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6" sheetId="2" r:id="rId5"/>
    <sheet state="visible" name="Sheet7" sheetId="3" r:id="rId6"/>
    <sheet state="visible" name="Pivot Table 1" sheetId="4" r:id="rId7"/>
    <sheet state="visible" name="Sheet5" sheetId="5" r:id="rId8"/>
    <sheet state="visible" name="Data Scientists" sheetId="6" r:id="rId9"/>
    <sheet state="visible" name="State_City" sheetId="7" r:id="rId10"/>
    <sheet state="visible" name="Company_industry_rating" sheetId="8" r:id="rId11"/>
    <sheet state="visible" name="Calculations" sheetId="9" r:id="rId12"/>
    <sheet state="visible" name="Salary" sheetId="10" r:id="rId13"/>
  </sheets>
  <definedNames>
    <definedName name="Rating_info">Company_industry_rating!$A$1:$C$958</definedName>
    <definedName name="State_info">State_City!$A$1:$B$117</definedName>
    <definedName name="Industry_info">Company_industry_rating!$A$1:$C$958</definedName>
    <definedName hidden="1" localSheetId="0" name="_xlnm._FilterDatabase">Data!$A$1:$L$2233</definedName>
    <definedName hidden="1" localSheetId="2" name="_xlnm._FilterDatabase">Sheet7!$A$1:$L$2233</definedName>
  </definedNames>
  <calcPr/>
  <pivotCaches>
    <pivotCache cacheId="0" r:id="rId14"/>
    <pivotCache cacheId="1" r:id="rId15"/>
    <pivotCache cacheId="2" r:id="rId16"/>
  </pivotCaches>
  <extLst>
    <ext uri="GoogleSheetsCustomDataVersion1">
      <go:sheetsCustomData xmlns:go="http://customooxmlschemas.google.com/" r:id="rId17" roundtripDataSignature="AMtx7mjzNPiWqWK8I23QmekGO1yw9z8cVA=="/>
    </ext>
  </extLst>
</workbook>
</file>

<file path=xl/sharedStrings.xml><?xml version="1.0" encoding="utf-8"?>
<sst xmlns="http://schemas.openxmlformats.org/spreadsheetml/2006/main" count="24579" uniqueCount="3871">
  <si>
    <t>Job_title</t>
  </si>
  <si>
    <t>Company</t>
  </si>
  <si>
    <t>Industry</t>
  </si>
  <si>
    <t>City</t>
  </si>
  <si>
    <t>State</t>
  </si>
  <si>
    <t>Min_Salary</t>
  </si>
  <si>
    <t>Max_Salary</t>
  </si>
  <si>
    <t>Job_Desc</t>
  </si>
  <si>
    <t>Date_Posted</t>
  </si>
  <si>
    <t>Valid_until</t>
  </si>
  <si>
    <t>Job_Type</t>
  </si>
  <si>
    <t>Rating</t>
  </si>
  <si>
    <t>Data Scientist</t>
  </si>
  <si>
    <t>ManTech</t>
  </si>
  <si>
    <t>Chantilly</t>
  </si>
  <si>
    <t>This company is in a hiring surge in response to COVID-19</t>
  </si>
  <si>
    <t>FULL_TIME</t>
  </si>
  <si>
    <t>GEICO</t>
  </si>
  <si>
    <t>Chevy Chase</t>
  </si>
  <si>
    <t>GEICOâ€™s Data Science team uses predictive analytics and innovative machine learning models to create value from data. We solve problems across GEICO, from Marketing to Claims and Underwriting, and are responsible for developing and driving strategic modeling initiatives. We see our projects through the entire data science lifecycle, from problem definition to data exploration, data munging, modeling, analysis, and deployment into production systems. We maintain a close partnership with IT to ensure that our models can be deployed quickly and monitored in a flexible deployment framework.
As a Data Scientist, you will be a member of this diverse and highly skilled team. On any given day, you may be exploring new data sets with a business or IT partner, learning the intricacies of a business process, building models, or coordinating the productionalization of a model. You will use a variety of tools (including SQL, Python, R, Spark, and shell scripting) in a variety of environments (including various databases, Linux servers, and Hadoop). Youâ€™ll work in a highly collaborative, team environment where you will quickly develop wide ranging exposure to new methods and best practices for conducting data science in a commercial environment.
Expected Qualifications:
Bachelorâ€™s degree in a quantitative discipline, such as statistics, data science, computer science, mathematics, engineering, physics, etc. Advanced degree strongly preferred
2 years of combined academic/industry experience with predictive modeling, machine learning, advanced analytics
Solid understanding and experience with advanced statistics and modern machine learning predictive techniques such as GLMs, decision trees, forests, boosted ensembles, neural networks, deep learning, etc.
Strong coding skills using common data science tools, such as Python (strongly preferred), R, Linux/Unix command line and shell scripting, etc.
Strong skills in data processing using SQL, Hive, Impala, Spark, or equivalent querying language
Familiarity with distributed storage and big data computing technology (AWS, Hadoop, Spark, etc.)
Excellent communication skills
Passion for extracting hidden insights and building machine learning systems that enhance business outcomes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years.#LI-JW1</t>
  </si>
  <si>
    <t>Tecolote Research</t>
  </si>
  <si>
    <t>Washington</t>
  </si>
  <si>
    <t xml:space="preserve"> 
Data Scientist
 Location: Washington, DC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t>
  </si>
  <si>
    <t>Systems &amp;amp;amp; Technology Research</t>
  </si>
  <si>
    <t>Arlington</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</si>
  <si>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Destiny.â€_x009d_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</si>
  <si>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Booz Allen Hamilton Inc.</t>
  </si>
  <si>
    <t>Annapolis Junction</t>
  </si>
  <si>
    <t>Job Number: R0077556
Data ScientistThe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from fraud detection to cancer research, to national intelligence you know the answers are in the data.
We have an opportunity for you to use your leadership and analytical skills to improve national security missions. Youll work closely with your customer to understand their questions and needs, then dig into their data-rich environment to find the pieces of their information puzzle. Youll explore data from various sources, discover patterns and previously hidden insights to address business problems, and use the right combination of tools and frameworks to turn that set of disparate data points into objective answers to help senior leadership make informed decisions. Youll provide your customer with a deep understanding of their data, what it all means, and how they can use it. Join us as we use data science for good in national security.
Empower change with us.
You Have:
-Experience with using data science tools
-Experience with performing behavioral analysis and anomaly detection on data sets, including identifying true vs. false and positives vs. negatives
-Experience with Netflow
-Experience with using Python to perform data analysis, mining, and data visualization
-Experience with the transition of a research capability to an operational product
-Ability to author complex documents describing and visualizing analytical results
-TS/SCI clearance with a polygraph
-BA or BS degree in Science, Technology, Engineering, or Mathematics and 2+ years of experience in a professional work environment
Nice If You Have:
-Experience with SIGINT or cybersecurity operations
-Ability to work both independently and as a team member
-Possession of excellent analytical, data mining, and problem-solving skills
-Possession of excellent oral and written communication skills
-MS degree in Mathematics, Data Science, Statistics, or CS a plus
Clearance:
Applicants selected will be subject to a security investigation and may need to meet eligibility requirements for access to classified information; TS/SCI clearance with polygraph is required.
Build Your Career:
At Booz Allen, we know the power of analytics, and were dedicated to helping you grow as a data analysis professional. When you join Booz Allen, you can expect:
access to online and onsite training in data analysis and presentation methodologies, and tools like Hortonworks, Docker, Tableau, and Splunka chance to change the world with the Data Science Bowlthe worlds premier data science for social good competitionparticipation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change.#LI-AH1, APC1, APC3, CJ1, CMD</t>
  </si>
  <si>
    <t>Novetta</t>
  </si>
  <si>
    <t>Join our team dedicated to developing and executing innovative solutions in support of customer mission success.
Job Description:
As a Data Scientist you'll use your skills model and analyze a variety of data in support of analytical questions. Successful candidates in this role will be able to use theirs statistical and mathematical backgrounds to solve complex problems for not only analytical questions but also problems of large scale data. With huge volumes of data at your disposal, you'll be asked to find the most important items in a sea of information. A strong candidate is someone with a desire for continual learning and strong problem-solving, analytic and interpersonal skills who communicate and collaborate effectively.
Basic Qualifications:
Data Normalization
Data Visualization
Statistical Analysis
Graph Theory
Bachelor's degree required
Desired Skills:
Experience with writing, compiling, and debugging a variety of programming languages
Containerization
Jupyter
Spark
Cloud Analytics
Special consideration given for the following skills:
Machine Learning
High Powered Computing
Any of a number of active Cyber Certifications including but not limited to: GPEN, GXPN, GCFE, GCFA, and OSCP.
C++
Experience with intelligence analysis skills (e.g., traffic analysis) mixed with detailed knowledge of network architectures, protocols, and communications.
SIGINT experience
Security Clearance Requirements:
Active TS/SCI with favorable polygraph
Level 1:
Minimum one years' experience or a Bachelor's Degree or participating in a program that will lead to a Bachelor's Degree in an appropriate Computer Science or related field.
Level 2:
Minimum five years' experience with in-depth demonstrated experience in Computer Science or related field.
Level 3:
Minimum 10 years' experience with in-depth demonstrated experience in Computer Science or related field.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</si>
  <si>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Engineer</t>
  </si>
  <si>
    <t>Herndon</t>
  </si>
  <si>
    <t>Streaming Data Engineer</t>
  </si>
  <si>
    <t>GetWellNetwork</t>
  </si>
  <si>
    <t>Bethesda</t>
  </si>
  <si>
    <t xml:space="preserve">OPPORTUNITIES:
GetWellNetwork is searching for a Data Engineer with 4+ years of experience in implementing modern data architectures and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Glassdoor.com!Required Skills
Required Experience
Job Location
Remote,
</t>
  </si>
  <si>
    <t>Senior Data Scientist</t>
  </si>
  <si>
    <t>Alexandria</t>
  </si>
  <si>
    <t>The Knot Worldwide</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</si>
  <si>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</si>
  <si>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Amazon</t>
  </si>
  <si>
    <t>Research Scientist (Traumatic Brain Injury)</t>
  </si>
  <si>
    <t>General Dynamics Information Technology</t>
  </si>
  <si>
    <t>Type of Requisition:RegularClearance Level Must Currently Possess:NoneClearance Level Must Be Able to Obtain:NoneSuitability:No Suitability RequiredPublic Trust/Other Required:NACLC (T3)Job Family:ScientistsJob Description:
GDIT's Military Health Solutions is hiring a Research Scientist to support Traumatic Brain Injury research investigations for the Defense and Veterans Brain Injury Center (DVBIC) at Walter Reed National Military Medical Center (WRNMMC). WRNMMC is located in Bethesda, Maryland; less than 3 miles north of the Washington DC/MD border, and directly across the road from the National Institutes of Health.
DVBIC is multi-site medical care, clinical research, and education center. It is a unique collaboration of the Department of Defense (DoD) and Department of Veterans Affairs (VA) health care systems. The mission of DVBIC is to serve active duty military, their dependents and veterans with traumatic brain injury (TBI) through state-of-the-art medical care, innovative clinical research initiatives and educational programs. DVBIC is primarily responsible for support of clinical operations in a nationwide network that includes ten military treatment facilities and five Veteran hospitals. In addition, DVBIC has visibility and contributes to the expertise of DoD level related clinical activity related to TBI.
Learn More About DVBIC HERE
The successful candidate will become a member of an existing and well established research team (25+ staff) that is undertaking a series of studies aimed at addressing a Congressional mandate to study the long term effects of TBI on service members and their families (i.e., the â€˜15-Year Longitudinal TBI Studyâ€™ and the â€˜15-Year Longitudinal Caregiver Studyâ€™). This team is led by Dr. Louis French (National Lead), Dr. Rael Lange (Scientific Director), and Dr. Tracey Brickell (Scientific Director).
**The position is most suited for an early-career scientist, though all interested parties are encouraged to apply.**
What You'll Be Doing:
Assist with the development and implementation of a long term publication plan using the data collected in the above studies. Duties include, but are not limited to, high level database coding, SPSS syntax writing, statistical analyses, manuscript writing, conference presentations, etc. Data is collected in five broad areas that includes neurobehavioral, neurocognitive, neuroimaging, sensory-motor, and blood-based biomarker measuresFacilitate research productivity with a larger group of multidisciplinary research collaborators from WRNMMC, DVBIC, National Intrepid Center of Excellence, National Institutes of Health, and other civilian and military partnersPerform other duties as assigned.
What You'll Need (required):
Ph.D. preferably in the domains of Biomedical Research, Social Sciences Research, Neuroscience, or a related field.Experience with statistical data (coding, analysis, interpretation, etc.) manuscript writing and presentations.Advanced working knowledge of SPSS.US Citizenship is required with the ability to pass a T3 security investigation prior to start.
What Would Be Even Better (preferred):
Research experience with a TBI population.A proven track record publishing research papers relating to TBI and strong statistical analyses skills.Prior experience within the DoD/VA systems of care.
#GDITpriority
#MilitaryHealthGDITJobs
Scheduled Weekly Hours:40Travel Required:Less than 10%Telecommuting Options:Some Telecommuting AllowedWork Location:USA MD BethesdaAdditional Work Locations:We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</si>
  <si>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Seen by Indeed</t>
  </si>
  <si>
    <t>With one application you can be considered for thousands of tech roles from leading companies on Seen.
Seen by Indeed is a free service that connects you to opportunities that take you further in your career.Join today to be seen and make your mark in your next tech role.
With just one application, we'll show you off to hundreds of employers once your profile is approved.Seen matches you to opportunities based off where you've been and where you want to go in your career.Talk to career coaches for free to help you set your best foot forward whether it be during the interview process or during a promotion.
By creating an account, you agree to Indeed's Terms of Service, Cookie Policy and Privacy Policy.</t>
  </si>
  <si>
    <t>Aviation FOQA Data Scientist Sr.</t>
  </si>
  <si>
    <t>MITRE</t>
  </si>
  <si>
    <t>McLean</t>
  </si>
  <si>
    <t xml:space="preserve">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Safety &amp; Analysis department has
an immediate opening for an Aviation Data Scientist to be part of a dynamic
team of professionals working to improve the safety of the United States (US)
National Airspace System (NAS) working closely with both US and International
Airlines. We are looking to expand our team with someone with demonstrated
technical experience involving analysis of digital flight data for aviation
safety plus excellent written and verbal communication skills.
The candidate will be responsible for:
Conducting
analyses of multiple integrated databases of Flight Operational Quality
Assurance (FOQA) data and other aviation and weather data to identify potential
factors that may lead to aviation accidents or incidents.
Conducting
daily work flow and monitoring processes for the FOQA program.
Identifying
anomalous characteristics of aviation safety risks and creating monitoring tools
to assess trends.
Developing
and applying analytical models to aviation data to identify trends and assess
known risks.
Developing
techniques that make use of both digital flight data, text-based safety
reporting, and a variety of other aviation data sets both in a silo and in a
fused environment to identify potential safety vulnerabilities.
Developing
tools for a team of data scientists to improve awareness of data quality issues
pertinent to a variety of safety analyses
Basic Qualifications:
Bachelorâ€™s Degree in Computer
Science, Mathematics, Statistics, Physics, Electrical Engineering, Computer
Engineering or related fields
3 or more years related
job experience
Previous experience with
the General Electric (GE) Aviation Digital EMS software platform, specifically
using the API interface for data access and analysis
Experience working with
data mining tools such as Tableau, Business Objects, Access, etc.
Experience performing
data analysis and building various related reports
Proven ability to work
independently to learn new technologies, techniques, and processes
Strong analytic,
inferencing, critical thinking, and creative problem-solving skills
Self-starter with
ability to work both independently and with a team
Strong communication
skills and ability to explain technical concepts to non-technical and senior
decision-makers
Preferred
Qualifications:
Software programming
knowledge/experience (e.g. Python, Java, C , R)
Master's degree in
related field
Knowledge of
aeronautical theory and aviation operations as applied to commercial aircraft
Private
pilot license or higher
Experience with
a commercial aviation carrier
Experience
visualizing multi-dimensional data using tools (e.g. Tableau, D3).
Knowledge
of data processing capabilities (e.g. Hadoop, Pig, Spark, SQL)
Prior
experience working with databases (e.g. Oracle, MySQL, Microsoft SQL Server)
</t>
  </si>
  <si>
    <t>Mathematica Policy Research</t>
  </si>
  <si>
    <t xml:space="preserve">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files)Designing, planning, and overseeing the data science workflow on tasks and projects, involving descriptive statistics, machine learning or statistical analysis, data visualizations, and diagnostics using programming languages such as R or PythonCommunicating results to collaborative project teams using data visualizations and presentations using tools such as Markdown (e.g., R Markdown), notebooks (e.g., Jupyter or Databricks), or interactive visualizations (e.g., R Shiny or Dash).Developing and implementing systems to ingest, process, and manage datasetsDeveloping and maintaining documentation using Atlassian Confluence and JiraImplementing quality assurance practices such as version control and testingLeading or supporting proposal sections or applications
Position Requirements:
Demonstrated enthusiasm for applying data science and statistics to social impact projects in academic, extra-curricular, and/or professional settingsAn excellent academic record, including courses in subjects such as statistics, data science, math, computer science, and/or social science, and the following credentials:PhD, or 3+ years of experience in a social policy field post Masters or immersive bootcamp (e.g., Metis)Mastery of R or Python to manipulate data, conduct analyses, and create data visualizationsAbility and desire to work independently as part of remote, interdisciplinary teamsAbility and desire to mentor junior data scientists and contribute to Mathematicas growing health data science community of 50+ staffAbility to version code using GitStrong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</si>
  <si>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Future Opportunity: Data Engineer</t>
  </si>
  <si>
    <t>AVANADE</t>
  </si>
  <si>
    <t>Raleigh</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</si>
  <si>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Day-to-day,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likely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Important Note about this Future Opportunity:
We are actively recruiting and interviewing for this Future Opportunity position, however will not be extending offers at the present time.
The outbreak and spread of COVID-19 has created uncertainty for many, and during this period Avanade is focused on the personal safety and well-being of our employees and candidates. The good news is that Avanade is a 38,000-person organization that depends on new ways of working every day and weve been relying on our workplace experience to empower our employees - wherever theyre working - for 20 years now. Thanks to our workplace platforms - the likes of Office 365, Microsoft Teams, SharePoint and more - weve been able to continue delivering work seamlessly and connecting with talent to explore opportunities for tomorrow.
What does that mean for you? It means you can apply and interview virtually, via video, for a future career opportunity without pressure to make a decision. It means that you will have the chance to connect with leaders and hiring managers at your own pace.
We encourage you to speak candidly with your recruiter about your career aspirations and expectations throughout this recruiting process. In return, we are committed to being transparent with you about our intent and goals around this position.</t>
  </si>
  <si>
    <t>Lead Artificial Intelligence Computer Scientist</t>
  </si>
  <si>
    <t xml:space="preserve">MITRE is a trusted operator of federally funded research and
development centers and weâ€™re on a mission to make the world a safer placeâ€”for
all of humanity, today and in the future. To deliver on our mission, we need
the worldâ€™s best talent and leadersâ€”groundbreakers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The A&amp;T mission
is to advance the safety, security, effectiveness and efficiency of aerospace
and transportation in the U.S. and around the globe. We drive mission-critical operational
changes which address current issues and prepare for tomorrowâ€™s challenges.
The scope of the
A&amp;T organization is a recognition of continued commitment as the FAAâ€™s
FFRDC (CAASD) to address the critical challenges facing the national airspace
system, while also acknowledging the opportunity to apply our skills and
capabilities to other important transportation missions.
A&amp;Tâ€™s strategic approach is to drive mission-critical operational
changes which address current issues and prepare for tomorrowâ€™s challenges
MITRE
performs leading-edge research and development toward transformational
solutions to our worldâ€™s most challenging problems .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Safety &amp; Analysis
department is seeking a highly qualified Lead Artificial Intelligence Engineer/Machine
Learning Data Scientist that will support our aviation safety work programs in
the following ways:
Improve
identification of systemic aviation vulnerabilitiesIncrease
quality of vulnerability discovery, and;Increase
efficiency of aviation analysis
We are seeking a highly skilled individual with a
passion for artificial intelligence, experience and proficiency with
algorithmic design and development in one or more of the following domain
areas: machine learning, deep learning, text mining, big data and software/application
development.
The candidate will
work with the FAA and international customers, leveraging one of the largest repositories
of aviation data to improve the capabilities, safety, and efficiency of the
aviation system.
The candidate will
be responsible for:
Leveraging AI/ML techniques and solutions to
identify complex patterns for predicting safety hazards
Increasing
the efficiency and quality of the vulnerability discovery process by tightly
integrating automated processes, AI/ML techniques and human SME/analyst
expertise
Collaborating
with government organizations, academia, and industry to encourage innovation
in aviation safety analysis
Support
sharing of data and tools for broader AI community to focus on aviation safety
problems
Develop and
prototype AI algorithms and software tools.
Adapting
current research and work in the AI/ML industry for application to the aviation
safety problem space.
Enhancing
and maintaining current analysis tools, including automation of current
processes using AI/ML algorithms.
Conducti
Developing techniques that make use of both digital flight data, text-based safety reporting, and a variety of other aviation data sets both in a silo and in a fused environment to identify potential safety vulnerabilities
ng quantitative
data analysis using a variety of datasets, including developing
retrieval, processing, fusion, analysis, and visualization of various datasets
Maintaining
knowledge of advances of AI capabilities in industry and academia
Basic Qualifications:
Bachelorâ€™s Degree in Artificial Intelligence or related field
5 years of experience in defining, developing, and deploying AI solutions
Experience with Deep Learning Frameworks such as Keras, Tensorflow, PyTorch, Mxnet, etc. Ability to apply these frameworks to real problems in the 'time-series' domain
Experience with interoperability of deep learning models
Big Data Skills(Hadoop, Spark, recent deep learning platforms)
Experience with text mining tools and techniques including in areas of summarization, search(e.g. ELK Stack), entity extraction, training set generation (e.g. Snorkel) and anomaly detection
Expert software development skills lifecycle including developing and maintaining good production quality code
Proven ability to work independently to learn new technologies, techniques, processes, languages, platforms, systems
Strong written and verbal communication skills
Ability to work both independently and with a team
Experience with programming languages such as Python, Java, or other languages for prototyping/testing algorithms
Experience in AI-relevant fields, such as machine learning, deep learning, and data science
Preferred Qualifications:
Advanced degree in related field of study
Practical experience with statistical analysis
Visualizations/Web Development Skills(e.g. Tableau, MEAN stack-MongoDB, ExpressJS, AngularJS, NodeJS
Ability to articulate AI-specific challenges, discuss critical issues, and identify gaps
Ability to foster relationship with sponsors
</t>
  </si>
  <si>
    <t>Product Engineer â€“ Data Science</t>
  </si>
  <si>
    <t>Esri</t>
  </si>
  <si>
    <t>OverviewThe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answers.#LI-JO1
The CompanyOur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</si>
  <si>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</si>
  <si>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Scientist - Defense &amp; Intelligence</t>
  </si>
  <si>
    <t>Elder Research</t>
  </si>
  <si>
    <t>Position Location: McLean, VAHome Office Location: Arlington, VA***All applicants must be a US citizen and have an active Top Secret/SCI within the past 2 years, as this role is part of our division working on cleared contracts.***Elder Research Inc. is a recognized leader in predictive analytics and data mining. We pride ourselves in our ability to find creative, cutting edge solutions to real-world problems. We are looking for innovative and inquisitive self-starters who enjoy translating complex models into actionable solutions that deliver real value for our clients. We have multiple openings in the Baltimore-Washington Metropolitan area for cleared analytics and data science professionals at varying skill levels to support our Defense &amp; Intelligence business.
As a Data Scientist, you will work directly with clients, managers and technical staff to understand business needs, develop technical plans, and deliver data-driven analytical solutions that solve client problems. You will primarily create and deploy predictive models from a wide variety of data sources and types using the latest mathematical and statistical methods.
Required Qualifications
Â· At least 2 years of technical experience working with data and deploying analytical solutions. Bachelorâ€™s of Science degree in a technical field.
Â· All applicants for cleared contracts must be a US citizen and have an active Top Secret/SCI within the past 2 years.
Â· Technical skills and analytic tool experience in several of the following areas:
Technical Areas: machine learning, predictive analytics, data mining, advanced analytics, statistics, workload prioritization, operations research, risk analysis, streaming analytics, anomaly detection, exploratory data analysis, ETL, event log processing, mathematical modeling, graph/network analysis, data visualization, text mining, data access, storage and retrieval
Analytic Tools (or equivalent): R/Shiny, Python, SQL, IBM SPSS Modeler, Java, Pig, Spark, Oracle, RapidMiner, KNIME, Statistica, SAS
Preferred Qualifications
Â· Active TS/SCI in the past 2 years.
Â· Strong Programming experience in R or Python
Â· Machine Learning experience
Â· Insider Threat, CI or person- centric domain experience
Experience working in any of the following domains is a plus: 
Domain Expertise: national security, intelligence, counterintelligence, insider threat, biometrics, counter-terrorism, case support, executive protection, behavioral science, continuous evaluation, information security, cyber security, CBRN-WMD, emerging technologies/threats, S&amp;T, R&amp;D
About Elder Research, Inc.
Elder Research is a fast growing consulting firm specializing in predictive analytics. Elder Research has been in the data mining business over 20 years providing analytic solutions to hundreds of companies and organizations across numerous industries. At Elder Research, youâ€™ll be part of a fun, friendly community. In keeping with our entrepreneurial spirit, we want candidates that are self-motivated with an innate curiosity and strong team work ethic. We work hard to provide the best value to our clients and allow each person to contribute their ideas and put their skills to use immediately.
Achieving success on defense, intelligence and security projects requires a data science team with broad experience, critical thinking, a proven ability to solve complex problems, and the ability to effectively communicate results. Our scientists conduct analysis in a collaborative environment that frequently brings together the expertise of decision-makers, analysts, agents, investigators, and even behavioral scientists. Our team relies on well-trained technical personnel who have experience with tools, algorithms, best practices, and custom software development to navigate the frontier of unsolved problems we typically encounter. Our team enjoys great variety in the type of work they do and exposure to a wide range of analytic techniques and tools.
Elder Research,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</si>
  <si>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Department of Energy</t>
  </si>
  <si>
    <t xml:space="preserve">
Duties
Help
Duties
Summary
This position is included in the bargaining unit.
More than one selection may be made from this announcement, and the office for that selection may vary.
Please note - only your resume and cover letter will be forwarded to the selecting official.
Learn more about this agency
Responsibilities
This position is located in the Division of Analytics and Surveillance in the Office of Enforcement. The Office of Enforcement serves the public interest by ensuring effective regulations and protecting customers through understanding markets and their regulation, identifying and remedying market problems, developing analyses to identify market issues over the horizon, and assuring just and reasonable rates. In this role, the Data Scientist will use and manipulate very large data sets with the goal of constructing customized models and algorithms to detect patterns and anomalies in the data as it relates to the Nation's wholesale natural gas and electricity markets. The data scientist will use data mining and data analysis tools and methods, as well as build and implement models, create customized software, and deal with data architecture and governance issues.
For more information about the Division of Analytics and Surveillance, please visit the division's website at: http://www.ferc.gov/about/offices/oe/oe-das.asp
Major duties of the position include:
Works with assigned Commission stakeholders to identify opportunities for leveraging existing and burgeoning technology available to optimize any process involving data.
Assesses the effectiveness and accuracy of assigned data sources and data gathering techniques, and recommends process changes to address them. As assigned, implements data quality checks and metrics to detect potential data issues and ensure the assigned data feeds are complete and audited. As assigned, reviews metrics to ensure relevance.
Applies assigned data models and algorithms to data sets according to established principles of statistics, mathematics, economics, and data science. As assigned, devises, constructs, codes, and implements modeling techniques in order to extract information from data sets related to electric and natural gas markets.
Explores new tools, technologies, and analytical techniques that may support the mission of the Division of Analytics and Surveillance.
Design software/applications to support the mission of the Division of Analytics and Surveillance.
Travel Required
Not required
Supervisory status
No
Promotion Potential
14
Job family (Series)
1501 General Mathematics And Statistics
Requirements
Help
Requirements
Conditions of Employment
Must be a U.S. Citizen
Must meet specialized experience
Must provide most recent SF-50 containing grade/step information
Successfully complete a background investigation.
Transcripts req at time of application
Your resume must clearly document how you meet the specialized experience in order to meet the minimum qualification requirements for this vacancy. You must meet time-in-grade requirements within 30 days of the closing date of this announcement. All required documents must be received by the closing of this announcement. For this vacancy you must submit a copy of your most recent SF-50 showing your current grade level. If you do not submit a required document, (e.g. most recent SF-50, transcripts, etc) your application will be considered incomplete and you will not receive further consideration. FERC employees must submit all the required documentation to include the SF-50 and transcripts (if appropriate).
Qualifications
In addition to meeting the OPM Eduation Requirement for GS-1501 Data Scientist, candidates must also have one full year of specialized experience at or equivalent to the GS-13 level. Specialized experience is defined as: Experience using of any one of the following three software and/or tool applications: (1) SQL, Nifi, Airflow for data cleaning, management, and/or storage; (2) software development (e.g. Java, JavaScript, Go, Python); (3) analytic software (e.g., SAS, Python, and/or R).
Education
OPM Education requirement: http://www.ferc.gov/careers/qualifications/data-scientist-1501.asp
Degree: Mathematics, statistics, or actuarial science. The degree must be in a major field of study (at least at the baccalaureate level) that is appropriate for the position.
or
Combination of education and experience: Courses equivalent to a major field of study as shown in paragraph A above, plus additional education or appropriate experience.
If using option B., please include how you meet it on the combination of education and experience
TRANSCRIPTS ARE REQUIRED FOR THIS POSITION. FAILURE TO SUBMIT TRANSCRIPTS AT TIME OF APPLICATION WILL RESULT IN YOUR APPLICATION BEING INCOMPLETE AND YOU WILL NOT RECEIVE FURTHER CONSIDERATION.
Special Instructions for Foreign Education: Qualifying education from colleges and universities in foreign countries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 - http://www.ed.gov/international/usnei/us/workrecog.doc. You must provide a copy of the letter containing the results of the equivalency evaluation with a course by course listing along with your application. Failure to provide such documentation when requested will result in lost consideration.SDL2017</t>
  </si>
  <si>
    <t>Data Scientist active TS/SCI</t>
  </si>
  <si>
    <t>LMI</t>
  </si>
  <si>
    <t>Fort Belvoir</t>
  </si>
  <si>
    <t>Expression Networks</t>
  </si>
  <si>
    <t>Expression Networks is looking for a full-time Data Scientist to join our development team in Washington, DC. Working independently and within a team, you will be involved in all phases of the software development lifecycle for custom client/server web-based applications comprising a variety of programming languages, databases, and business intelligence tools. You will have the opportunity to strengthen your skill set while learning new technologies utilized across the Expression Networks breadth and depth of projects.
You will develop database schemas, create Extract Transform Load (ETL) procedures, utilize Natural Language Processing (NLP), and create Artificial Intelligence (AI) / Machine Learning (ML) algorithms in execution of development tasks.Minimum Experience:
US citizenship and eligibility to obtain a security clearance Bachelor's degree in computer science or related STEM disciplineExperience creating ETL processes and working with a variety of databasesLinux/Unix command line proficiency
Preferred Experience:
Experience using ElasticSearch, MongoDB, Postgres, SQL, Pentaho Data Integration, Python, Java, and JavaScriptDemonstrated experience using Keras, Tensorflow, Caffe2, and PyTorch
Benefits:Expression Networks offers competitive salaries and benefits, such as:
 401k matching PPO and HDHP medical/dental/vision insurance Education reimbursement Complimentary life insurance Generous PTO and holiday leave
About Expression Networks:Founded in 1997 and headquartered in Washington DC, Expression Networks provides data fusion, data analytics, software engineering, information technology, and electromagnetic spectrum management solutions to the U.S. Department of Defense, Department of State, and national security community. Expression's â€œPerpetual Innovationâ€_x009d_ culture focuses on creating immediate and sustainable value for our clients via agile delivery of tailored solutions built through constant engagement with our clients. Expression Networks was ranked #1 on the Washington Technology 2018's Fast 50 list of fastest growing small business Government contractors and a Top 20 Big Data Solutions Provider by CIO Review.</t>
  </si>
  <si>
    <t>Quality Control Scientist III- Analytical Development</t>
  </si>
  <si>
    <t>Advanced BioScience Laboratories</t>
  </si>
  <si>
    <t>Rockville</t>
  </si>
  <si>
    <t xml:space="preserve">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â€œnegotiableâ€_x009d_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
</t>
  </si>
  <si>
    <t>U.S. General Services Administration</t>
  </si>
  <si>
    <t>Help
Duties
 Summary
We are seeking a highly qualified and motivated individual to serve as a Data Scientist and be a proactive member of our team. The Office of Inspector General (OIG) for the General Services Administration (GSA) is one of the original OIGs established by the Inspector General Act of 1978.Learn more about this agency
Responsibilities
This position is located in the General Services Administration, Office of Inspector General, Office of Investigations, Headquarters Office, Intelligence Division. The incumbent serves as a Data Scientist who provides expert statistical analysis of data and expert design and development of data models.
Some of the primary duties of the position include:
Collecting, analyzing, evaluating, and maintaining information, as well as developing data mining and predictive analytical tools to identify indicators of fraud, waste, abuse or mismanagement and to support OIG investigations;
Designing, developing, and deploying data-driven predictive models to solve problems and answer</t>
  </si>
  <si>
    <t>West 4th Strategy</t>
  </si>
  <si>
    <t>ROLE
We need a Data Scientist to help the Department of Commerce (DOC) implement the Federal Data Strategy and the Evidence-Based Policymaking Act of 2018 (Evidence Act). Your goal is to create an enterprise-wide data inventory.
Apply today!
RESPONSIBILITIES
Advise and assist to enterprise-level stakeholders on data strategy and managementHelp formulate a strategy to manage data as a strategic assetCreate and maintain an enterprise data inventoryCreate and maintain a public data listingDesign and facilitate a process to prioritize data releaseDevelop documentation to justify if data cannot be releasedArticulate roles and responsibilities to promote efficient and effective data releaseFacilitate the adoption of an open data infrastructureStandardize data requirementsHelp increase data discoverability, management, and reusability Identify, analyze, and map metadataImprove quality of metadata, e.g., keyword tags, descriptions, fields, etc.Identify, analyze, and determine who should be in charge of which dataParticipate in Data Working GroupDevelop a realistic plan of actions and milestones to assemble the data inventory Coordinate and collaborate with interagency stakeholdersMaintain and continue to expand, enrich, and open the data inventory Work with OMB and GSAs data inventory tool (CKAN), JavaScript Object Notation (JSON), etc.
BACKGROUND
10+ years of relevant and progressive experience
EDUCATION
Preference for graduate degree(s)Bachelors degree
LOCATION
Washington D.C. metropolitan area
West 4th Strategy is an Equal Opportunity/Affirmative Action (EEO/AA) employer. All qualified applicants will receive consideration for employment without regard to race, color, creed, religion, gender, sexual orientation, ancestry, national origin, age, marital status, mental disability, physical disability, medical condition, pregnancy, political affiliation, military or veteran status, or any other basis prohibited by federal or state law.
Other Considerations: This position is W-2 only; no Corp-to-Corp or 1099 candidates. Relocation will not be offered. Selected applicants will be subject to a background investigation. Individuals primary workstation is located in an office area. The noise level in this environment is low to moderate. Regularly required to sit for extended periods up to 80% of the time; frequently required to move about to access file cabinets and use office equipment such as PC, copier, fax, telephone, cell phone, etc. Occasionally required to reach overhead, bend, and lift objects of up to 10 lbs. Specific vision abilities required by this job include the use of computer monitor screens up to 80% of the time.
Powered by JazzHR</t>
  </si>
  <si>
    <t>IT Resonance Inc</t>
  </si>
  <si>
    <t>Hi,
Give me a call at 630 348 6477
Here is a Fulltime Job opportunity for Data Scientist at Kingstown, Alexandria, VA.
Role: Data Scientist (Mid-Level) Database Architect / Data Scientist
Location: Kingstown, Alexandria, VA
Fulltime permanent position with End Client
(prefer candidates with active Top Secret clearances)
â€¢ Bachelorâ€™s Degree (required) in operations research, industrial engineering, mathematics, statistics, computer science/engineering, or other related technical fields with equivalent practical experience.
â€¢ Required Qualifications
â€¢ 5+ years of relevant work experience
â€¢ Experience in developing machine learning models and applying advanced analytics solutions to solve complex business problems
â€¢ Experience with programming languages including: R, Python, Scala, Java,SQL programming,SAS, SPSS Modeler, R, WEKA, or equivalent
Regards,
Nirmal kumar
Off 630 348 6477 | nirmal.gr@itresonance.com</t>
  </si>
  <si>
    <t>Artlin Consulting</t>
  </si>
  <si>
    <t>Artlin Consulting is seeking high energy individuals who are passionate about helping clients achieve process excellence. Qualified candidates will have a creative, holistic, and systematic approach to problem-solving. This position supports the our client at the Department of Defense.The Data Scientist works in a highly-collaborative, team-oriented office environment. The candidate must be comfortable sharing ideas and contributing to team efforts. This is not a software development position, but an analytics position. The Data Scientist will deliver creative and quality analytics products to our leadership. Desired products will include new and creative processes, modeling and statistical approaches, and visualizations.
Primary Responsibilities:
â€¢ Leverage data science and analytics expertise to collaboratively develop new analytic products, and provide our client's workforce with templates and reporting guidelines to enable them to recreate data products and visualizations in line with industry best practices.
â€¢ Leverage technical and analytical expertise to explore and examine data from multiple disparate sources with the goal of discovering patterns and previously hidden insights, providing process efficiencies, or addressing a pressing business problem.
â€¢ Support the development of new data analytic products and brainstorm solutions for better data metrics, visualizations, and improvements to existing data systems within the organization.
â€¢ Support efforts to develop useful metrics and visualizations of complex topics in a way that is easy to understand and successfully aggregates content without losing important meaning.
â€¢ Communicate effectively with senior leaders to shape and elaborate on approaches to improve data quality, data goals and initiatives, as well as how to measure progress on those initiatives.
â€¢ Effectively collaborate with other team members to solve strategic and data problems creatively, synthesizing new solutions from disparate inputs.
â€¢ Support and facilitate working-level meetings and projects that further efforts to collaborate on creative solutions to improve our access to important data and support decision-makers across the Department in the near-term and long-term.
â€¢ Effectively work with functional strategy analysts in the office and throughout the organization to develop measurable and useful metrics for each strategic initiative, with the intent to help our client become more data-driven.
â€¢ Identify and support key near-term actions to establish a foundation from which to augment our existing data infrastructure and analytic capabilities, protect data assets, and enable the organization to use and understand data.
â€¢ Help improve data literacy within the organization, leveraging best practices for identifying and addressing data quality concerns as well as opportunities to train the broader workforce to better utilize the data they have.
Required Qualifications:
â€¢ Bachelor's Degree (Masters Preferred) in a related field.
â€¢ Active SECRET Clearance or the ability to obtain a SECRET clearance.
â€¢ 3+ years of demonstrated experience leveraging data analytics skills to solve problems in a professional environment.
â€¢ Flexibility to adapt to evolving priorities and urgent strategic needs
â€¢ Demonstrated history of excelling in team-oriented environments, and quickly learning and/or adapting to new situations.
â€¢ Comfort manipulating and analyzing large, complex data sets. Ability to perform data quality analysis using formulas in Excel Data Tables.
â€¢ Experience performing quantitative and qualitative analyses.
â€¢ Ability to clearly explain complex scenarios to technical and non-technical team members.
â€¢ Excellent written and oral communication skills.
â€¢ Attention to detail with strong organizational skills.
â€¢ Ability to work quickly and efficiently to deliver on tight deadlines.
â€¢ Entrepreneurial spirit and ability to be resourceful and take initiative.
â€¢ Demonstrated situational awareness and professionalism.
â€¢ Strong problem solving and troubleshooting skills with experience exercising mature judgment.
Desirable Qualifications:
â€¢ 2+ years of data analysis experience.
â€¢ Bachelor's Degree (Masters Preferred) in data science, computer science, business analytics, or a related field.
â€¢ Experience with DoD or Federal Government and software constraints associated. Tools and Proficiency Level:
â€¢ Required: Excellent Microsoft Office skills, with advanced skills in Excel, such as ability to create Pivot Tables and perform VLookups.
â€¢ Required: Proficiency in Python and/or R languages.
â€¢ Desired: Demonstrated ability using Python and/or R languages to solve data analytics problems in a professional environment.
â€¢ Desired: Demonstrated experience with MS Access, SQL, or other relational databases.
â€¢ Desired: Demonstrated experience with business intelligence and analytics software platforms to include: Qlik, Tableau, Alteryx, SPSS Modeler, etc.
â€¢ Desired: Moderate to advanced SharePoint abilities.
Artlin Consulting is an Equal Opportunity Employer</t>
  </si>
  <si>
    <t>Applied Research Associates, Inc.</t>
  </si>
  <si>
    <t xml:space="preserve">Are you looking to solve hard data analysis problems that impact the health, safety and security of our Nation? Would you like to work with highly-skilled, multi-disciplinary colleagues? ARA's Arlington Division is seeking a Data Scientist for our Arlington, VA office. The candidate will work as part of a multidisciplinary team modeling, analyzing, and combining data from sources spanning quantitative and qualitative domains in support of countering Weapons of Mass Destruction. The successful candidate will help develop algorithms and toolsets to maximize the value of information gained from multiple information sources and deliver tools to a variety of customers. You may analyze time-series signals from sensors, assess dose-response from an insult to the body (such as radiation), or develop a visualization of a complex network. Or, more likely, all of the above and more! The individual selected for this position will be expected to work well with high-functioning technical teams, providing technical support and recognize the importance and value of collaborations across different disciplines. The focus of much of the model development is interdisciplinary in nature, and requires an individual willing to work with persons across a wide range of specializations.
What you'll do as a Data Scientist
Research: the candidate will support the development of novel data analysis tools and data visualization system designs. The candidate will also perform probabilistic modeling using data from high fidelity models, experiments, human judgment, and open source information. The candidate should have excellent written and communication skills and possess the ability to think outside the box in problem definition, design, and execution of the solution.
Support multiple, on-going projects by
working collaboratively with dynamic teams of researchers,
working independently to expand your knowledge base on specific topics
developing algorithms to define or improve feature identification and characterization
interacting with software developers to implement solutions.
Skills you will use:
Estimation theory and general numerical analysis techniques
Machine learning techniques
Time-series signal analysis
Bayesian and Frequentist statistical modeling and inference methods
Open-source data mining and repository tools and visualization systems
Numerical analysis and prototyping-level software such as Matlab, R, Python (with NumPy/SciPy)
Prepare technical reports, presentations, and other finished products, and serve as the guarantor of quality and timeliness of deliverables.
Contribute ideas and concepts to help with business development.
Data Scientist Requirements
B.S. in Mathematics, Statistics, Engineering, Computer Science, or related field
2-4 years of experience in big data analytics applications
Experience working collaboratively with other disciplines to achieve project-level goals
Self-motivated, creative, willing to work as a member of a team, yet organized and able to manage individual schedule
Outstanding interpersonal skills, particularly with respect to building strong relationships with colleagues and, ultimately, customers.
The ability to work with minimal supervision, including setting and achieving interim milestones that support higher task objectives.
Demonstrated research/writing skills, as evidenced by technical writing.
Familiarity with Microsoft Office products, e.g., Word, Excel, and PowerPoint
Familiarity with Matlab, R or other data-analytic software tools
Must be able to obtain a U.S. government security clearance, which includes U.S. citizenship.
Data Scientist Preferences
M.S. or PhD and 0-2 years' experience in the above fields
Experience in software engineering using Python, C/C++, Java, etc.
Understanding of modern physics modeling tools and pre- and post-processing of data
Significant experience in machine learning and deep learning
Published in scientific journals, with a record of presenting research at scientific conferences and symposia
Experience with government contracting
Active DoD TS/SCI clearance
</t>
  </si>
  <si>
    <t>CIA</t>
  </si>
  <si>
    <t xml:space="preserve">
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Community.Offices of the CIA â€“ Directorate of Digital InnovationThe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t>
  </si>
  <si>
    <t>Fannie Mae</t>
  </si>
  <si>
    <t xml:space="preserve">THE COMPANY
Fannie Mae provides reliable, large-scale access to affordable mortgage credit in communities across our nation. We are the leading source of funding for housing in America, which means more people can buy or rent a home. We are focused on sustaining the housing recovery, improving our company, and leading change to make housing better.
Join our diverse, high-performing team and make a difference as we work together to enable access to a good home.
JOB INFORMATION
Use advanced mathematical, analytical, or econometric tools to create algorithms that will be used in analytical or product development processes. Using these tools, develop or refine computer applications that provide deeper analysis of prospective asset performance, asset pricing, new asset classes, or information needed to measure or hedge risk. Provide ongoing analysis of new products or asset classes, and suggest program modifications as necessary. May test applications for accuracy and functionality before putting them into service.
KEY JOB FUNCTIONS
Confer with product managers, marketing staff, capital market staff, or business unit management to determine analytical or product-related needs regarding product, investment instrument, market activity, or complex transaction to be analyzed.Use one or more analytical tools from a suite of mathematical/application tools to perform appropriate analysis on specified product, transaction, market activity, or investment vehicle that has multiple variables affecting potential outcomes.Report in quantitative manner on parameters of proposed purchase, sale, marketing action, structure of transaction or market activity, or risk factors and the degree to which they could affect outcomes.Participate with product management, treasury, or capital markets staff in exercises to value derivatives or other complex products, or to revise models used to perform these valuations.Perform ad hoc analyses as needed and assist managers of specific product lines with analytical, valuation, or pricing projects. Collaborate with teams planning or structuring transactions to assist in credit analysis and pricing.Perform loss forecast analysis and reporting; perform ongoing ad hoc model development and analysis for specific clients needing high level quantitative analysis of credit risk, product valuation, asset analysis, and the like.Redefine and implement the components of new risk indicators. Consult with the business owners, design and implement an interface to record key indicators, research industry best practices of analyzing and reporting key performance indicators.Design test cases and test applications for systems used for a variety of analytical, pricing, risk management or credit pricing to ensure the business needs are met and analytics are correctly implemented.
EDUCATION
Education Level Required (if any)
Bachelor Degree or Equivalent
Area of Study Preferred(if any)
Economics, Finance, Mathematics or Statistics
MINIMUM EXPERIENCE
4-6 years of related experience
SPECIALIZED KNOWLEDGE &amp; SKILLS
Required strong analytical skills: can understand abstract concepts, identify root causes, model downstream effects, keep track of details.Required strong technical skills: experience in a quantitative field performing analytics, mastery of a statistical programming language (SAS, SQL, R or other).Required strong communication skills: experience communicating with different levels of management, experience collaborating cross functionally with different Business Units, excellent writing and presenting skillsPlus: Ability to lead projects, working with business owners of all levels.Plus: Experience with credit risk analysis, modeling or management.Plus: Experience with all phases of software development life cycle.Plus: Experience with data visualization software is a plus.
EMPLOYMENT
As a condition of employment with Fannie Mae, any successful job applicant will be required to successfully complete a background investigation.
Fannie Mae is an Equal Opportunity Employer.
</t>
  </si>
  <si>
    <t>Analytica</t>
  </si>
  <si>
    <t>Analytica is seeking a Data Scientist in Washington, DC. An emphasis on statistical analytics within a newly deployed cloud-based platform to support a complex set of Federal Financial Compliance and Enforcement challenges. The position will apply statistical programming, statistical visualization techniques, modeling, and forecasting skills to analyze Federal Financial use cases. The Data Scientist will provide daily guidance and co-development support to Federal and Contractor user communities with a diverse set of financial, compliance, and enforcement business problems. This role will support quality management, user stories, and performance standards for a Data Science community made up of diverse Federal and Contractor resources. The ideal candidate will enjoy engaging with stakeholders, learning their business problems, providing technical guidance, evangelizing the teams data science capabilities.
Requirements:
Familiar with open-source alternatives to major vendor BI and Data Science tools
Comfortable with varied data visualization techniques to help stakeholders determine intuitive reporting. Examples include temporal depiction, outlier identification, and interactive usability.
Comfortable with an Agile methodology such as Scrum, Kanban, or Lean to include experience with practices such as backlog management and user stories
Awareness of DevOps tools such as Jenkins, Docker, ELK stack and the role of data science within continual integration, continual development
Experience with performing analytics from a cloud platform
Qualifications:
Master's degree required, and PhD preferred
High degree of experience utilizing SAS, R, or Python to support the development of complex statistical use cases that involve high dollar amounts, sensitive issues, or that otherwise meet criteria for Federal compliance and enforcement
NLP experience
At least five years of statistical analysis
Experience with a distributed enterprise Business Intelligence platform such a SAS, Tableau, or Qlik.
Experience with development of predictive analytics models to determine performance comparison and probability
Experience coordinating and maintaining user stories
Must be a US citizen
About ANALYTICA: Analytica is a leading consulting and information technology solutions provider to public sector organizations supporting health, civilian, and national security missions. Founded in 2009 and headquartered in Bethesda, MD, the company is an established SBA certified HUBZone and 8(a) small business that has been recognized by Inc. Magazine each of the past three years as one of the 250 fastest-growing companies in the U.S. Analytica specializes in providing software and systems engineering, information management, analytics &amp; visualization, agile project management, and management consulting services. The company is appraised by the Software Engineering Institute (SEI) at CMMIÂ® Maturity Level 3 and is an ISO 9001:2008 certified provider.</t>
  </si>
  <si>
    <t>Meridian Knowledge Solutions</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</si>
  <si>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</si>
  <si>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Storyblocks</t>
  </si>
  <si>
    <t>Koch Industries</t>
  </si>
  <si>
    <t xml:space="preserve">
i360, a leader in data and analytics capabilities that solve political, operational, supply chain, and market forecasting challenges for some of the most sophisticated organizations in the world, is seeking a Data Scientist to join the team! i360 is a dynamic workplace sitting on the leading edge of politics, technology, and business, and is seeking team members who are as excited about freedom as they are about building the next generation of political technology.
The ideal candidate is someone who has technical experience leveraging data and technology to optimize commercial or political operations and to create new capabilities. The Data Scientist is primarily responsible for developing models and related tools that create value for our customers.
To be considered, candidates must demonstrate the following qualities:
Outstanding quantitative, analytical, and conceptual problem-solving skills Entrepreneurial attitude and the desire to drive projects to completion autonomously and on timeAffinity for fast-paced, cross-functional team environments
A Day In The Life Typically Includes:
Quantify model accuracy over baseline for a specific subset of peopleQuantify the potential value of a new data set for future modelsAnalyze a data science customer question and explain the answer to a non-technical team memberDevise and implement an automated approach to a repeatable process in collaboration with the Data Operations Team and the Analytics TeamDetermine more data is required after training an experimental model and validating its performance
What You Will Need:Basic Qualifications:
3+ years of experience writing R, Python, or similar scripting language for data analysis
1+ years of experience in machine learning or artificial intelligence with caret, scikit-learn, PyTorch, TensorFlow, or similar framework1+ years of experience writing SQL for data analysisTheoretical understanding of the algorithms behind real-world machine learning and artificial intelligence applicationsBachelorâ€™s degree in statistics, mathematics, econometrics, operations research, software engineering, computer science, artificial intelligence, or a similar technical field
What Will Put You Ahead?Preferred Qualifications:
MS or PhD in statistics, mathematics, econometrics, operations research, software engineering, computer science, artificial intelligence, or a similar technical field. Those with a non-technical advanced degree but extensive technical experience are also encouraged to apply.
Experience identifying and communicating actionable insights using dataExperience with automated data pipelines for data collection or standardization Experience with NoSQL nonrelational databasesFamiliarity with AWS or similar cloud-based platform, Linux, git, containers, and command line basics Familiarity with d3.js, plotly, seaborn, ggplot, or similar libraryFamiliarity with individual-level commercial data, state-level government data, census data, or unstructured data Experience working with free market groups or political campaigns
Learn more about us
Salary and benefits commensurate with experience.
Equal Opportunity Employer. Except where prohibited by state law, all offers of employment are conditioned upon successfully passing a drug test.
This employer uses E-Verify. Please visit the following website for additional information: www.kochcareers.com/doc/Everify.pdf
Follow us 
</t>
  </si>
  <si>
    <t>Pandera Systems</t>
  </si>
  <si>
    <t xml:space="preserve">Pandera prides itself in being a leader in the analytics field, creating an artful blend of analytics and product expertise to create beautiful, data-driven products and platforms. Our mission is to remain the leader in existing and emerging advanced analytics utilizing modern and traditional analytical tool kits. We accomplish this by promoting your continuous development, both personally and professionally.
As a Data Scientist at Pandera, you are someone who can do a deep technical dive and communicate effectively with others by partnering with cross-functional teams focused on product improvements. You love wrangling messy data into an elegant solution and working with a wide range of data (behavioral, financial, etc.) to identify opportunities or unknown risks and articulate recommend solutions and strategies. You will contribute to data team initiatives focused on ensuing fast, reliable, and comprehensive data and serve as a trusted consultant and promote data literacy across the company. This role is a chance to have a huge impact on how millions of users collaborate.
Responsibilities:
Conduct research and communicate findings to Sr. Management
Analyze data in a business setting
Know how to pick the right approach for a question, from statistical models to A/B tests, to properly training a model to data visualizations
Collaborate with non-technical consumers of data
Self-motivated and thrive when working autonomously
To be curious, innovative, diligent and not afraid to fail fast
To keep current with emerging technologies and advanced analytic methodologies
Contribute to building analytical road maps for clients
Collaborate with other technical teams at a client to integrate or commercialize analytical solutions in Enterprise applications
Qualifications:
Masterâ€™s (PhD preferred) in Mathematics or Statistics
Exceptional critical thinking and presentation skills
Experience with IoT and Streaming Architecture
Proficient when it comes to writing SQL and Python
Experience working with NLP, ML and Deep Learning Models
Experience with large Data Sets
Experience with using APIâ€™s to access 3rd party data
Experience working with structured, semi-structured and unstructured data
Experience working with both SQL and NoSQL data sources
Experience in a consulting capacity is a plus
Tools: GCP, AWS, Azure, Scala, Python, SQL, ML Libraries (e.g., TensorFlow, stats models), R, SAS, Hadoop, Spark, Hive
What do you get out of this? Youâ€™re a hot commodity and having you on the team would be an honor to us! Hereâ€™s some of the ways we pay it forward to recognize your contribution to our vision!
Be Rewarded - A competitive salary and instant vesting on 401k are only a few of the rewards for a job well done.
Be Healthy - Health, dental, and vision offered through top tier providers and unlimited sick leave to keep you feeling at the top of your game.
Be Inspired - Collaborative workspace and unlimited vacation to keep your mind fresh and ready to take on the next new idea.
Be Supported - A large network of industry experts, internal training platform, and external learning opportunities to grow your skills and experience.
Be a Team - Team outings, happy hours, passion presentations, volunteer opportunities, meetups, etc. we are creating a community to continuously share and grow as a team.
</t>
  </si>
  <si>
    <t>Na Ali&amp;amp;#039;i</t>
  </si>
  <si>
    <t>Na Aliâ€™i is looking to hire a Data Scientist - Collibra Data Catalog SME to support the Office of the Secretary of Defense (OSD), Office of the Chief Management Officer (OCMO), Chief Architect of the Business Enterprise Architecture (BEA). The candidate will work as part of a larger team to support OCMO in the delivery of a more agile delivery model for implementing the Department of Defense (DoD) BEA and consuming the existing data into the DoDâ€™s Business Data Repository. The BEA is the DoD enterprise architecture for the Business Mission Area (BMA) and is focused on achieving an integrated shared service architecture technology solution and an enhanced Information Technology (IT) planning and portfolio management structure. Our team will support the OCMO in project management integration and all aspects of preparing the BEA for improved future operations and sustainment activities. Working in and across cross-functional teams with data at all stages of the analysis lifecycle to derive actionable insights. Essential functions and duties for this position include but are not limited to the following: Translating mission needs into an end-to-end analytical approach to achieve results.Harvesting the Technical Metadata from the legacy BEA as well as new ETL Data Pipelines. Integrating Technical Metadata in the DoD Collibra Data CatalogDeveloping End to End Data LineagesPerforming the pre-analytics areas of data collection and understanding, data cleansing and integration, and data storage and retrieval.Determining the appropriate analytics based on the data and the desired outcomes, using techniques including feature detection, statistics, data mining, predictive modeling, machine learning, natural language processing, and business intelligence.Interpreting the validity of results and communicating the meaning of those results.Demonstrating data analysis and visualization with one or more leading COTS analytic and presentation solutions including Tableau, Qlik Sense, and MS Excel and other MS Office suite applications.Collaborating with team members and government clients to obtain a detailed understanding of data requirements necessary for the sampling, weighting, and analysis of data.Working with other analysts in the creation, cleaning, and recoding of datasets and sample frames for IT Reform Initiatives (e.g. IT Cost Model Analysis).Ensuring data and metadata integrity and compliance with required standards by performing data validation and cleansing.Identifying issues within data and determining the root cause of the problem to recommend and execute corrective action.Identifying and implementing process improvements in relation to data collection and processing for repeatability.Identifying, reviewing and evaluating data collection metrics. Recommending ways to strengthen data integrity, quality, and availability.Providing project management support and ensures completion of all final deliverables in a timely, accurate, and efficient fashion.Excellent technical skills, organizational and planning skills, communication, and problem-solving skills, Problem analysis, attention to detail and accuracy, solid judgment and decision-making ability, takes initiative and is adaptable and customer service oriented. Qualified candidates should possess the following skill sets and experience: Three years of experience working with large datasets or databases. At least two of those years should be in a professional working environment.Experience designing business processes to enable enterprise data management building metadata artifacts like business glossaries data catalogs data dictionaries etc.Knowledge and experience scripting with Python is essential.Should have Solution Design and Data Analysis using SQLWorking knowledge of data management concepts including modeling ETL quality governance master data management metadata management etc.Working knowledge of the technologies that are required to support Data Governance PracticesWorking knowledge of Data Quality Tools Data Discovery Tools Sensitive Data Management like CollibraCatalog Lineage Collibra Connect is a plusAWS Collibra certifications preferredExtensive experience with working in an environment involving diverse sets of legacy data, documents, and materials. Experience with data preparation.Familiarity with R based statistics. Knowledge of statistical analysis methods including linear regression and factor analysis.Experience with all lifecycle phases of a data-oriented business case development project including initial assessment, requirements, solution design, planning and implementation.Strong quantitative ability and a keen eye for detail and accuracy.Proficiency writing syntax and using statistics and data analysist tools such as SPSS or Stata, R, Tableau, Qlik Sense, or other leading BI platform (Cognos, Business Objects), R Statistical programming and methods, Oracle or MS SQL Integration required.Ability to multi-task and manage multiple priorities with minimum direction and supervision.Experience using algorithms related to machine learning or data analytics.Experience conducting model feasibility research and algorithm development for machine learning.Experience working in an Agile environment, especially SAFe.Experience working with the Atlassian tool suite (Jira, Bitbucket, Confluence)Experience working in the commercial AWS or government C2S computing environmentsEducation and Experience: This position requires a Bachelorâ€™s degree or higher in statistics, mathematics, social science, or an equivalent related field. A minimum of three (3) years of relevant professional experience is required. Experience working in or directly for the DoD is preferred. Clearance Requirements: This position requires an active SECRET security clearance.Work Location: Work is performed on government site at the Mark Center, unless directed. Employees will work in close proximity with Government personnel. Core work hours are 0800 to 1700 Monday through Friday except holidays. Check out our Benefits Brochure to learn more about us! The Nakupuna Companies are employers of equal opportunity that are committed to hiring a diverse workforce. All qualified applicants receive consideration for employment without regard to race, color, religion, sex, sexual orientation, gender identity and expression, age, ancestry, marital status, genetic information, national origin, disability or veteran status.</t>
  </si>
  <si>
    <t>Navigant Consulting</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</si>
  <si>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Our consultants focus on client services, while also supporting business development, internal firm initiatives, and ongoing professional development.
Qualifications
Security clearance: Ability to obtain a Public Trust clearance
Minimum years of relevant experience: 3
Education: B.S./B.A. in Statistics, Mathematics, Operations Research, Computer Science, Information Systems, Engineering, Economics, Data Science, Data Analytics, or similar quantitative discipline.
Significant experience working with analytical models, methods, applications, and tools, such as:
Statistical analysis, predictive modelling, simulation, machine learning, and artificial intelligence
Selecting and applying the appropriate analytical techniques
Analytics for business, operations, human capital, or financial management
Analyzing large and complex data sets, with strong aptitude for conducting quantitative and qualitative analysis
Advanced proficiency in an analytics programming language, such as R, Python, or SAS
Visualization skills such as Tableau, Power BI, or R Shiny
Desired Experience:
Education: M.S./M.A. in Statistics, Mathematics, Operations Research, Computer Science, Information Systems, Engineering, Economics, Data Science, Data Analytics, or similar quantitative discipline.
Skills and/or proven success in the following:
Contributing as a team member: understanding personal and team roles, contributing to a positive working environment by building strong, collaborative relationships with team members
Leading small teams, coaching and collaborating with colleagues, providing feedback and guidance on work performance
Identifying and addressing client needs, building relationships with clients, demonstrating flexibility in prioritizing and completing tasks, communicating potential conflicts to a supervisor
Communicating effectively to various audiences, including various levels of management and external clients, in a professional environment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</si>
  <si>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Data Scientist, Senior</t>
  </si>
  <si>
    <t>Join our team dedicated to developing and executing innovative solutions in support of customer mission success.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</si>
  <si>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DCS CORPORATION</t>
  </si>
  <si>
    <t>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t>
  </si>
  <si>
    <t>University of Maryland</t>
  </si>
  <si>
    <t>College Park</t>
  </si>
  <si>
    <t>The CATT Lab is searching for a talented junior data scientist that can provide analytics support to help solve transportation, safety and security problems. The junior data scientist will familiarize himself/herself with the CATT Labs transportation datasets and tools to help support CATT Labs reporting and visualization needs. This person should be experienced with extracting and transforming data to deliver analytical solutions, methodologies, models and dashboards using Tableau, SQL and R. The junior data scientist should be proficient with SQL and passionate about working with big data and comfortable joining multiple datasets from relational database and/or big data environments for analysis. The junior data scientist should possess technical expertise and be able to perform independent research and analysis and provide concise updates to the Lead Data Scientist. Good communication skills, organization, time management, and a will to learn are essential.</t>
  </si>
  <si>
    <t>Pragmatics</t>
  </si>
  <si>
    <t>Suitland</t>
  </si>
  <si>
    <t>Thomson Reuters Corporation</t>
  </si>
  <si>
    <t>Mc Lean</t>
  </si>
  <si>
    <t>Job Description
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 e.g., cyber security, threat finance, insider threat detection, and risk management.
The Data Scientist will be responsible for managing, understanding and analyzing in-house and customer data -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t>
  </si>
  <si>
    <t>Junior Data Scientist</t>
  </si>
  <si>
    <t>World Bank</t>
  </si>
  <si>
    <t>Junior Data Scientist
Job #: req7150 Organization: World Bank Sector: Economics Grade: GE Term Duration: 2 years 0 months Recruitment Type: Local Recruitment Location: Washington, DC,United States Required Language(s): English Preferred Language(s): Closing Date: 5/22/2020 (MM/DD/YYYY) at 11:59pm UTC
Description
Do you want to build a career that is truly worthwhile? Working at the World Bank Group provides a unique opportunity for you to help our clients solve their greatest development challenges. The World Bank Group is one of the largest sources of funding and knowledge for developing countries; a unique global partnership of five institutions dedicated to ending extreme poverty, increasing shared prosperity and promoting sustainable development. With 189 member countries and more than 120 offices worldwide, we work with public and private sector partners, investing in groundbreaking projects and using data, research, and technology to develop solutions to the most urgent global challenges. For more information, visit www.worldbank.org
Background &amp; General Description:
The World Bank is looking for a highly motivated and uniquely talented Junior Data Scientist to join our Development Data Group. Our team is responsible for supporting many of the most prevalent and influential data products in the international development sector, and includes a diverse range of technical backgrounds and areas of subject expertise. We are looking for someone with the creativity, technical skills, attention to detail, and enthusiasm to join our team and help leverage data to solve some of the most urgent global challenges.
With 189 member countries, staff from more than 170 countries, and offices in over 130 locations, the World Bank Group is a unique global partnership with a mission to end extreme poverty, promote shared prosperity, and support the global sustainable development agenda.
Data and statistics that improve our knowledge of development in all its forms are at the heart World Bank Group's operational and research work. The Development Data Group's mission is to put data to work for development through continuous improvements in data quality, accessibility and use. We provide technical expertise, subject matter expertise, partnership, and innovation to client countries, World Bank staff, and colleagues in international organizations, academia, and the non-profit and private sectors. The Development Data Group (DECDG) also serves as a liaison to the international statistical and development data communities.
POSITION CONTEXT
The selected candidate will work in the Data Management and Services (DMS) team, situated in the Indicators &amp; Services (DECIS) cluster of the Development Data Group. . This team supports a large portfolio of data products and platforms, including the World Development Indicators (WDI) database, sub-national databases, and dozens of other databases focused on gender, education, health, environment, and other important development topics. The DMS team also manages business processes and data quality procedures for geospatial and time series data collection and dissemination. The team is responsible for http://data.worldbank.org, the most visited on-line knowledge resource of the World Bank Group, and https://datacatalog.worldbank.org, which provides a complete catalog of available development data from the World Bank. Other core tools include https://databank.worldbank.org for accessing, analyzing and visualizing time series databases, and the Data Collection System (DCS) for data collection, review, and publication workflow.
The DMS team is currently developing a work plan to streamline and modernize the entire pipeline for its data products, including data collection and ingestion, curation workflow, catalog, and continuous improvement of its API and other data dissemination services. The primary goals are to improve efficiency and data quality, increase automation, and eliminate manual steps that introduce the potential for errors. On the user side the long-term goal is to make measurable improvements in the kinds of data users can access and the means to make use of them, including support for cloud infrastructure and analysis. We are looking for an individual with a strong understanding of the latest tool and approaches to data analysis and use, a track record of innovation, and a dedication to user outreach and satisfaction.
Duties and Accountabilities:
From automating data scraping, importing and validation tasks, to running statistical analyses and creating web-based visualizations to tell clear stories and let people explore data, we are looking for a creative technologist with well-rounded skills and experience with modern tools and approaches for doing great things with data across the entire production and use chain. The selected candidate will be a technical expert with specific duties to include:
Data Management and Use
Serving as primary curator and point of contact for the Development Data Hub, leading staff through the initial deposit process, and facilitating routine updates to data and metadata.
Employing code-based tools and approaches (using Python and R) to perform data wrangling, ETL operations, and quality review, as well as streamlined publication and dissemination of time series and geospatial data.
Advising Bank staff on best practices and standards concerning data management, dissemination, and metadata for time series data, geospatial data, and other core data types.
Assisting Bank staff to prepare and load databases into Databank, the API (Application Programming Interface), and other relevant platforms.
Writing and maintaining platform documentation for all user types.
Developing and monitoring key performance indicators on data use
Contributing to research projects requiring subject matter expertise and background in data production and methods.
Promoting Better Use of Development Data
Communicating and listening to data producers and users to understand blockers and pain points in the data production and use cycle.
Contributing ideas to the continuous improvement of data tools and platforms.
Testing and providing feedback on platform improvements.
Evaluating new data sources and methods for inclusion in World Bank databases.
Advocating for modern and non-traditional sources of development data.
Developing visualizations and other bespoke services to provide value-added data dissemination.
Delivering presentations to Bank staff and other audiences on the availability and use of DECDG data platforms and services.
Using blogs and other social media channels to promote and communicate DECDG's services.
Selection Criteria
Bachelor's degree in data science, computer science, statistics, mathematics, economics or related discipline with a strong quantitative and computational background. Master's degree strongly preferred.
Minimum four years of relevant professional experience, or two years' experience with a Master's Degree.
Demonstrated experience in data production, data management, metadata, quality control, data cleaning and validation, and publishing, particularly for time series and geospatial data.
Excellent working knowledge of data science tools, relevant programming languages (R, Python) and related statistics and visualization modules. Excellent working knowledge of SQL and database platforms as well as data visualization tools (D3, Tableau, ggplot).
Exceptionally high attention to detail and a demonstrated ability to identify and resolve errors and inconsistencies as part of a comprehensive quality control process.
Demonstrated familiarity and experience with GIS systems (ESRI and/or QGIS, rasterio, GDAL) and data formats, satellite imagery, sensor data, big data and other alternative approaches to conventional statistics.
Domain expertise in one or more subject areas of development data, such as demographic data, gender, socio-economic statistics, poverty, energy, infrastructure, agriculture, etc. would be considered a plus.
Strong communication skills, including the ability to clearly and concisely articulate complex ideas both in writing and verbally. Demonstrated experience in giving presentations to a range of different audiences.
Strong interpersonal skills, particularly the ability to comfortably work across diverse teams and cultural backgrounds to understand a range of perspectives and communicate effectively.
High level of professional enthusiasm and commitment to the World Bank's core values and mission.
Competencies
The World Bank's Core Competencies are the critical behaviors required of all staff, and are used in the performance management process, for recruitment and selection, and for career development.
Deliver Results for Clients
Sets challenging goals that align with the WBG mission and is always looking to improve
Understands clients' most pressing challenges and contributes to solutions
Takes personal responsibility for producing high quality work, identifying and informing of risks, and delivering results for clients
Collaborate Within Teams and Across Boundaries
Keeps others fully informed to ensure integration and work consistency and displays a sense of mutuality and respect
Approaches conflicts as common problems to be solved
Seeks and listens to input from others to inform own decision making and openly shares information
Frames thinking/actions with a WBG corporate perspective in mind
Lead and Innovate
Applies critical thinking to current approaches, identifies areas for improvement, and tries new solutions that drive results
Considers own behavior in context of WBG's values and mission and recognizes impact one has on others
Operates in ambiguity and changing needs and supports others to do the same
Create, Apply and Share Knowledge
Contributes to the department's and WBG's body of knowledge by applying lessons learned and expertise
Actively invests in own knowledge and seeks feedback
Builds personal and professional networks within and beyond the work group
Make Smart Decisions
Seeks and analyzes facts, data and lessons of past experience to support sound, logical decisions regarding own and others' work
Applies cost/benefit analysis to meet work program objectives
Contributes to decision making by providing relevant risk-analysis
Shows initiative when necessary, and makes decisions in a timely manner within own area of responsibility.
Poverty has no borders, neither does excellence. We succeed because of our differences and we continuously search for qualified individuals with diverse backgrounds from around the globe.</t>
  </si>
  <si>
    <t>Culmen International, LLC</t>
  </si>
  <si>
    <t>Data Scientist
Washington, DC 20032
Security Clearance Requirement: Current TS/SCI CI poly
Culmen International, LLC is hiring a Data Scientist to join our Centrifuge Analytics technical solutions team working in support of a Government program. The Data Scientist will be responsible for building forecasting and insight capabilities and will deploy small statistically-sound and rules-based forecasting analytics. All work will be performed on-site at Bolling AFB, DC.
Role and responsibilities include:
Determine customers forecasting needs based on the available data and customer requirements
Design forecasting scripts in Python or R
Design statistically sound and rules-based analytics
Direct numerical projections into Centrifuge for analyst visualization
Run analytics reports on a weekly basis
Education and experience requirements include:
US Citizen
Current TS/SCI CI poly security clearance is required for consideration
3+ years of experience developing forecasting analytics
3+ years of experience using R or Python
Experience working with big data analysis and storage
Familiarity with multiple disparate data stores such as Oracle, Microsoft SQL Server, Hadoop, PeopleSoft
Experience with Structured Query Language (SQL)
Ability to generate reports for rules-based forecasting analytics
Benefits: Health, Vision, Dental, 401k, Life and Disability Insurance Programs
Job Type: Full Time
#623</t>
  </si>
  <si>
    <t>The Rock Creek Group</t>
  </si>
  <si>
    <t>Company DescriptionRockCreek is a leading global investment management firm that applies data-driven technology and innovation to sustainable investing. Our portfolio managers invest in emerging markets and alternatives, and our asset allocation teams invest in multi-asset classes and provide outsourced CIO services as well as customized solutions. RockCreekâ€™s client base is made up of sophisticated institutional investors, including endowments, foundations, pension plans, and sovereign funds. The firm is highly focused on the integration of environmental, social, and governance (ESG) factors and sustainable impact across portfolios to generate long-term returns. RockCreek is a collaborative environment that values openness, transparency, partnership, and knowledge sharing. Diversity, debate and a relentless drive to excel are foundations of our team culture.
Technology is a key, and growing, part of our service offerings. We are committed to best-of-breed applications, automation, and solutions for managing funds and portfolios across our broad range of investment offerings. In addition to launching a dedicated advanced analytics team, we are currently consolidating our data assets into a large data lake on Amazon Web Services and providing a variety of API and programmatic access patterns.Job DescriptionRockCreek seeks a Data Scientist to apply innovative data-driven methods and advanced analytics to inform investment choices and expand our leadership in ESG investing. As one of the founding members of our expanded analytics team, you will play a leading role in designing our data architecture, building models and reports, pioneering new metrics, visualizing data, and creating business processes to improve Firm performance. The right candidate will have an inquisitive mind for understanding the power and limitations of data, an entrepreneurial approach to building new tools and applications, and a passion for responsibly harnessing data to drive ethical investment decisions.
This position is based in RockCreekâ€™s Washington, DC, office. Travel is not expected to be frequent. You may occasionally travel to our New York office or interact with partner organizations.
Roles and Responsibilities
You will be responsible for designing, developing, and deploying new analytic models, approaches and products.
Design and stabilize data environments:
Understand and define the structure, architecture, and movement of various internal and external dataand help in development of improved data structure to make platform integration efficient and scalableSupport creation of coherent and structured data lake for RockCreek (e.g., validate current data sources)Support automation of various data upload processes from external sources into our internal data bases
i. Enhance automation, operation, and expansion of real-time and batch data environment through python algorithmsii. Work with developers to extract, transform, and load complex data into data lakes/warehouses
Implement data control process around critical data with development team and data owners and assist in development to tools to help end users more effectively perform their tasks (e.g., dashboards, etc.)Help create and implement data maintenance plan/process to help organization maintain clean, useful data on an ongoing basis (e.g., how to handle changes, approvals, report changes, etc.), building processes for security, performance, reliability, and accuracyPartner with colleagues to understand cross-organization needs, propose recommendations, and help turn recommendations into effective processes
Develop:
Analyze complex data sets from multiple data sources, originating both internally and externallyBuild processes for security, performance, reliability, and accuracyDevelop algorithms for feature extraction and feature engineering from multiple signal sourcesEnhance automation, operation, and expansion of real-time and batch data environmentVisualize data in a digestible way for internal and external stakeholdersBuild machinery to extract insights from historical systems to forecast future performanceWork across our teams and relevant vendors to drive the collection of new data, evaluate existing data sources, and verify data integrityWork with developers to extract, transform, and load complex data into data warehouses using cutting-edge technologiesSupport planning of RockCreek wide business intelligence and reporting platformAnalyze complex data sets from multiple data sources, originating both internally and externally andsupport development of organizational reportingVisualize data and reports in a digestible way for internal and external stakeholdersSupport development team and end-users during build and rollout of RockCreek wide businessintelligence and reporting platform
Deliver:
Develop and maintain custom data models to drive innovative business solutionsParticipate in the evaluation, selection, and development of data analysis products, dashboard and reporting tools, and other data visualization solutionsApply standard machine learning and data mining techniques and toolkits as appropriateCoach and mentor technical and non-technical colleagues on analytics and data visualizationDemonstrate ongoing commitment to diversity and respect differences in race, ethnicity, age, gender identity and expression, sexual orientation, religion, ability, and socio-economic circumstanceWork collaboratively and respectfully toward resolving obstacles and conflicts
Other:
Apply standard machine learning, data mining, and data science techniques and toolkits as appropriateCoach and mentor technical and non-technical colleagues on analytics and data visualizationMaintain current knowledge of the data science landscape, including toolsets, data platforms and services,and public data setsSupport development team, data and analytics maintenance, and projects as feasible and needed
Qualifications
Unfortunately, no visa requirements can be supported at this time1-3 years of experience using applying data and advanced analytics tools in a preferably a business/organization setting or long project based workDegree a relevant field (e.g., data science, computer science, mathematics) or equivalent experience (e.g., relevant certificate or training + work experience)Experience with SQL databases and Python and willingness to be a thought partner in data structure and data lake/warehouse developmentDeep experience solving analytical problems through data-driven, quantitative approaches, including statistical methods, machine learning techniques, and predictive modelsExperience translating user requirements, diverse data, and advanced algorithms into actionable, understandable insights for non-technical usersProven track record working cross-functionally and collaborating with engineering, client services, and reporting teams to balance multiple projects and stakeholdersEntrepreneurial, comfortable carrying projects from blueprinting to scoping and implementation by collaborating cross-functionallyExceptional curiosity and problem solving, with a real passion for catalyzing impact with analyticsExcellent organizational and communication skillsUnderstanding of or willingness to learn about financial concepts and data, with direct experience developing and evaluating financial industry models preferred
Technical Requirements:
Fluency with modeling in Python, R, Scala, or similar programming languagesExperience with SQL relational database applications and integrations, knowledge ETL tools and pipelines preferredFamiliarity with Linux/Unix/BSD command-line tools and shell scriptingExperience with and passion for data visualization techniques and conceptsExperience with big data frameworks and deep learning toolkits preferredExperience and community involvement with open-source applications preferredExperience evaluating data quality, model bias, and algorithm accuracy
Additional InformationMission Statement:
RockCreek is a leading global investment management firm that applies data-driven technology and innovation to sustainable investing. We believe sustainability and diversity generate superior performance by investing in long term value. We have stable and longâ€_x0090_term partnerships with our clients and companies and attract the best missionâ€_x0090_oriented team. Sustainable investing extends throughout our investments, our diverse team and culture, our office environment, operations and travel.
ESG Policy:
Since our founding, RockCreekâ€™s commitment to sustainable investing, long term value creation, and good governance has begun at home. We believe RockCreekâ€™s entrepreneurial spirit, open culture, and diverse team lead to better investments on behalf of the universities, foundations, pension plans, and sovereign funds that partner with us. The way we operate our offices, procure services, and partner with stakeholders are all in keeping with our aim to have a positive impact on markets globally and reduce our carbon footprint. This strong stable culture values diversity and inclusion as well as a commitment to investing responsibly for long term returns. RockCreek is among the largest woman-founded firms in the world. Its founders have a deep commitment to sustainability as well as long experience with sustainable impact investing and ESG policies that date back to 1980s. This includes investing in energy, health, technology and financial inclusion.
RockCreek is a collaborative environment that values openness, transparency, partnership, and knowledge sharing. In a typical day you will interact with members of all of our teams; engineering is neither siloed nor cut off from the overall RockCreek business. You should be both interested and capable of learning the investment business as it relates to engineering, and creatively looking to enhance the overall RockCreek service offerings.</t>
  </si>
  <si>
    <t>Ollie&amp;amp;#039;s Bargain Outlet</t>
  </si>
  <si>
    <t>Job Number: R0083376
Data Scientist, Mid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geospatial intelligence. You'll work closely with your customer to understand their questions and needs, then dig into their data-rich environment to find the pieces of their information puzzle. You'll explore data from various sources, discover patterns and previously hidden insights to address business problems, and use the right combination of tools and frameworks to turn that set of disparate data points into objective answers to help senior leadership make informed decisions. You'll provide your customer with a deep understanding of their data, what it all means, and how they can use it. Join us as we use data science for good in geospatial intelligence.
Empower change with us.
You Have:
Experience with Big Data analysis programming techniques and technologies
Knowledge of data science tools and concepts
TS/SCI clearance
BA or BS degree
Nice If You Have:
Experience with analytics, data mining, and problem-solving
Experience with parallel processing of data using Spark a plus
Possession of excellent oral and written communication skills
MA or MS degree
Clearance:
Applicants selected will be subject to a security investigation and may need to meet eligibility requirements for access to classified information; TS/SCI clearance is required.
Build Your Career:
At Booz Allen, we know the power of analytics and we're dedicated to helping you grow as a data analysis professional. When you join Booz Allen, you can expect:
access to online and onsite training in data analysis and presentation methodologies, and tools like Hortonworks, Docker, Tableau, and Splunk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</si>
  <si>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Cognosante</t>
  </si>
  <si>
    <t>Cognosante is on a mission to transform our country's healthcare system. We are a health IT Company who helps public sector organizations do everything from strategic consulting and acquisition support to application development, data integration, data standards, and business process operations. Learn how we are making a difference in people's lives today!
*Job Description**
The Data Scientist will be part of a team supporting all phases of the design, development and implementation of a program supporting the health insurance exchanges. He/She will participate in design sessions, report on project progress and identify potential risks and issues. This resource will be responsible for supporting and managing troubleshooting and resolving transactions for health insurance exchanges and performing root cause analysis.
The Data Scientist will also be responsible for providing technical direction and guidance to support the data warehouse application process for multiple stakeholders and continuous process improvement in managing and processing data efficiently. He/She may also will be responsible for analyzing and interpreting complex data sets and queries to assist in decision-making. Evaluating data anomalies is a key task due to the importance of ensuring data quality.
*Key Responsibilities**
+ Assists users in analyzing and interpreting complex data sets and queries to assist in decision-making
+ Evaluates data anomalies to ensure data quality
+ Performs ad hoc data analysis for predictive analytics and fraud analytics using machine learning
+ Provides guidance for Development and O&amp;M database engineers
*Required Qualifications**
+ Bachelor's degree
+ 5-8 years of experience in the development and implementation of large, complex, data-centric systems
*Preferred Qualifications**
+ Assess/evaluate to deliver timely data analysis, and data solutions against client requirements
+ Desire to strongly lead client's interactions/communications
+ Ensure customer satisfaction through follow-up, client responsiveness, and thorough communication
+ Ability to manage multiple clients and projects/tasks simultaneously
+ Experience using reporting platforms such as Business Objects, etc.
+ Experience with big data platform and building data-driven applications that leverage tools such as Java, etc.
+ Experience with large scale data, technology and systems integrations using applicable technologies
+ Experience with automated data reporting, analysis, and analytics in support of systems
+ Experience in data systems and integrations
+ Experience with understanding, applying, and ensuring compliance to security standards
+ Ability to read and write code that leverages complex concepts as well as design patterns
+ Demonstrated capability in working with technical teams from design to delivery and production for data application and integration projects
+ Ability to talk in business language while walking through technical solutions, data analysis and other client facing deliverables
+ Experience utilizing Agile development methodologies, such as Scrum and Kanban
+ Ability to "see the big picture" and work with business and technology teams from an end to end in delivering the customer's need
+ A doer and a leader who possesses the ability to filter through noise, decide prioritizations, implement highly technical plans, deliver as promised to milestones, and communicate effectively throughout the entire lifecycle
+ Experience with and understanding of Federal Marketplace (Healthcare.gov) data and/or Issuer data
COVID-19 isn't stopping our hiring process nor our business as (semi) usual. We're still reaching candidates, virtually and we're still working, remotely! Are you a self-starter who likes to work from home and is interested in this position? Apply today!
*Quick tips on virtual hiring success:**
+ **Test your tech** -make sure your internet connection and video conferencing program are both working prior to your interview.
+ **Dress appropriately** -dress for success and ensure your surroundings are tidy.
+ **Be prepared** -do your homework, rehearse your responses to key interview questions, and prepare your own questions.
+ **Be personable** -make eye-contact, smile often, and demonstrate enthusiasm for the role.
+ **Remove distractions** -engage with the interviewer by removing all distractions, including your smartphone.
We're on a mission to transform our country's healthcare system.
Each of our 1,700+ colleagues across the United States plays a role in transforming the lives of millions of Americans. This mission drives us - and it adds meaning to what we do, each and every day. Our passion for serving public health programs, and for engaging consumers more directly with the healthcare system, runs deep.
Passion for what we do. Pride in how we do it. At Cognosante we are all VIPS.
We create _value_ being enterprising. We develop _innovative_ ideas and solutions. We _perform_ at our best and deliver results. We _share_ achieved results and recognitions.
Cognosante was founded to address a critical gap in the health IT market - the need for a smart, nimble company, unencumbered by legacy systems and unafraid to challenge accepted wisdom. Experience grounds us; innovation drives us. For almost 30 years, we've worked to find progressive solutions to complex problems.
We help state Medicaid agencies navigate healthcare reform. We provide community-based assistance to Americans as they enroll in healthcare coverage. And we dream of, design, and develop IT solutions meant to disrupt the status quo and connect the dots between patients, plans, providers, and payers. We are the best minds on health - and we're looking to grow our team.
Are you ready to make a difference in the lives of millions? Join us.
*Highlighted Benefits for Full-time Employees**
*â€¢Medical â€¢ Dental â€¢ Vision â€¢ 401k â€¢ Flexible Spending Accounts â€¢ Paid Time Off â€¢ Work/Life Solutions â€¢ Pet Insurance**
Cognosante is an equal opportunity employer at https://www.dol.gov/ofccp/regs/compliance/posters/ofccpost.htm . We evaluate qualified applicants without regard to race, color, religion, sex, sexual orientation, gender identity, national origin, disability, veteran status, and other legally protected characteristics. If you'd like to view a copy of the company's affirmative action plan or policy statement, please email jobs@cognosante.com . Cognosante is committed to working with and providing reasonable accommodations to individuals with disabilities. If you need a reasonable accommodation because of a disability for any part of the employment process, please send an e-mail to jobs@cognosante.com and let us know the nature of your request and your contact information.
*_T_** **_o all recruitment agencies: Cognosante does not accept unsolicited agency resumes. Please do not forward unsolicited resumes to our requisitions, any Cognosante email address, any Cognosante employee, or to any company location. Cognosante is not responsible for any fees related to unsolicited resumes._**
COVID-19 isn't stopping our hiring process nor our business as (semi) usual. We're still reaching candidates, virtually and we're still working, remotely! Are you a self-starter who likes to work from home and is interested in this position? Apply today!
*Quick tips on virtual hiring success:**
+ **Test your tech** -make sure your internet connection and video conferencing program are both working prior to your interview.
+ **Dress appropriately** -dress for success and ensure your surroundings are tidy.
+ **Be prepared** -do your homework, rehearse your responses to key interview questions, and prepare your own questions.
+ **Be personable** -make eye-contact, smile often, and demonstrate enthusiasm for the role.
+ **Remove distractions** -engage with the interviewer by removing all distractions, including your smartphone.</t>
  </si>
  <si>
    <t>Resolvit.com</t>
  </si>
  <si>
    <t>RESOLVIT
Bringing Solutions That Make Business Better
Join Resolvit as a Data Scientist and be part of a creative, forward-thinking team. Our success at deploying skilled, highly knowledgeable experts has landed us on the Inc. 5000 list of Americaâ€™s fastest-growing companies four times â€“ and weâ€™re just getting started.
As the Data Scientist, you will apply machine learning/deep learning and data science to natural language processing, and computer vision to provide value across multiple sponsors and drive multiple research initiatives and efforts across the business or in collaboration with academia, industry, and sponsors. You will work in innovation and research initiatives related to machine learning/deep learning, data science, natural language processing, and computer vision in combination with cybersecurity, data engineering, and social science. You will also advance the Department domain knowledge and capabilities that align with strategic/significant sponsor needs and challenges. Additionally, you will:
Define, detect, and measure information trust, bias/fairness in decision, models, and algorithmsExplain how a system reached a particular answerReduce complexityWork on biometric authentication, detecting biometric or identity fraud, and anti-spoofingDefine, detect, and measure bias in data sets and informationContribute to the technical work program of one or more projects and produce quality products focused on successful sponsor outcomes
What Youâ€™ll Need to be Successful:
Masterâ€™s degree in computer science, computer engineering, or related field with cybersecurity emphasis and at least 1 year of related experience OR Bachelor's degree and at least 5 years of successful experienceExperience in data engineering, social science, mobile computing, computer networking, virtualization, cloud computing, and big dataTS/SCI clearance or TS with SCI adjudication within the past 2 yearsExpertise with machine learning/deep learning, data science, NLP, and computer visionExperience in TensorFlow, Keras, Caffe, Theano, PyTorch, dlib, C/C++, Python, JSON, XML, SQL, NoSQL, DBMS, and ETL
Benefits:
At Resolvit, youâ€™ll be given the support you need to grow in your consulting career. In addition to opportunities for advancement, we offer:
Medical, dental, and vision insurance Life insurance coverage Long-term and short-term disability coverage 401(k) retirement plan with matching Professional support from our Client &amp; Employee Optimization Specialist
We currently have more than 100 open career opportunities across the country, so be sure to mention the appropriate Job Code with any correspondence!
About Resolvit:
Resolvit is an international technology consulting firm with industry-leading customers in the financial services, high tech, manufacturing, retail, life sciences, and government sectors. Through its partnerships, Resolvit delivers highly impactful, innovative solutions across five core areas: Infrastructure Modernization, Application Development Services, Enterprise Data Management &amp; Analytics, Knowledge &amp; Content Management, and Strategic Staffing.</t>
  </si>
  <si>
    <t>1901 Group</t>
  </si>
  <si>
    <t>Job Title: Data Scientist
Location: Based in Reston, VA, with work on site with clients in Washington, D.C. (remote candidates will not be considered)
Clearance Required: TS/SCI which requires US Citizenship
ABOUT 1901 GROUP:
1901 Group provides IT services through the use of an integrated cloud-based platform that enables monitoring, management, and optimization of IT environments that span on-premise, co-location, and cloud computing environments. Our â€œas a serviceâ€_x009d_ model (XaaS) embeds all of the people, processes and technology necessary to deliver highly efficient IT services on a 24x7x365 basis.
PURPOSE OF JOB: The Data Scientist will lead a strategically important area of our business. As a subject matter expert, this individual will drive the strategy and execution to manage data and enable authorized users to leverage consistent sets of analyses and reporting tools, while maintaining strict controls over data access and security, Additionally, the Data Scientist will drive modernization of current processes, procedures, and systems and provide alternatives to how clients can leverage data science to more effectively achieve mission goals. This includes experience and understanding of comprehensive data management, analysis, reporting and archiving solutions with welldefined operational activities and an underlying technology solution.
You will be the key 1901 Group data resource to coordinate and successfully deliver on our data strategy and solutions including delivering creative solutions in a fast-paced Agile development environment.
KEY RESPONSIBILITIES:
Data analysis technique and technology scoutingEliciting and specifying which use cases and supporting system and data characteristics will be required to successfully implement the full solution.Development and documentation of risk architecture requirementsIdentify data analysis techniques and associated technical solutions necessary for implementation that could be used by federal clients to meet their analytic requirements, with a focus on risk assessment from a stochastic, rather than deterministic approach.Development of infrastructure data analysis toolsDevelopment of critical infrastructure risk data analysis tools, including leveraging off-the-shelf or well-established methodologies and software.Data management process and execution: Providing data services; extract, transform, and load services; database administration, and data governance services for the broad set of data necessary to support analytic and reporting requirements.Systems engineering expertise architecting key aspects of enterprise scale systems, including requirements, system design, interfaces, integration, and evaluation. Support engagements to develop a pipeline of high impact projects and guide future federal investments
 REQUIRED SKILLS:
12+ years professional experience providing quantitative and qualitative analysis4+ years DoD experience3+ yearsâ€™ experience working with data and system modelingData analysisA broad range of essential data visualization tools and expertise are needed to support program activitiesStrong written and verbal communication skills in the English languageAbility to interface confidently with the Government and internal/external customersExceptional customer service skillsAbility to identify, initiate, manage and prioritize multiple tasksExperience working with ontological model development, preferably models based on Basic Formal Ontology (BFO)Strong organization and time-management skillsStrong technical communication skillsStrong oral and written communication skillsExpertise using MS Office software (i.e., Word, Excel, and PowerPoint)
MINIMUM EDUCATION REQUIRED:
Bachelorâ€™s Degree in operations research, computer science, information systems or related discipline.
CERTIFICATIONS/LICENSES/TRAINING:
Desired: N/A
PHYSICAL REQUIREMENT STATEMENT: None
This position profile incorporates the core responsibilities of the job. It is recognized that other related duties not specifically mentioned may also be performed, and that not all responsibilities may be carried out depending on operational needs. Nothing in this profile restricts managementâ€™s rights to assign or reassign duties and responsibilities to this job at any time.
1901 Group is an Affirmative Action and Equal Opportunity Employer
1901 Group offers a full package of benefits and competitive salary, excellent group medical, vision and dental programs, life insurance and short term/long term disability coverage, 401K savings plan; employee training, development and education programs; advancement opportunities; and much more!
1901 Group is committed to hiring and retaining a diverse workforce. We are an Equal Opportunity Employer, making decisions without regard to race, color, religion, sex, national origin, age, veteran status, disability, or any other protected class.
1901 Group â€œContingentâ€_x009d_ offers for employment may stipulate that one or more requirements be satisfied before final commitment between candidate and 1901 Group is established; namely, award of contract to the 1901 Group. Contingent requirements vary and may also include, but not be limited to additional factors (i.e., the position still being available after negotiations with the Government; final approval of your qualifications by the Government; or ability to successfully acquire and/or transfer a DoD security clearance)
U.S. Citizenship is required for most positions.
1901 Group is a drug free workplace.
#ZR</t>
  </si>
  <si>
    <t>Royce Geospatial</t>
  </si>
  <si>
    <t>Springfield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</si>
  <si>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</si>
  <si>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Pivotal Software</t>
  </si>
  <si>
    <t>LOCATION: Remote (home based) with some travel to New York, Washington DC, Boston.
About Us VIDEO
Founded in 2013, Pivotal Software, Inc. combines our leading cloud-native platform, tools, and methodology to empower the world's largest organizations to adapt to change and build great software. Our technology unleashes developer productivity, while fulfilling our mission to transform how the world builds software.
You
As a data scientist on Pivotal's Data Science team, you'll be working on a wide variety of data problems for a diverse range of clients. You will often be asked to learn new technologies and domains on the fly. You should be comfortable working under deadlines and making tough decisions. Consequently, you will frequently have to balance achieving an immediate goal with scalability and productionalizability.
The role offers room for personal and professional growth, and you won't be working in isolation. Data Science at Pivotal is an encouraging and supportive team, where ideas and challenges are addressed collaboratively. We're looking for the kind of person who will try and solve a problem on their own first, but isn't afraid to ask for help or say "I don't know."
Us
The Data Science team at Pivotal is primarily a consulting practice; we are tool agnostic, working with our customers to solve real world problems. Our customers, like us, are cross-disciplinary. We service engagements with use cases running from customer churn to optimization to detecting fraud and misconduct. We are not just doers, we are also educators and enablers.
Your Day
While there is no such thing as a "typical day", these are activities we frequently find ourselves doing:
Working with clients to uncover and frame new opportunities for data science. Clients often come to us without a clear understanding of what we can do, so this is our chance to open their eyes to new possibilities for their businesses.
Exploring client datasets, looking for actionable insights we can present.
Engineering features, training models, tuning hyperparameters and evaluating the results. We emphasize rigor, because data science done right at this stage leads to models that shine in production.
Taking the models we build into production. This is an exciting stage for anyone who likes collaborating with engineering teams and seeing their model become real when users interact with it.
Helping our clients develop their internal data science practices, from hiring and recruiting to data capturing, so that they can be successful when we hand off the project.
Required Skills / Experiences
Clear and empathetic communicator. You'll be the one sharing your insights with clients and stakeholders at check-ins, documenting your work, and even explaining your model to client data teams as part of a handoff. As such, communication and empathy are essential parts of your toolkit.
Advanced knowledge of statistical modeling and/or machine learning methods. These are the tools we need to go from analysis to prediction.
Strong programming skills. Left to our own devices most of us work in Python, but learning the client's tech stack is an important part of the job.
Strong exploratory data analysis skills. Every engagement starts with an investigation of the data, and thorough EDA saves us a lot of headaches in the long run.
Some travel is expected, depending on location and skillset. We mostly work out of the Pivotal office closest to the client, but sometimes we have to be on site for an extended period of time.
At least a bachelor's degree in an analytical or technical field. This could be applied mathematics, statistics, computer science, operations research, economics, etc. Higher education welcome and encouraged.This role will support US government clients that require US citizenship. Given this, US citizenship is required for you to apply.
Desired Skills / Experiences
2+ years of work in a data-centric field (data science or data engineering).
Experience with relational databases.
Exposure and experience working in a Linux environment.
You have a specialization in an area like NLP, optimization, or image processing.
Hands-on experience working in a distributed computing environment or proven theoretical understanding of parallelism.
Pivotal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t>
  </si>
  <si>
    <t>Staff Scientist- Upstream PD</t>
  </si>
  <si>
    <t xml:space="preserve">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â€œnegotiableâ€_x009d_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
</t>
  </si>
  <si>
    <t>Sprezzatura Management Consulting</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</si>
  <si>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</si>
  <si>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an Data Engineer to support the configuration and ingestion of designated structured, unstructured, and semi-structured data repositories into capabilities that satisfy mission partner requirements and support a data analytics and DevOps pipeline to drive rapid delivery of functionality to the client. The selected candidate will maintain all operational aspects of data transfers, accounting for the security posture of the underlying infrastructure and the systems and applications that are supported and monitor the health of the environment through a variety of health tracking capabilities.
In addition, they will automate configuration management, leveraging tools, including NiFi and stay current on data extract, transfer, and load (ETL) technologies and services. Work under general guidance, demonstrate an initiative to develop approaches to solutions independently, review architecture, and identify areas for automation, optimization, right-sizing, and cost reduction to support the overall health of the environment. Apply specialized knowledge of data engineering-specific technologies and services, leverage expertise in databases and a variety of approaches to structuring and retrieving of data, comprehend Cloud architectural constructs, and support the establishment and maintenance of Cloud environments programmatically using vendor consoles. Engage with multiple functional groups to comprehend client challenges, prototype new ideas and new technologies, help to create solutions to drive the next wave of innovation, and design, implement, schedule, test, and deploy full features and components of solutions.
Basic Qualifications:
5+ years of experience with software development
2+ years of experience with the design, implementation, or consulting for applications deployed across multiple organizations or a technical environment
Experience with multiple operating systems, including Linux-, UNIX-, and Windows
Experience with establishing continuous integration and continuous deployment processes for applications and environments
Experience with signal intelligence in a software development environment
BA or BS degree
Security+ or CISSP Certification
 Desired Qualifications:
Experience with Amazon Web Services (AWS), Microsoft Azure, or MilCloud 2.0
Experience with applying DoD Security Technical Implementation Guides (STIGs) and automating that process
Experience with storage fundamentals, including CIFS and NFS and backup and disaster recovery processes a plus
Experience with configuring and aggregating logs for data analysis using Splunk or ELK solutions
Experience with maintaining data transfer systems, including NIFI
Experience with two or more programming languages, including C#, Java, .NET, or similar
Experience with extract, transform, and load (ETL) processes
Experience with geospatial translation and development merging
Knowledge of FedRAMP, RMF, and the implications of C&amp;A and SA&amp;A in a DoD environment a plus
Security Clearance:
Active TS/SCI in JPAS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</si>
  <si>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Knowesis Inc.</t>
  </si>
  <si>
    <t>San Antonio</t>
  </si>
  <si>
    <t>Job Description:Knowesis is seeking an experienced data scientist to support the Hearing Center of Excellence (HCE) and HCE stakeholders. This person will help execute the DHA/HCE Data Vision of providing seamless data services and decision support for clinicians, patients, beneficiaries, analysts, researchers, and DoD leadership. This individualâ€™s primary responsibility will be to provide advanced analytics to support HCEs understanding of the issues on military service IAW SEC. 721 of the NDAA for FY 2009. The Data scientist will perform, collect, analyze, and report data to support a variety of hearing-related initiatives.
Responsibilities Include:
Provide a variety of business intelligence and advanced analytics services, including descriptive, predictive, and prescriptive analyticsPerform advanced exploratory and predictive analytics using machine learning techniques to gain insights on outcomes of interest to help improve patient care through clinical communitiesSupport DoD/VA internal and external research partnerships in the hearing health community as well as general analyses required within the HCEWork with both structured and unstructured data employing unsupervised learning models including isolation forest, k-means clustering, anomaly detection, and principal component analysisHandle Big Data problems utilizing unique technologies that store, manipulate, extract, and create features for processing and modelingImplement machine learning algorithms with multidimensional data for classification and clustering problems and graphical networksProvide overall data management and analytic solutions, ensuring adherence to all applicable privacy, data security, and HIPAA regulations and guidelines for Human and Non-Human Subject ResearchesServe as a Subject Matter Expert of MHS/VHA data and make recommendations on improving data collection methodologies related to any hearing requirements. Extract data from multiple data warehousing sources to generate and design standard and ad-hoc reports.
Required Experience:
Minimum of 5 years of demonstrated experience in statistics and statistical software (R, SAS, Python, SQL)Exposure and understanding of Data Science/Machine Learning Techniques (isolation forest, k-means clustering, anomaly detection, and principal component analysis, Baysian, etc.)1-2 years of experience with data visualization software (Tableau, Qlik, PowerBI)Expert knowledge in Microsoft Office products and SharepointDemonstrated experience in preparing and editing technical documentation
Required Experience:
Qualifications:
Experience working with Military Health Systems (MHS) and/or Veteran Health Administration (VHA) and Veteran Benefits Administration (VBA) data systems, such as Management Analysis and Reporting Tool (M2), MHS Data Repository (MDR) and Defense Manpower Data Center (DMDC)/Defense Eligibility and Enrollment Systems (DEERS), VA CDW and DSS.Proficient in Python, R, SAS, Tableau, Shiny, SQL, and Hadoop ecosystemExposure to distributed files frameworks including Hive and SparkExperience in leveraging machine learning algorithms to perform predictive modeling and forecasting.Experience of performing statistical modeling with multiple regression techniques, variable selection methods, time series analyses, and neural networks in Python, R, and/or SASExperience of utilizing Python or R in data analytics to collect, understand, transform, cleanse, store, and share data in a privacy-preserving wayProficient in data visualization tools to design report and graphs to identify autonomous patterns and behaviorsExperience with text analytics including Natural Language ProcessingStrong background in mathematics, statistics, and probability preferredApplicants must possess, at a minimum, a favorably adjudicated National Agency Check with Inquiries (NACI) or an equivalent or higher investigation
Education:
Masterâ€™s degree in Data Science, Statistics, Computer Science, or an associated technical discipline with three (3) years minimum experience in data analytics, including providing analytical management by planning, coordinating and directing programs, conducting surveys and studies, and special projects OR
Bachelorâ€™s degree in one of the above disciplines with eight (8) years minimum experience in data analytics, including providing analytical management by planning, coordinating and directing programs, conducting surveys and studies, and special projects.
Keyword: Data Scientist; HCE;
From: Knowesis Inc.
Apply now</t>
  </si>
  <si>
    <t>Data Scientist - Mid Level</t>
  </si>
  <si>
    <t>I-Link Solutions</t>
  </si>
  <si>
    <t>Title Data Scientist - Mid LevelLocation Washington DCDuration Full Time Responsibilities Prepare data science business cases while working with domain experts and customers. Support defining the AI strategy within a federal government agency. Independently develops customized algorithms to solve analytical problems with incomplete data sets and implements automated processes for efficiently producing scale models. Independently conducts statistical modelling, machine learning modelling and experiment design, and tests and validates predictive models. Perform statistical analysis, data mining, temporal and pattern analysis, correlation of events, predictive modelling, and pattern recognition. Document and visualize analytics both temporally and spatially, and present analytic results and uncertainty to decision makers. Provide informational briefings to explain methodologies and analytical findings to peers and customer stakeholders. Investigate and implement new scientific analysis and methodologies to support big data analytics efforts and implement workflows, data models, indexes and templates and facilitate data movement on all associated systems and networks. Provide architecture analysis and design implementation with detailed technology roadmaps and transition planning and master plans as required. Finds and recommends new uses for existing data sources designs, modifies, and builds new data processes and builds large, complex data sets. Qualifications 5 to 8 years of experience with programming languages (such as Python, R, Java, Ruby, Spark, or SQL), and statistical analytics (such as SAS, Matlab, R). 3 to 5 years of experience with machine learning and deep learning modelling (with packages such as TensorFlow, Keras, PyTorch, etc.) Experience in analysis, processing, tagging, and indexing unstructured, semi-structured, and structured classified and unclassified data sets. Experience developing research designs, including formulating testable questions, identifying and defining key concepts and variables, and matching appropriate methods to problems Experience in data management, including cleaning and preparing data, and creating, structuring, and maintaining data sets Experience with incorporating data science capability into Stakeholder strategy Experience bridging data science strategy between leadership, IT, data scientists and other stakeholders. Good understanding of Databases, SQL, Hadoop, Hive andor MapReduce PhD (preferred) or masterrsquos in data science, Mathematics, Analytics, Statistics or related field will take precedence for interviews.</t>
  </si>
  <si>
    <t>Akima Management Services</t>
  </si>
  <si>
    <t>Sr. Principal Data Scientist</t>
  </si>
  <si>
    <t>Northrop Grumman</t>
  </si>
  <si>
    <t>Fairfax</t>
  </si>
  <si>
    <t>The Mission Systems Sector Analytics &amp; Insights team is looking for a Sr. Principal Data Scientist to lead analytics for data-driven insights, resulting in more informed decisions ultimately reducing uncertainty and increasing sector-wide performance at an accelerated rate. The ideal candidate is adept at creating data mining architectures/models/protocols, statistical reporting, and data analysis methodologies to identify trends in large data sets. Analysis may have many applications such as to address a business issue or provide a competitive advantage for the organization. Requires strong statistical and data visualization skills.
Must have a proven ability to drive business results with a passion for discovering solutions hidden in large data sets and working with stakeholders to improve business outcomes. They must be comfortable working with a wide range of stakeholders and functional teams in an agile environment with an emphasis on driving collaboration, quality and speed to market.
This position is in support of the Digital Engineering Center located in Fairfax, VA and requires experience managing and integrating disparate data sources.
Roles &amp; Responsibilities:
â€¢ Lead cross-sector analytics challenges with strong data science background.
â€¢ Implement strong foundational data science practices within the team, lead peer reviews and code sharing.
â€¢ Work with stakeholders throughout the organization to identify opportunities for leveraging data to drive business solutions.
â€¢ Connect to existing databases and analyze data from databases to help drive business decisions across a variety of functions.
â€¢ Assess the effectiveness and accuracy of new data sources and data gathering techniques.
â€¢ Use predictive modeling to help proactively affect business outcomes
Coordinate with different functional teams to implement models and monitor outcomes.
Qualifications:
Basic Qualifications:
Senior Principal Data Scientist - Bachelor's degree in Computer Science, Statistics, Mathematics, or another quantitative field with 9+ years' experience or a Master's degree in Computer Science, Statistics, Mathematics, or another quantitative field with 7+ years' experience
â€¢ Experience developing machine learning models and leveraging statistical analysis to identify insights and trends in big data using Python and/or R
â€¢ Experience in SQL or other database querying language
â€¢ Experience developing data visualizations in Tableau and Python
â€¢ Strong ability to collaborate with stakeholders and communication skills.
â€¢ Strong problem solving skills to manipulate data and draw insights from large data sets
â€¢ Proven ability to learn and master new software, technologies and techniques
â€¢ Ability to obtain a security clearance and US Citizenship
Preferred Qualifications:
â€¢ Experience with Agile and Scrum methodologies (Rally, Jira)
â€¢ Experience leading data science projects with a team of data scientists
â€¢ Strong background with BI tools such as Tableau, SAP Lumira or Power BI
â€¢ Experience building and deploying production dashboards.
â€¢ Knowledge of new machine learning and visualization libraries in Python
â€¢ Experience developing custom Python packages for others to use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</si>
  <si>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ALQIMI</t>
  </si>
  <si>
    <t>Rosslyn</t>
  </si>
  <si>
    <t>ALQIMI is seeking a highly motivated Data Scientist to lead our efforts with a US Department of Defense engagement.
As a Data Scientist on our team, youâ€™ll provide technical leadership in broad array of data sciences to build deployable systems within the ALQIMI RAAVN software platform.
AQLIMIâ€™s RAAVN software platform is built for ingesting vast quantities of diverse unstructured and structured data, performing simple and complex analytics, ML, DL and NLP, and visualizing the results through a suite of dynamic visualizations and dashboards.
The team comprises of approximately 14 persons including a Project Manager, Data Science Team and a dedicated MULTI-INT Analyst team. The visualization programmers and data science staff will tailor the platform to the clientâ€™s use case.
The overall mission of this effort is to investigate, research and analyze information and connections surrounding various persons of interest in order to develop leads for further investigation which will result in the safety of the US and its allies.
The position is located in Rosslyn, VA and will require occasional travel OCONUS and CONUS.
Key Responsibilities and Duties:
Develop plan and procedures to support the achievement of the project objectives.
Lead discovery processes with project stakeholders to identify the business requirements and the expected outcome.
Be responsible for the design-related and algorithmic innovations and abstracts.
Build models for creating, maintaining and using knowledge base consisting of semantic relationships.
Be able to work on databases, scientific computing, predictive modeling, and data analysis for building machine learning components and implementing algorithms on the back end.
Focus on data analytics and machine learning techniques (CNN, RNN, LSTM) and classical machine learning tools (non-linear regression, support vector machines, random forests, and ARIMA).
Perform research in applying machine learning and deep learning techniques such as clustering and classification algorithms, especially neural networks.
Perform development in R, Python, ElasticSearch, Painless, Lucene, machine learning, predictive modeling, SQL, Tableau, SAS, SPSS, statistical tools (Cookâ€™s outlier treatment, Euclidean distance, NaÃ¯ve Bayeâ€™s), image analytics.
Establish scalable, efficient, automated processes for large scale data analyses, model development, model validation, and model implementation.
Identifies what data is available and relevant, including internal and external data sources, leveraging new and open source data collection such as geo-location, and other open source data including social and news media.
Required Qualifications and Skills:
Â· Ten years of experience in building and integrating Data Science projects
Â· Bachelorâ€™s Degree in â€œSTEMâ€_x009d_ field (Science, Technology, Engineering, or Mathematics)
Â· Minimum clearance level of TS with SCI eligibility.
Â· Basic understanding of integrating machine learning systems and/or models in end-to-end applications
Â· Proficiency with Unsupervised Machine Learning methods including Cluster Analysis (e.g., K-means, K-nearest Neighbor, Hierarchical, Deep Belief Networks, Principal Component Analysis), Segmentation, etc.
Â· Proficiency with Supervised Machine Learning methods including Decision Trees, Support Vector Machines, Logistic Regression, Random/Rotation Forests, Categorization/Classification, Neural Nets, Bayesian Networks, etc.
Â· Experience working in a team and deploying solutions in an iterative or agile/DevOps continuous integration and delivery environment using lifecycle management methods and tools.
Â· Excellent written and verbal communication skills
Â· Written and verbal communication skills that have led to the ability to write for a variety of audiences
Â· Candidates will have strong interpersonal skills to work effectively with government and industry personnel at all levels of seniority
Attributes for Success:
Â· Ability to thrive in a fast-paced environment
Â· Ability to work independently and as part of a dynamic team
Â· Excellent creative problem-solving skills
Â· Excellent verbal and written communication skills
Â· Excellent customer service skills</t>
  </si>
  <si>
    <t>Sr Data Scientist</t>
  </si>
  <si>
    <t>Sierra Nevada Corporation</t>
  </si>
  <si>
    <t>Data Scientists are revolutionizing the intelligence and defense community by providing insights and understanding of large data sets previously unachievable. At Sierra Nevada Corporation (SNC), data scientists in collaboration with our software developers implement the latest in machine learning, artificial intelligence and data strategies to provide valuable insights to our customers.
In this opportunity at SNC, as a Sr. Data Scientist you will perform data analysis &amp; exploration of a Multi-INT data lake. You ll work closely with our customer to understand their questions and needs, then utilize our solution and tools to find insights and provide valuable data to them. You will explore data from various sources, discover patterns, evolve algorithms and discovery techniques to provide value to our customers mission.PRIMARY RESPONSIBILITIES INCLUDE:
Perform analysis of datasets using commercial tools such as Databricks, Zeppelin and using pythonDevelop algorithms to elicit desired understanding of dataProvide recommendations on additional datasets to be incorporated into data lake to support missionCommunication with customers to understand their needs, provide our findings and recommendations and provide overall status Lead projects to include planning, monitoring, status reporting, communication and delivery of items on timeCreate presentations and papers with results of data analysis. Train &amp; mentor junior data scientists
EDUCATION, EXPERIENCE AND SKILLS REQUIRED:
Experience with Big Data analysis programming techniques and technologies.Knowledge of data science tools and conceptsExperience with analytics, data mining, and problem solving Requires a BA/BS in Related Field.Typically 10+ years of experienceExcellent oral and written communication skills.
An active Top Secret with SCI eligibility U.S. Security Clearance required
IMPORTANT NOTICE:
This position requires an active Top Secret with SCI eligibility U.S. Security Clearance. U.S. Citizenship status is required as this position needs an active U.S. Security Clearance for employment. Non-US citizens may not be eligible to obtain a security clearance. The Department of Defense Consolidated Adjudications Facility (DoD CAF), a federal government agency, handles the adjudicative aspects of the security clearance eligibility process for industry applicants. Adjudicative factors which affect the outcome of the eligibility determination include, but are not limited to, allegiance to the US, foreign influence, foreign preference, criminal conduct, security violations and illegal drug use.
At Sierra Nevada Corporation (SNC) we deliver customer-focused technology and best-of-breed integrations in the aerospace and defense sectors. SNC has been honored as one of the most innovative U.S. companies in space, a Tier One Superior Supplier for the U.S. Air Force, and as one of Americas fastest-growing companies. Learn more about SNCSierra Nevada Corporation is an Equal Opportunity EmployerMinority / Female / Disability / Veteran, or any other protected status
pursuant to applicable local, state or federal law, ordinance or regulation.</t>
  </si>
  <si>
    <t>Public Broadcasting Service</t>
  </si>
  <si>
    <t xml:space="preserve">
Data Engineer
Team: Business Intelligence Group
Status: Full-time/Exempt/Project (Funded by a grant for up to 3-years)
The Data Strategy and Operations team is charged with ensuring that data about PBS programs and audience is collected efficiently, reported accurately and closely aligned to specific business needs. As a Data Engineer you will join a team of professionals committed to delivering the data needed to empower a culture of decision-making that informs PBSs priorities and advances its mission to educate, inspire and entertain.
This role will serve as the primary technical resource for the Business Intelligence group. They will be in charge of defining, building and maintaining key data pipelines that feed into a variety of data products used by clients from across the company and the nation. The Data Engineer will be in charge of working with different internal groups, vendors and partners to identifying and obtain access to data sources. They will use that access to build automated processes (i.e. pipelines) that ingest and transform raw data into datasets that can be used to build visualizations, dashboards and analysis tools. Once these pipelines are built the developer will monitor them for data integrity and make incremental improvements to improve efficiency and performance and to reduce cost. This is a new position so we are looking for somebody who will be comfortable building a program from scratch with a keen focus on process, documentation and operational efficiency.
Essential duties will include, but not limited to:
Work with team members and key stakeholders to define deliverables, make estimates of effort, identify potential issues and propose timing for projects.
Design and create functional/technical specifications for efficient data models
Design and build custom extract, transform, load (ETL) data pipelines from multiple large data sources that result in concise data sets for business intelligence source tables.
Build custom connections from key API data sources.
Crafting and executing queries for data from databases and data warehouses upon request. When necessary scheduling/automating those jobs for the future.
Take an ownership role over the collection of accurate and clean data. Identify and manage data quality or integrity issues within the pipelines.
Modify existing solutions as necessary and continually evaluating their effectiveness and efficiency. Maintaining an enterprise business intelligence library and support the archiving of unused solutions.
Analyze BI infrastructure and technical issues to identify and implement new technologies that align with BI roadmap and make the system more flexible and scalable.
Support the process of data discovery by exploring and cultivating impactful data sets
Serve as liaison between the Business Intelligence and internal technical teams (IT, Digital Products, Technology and Operations) to ensure that enterprise product roadmaps include and deliver features and data needed for the BI roadmap
Assist with training and knowledge transfer of Data Engineer best practices to other staff members.
Requirements for success:
Bachelors degree in computer science, business intelligence or information systems technology preferred. An equivalent combination of education and work experience may be considered.
Technical training on at least one Business Intelligence tool; Domo experience ideal.
2+ years of experience building ETL workflows or data pipelines using Business Intelligence tools.
A deep understanding of APIs and how to obtain data from them.
Expert knowledge of how to build custom data-connectors for Business Intelligence tools; especially Domo.
Demonstrated knowledge of how to design and build automated Export, Transform, Load (ETL) processes or data pipelines.
Advanced knowledge of data structures, data modeling and data management.
Extensive experience with cloud data warehouses or relational/non-relational databases.
Ability to build and optimize advanced SQL queries.
Strong understanding of data privacy and data security best practices.
A familiarity with Google Cloud Platform and BigQuery
Experience with scripting languages such as R, Python or Javascript and any history with learning new languages is highly desirable.
A familiarity with digital analytics data sets such as Google Analytics
A deep desire to learn emerging skills and/or programming languages that improve Business Intelligence through automation.
Ability to effectively prioritize work, staying focused on primary objectives and always seeking to leverage existing work.
Highly organized and detail-oriented obsessive about efficiency and documentation
PBS is an Equal Opportunity Employer of Minorities, Women, Protected Veterans, and Individuals with Disabilities
</t>
  </si>
  <si>
    <t>Excella Consulting</t>
  </si>
  <si>
    <t>OverviewThe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</si>
  <si>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Tetra Tech</t>
  </si>
  <si>
    <t xml:space="preserve">Tetra Tech is looking for a customer-oriented Data Solution Architect to join our team and support a growing project team at the Federal Aviation Administration (FAA). Qualified candidates will have experience working in a client facing environment and preferably have experience supporting a federal solutions team and ideally have a basic understanding or air traffic principles and the aviation industry, in addition to regularity policies in air traffic. In this role you will translate requirements created by functional analysts into the architecture for that solution. Ideal candidates will have experience supporting cloud computing, data architecture, machine learning, or cyber security solutions.
Primary job duties and responsibilities may include, but are not limited to the following: 
Provide technology specialization to build quality application and software solutions that meet the requirements and advises clients on Tetra Tech FIT offerings, strategy, designs, specific technologies, implementation approaches and alternatives / tradeoffs.Lead delivery of technology innovation services, strategic planning activities and business case development.Provide technical oversight for or develop technical estimates created with standards tools, portfolio Work Breakdown Structures, statements of work and industry standard estimating techniques.Architect complete solutions using appropriate portfolio offerings with design elements that allow integration into a client environment.Adhere to appropriate SDF processes, architectural artifact requirements and architectural best practices.Work with client stakeholders to evaluate the solution requirements and support the management and traceability of requirements during the engagement.Work with client technical staff during the requirements definition and implementation to resolve issues.Assume accountability for the infrastructure solution technology components and the successful implementation of the full solution. May include hands-on modeling, design, configuration, installation, performance tuning, prototyping and/or other efforts required to keep the project on a successful track.Review large data sets and provide recommendations and/or reports based on customer requests that could include congressional inquiries Assign and review tasks, mentor junior architects, manage performance feedback, and create development plans consistent with performing the role of team leader or project manager.
The successful candidate will have:
Bachelorâ€™s Degree and a minimum of 7 + years of relevant IT implementation experience.Experience working in a consulting environment; preferably a Federal consulting engagement.Experience developing and supporting Data Architecture.Experience using Agile software development methodology and practices including JIRA project management software Strong communications skills with the ability to interface with all levels of internal and client project teams.Knowledge on applicable industry standards and frameworks such as ITIL, CoBIT, ISO, TOGAF and FEAF.This position requires a clearance and/or badge that involves an extensive background and credit check
Tetra Tech is an Equal Opportunity Employer, and we value workplace diversity. We invite resumes from all interested parties and consider applicants for all positions without regard to race, color, religion, sex, national origin, age, marital status, sexual preference, personal appearance, family responsibility, the presence of a non-job-related medical condition or physical disability, matriculation, political affiliation, veteran status, or any other legally protected status. Tetra Tech is a VEVRAA federal contractor and we request priority referral of veterans for available positions.
Additional Information
Organization: 161 AMT
</t>
  </si>
  <si>
    <t>Information Gateways</t>
  </si>
  <si>
    <t xml:space="preserve">Job Description Summary
Utilize strong technical and analytical skills to explore and examine data from multiple disparate sources with the goal of discovering patterns and previously hidden insights, which in turn can address a pressing business problem. Using latest technologies to design and implement analysis infrastructure and tools, analytic workflow processes, and complex data visualizations. Leverage understanding of mathematical and statistical concepts, computer science and or domain expertise to bridge the gap between technologists and program staff, ensuring data solutions meet business requirements.
Work developing processes and technical implementations to provide data sets to analytic pilots and innovation efforts. Sanitize data to lower the risks of exposure of sensitive data. Establish and support analytics innovation, including supporting COTS and SAAS analytics tools.
Required Experience:
Experience with quantitative analysis and using databases
Experience with writing analytics to answer business or mission problems
Experience with Amazon Web Services analytic offerings including concepts, tools and scriptin
Experience with scripting, data transformation, SQL, etc.
8+ years of relevant IT experience and a Bachelors Degree (12+ years of relevant IT experience required without a Bachelors Degree)
Preferred Skills:
Experience COTS products in statistics, ETL processes, and quantitative workflow automation
Experience with working in Linux and Windows Server environments
Ability to consult with non-technical audiences on technical problems
Ability to take poorly defined problems and convert them into questions for which practical quantitative solutions can be defined
Ability to exhibit flexibility, initiative, and innovation to succeed in an ambiguous and fast-paced environment to compose client deliverable quality documentation, analysis, and reports
Ability to be detail-oriented and organized
For more information email at ravir@infogateways.com
US Citizenship or Permanent residency is required and all other eligible parties can apply.
 </t>
  </si>
  <si>
    <t>SAIC</t>
  </si>
  <si>
    <t>TransVoyant</t>
  </si>
  <si>
    <t>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</si>
  <si>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Carolina Power &amp;amp;amp; Light Co</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</si>
  <si>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DevelopmentSDL2017</t>
  </si>
  <si>
    <t>Research Innovations</t>
  </si>
  <si>
    <t>RII develops cutting-edge software for the government and military. We use agile development practices and user-centered design to create innovative software solutions for complex real-world problems. We're breaking through the big, slow status quo with transformative technology that fundamentally changes and improves the world.
If you are a sharp data scientist, computational researcher, or experienced analyst with demonstrated capabilities in implementing statistically validated analytical solutions we want to hear from you. Joining RII not only provides unique challenges and opportunities, it also directly and positively impacts many of our Defense and Homeland Security end users. WHAT YOU WILL BE DOING
Identify, develop, and evaluate statistical methods and machine learning capabilities in support of multiple customer projectsMaintain awareness of current and emerging capabilities in statistical methods, machine learning, and analytical technologies and how these apply to solving our customersâ€™ challengesDevelop captivating solutions by collaborating with customers and development teamDocument use cases, solutions, &amp; recommendations to customers 
WHAT YOU HAVE DONE
BS in a computational field (e.g., Computer Science, Mathematics, Astrophysics), or equivalent work experienceProficient software development in Python or JavaExperience in statistical modeling with uncertainty quantification/performance estimationExperience performing exploratory analysis â€“ cleaning, joining, enriching, statistical modeling, and prototyping visualizations to identify latent trends and patternsExperience curating training and analysis datasets â€“ cleaning, enriching, joining, annotating, and crowdsourcing data for creating and evaluating production modelsWorking knowledge of databases (NoSQL and relational)
EVEN BETTER
MS or PhD in a computational field (e.g., Computer Science, Mathematics, Astrophysics), or equivalent work experienceExperience designing, developing, training, tuning, and deploying learning models in current ML frameworks (e.g., Tensorflow, PyTorch, Theano, Caffe, Spark MLib, etc.)Excellent understanding of ETL and data analytics platformsExperience with Agile MethodologiesExperience with natural language processing techniques and technologiesExtensive experience with model transfer techniques and methodologiesExperience applying machine learning techniques to sparse data sets Experience with data quality and data profiling tools
This position requires ability to obtain a US security clearance. A current active clearance is not required.Research Innovations, Inc. is an equal opportunity employer and all qualified applicants will receive consideration for employment without regard to race, color, religion, sex, national, origin, disability status, protected veteran status, or any other characteristic protected by law. Apply for this job</t>
  </si>
  <si>
    <t>Tek Leaders</t>
  </si>
  <si>
    <t>ROLE: Data Scientist
LOCATION: Rockville, MD (Only locals for F2F interview)
Duration: Long term contract
Ã‚
OVERVIEW: Immediate need for a mid to senior level Data Scientist to support the expansion of ML/AI experimentation. The position is on a long-term contract basis with competitive hourly compensation depending on experience. Successful candidates must have strong hands-on SQL knowledge, scripting in Python or other language &amp; mathematical background.
Ã‚
Required Skills :Advanced SQL (Advanced Analytics), Machine Learning, Python and/or R programming experience, linear regression modeling, AWS
Basic Qualifications :Good communication skills (verbally and written)
Additional Skills :Prior experience working in the Finance Industry not required, but highly preferred
Ã‚
RESPONSIBILITIES:&lt;u&gt; Build/perform experiments to gain an understanding of the data, discover data anomalies, and look for ways to leverage data in support of the clients regulatory mission. Perform statistical analysis on large sets of incoming and stored data Perform multiple data experiments at one time Use Linear Regression Modeling for Machine Learning Create comprehensive data pipelines for use throughout the SDLC Critically analyze results &amp; assess need for further experimentation with alternative forms of data analysis Solve business problems with predictive analysis Accurately present findings to management &amp; peers through group meetings, formal presentation and visualization of data.
&lt;/ul&gt;Ã‚
REQUIREMENTS:&lt;u&gt; Minimum Bachelors Degree in Mathematics (Master's preferred) Bachelors Degree in CompSci Strong background in SQL &amp; Python (or other scripting language) 4-5 years of Data Science / Data Experiment experience Experience with "R" or "MLIY" for data / statistical analysis Experience working with large data sets stored in the cloud (AWS) Adequate written/verbal communication skills, with the ability to visualize findings Previous experience within financial/stock market desirable
&lt;/ul&gt;Ã‚
Notes :
Highly preferred that the candidate have a degree in Mathematics, Analytics, or Computer Science
Please share the resume to jagan at tekleaders dot com
Ã‚
Ã‚
Thanks &amp; Regards,
Jagan
Tek Leaders Inc
4975 Preston Park Blvd, Suite 500 Plano, TX 75093
Desk: 214-447-7411
www.tekleaders.com</t>
  </si>
  <si>
    <t>Valiant Integrated Services</t>
  </si>
  <si>
    <t xml:space="preserve">Security Clearance:
Top Secret/Special Compartmented Information with Polygraph (TS/SCI with Poly)
Regular/Temporary:
Regular
Position Description:
Description:Valiant is seeking a Data Scientist. The position requires an active TS/SCI with Polygraph security clearance.
Responsibilities:
Expected to build statistical models, test hypotheses, interpret, summarize, visualize, and succinctly report on data findings.
Perform research on various data sources, to include unstructured data using quantitative and qualitative content analytics.
Construct and perform complex database search queries in multiple databases using SQL and API interfaces
Perform web scraping and apply various techniques for processing unstructured da
Leverage automation and machine learning to manage data, predict scenarios and make recommendations.
Contribute to building new analytical tools and packages across the enterprise and will be expected to collaborate with team members in a highly technical environment.
Expected to learn and leverage emerging technologies including AWS and Git.
CORE VALUES: 
INTEGRITY - Honesty, Trust and Respect in every situation
EXCELLENCE - Performance, Effectiveness, Quality, and Safety in everything we do
INNOVATION - Embracing new ideas and best practice in every service that we provide
Valiant Integrated Services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NOTICE: Valiant Integrated Services NEVER asks job applicants to issue any payment or service fees to Valiant or its recruiters as part of our application process. Before providing any personal information to outside parties, verify that the job you are applying for appears on our Careers site.
Position Requirements:
Requirements:
Strong experience working with Python or R programming languages
Experience working with data manipulation, analytic/business insight tools, and data visualization experience
Experience with SciPy stack or Tidyverse packages
Experience constructing and performing complex database search queries
Experience/ knowledge of computer science concepts, data architecture, and experience/knowledge of statistics
Experience /familiarity with statistics and probability including predicative modeling
Experience with visualizing data using popular packages including Tableau, ggplot or Matplotlib
Ability to communicate technical findings to non-technical audiences
Bachelor's degree in a highly quantitative subject or related field ( for example, statistics, mathematics, economics, or related field)
TS/SCI clearance with polygraph required
Desired:
Experience/knowledge of social network and link analysis tools is desired (e.g. Palantir, i2 Analyst's Notebook, or Proton)
Experience designing and implementing neural network architectures
QHSE REQUIREMENTS
Take reasonable care for the Health and Safety of yourself and other persons who may be affected by your actions or omissions.
Conform to all Safety Instructions given by those with a higher responsibility for Health and Safety.
Report all hazards, potential hazards or dangerous situations, including damaged or mislaid personal protective equipment to your Supervisor or Safety Representative.
Report Environmental impacts, anything that results in a change to the Environment as a result of Valiant's activities, products or services.
Participate in the achievement of Valiant's QHSE objectives and targets, both those at departmental and company level.
</t>
  </si>
  <si>
    <t>Data Analyst</t>
  </si>
  <si>
    <t>ID.me</t>
  </si>
  <si>
    <t>ID.me is looking for a Data Analyst to join our growing data team and work with leadership to measure the health of our company. You will work closely with Sales, Marketing, Finance, and Customer Success teams to quickly deliver insights, review and develop metrics, and develop business processes to scale analytics to support a growing business.The ideal candidate must be able to roll up his/her sleeves to work independently and contribute to the output and results. He/she must have the ability to prioritize issues, deal with ambiguity and manage conflicting deadlines. The candidate should also be creative, data-driven, and aggressive in delivering results. This position will report directly to the Data and Analytics Manager.Collect, analyze, and explain data to key stakeholders and executive leadershipDesign and develop KPIs tracking business performance across a series of products and verticalsMonitor KPIs to identify potential opportunities to improve company performanceBe a data evangelist: collaborate with both technical and non-technical teammates to supplement decisions with quantitative evidenceAlways be auditing: build and maintain processes to track data and troubleshoot errors Build and automate tools to surface key data to stakeholders across a broad range of data literacy levelsProvide ad hoc analysis and forecasting as needed across a diverse set of teams and needs to support existing customers, future sales, and strategic business decisionsEvaluate reporting needs and work with key stakeholders to prioritize overall strategy of the data team in answering company goalsData-driven, detail-oriented individual with excellent analysis and problem-solving abilitiesBachelorâ€™s degree in a quantitative field such as Accounting, Economics, Engineering, Finance, Math, or Statistics or equivalent coursework and work experience 2+ years of relevant industry experience â€“ you have delivered insights in a technical environment and are comfortable doing so again from Day 1Fluency in data analysis and data-driven problem solving; a track record of using data to communicate results to key stakeholdersExcellent verbal and written communication skills: the ability to present complex data in a digestible format to stakeholders of all data literacy levelsFluency with SQL data manipulation and experience with building models in ExcelComfortable creating dashboards in a BI framework such as Tableau, Looker, Google Data Studio, or comparable toolsAbility to handle multiple projects simultaneously: superb time management and prioritization ability Ability to work independently and autonomously, as well as part of a teamOur Core Values: *Don't be a jerk. *Always compete. *Ask questions like a 5-year-old. *Inspire people with your passion. *Make something better every day. *Treat each customer like your favorite family member. *Own your mistakes so you can learn from them. *Details are everything. *Act like a scientist not a talking head. *Be truthful (even when is hard). *If the rule prevents the right outcome, then break the rule. *Reflect ID.me's values in your actions.</t>
  </si>
  <si>
    <t>Data Scientist/Lead Data Scientist</t>
  </si>
  <si>
    <t>BlueLabs</t>
  </si>
  <si>
    <t>Lead Data Scientist
Data Scientists and Lead Data Scientists use a combination of statistics, programming, and domain knowledge to solve problems, ranging from customized solutions for specific clients to creating the methodological backbone for our general purpose products. They have strong technical skills and are also creative thinkers who are always looking to innovate and deliver value to our clients. They arenâ€™t afraid of messy data, and are comfortable working in a fast paced, production-oriented environment.
What you'll do:
Analyzes data, as well as contributes to the design, implementation, and delivery of analytics products and services.
Builds predictive models, tools, and data visualizations.
Oversees and/or leads research development project and data science project plans for clients and internal initiatives.
Strives to support team excellence by documenting processes and evangelizing new approaches.
Preferred Experience &amp; Background:
At least 4 years working in a quantitative production environment or a postgraduate degree in a quantitative field.
Advanced understanding of a statistical programming language such as R, Python, or Julia.
Experience building predictive models using regression and machine learning techniques.
Ability to manipulate data with SQL.
Proven experience creating analytics output within a production-oriented team.
Ability to effectively communicate technical concepts to a non-technical audience, both in writing and verbally.
Publications, working papers, or conference presentations in a quantitative field.
Experience managing diverse, multi-disciplinary teams and mentoring staff.
Knowledge of experimental design and causal inference.
Ability to create user interfaces for new products using frameworks such as Shiny or Django.
Experience with GIS.
Experience creating informative and engaging data visualizations using industry leading tools.
This position is available in DC, NY, &amp; LA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</si>
  <si>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Noblis</t>
  </si>
  <si>
    <t>Reston</t>
  </si>
  <si>
    <t>Berico Technologies</t>
  </si>
  <si>
    <t>Join our team dedicated to developing and executing innovative solutions in support of customer mission success.
Job Description:
Novetta is seeking a Data Scientist (Journeyman) in the role of the Maritime Safety Office for second shift 1500-2300.This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Collect, process, and perform data analysis
Integrate, centralize, protect, and maintain data in a DBMS
Clean, massage, and organize data
Perform ad-hoc analysis and present results in a clear manner
Conduct undirected research and frame open-ended industry / customer questions
Recommend cost-effective changes to existing procedures and strategies
Communicate complex quantitative analysis in a clear, precise, and actionable manner using story-telling / visualization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Basic Qualifications:
3 to 10 years of programming skills with the ability to write / maintain scripts, including Python scripts and Java and familiarity of querying with SQL.
Advanced knowledge in data science, including the areas of data services, modeling, and analytics.
Advanced knowledge of geospatial data management including data type conversion; coordinate systems (latitude and longitude, UTM) and their conversions; and knowledge of projections and their properties / conversions.
Minimum 2 years of experience working with data quality control tools including ArcGIS Data ReViewer.
Proficient with ESRI Workflow Manager WMX and TAM.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Knowledge of database systems and architecture (ORACLE, PostgresSQL, NoSQL (MongoDB), Microsoft Access)
Ability writing SQL
Understanding cloud architecture and DevOps
Knowledge of symbolization rules (how symbols are used to portray features)
Knowledge of generalization rules.
Experience working with geospatial data in a multi-user enterprise environment (i.e., versioning data)
Knowledge of artificial intelligence, natural language processing, and machine to-machine learning.
Knowledge of Metrics dissemination
Ability to convert unstructured data into structured data
Security Clearance: Top Secret SCI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visit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</si>
  <si>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The Aerospace Corporation</t>
  </si>
  <si>
    <t>Requisition ID: 46971
All Locations: Chantilly, VA (Virginia)
A trusted partner. A national resource. A leader in national security space. We are THE Aerospace Corporation. A team that takes pride in our readiness to solve some of the most complex technical challenges in existence. With challenges spanning clandestine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Machine Intelligence and Exploitation Department applies data analytics, machine learning, and statistical analysis to diverse data types in order to address our customer's analytic needs. The candidate we seek will work with team members across multiple internal organizations and customers to develop innovative data-driven solutions.
Key Functions
Provide expertise in data analytics and algorithm development supporting the integration, analysis and exploitation of diverse data sources with an emphasis on remotely sensed data.
Ability to run and adapt existing machine learning, data mining and statistical algorithms for pattern recognition and anomaly detection.
Ability to create, develop, evolve, and improve machine learning, data mining, statistical, and predictive analytics algorithms for pattern recognition and anomaly detection on large diverse data sets.
Design, develop and advance new methods to extract information from diverse data sources using flexible querying methods, innovative visualization, and data aggregation/integration, data mining and analytical techniques.
Ability to understand the physical phenomenologies in the data.
Familiarity with data fusion techniques to help develop automated data aggregation applications.
Ability to create modular, hierarchical applications that assist in the automation of human activities.
Utilize technical knowledge to deliver high-quality support to multiple Federal Government customers including the oversight of other contractors.
This role can be filled as an Aerospace Senior Member of Technical Staff or Engineering Specialist
Qualifications
Required
Degree from an accredited university in data science, statistics, applied mathematics or computer science. (Degrees in physical science or engineering are also acceptable)
A minimum of 4 years experience post Bachelorâ€™s degree. (Time spent obtaining an advanced degree counts toward this)
Experience with remote sensing and/or signal processing.
Strong desire to gain experience in the application of machine learning, data mining, and statistical algorithms for pattern recognition, anomaly detection, and the development of predictive models.
Strong programming skills in at least one of the following languages: Python, R, Matlab, C++, and JAVA are required with Python being the preference.
Strong written and oral communication skills.
Must be able to work effectively within a diverse team of data scientists, software engineers, and intelligence analysts.
This position requires the ability to obtain and maintain a security clearance, which is issued by the U.S. government. U.S. citizenship is required to obtain a security clearance.
Qualifications for consideration as and Engineering Specialist (In addition)
Required
Strong problem-solving skills.
A minimum of 7 years experience post Bachelorâ€™s experience (Time spent obtaining an advanced degree counts toward this).
Strong software development skills.
Background in signal processing, image science, imagery exploitation, spectral analysis, spatial analysis, and computer vision.
Preferred
Advanced degree in data science, mathematics, statistics, computer science, physical science or engineering.
Experience in Deep Learning.
Experience in Natural Language Processing.
Knowledge of commercial and open-source statistical software packages.
Experience developing data visualizations or visual analytics applications.
Experience with a wide range of databases.
Current Top Secret clearance with SSBI.
Transcript Requirement
Transcripts are required for this position.
Additional Requisition Details
System Job Title: MEMBER-TECH STF
Clearance Requirement: TS/SSBI
Access: SCI
Polygraph: Counter Intelligence Polygraph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gender, gender identity or expression, color, religion, national origin, sexual orientation, protected veteran status, or disability status.
You can also review The Equal Employment Opportunity is the Law poster and the supplement, as well as the Pay Transparency Policy Statement.
Nearest Major Market: Washington DC
Job Segment:
 Database, Scientific, Engineer, Scientist, Security Clearance, Technology, Engineering, Science, Government</t>
  </si>
  <si>
    <t>Varen Technologies</t>
  </si>
  <si>
    <t xml:space="preserve">At Varen, our performance is measured by the success of our clients, and our reputation for service, superior quality, objectivity, integrity and results. Our reputation is everything to us as we are committed to being a trusted to our nations decision makers in a day in age that demands acute attention to detail in a fast-paced environment. Varen is seeking to add the sharpest technical professionals who share our passion for ensuring the mission success of our customers at all times.
POSITION DESCRIPTION:
Varen is seeking candidates with analytics expertise to help realize a program that measures organizational drivers of success and focuses on data driven decisions. The candidate(s) shall support the analytics team in identifying and developing actionable insights through problem definition, application of statistical models, and analysis against existing and future data. They will collect and convey information about language acquisition, maintenance and testing to improve the language and learning function at an Enterprise level. This foreign language related data will be displayed in the Personalized Language Dashboard and the upcoming Language Lifecycle tool. This team will provide language analytics using innovative research methodologies and tools to enable stakeholder decisions, increase the quality and effectiveness of Learning Enterprise (LE) products and services, establish relationships between the LE and mission execution, implement data collection and data visualization tools, and produce internal/external reporting.
REQUIRED EXPERIENCE:
Demonstrated experience designing and conducting research to answer key business questions, to include structured interviews, focus groups, and surveys.
Demonstrated experience identifying metrics of relevance to leadership and aligned with organizational strategy.
Demonstrated experience deriving insights from data and presenting conclusions to non-technical audiences.
Demonstrated experience identifying and obtaining datasets needed to answer key business questions.
Demonstrated experience visualizing data and conveying complex research findings in both written and oral formats to stakeholders at all levels.
DESIRED EXPERIENCE:
Familiarity with Sponsors data systems as they relate to foreign language acquisition and maintenance, human resources (HR) or learning.
Experience leveraging programming languages to script the extraction, formatting and transformation of data from a wide variety of organizational systems.
Demonstrated experience working in a learning environment.
Demonstrated experience working across Sponsor units effectively in support of an end goal.
EDUCATION
BS degree in technical field and 4+ years of experience.
CLEARANCE REQUIREMENT:
TS/SCI w/poly clearance in JPAS is required
</t>
  </si>
  <si>
    <t>Infinitive Inc</t>
  </si>
  <si>
    <t>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languages.Managing disparate data sources with varying data structures of content and preparing these for data science and machine learning applications.Working with distributed scalable Big Data storage, processing, and computation, including AWS EMR, Spark, etc.Implementation knowledge of, or desire to learn AWS / Azure data science capabilities.Developing solutions and integrating and extending free and Open-source software (FOSS) or COTS products.Conduct MapReduce programming with Apache Hadoop, the Hadoop Distributed File System (HDFS), and processing large data stores.Knowledge of SQL and query languages.Utilize real-time, large-scale data processing engine, including Apache Spark.Lead and create Data Science and Analytics methodologies and frameworks for implementation.Ability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engineer.Interest in being involved internally and growing a small business (entrepreneurial spirit)Ability to travel (up to 20%) and to work independentlyAbility to commute to client siteExperience using Agile software development methods in a DevOps environment.Excellent leadership, peer management, and communication skillsManagement consulting experience (preferred) Bachelor's degree
Applicants for employment in the U.S. must possess work authorization which does not require sponsorship by the employer for a visa.
Infinitive is an Equal Opportunity Employer.
Powered by JazzHR</t>
  </si>
  <si>
    <t>Axiologic Solutions</t>
  </si>
  <si>
    <t xml:space="preserve">
Position Description
Data Scientist
Location
Reston, VA
Job Code
524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multiple intelligence missions.
Bachelorâ€™s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statements.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t>
  </si>
  <si>
    <t>Visionist, Inc.</t>
  </si>
  <si>
    <t>Columbia</t>
  </si>
  <si>
    <t>Type: Full Time
Clearance: TS/ w Polygraph
Experience: All Levels of Experience Acceptable
Location: Columbia, MDJOB SUMMARY:Visionist,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</si>
  <si>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Pyramid Systems, Inc.</t>
  </si>
  <si>
    <t>Pyramid is looking for a versatile technical Data Scientist capable of supporting all phases of the data and analytics lifecycle. This is a strategic role within Pyramid Labs, our corporate sponsored Incubation as-a Service platform, made available to our customers to promote innovation and development of high value solutions and capabilities.Roles and ResponsibilitiesDevelop strategies to mine, analyze and capitalize large volumes of business and operations data to derive deeper insights, predict outcomes and prescribe actionsDevelop, test and deploy Machine Learning (ML) models using open source technologies and tools and cloud platforms such as AWS and AzureFormulate data science and analytics pipelines to instill discipline and rigor in model development processIntegrate ML/AI models with full-stack web applicationsCross-train with the engineering team, by learning and improving knowledge on cloud development practices and teaching data science concepts to rest of the teamRequired SkillsDeep hands-on knowledge and practical experience developing and operationalizing machine learning modelsStrong fluency in various statistical and clustering algorithmsGood hands-on experience in basic web application development using JavaScript. Microsoft or Open Source technologiesFamiliarity and experience with at least one cloud provider such as AWS or Azure is highly desiredHands-on experience dealing with large sets of complex and unstructured datasets and analyzing them through tools such as Jupyter NotebooksStrong hands-on expertise in Python and related ML/AI libraries</t>
  </si>
  <si>
    <t>Job Number: R0079579
Data Scientist, SeniorThe Challenge:
Are you excited at the prospect of unlocking the secrets held by a data set? Are you fascinated by the possibilities presented by the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from fraud detection, to cancer research, to national intelligence you know the answers are in the data. You will work with different Government stakeholders to build and maintain automated data workflows and pipelines, develop solutions to ingest, store, and distribute structured and unstructured data from disparate sources into a single location in the cloud, and support data driven decision making and knowledge sharing.
We have an opportunity for you to use your leadership and analytical skills to improve data analytics platforms and analytics for the Navy. Youll work closely with your customer to understand their questions and needs, and then dig into their data-rich environment to find the pieces of their information puzzle. Youll mentor teammates, develop algorithms, write scripts, build predictive analytics, use automation, apply machine learning, and use the right combination of tools and frameworks to turn that set of disparate data points into objective answers to help Navy strategic, operational, and tactical leaders make informed decisions. Youll provide your customer with a deep understanding of their data, what it all means, and how they can use it. As a technical leader, youll identify new opportunities to use data science solutions to help your customers meet their toughest challenges.
Empower change with us.
You Have:
-2+ years of experience with statistical programming languages, including Python or R
-2+ years of experience with graph databases, including Neo4j, Cosmos DB, or JanusGraph
-Experience with data mining, graph theory, and statistical analysis
-Experience with pattern recognition and predictive modeling
-Experience with using current state of the art Knowledge Graphs, Network Graphs, and Graph Analysis
-Experience with the Cypher query language
-Knowledge of various data structures and common methods in data transformation
-Knowledge of machine learning frameworks and implementing Machine Learning algorithms to build models
-Ability to obtain a security clearance
-BA or BS degree
Nice If You Have:
-Experience with Agile methodologies
-Experience with Data Visualization platforms, including D3 Framework, Tableau, Kibana, and QLIK
-Experience in working with AWS - EC2 instances and S3 buckets
-Experience with UNIX and Linux commands
-Experience with Named Entity Extraction using Natural Language Processing
-Knowledge of Polystore Data Management Systems and Data Governance
-Knowledge of using ElasticSearch andMongoDB
-Knowledge of Natural Language Processing
algorithms and methodologies
-BA or BS degree in Computer Science, Statistics, or Applied Mathematics.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Splunkchange the world with the Data Science Bowlthe worlds premier data science for social good competitionparticipate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change.#LI-AH1, APC1, CJ1</t>
  </si>
  <si>
    <t>Leidos</t>
  </si>
  <si>
    <t>Maxar Technologies</t>
  </si>
  <si>
    <t>Maxar is seeking a Data Engineer to help our customers manage and make sense of a large repository of data. We need your skills!
Life with Us:
Project: We support a US Government R&amp;D office who has asked us to help curate and manage large
amounts of data, mainly geospatial data representing places of interest. Weve been assisting them in this capacity for a few years now. The database contains baseline data on a per-country basis, and you will provide the necessary sub-sets by querying, extracting, and aggregating the data. This dynamic dataset is used to answer interesting and complex intelligence questions, and you will be joining a team of awesome smart people doing exciting work.
Career: At Maxar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Responsibilities:
Work with the customer to understand and refine the requirements for the current intelligence questions.
Use Postgres/PostGIS and/or GIS applications to manage, manipulate, and extract data.
Work with the customer to implement any requested updates.
Contribute to the Standard Operating Procedures and other related documents.
Minimum Requirements:
Must be a U.S. Citizen and have a current/active TS/SCI security clearance with Polygraph.
Bachelor's degree in Geography or related field (4 years of relative experience with SQL and/or PostgreSQL/PostGIS may be substituted in lieu of a degree).
3 years of professional, relative experience.
Knowledge of best practices for data standards, data management, data quality Ability to communicate analysis to experts and laypersons alike.
Preferred Education and Experience:
Experience with geospatial software such as ArcGIS, QGIS or willingness to learn.
Functional knowledge of ArcGIS desktop, geodatabase structure, and capabilities, projections, and other GIS techniques or willingness to learn.
Experience with Web Mapping and services or willingness to learn.
Demonstrated knowledge and experience in cartography, GIS, spatial modeling.
Experience using Python with spatial data.
#cjpost</t>
  </si>
  <si>
    <t>NT Concepts</t>
  </si>
  <si>
    <t>Vienna</t>
  </si>
  <si>
    <t>Lockheed Martin</t>
  </si>
  <si>
    <t>Ops Tech Alliance</t>
  </si>
  <si>
    <t xml:space="preserve">Data Scientist
Description
Ops Tech Alliance is seeking personnel who have a passion for developing and implementing Big Data solutions and want to do so in direct support to a DoD client. Data Scientists help the team in a distributed, scalable, Big Data store that includes Apache Accumulo, Apache Hadoop, MapReduce programming and technologies, and real0time data processing with Apache Spark. They also contribute to the development of machine learning, data mining, and statistical or graph-based algorithms designed to fuse and analyze massive data sets.
Working in cross functional teams, Ops Tech Alliance's Data Scientists support mission-focused analytic and rapid prototyping teams to deploy new data science capabilities for the customer.
Required Security Clearance: TS/SCI (Top Secret / Sensitive Compartmented Information)
Required Education &amp; Certifications
BS or BA degree in Information Systems or CS
Required Experience &amp; Skills
At least 3 years of experience with high-level languages, including Java
At least 2 years of experience with distributed scalable Big Data storage, including Accumulo, Cloudbase, HBase, or Bigtable
Experience in MapReduce programming with Apache Hadoop, the Hadoop Distributed File System (HDFS), and processing large data stores
Experience with a real-time, large-scale data processing engine, including Apache Spark
Experience using Agile software development methods in a DevOps environment
Experience developing solutions and integrating and extending free and open-source software (FOSS) or COTS products
Ability to exhibit flexibility, initiative, and innovation when dealing with ambiguous and fast-paced situations
Desired Experience &amp; Skills
Experience in working with various intelligence disciplines, including GEOINT, HUMINT, MASINT, OSINT, and SIGINT and comprehension of the data and tools associated with these disciplines
Experience with intelligence or operations analysis in the DoD or intelligence community
Experience deploying applications in a Cloud environment
Experience designing and developing automated analytic software, techniques, and algorithms
Experience with open source software, including GeoWave and MapReduce Geo (MrGEO)
Security+ or CISSP and DoD 8570 Compliance Certifications
</t>
  </si>
  <si>
    <t>Electronic Consulting Services, Inc.</t>
  </si>
  <si>
    <t>Adelphi</t>
  </si>
  <si>
    <t xml:space="preserve">ECS is seeking a Data Scientist to work in our Adelphi, MD office. Please Note: This position is contingent upon contract award.
Job Description:
Provide expert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Evaluate methods to thwart adversarial attacks of cyber defenses. Your expertise will assist in determining the existence and identification of vulnerabilities in current machine learning algorithms for visual (facial/object) identification, spoofing biometrics, data poisoning, etc. In your role, you will be crucial in identifying potential weaknesses and counter-measures to defeat the exploitation.
Required Skills:
TS/ SCI Clearance
Must be a U.S. Citizen
Masters' Degree in Computer Science, Cyber, Information Technology, Mathematics, Physics, Engineering,
or similar discipline with 6-8 years of experience
or Bachelors Degree with 8-10 years of experience.
5 yearsâ€™ experience mining and analyzing data
At least 1 year of experience with AI security research problems (adversarial examples, data poisoning, model inversion, etc.)
At least 1 years of machine learning experience
At least 2 years of experience with researching deep neural network techniques
At least 3 years of cyber security experience
At least 1 year of experience with machine learning techniques other than neural networks
At least 1 year of experience with large-scale data engineering projects
At least 1 year of biometric spoof detection (facial, fingerprints, etc.)
At least 1 year of cyber-attack forecasting
Be prepared to provide publications and/or presentations to demonstrate your communication skills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 </t>
  </si>
  <si>
    <t>Omni Consulting Solutions</t>
  </si>
  <si>
    <t xml:space="preserve">
Do you have the ability to take a mound of data and turn it into meaningful and actionable information? Omni has an exciting opportunity supporting the Depart of Defense (DoD) with a new, data-driven analytics and decision strategy to improve current and emerging acquisition programs. We need a data-minded individual who is able to discover trends, create automated data analysis processes, and implement complex models crucial to strategic decision-making. 
As a Data Scientist, you will utilize your skills, creativity, and various analytic and visualization tools, to assess and present findings to the client in order to formulate best questions and drive next steps. You will write scripts, design algorithms, build predictive analytics, leverage and refine automation concepts, apply machine learning technologies, and promote the selection and use of appropriate tools and frameworks to enable DoD Acquisition leadership to understand emerging trends and make informed decisions. Day-to-day tasks may include: 
Delivering enhanced and timely decision-making, trend analysis, and forecasting capabilities 
Identifying opportunities to develop and deploy predictive analytics capabilities 
Reducing manual analysis through automation, natural language processing, and artificial intelligence implementation 
Communicating results through metrics, visualizations, and narrative briefing materials 
Using analytics tooling to identify emergent risk areas 
Providing data-backed responses to short notice requests to inform client decisions 
Determining and implementing new ways to interrogate and test data points, provide results, and identify novel solutions to command data challenges 
Coordinating analytic activities utilizing structured and unstructured datasets and statistical programming skills to organize and condition miscellaneous data into actionable information 
ARE YOU THE ONE? 
While your astrological sign and feelings about Neil Diamond arenâ€™t deal-breakers, we are looking for someone who checks-off the following items: 
BASIC REQUIREMENTS 
Secret Security Clearance
Bachelorâ€™s Degree or higher in data science, computer science, math, statistics, or related fields
2+ years of experience: 
 &gt; Programing in R and Python
 &gt; Implementing machine learning, artificial intelligence, and automation 
 &gt; Developing data visualizations using Tableau or Qlik 
 &gt; Using Alteryx or Trifacta to cleanse, explore, and prepare data for advanced analysis 
Strong communication skills for collaboration with business analysts, executives, and other data experts across the clientâ€™s organization
Ability to translate analytical findings to a non-technical audience via written and graphical presentations 
ARE WE THE ONE? 
Omni Consulting Solutions is a boutique consulting firm specializing in creating game-changing value and simple solutions for complex demands. Omni is built on the idea that change moves the world forward and through creative and entrepreneurial leadership Omni maintains a bold reputation within the DoD/Aerospace community and across the various other industries we support. 
As an OMNI employee, you can be assured of extensive growth opportunities, inordinately competitive salary compensation packages, and the unparalleled support of the OMNI family. We are an equal opportunity employer and our benefits packages are designed to meet the needs of all our employees and dependents: 
Medical Coverage 
Dental Benefits 
Vision Benefits 
Life Insurance 
401(k) Retirement Plan with Employer Matching 
Fully Vested on Day 1 of Employment 
Paid Time Off &amp; Sick Leave
Company Sponsored Social Events 
IS IT A MATCH? 
If you are interested in this position or other opportunities at Omni, please let us know! We only need your resume and some basic details to get things started. 
Even if you aren't a match, we may still be interested! We will keep your resume on-file and will let you know if something matching your skills comes along. </t>
  </si>
  <si>
    <t>Fort Meade</t>
  </si>
  <si>
    <t>Type of Requisition:RegularClearance Level Must Currently Possess:SecretClearance Level Must Be Able to Obtain:SecretSuitability:No Suitability RequiredPublic Trust/Other Required:NoneJob Family:Data ScienceJob Description:
General Dynamic Information Technologyâ€™s (GDITâ€™s) has an opportunity for a Data Scientist working within the Defense Division, supporting an exciting new DoD program at Fort Meade, Maryland. We are seeking a proven technologist with experience performing scientific work associated with the analytical statistical and programming skills to collect, analyze, and interpret large data sets; develop data-driven solutions to difficult business challenges.
The Data Scientist provides expert support, analysis and research into exceptionally complex Data Science and Data Management problems, and processes relating to Data Science. Serves as the technical expert on executive-level project teams providing technical direction, interpretation and alternatives. Thinks independently and demonstrates exceptional written and oral communications skills. Applies advanced technical principles, theories, and concepts. Contributes to the development of new principles and concepts. Works on unusually complex technical problems and provides solutions which are highly innovative and ingenious. Assignments are often self-initiated. Determines and pursues courses of action necessary to obtain desired results. Develops advanced technological ideas and guides their development into a final product.
Detailed duties, technologies, techniques and frameworks incude:
Ability to translate end-userâ€™s high-level requirements into detailed analytics to be processed in SIEM, AI/ML custom and cloud-managed solutionsKnowledge and application of streaming and batch analytics including Hadoop Map ReduceSplunk analytic and query developmentExtract, Transform, Load (ETL), data parsing, enrichment and dataset management best-practicesAbility to assist in the architecture and development of a DevSecOps / CI/CD analytics development pipeline environment using in-house and Cloud-based technologiesRefinement of requirements and development of analytics dashboards and visualizationsUnderstanding of unique requirements for cyber-related and DoD-based data analytic environmentsHadoop, HDFS, H-Base, Accumulo, Postges, Java, JavaScript, ExtJS, Python, Scala, R, Structured Query Language (SQL), Ruby, XML technologies and JavaScript Object Notation (JSON), Storm, Spark, KafkaSOAP, REST, API-based web services for data platforms and analytics
EDUCATION
MA or MS in a technical discipline preferred
QUALIFICATIONS
At least 15 years' experience supporting operations for a global organization
IAT Level III preferred - CASP+ CE or CCNP Security or CISA or CISSP (or Associate) or GCED or GCIH
Significant experience working with Enterprise level customers
Strong communication, leadership, and organizational skills
Clearance level: Secret
Scheduled Weekly Hours:40Travel Required:10-25%Telecommuting Options:Telecommuting Not AllowedWork Location:USA MD Fort MeadeAdditional Work Locations:USA FL PensacolaWe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</si>
  <si>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ISYS Technologies, Inc.</t>
  </si>
  <si>
    <t>C.I. PolygraphISYS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Responsibilities:ISYS Technologies is seeking a Data ScientistClearance: TS/SCI with CI PolyExperience Requirements:Senior skill level5+ (Senior) years of related experienceWorking knowledge of individual, organizational, technological, or transnational issues of national security concernPrior experience with the IC and methodological experience in relationships and discovery, situational awareness, or systems modelingWorking knowledge of appropriate analytic methods and methodological tools in 2 (Senior) of a. Applied mathematics b. Computer programming c. VisualizationWorking knowledge of Python and some of SQL, R, Hadoop, Spark, Java, C/C++, Git, Bash, Tableau, ArcGIS, Unix commandsWorking knowledge of research designs, collection methods, capabilities, and tasking processFamiliarity with project management concepts and principlesIntellectual curiosity; creativity and innovation to go beyond current tools to deliver the best solution to complex problemsStrong analytical and critical thinking skillsAbility to leverage multiple data management tools to organize relevant information and make decisionsAbility to develop comprehensive software applications, as neededAbility to translate complex, technical findings into an easily understood narrative in graphical, verbal, or written formAbility to multitask and change focus quickly as demands changeAbility work collaboratively and effectively in a team environmentAbility to establish and maintain internal and external professional networks including subject matter experts, collectors, and decision makers that are necessary to carry out tasks or projects Essential Requirements:US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</si>
  <si>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Praxis Engineering</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</si>
  <si>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clearanceExpertise in the following technologies / software development areas:
ElasticSearch / data integration /search and discovery operationsCentOS / LinuxJavaScript / UI developmentMySQL (or Oracle or other DBs)SQLOpen source programming packages
Expertise in API DesignExpertise in authoring and consuming Web ServicesExpertise in Entity Resolution technologies and conceptsExpertise in open source technologies and experience in pulling together multiple open source modules to satisfy a system requirementExperience securely and efficiently facilitating search and discovery within large systems
with â€œrow-levelâ€_x009d_ or â€œcell-levelâ€_x009d_ securityExperience developing Web ApplicationsExpertise in requirements definitionDemonstrated on-the-job experience with Agile methodologiesDemonstrated on-the-job experience performing data migrations or related O&amp;M activities
Other demonstrated experiences which are highly desired, though not required, include:
Experience or expertise developing software using Go Language (Googleâ€™s Open Source programming language)Expertise in Extraction, Transformation, and Loading (ETL) of disparate datasetsDemonstrated experience with large-scale data analytics efforts in the Sponsor organization or with Sponsor partner organizationsExpertise performing large scale data migrations for legacy systemsExperience in Information Security, Assessment &amp; Accreditation process with Sponsor
Clearance
TS/SCI with appropriate polygraphWho are we?
Praxis Engineering* was founded in 2002 and is headquartered in Annapolis Junction MD - with growing offices in Chantilly VA and Aberdeen MD.Praxis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thingsâ€_x009d_;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salaryOffice perks such as free soft drinks and snacks (both healthy and not-so-healthy)Praxis swag (annual gift certificate to purchase top brand Praxis apparel)Comprehensive health insurance plansParental leave401k contribution/match: combination of profit share/contribution (4%) and employer match (up to 4%) for a total of 8%.Annual bonus planFour weeks Paid Time Off + 10 holidays + comp time eligibilityTraining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DefCon.Training &amp; Certifications: Splunk, AWS, Big Data/Cloudera, VMWare, Scrum Master...the list of certifications goes on and on!Praxis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</si>
  <si>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Computational Behavioral Scientist</t>
  </si>
  <si>
    <t>Ntrepid</t>
  </si>
  <si>
    <t>Data Scientist/Architect</t>
  </si>
  <si>
    <t>Serry Systems</t>
  </si>
  <si>
    <t>Please note: Principals Only, No 3rd Party Recruiters. Thank you!
This position requires an active DHS EOD
We have an opportunity for a Senior Data Architect role to join our talented Professional Services team to assist the client organization in the development of a business intelligence environment with data architecture support.
Typical responsibilities include:
Â· Provide subject matter expertise and advisory on data architecture, data management, and business intelligence
Â· Develop Data Governance artifacts and Conceptual Data Models
Â· Provide data warehousing advisory
Â· Provide advisory and support the appropriate use of BI tools
Â· Perform Python Scripting
Â· Function as a data modeler and support ETL functions
Â· Provide enterprise data architecture/systems engineering services to develop future oriented conceptual data models and/or use cases
Â· Identify gaps between current state and future state data architectures and develop roadmaps and transition recommendations
Â· Provide subject matter expertise to related conceptual data model development and data context diagrams
Â· Develop and implement performance dashboards
Â· Support R and/or Python Scripting efforts
Â· Must have expertise in data modeling and in data modeling tools, Database Tools, Tableau, and Informatica
Required Skills
Â· 7+ years in data architecture and data modeling
Â· 10+ years in the federal government consulting industry
Â· Experience in developing conceptual data models
Â· Experience developing data governance artifacts
Â· Experience developing data architecture roadmaps
Â· Experience with BI tools and dashboard development
Â· Experience with data warehousing
Â· Possess basic understanding of system requirements for the deployment of the latest versions of R and Python and Scripting
Â· Possess expertise in data modeling and in data modeling tools, Database Tools
Â· Strong analytical and quantitative skills.
Preferred Skills &amp; Experience
Â· Experience with ArcGIS Pro
Clearance Requirement
Â· Must currently possess a DHS Public Trust with EOD</t>
  </si>
  <si>
    <t>Data Scientist Technical Specialist</t>
  </si>
  <si>
    <t>Peraton</t>
  </si>
  <si>
    <t>Computer Vision Scientist</t>
  </si>
  <si>
    <t>Alarm.com</t>
  </si>
  <si>
    <t>Position Overview
Alarm.com is seeking a masters or Ph.D. level candidate to join our team as a Senior Engineer for computer vision aided navigation. You will drive research and development to enable machines to navigate autonomously using vision-based systems. You are expected to be an expert at solving analytical problems using quantitative approaches. Ideal candidates will have strong familiarity with optimized image processing techniques and navigation algorithms for real-time SLAM. You should have a working knowledge of feature detection, multi-sensor fusion, structure from motion, visual odometry, visual-inertial filters and 3D scene reconstruction. You will be working with world-class applied researchers with decades of computer vision expertise to transition and build a foundation of knowledge.
Responsibilities
Implementing and integrating cutting edge visual navigation software on aerial robotic platforms equipped with a wide range active and passive sensors
Development of real-time multi-sensor navigation algorithms / 6DOF SLAM
Developing comprehensive simulation and testing procedures for determining the best choice of sensors and algorithms
Setting up and calibrating sensors
Data acquisition and analysis
Qualifications
MS/PhD in Computer Science, Electrical Engineering, Mathematics, or equivalent field of study
5+ years of experience designing, implementing, and tuning real-time multi-sensor navigation algorithms
Strong object-oriented implementation skills (C++ required)
Deep experience with OpenCV
Expertise with alternative sensors (LIDAR, RGB-D, Stereo-Vision, Ultrasonic, etc.)
Experience with Linux, ROS operating environment, development and debugging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positions, recordkeeping in relation to recruiting and hiring, conducting criminal background checks as permitted by law, conducting analytics, and ensuring compliance with applicable legal requirements and Company policies.</t>
  </si>
  <si>
    <t>Data Scientist Level-I</t>
  </si>
  <si>
    <t>Nolij Consulting</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</si>
  <si>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Scientist Level-I to join our team based in Vienna, VA.
Responsibilities:
Must be able to design, modify, develop, write and implement software programming applications.
Must be able to support and/or install software applications/operating systems.
Must be able to participate in the testing process through test reviews and analysis, test witnessing and certification of software.
Must be familiar with standard concepts, practices, and procedures within a particular field.
Must be able to rely on limited experience and judgment to plan and accomplish goals.
Must be able to perform a variety of tasks.
Must be able to work under general supervision, typically reporting to a manager.
Must be able to show a certain degree of creativity and latitude.
Requirements:
Required a bachelor's degree in a related area.
Required 2-4 years of experience in the field or in a related area.
Do you like the idea of being a driver on a team of distinction? If so, we want to hear from you. To apply, go tohttps://www.nolijconsulting.com/careers/
Nolij is an EEO/Affirmative Action employer and encourages all qualified applicants to apply.</t>
  </si>
  <si>
    <t>Computer Scientist 3</t>
  </si>
  <si>
    <t>IntelliGenesis LLC</t>
  </si>
  <si>
    <t>Maximize your potential with IntelliGenesis!
IntelliGenesis LLC has supported Department of Defense and Intelligence Community customers for over twelve years by providing next generation capabilities for: Offensive &amp; Defensive Cyber Services, National Security Cyber Training, Data Science &amp; Decision-Making Analytics, Intelligence Analysis, and Intelligence Solutions Engineering.
IntelliGenesis offers an extremely competitive and generous benefits package that provides employees with both professional and personal satisfaction and growth while keeping focus on supporting the mission. Additionally, our employees enjoy a company culture that emphasizes the importance of family and work/life balance. Our benefits include: Medical, Dental and Vision Insurance, 25 days of PTO with the option to purchase up to an additional 5 days, 12 paid holidays, up to 10% 401k match, Annual Individual Technology Budget, Unlimited Education/Training Reimbursements, and much more!
Description:
Currently seeking Computer Scientist 3 candidates to analyze, map, protect, or discover vulnerabilities. Must have an understanding of telecommunications and convergence, the OSI model, and protocol analysis. Experienced with identifying and working with obfuscated and packed binaries, process hiding, and anti-debugging techniques. Has the ability to create, configure, manage and automate resources for advanced analysis providing support to enterprise wide analytic efforts. Highly experienced and able to convey to customers tradecraft surrounding Computer Network Operations (CNE, CNA, CND) to include but not limited to networking protocols, network enumeration, target/technology discovery, malware analysis, forensics (network and host based). Should have experience with scripting (Python, Bash, Perl, etc.) Desired certifications include: CEH, CPT, and Net+.
Required Skills:
Must be a US Citizen
Active TS/SCI clearance and polygraph required
Minimum of ten (10) years experience in Computer Science, Computer Engineering, Electrical Engineering, Mathematics, and/or Information Systems
Experience in any of the following areas:
Understanding of Telecommunications and convergence
OSI Model
Protocol analysis
Network enumeration
Reverse Engineering
Malicious software analysis and mitigation
Windows API and OS internals
Software Engineering
Expertise identifying and working with obfuscated and packed binaries, process hiding, and anti-debugging techniques
Scripting with Python, Perl, Ruby; able to manipulate and extract information from large complicated data sets
Writing Technical Reports
Intrusion Detection Analysis
Adversarial hacking methods and capabilities
SIGINT Development
Digital Network Intelligence
Computer Network Operations (CNA, CNE, CND)
Desired Skills:
Applicable certifications/Training such as Certified Ethical Hacker (CEH), Certified Penetration Tester (CPT), Network+, etc is also desired
Degree in relevant skill area
IntelliGenesis, LLC is an EOE M/F/D/V</t>
  </si>
  <si>
    <t>AI Data Scientist- Machine Learning, Consultant</t>
  </si>
  <si>
    <t>Guidehouse</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</si>
  <si>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As part of Guidehouseâ€™s Advanced Data Analytics team, you will work on high-impact and high-visibility projects, helping to shape not only Guidehouseâ€™s current business, but its long-term strategy. Build the future of Data Science as part of the Artificial Intelligence Center of Excellence (CoE). The CoE is a unique team within Guidehouse, focusing on solving our clientâ€™s most critical challenges using Advanced Analytics, AI/ML,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multi-functional, Agile team environment with other data scientists, engineers, and UI/UX developers to develop and productionize analytics solutions. It also involves working with customers (internal or external) to gather and validate modeling business rules and assumptions. You will rapidly prototype new solutions, perform testing, measure effectiveness versus evaluation metrics, and deploy them into production in a cloud-based environment.   Minimum Security Clearance: NoneMinimum Years of Experience: 2 Minimum Education: Bachelor's degree in: Statistics, Mathematics, Computer Science, Information Systems, Engineering, Economics, or similar quantitative discipline. Minimum Qualifications:Ability to articulate AI/ML solutions in a compelling impact driven storytelling fashion that inspires trust and builds confidenceMust have a continuous learning mindset1+ years of Python experience1+ years of experience in machine learning lifecycle/workflow: fetch, clean, and prepare data - train and evaluate model â€“ deploy to production, monitor, and adjust as needed1+ years in a visualization tool or library (Tableau, Power BI, matplotlib, seaborn, bokeh, etc.)1+ years of Database (SQL/NOSQL) experienceDevelop and execute project plans using JIRA to track activities and Agile software methodology Desired Experience: Education: M.S./M.A. in Statistics, Mathematics, Computer Science, Information Systems, Engineering, Economics, or similar quantitative discipline.  Knowledge, experience, and skills: Natural Language Processing (NLP) AWS or Azure Deep Learning (i.e., NLP) Spark, Scala, and Databricks Graph databases Building solutions that are delivered on OpenShift or similar container platform AWS or Azure certifications  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 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DisabilitySkills Development &amp; CertificationsEmployee Referral ProgramCorporate Sponsored Events &amp; Community OutreachEmergency Back-Up Childcare Program</t>
  </si>
  <si>
    <t>Federal - Data Scientist</t>
  </si>
  <si>
    <t>Solekai Systems Corp</t>
  </si>
  <si>
    <t xml:space="preserve">Organization: Accenture Federal Services
Locations: Washington, DC
We are:
People who use data to solve hard problems. Including ones that did not exist a few years ago. We believe a mix of data, analytics, automation and responsible AI can widen the range of what humans can do and improve American democracy. As a consultant to federal agencies, we change how our country operates. By providing the right training and tools, we encouraged our people to go outside their comfort zone. Want to join our crew of sharp analytical minds?
You are:
More than a data and statistics expert. You are the applied intelligence expert. You are confident working on design algorithms and large-scale statistical models. You want to help your client deliver faster and better services to U.S. citizens and improve people's quality of life where it matters most.
The work:
Work with clients to create questions and define technology opportunities
Drive the exploration of data sources and analytic techniques to create new modeling approaches
Work with large data sets to solve complex problems
Apply statistical methods to develop analytic models
Lead and oversee teams to solve clients' solutions
</t>
  </si>
  <si>
    <t>Par Government Systems Corporation</t>
  </si>
  <si>
    <t xml:space="preserve">This is a technology development program with the National Media Exploitation Center to build a system to index and analyze digital media (images, documents, videos, audio, etc.). Under the program, we are providing technical core competencies including data science and engineering, software development, enterprise information technology services, and systems engineering and integration.
The Data Scientist will play an integral role building a system which will index and analyze seized digital media (images, documents, videos, audio, etc.). This program will advance the state of the art in mission-focused big data analytics tools and micro-service development spanning the breadth of Agile sprints to multiyear research and development cycles. This will include the design, deployment, and maintenance of a full stack microservices architecture, running in hybrid cloud and physical hardware environments.
Responsibilities and Duties:
Work closely with software developers, network engineers, senior investigators, program managers, researchers, and data analysts on small teams to design and optimize a Data Science platform to produce and analyze results, disseminate findings, and contribute to publications and presentations.
Perform research-level data analytics to support ongoing and future mission-focused objectives, evaluating and expanding upon current research in machine learning, natural language processing, and data mining.
Design and optimize a Data Science platform to advance national security objectives, produce and analyze results, disseminate findings, and contribute to publications and presentations with actionable intelligence insights.
Analyze a variety of big data covering national security, cyber security, business intelligence, online social media, human behavior and more.
Support multiple simultaneous projects and take open-ended or high-level guidance, independently and collaboratively make discoveries that are mission-relevant, and package and deliver the findings to a non-technical audience.
Identify novel sources of data across a range of fields, to improve the performance of predictive algorithms, and to encourage user adoption of high-end data analytics platforms in partnership with a highly qualified, highly motivated team.
Required Skills
Have a strong background in research design, exploratory analysis, quantitative methods, user interface application design, and experience with customer outreach and engagement.
Ability to work in dynamic and challenging environments,
Solid understanding of the lifecycle process for software development, web applications, and system implementation in an Agile framework.
Familiarity with Information Assurance Certification and Accreditation Process (DIACAP) process, the NIST Risk Management Framework (RMF) process, and prescribed DoD business process for security engineering.
Rapid application prototyping and direct user interaction.
Code, test, and debug new software or enhancements to existing software.
Required Experience
Must have an active TS clearance and must be able to achieve a TS/SCI clearance with Polygraph 
Masterâ€™s degree or equivalent graduate degree in a quantitative or analytical field such as Computer Science, Mathematics, Economics, Statistics, Engineering, Physics, or Computational Social Science.
4+ years of experience in data science, analytics or quantitative intelligence analysis, and demonstrating progressive technical development and outcomes. 2+ years of experience required with MS.
Significant experience in one or more scripting languages such as R or Python
Proficient in one or more big data programming languages, such as Java or Python
Experience working with a hybrid team of analyst, engineers, and developers to conduct research, and build and deploy complex, but easy-to-use analytical platforms
Previous experience performing research in Data Analytics or big data
It is the policy of PAR to prohibit all forms of discrimination and to affirmatively implement equal opportunity to all qualified employees and applicants for employment without regard to race, color, creed, religion, sex, age, military status, national origin, disability, marital status, predisposing genetic characteristics, sexual orientation, or other legally protected status and positive action shall be taken to insure the fulfillment of this policy.Job Location
Reston, US-VA
</t>
  </si>
  <si>
    <t>Data Scientist, Analytics</t>
  </si>
  <si>
    <t>Facebook</t>
  </si>
  <si>
    <t>Data Scientist (CCDB) (Mid-Level)</t>
  </si>
  <si>
    <t>METIS Solutions</t>
  </si>
  <si>
    <t>METIS is a Small Business providing training and education, intelligence analysis, and program management services to U.S. government and commercial clients around the globe. Our Senior Leaders, Subject Matter Experts, and Operational Specialists have direct, on-the-ground expertise in planning and executing the most critical missions our country and business sectors have faced with current operations ongoing in the Middle East, South Asia, Afghanistan, Europe, and Africa.
Applicants selected will be subject to a government security investigation and must meet eligibility requirements for access to classified information. TS/SCI clearance with CI Polygraph is required.
Responsibilities:
Shall provide on-site data science support to advance Americas and Transnational Threat Center (ATTC's) digital foundation in counter narcotics data for Artificial Intelligence (AI), Machine Learning (ML), data mining algorithms, probability modeling, and other scientific techniques to correlate complex, technical findings into graphical, written, visual and verbal narrative products on trends of intelligence informationShall apply technical expertise to leverage in-house tools such as Rand Python scripts to generate insights into existing data stores, to include Consolidated Counterdrug Database (CCDB)Shall employ deep knowledge of existing and emerging big data processing tools and techniques useful in delivering strategic insights to policy makers in the counterdrug missionShall identify new classified and unclassified data stores of massive size and relevance to the counter narcotics mission to enhance CCDB data enrichment efforts or provide unique analytic insights into counterdrug issuesShall employ exploratory analysis and rapid iteration techniques of large volumes of data to quickly derive intelligenceShall prepare products to describe and document findings and activitiesShall identify and evaluate a wide range of existing methods, models, and algorithms to develop more accurate and/or objective quantitative analysis approaches for CCDB data completeness, accuracy and consistencyShall clearly articulate opportunities, risks and assumptions with applied methodologiesShall communicate findings to a wide variety of customers, in both written and verbal formats
Requirements:
ACTIVE TS/SCI clearance required - Must be willing and able to obtain a CI PolygraphBachelor's degree in a related area At least 8 years of experience conducting analysis relevant to the position with at least a portion of the experience within the last 2 yearsDemonstrates working knowledge of the concepts involved in the specific functions outlined in the specified labor category descriptionShall have the ability to communicate complex information in laymen's termsKnowledgeable of and demonstrates ability to apply Intelligence Community (IC) and DoD classification guidelines and proceduresDemonstrates ability to use logic when evaluating and synthesizing multiple sources of informationDemonstrate understanding of interpreting analysis to include, but not limited to, its meaning, importance, and implicationsDemonstrate ability to defend analytic judgments with sound, logical conclusions and adapt analytic judgments when presented with new information, evolving conditions, or unexpected developmentsDemonstrate ability to produce timely, logical, and concise analytic reports, documents, assessments, studies, and briefing materials in formats including Microsoft Office tools (e.g. Excel, Word, PowerPoint, etc.), electronic/soft copy matrices and/or web-enabled formatsDemonstrate ability to communicate complex issues clearly in a concise and organized manner both verbally and non-verbally; with strong grammar skillsDemonstrate proficiency using Microsoft Office toolsDemonstrate ability to develop structured research including, but not limited to, obtaining, evaluating, organizing, and maintaining information within security and data protocolsDemonstrate ability to recognize nuances and resolve contradictions and inconsistencies in informationDemonstrate working knowledge using complex analytic methodologies, such as structured analytic techniques or alternative approaches, to examine biases, assumptions, and theories to eliminate uncertainty, strengthen analytic arguments, and mitigate surpriseStructured analytic techniques include, but not limited to, Analysis of Competing Hypotheses, Devil's Advocacy, High-Impact/ Low-Impact Analysis, Red Team Analysis and Alternative Futures AnalysisDemonstrate understanding of intelligence collection capabilities and limitations, to include but not limited to, technical sensors/platforms and human intelligence sources related to the labor categoryDemonstrate understanding of evaluating collected intelligence reporting, engaging with collection managers, and developing collection requirementsDemonstrate comprehensive mission knowledge and skills that affirms completion of all developmental training and experiences for the labor categoryDemonstrate ability to communicate understanding from information that may be incomplete, indirect, highly complex, seemingly unrelated, and/or technically advanced Demonstrate ability to structure analysis based on trends in reporting and a range of analytic perspectives from other analysts, organizations, and intelligence disciplinesDemonstrate ability to work independently with minimal oversight and directionDemonstrate ability to collaborate and work with other Intelligence Community (IC) members on information sharing, driving collection, and addressing analytic disputes and conflict resolutionDemonstrate ability to develop concise, insightful, and comprehensive product for defense intelligenceDemonstrate ability to lead teams in researching multifaceted or critical problemsShall provide guidance in selecting, designing, and applying analytic methodologiesShall use argument evaluation and validated analytic methodologies to challenge differing perspectives
**CONUS AND OCONUS Travel is required**
METIS Solutions, LLC. is an Equal Opportunity/Affirmative Action Employer. All qualified applicants will receive consideration for employment without regard to race, color, religion, sex, national origin, age, protected veteran status, disability status, sexual orientation or gender identity.
Powered by JazzHR</t>
  </si>
  <si>
    <t>Artificial Intelligence/Machine Learning Data Scientist</t>
  </si>
  <si>
    <t>Job Number: R0083391
Artificial Intelligence/Machine Learning Data ScientistThe Challenge:
Are you excited at the prospect of unlocking the secrets held by a data set? Are you fascinated by the possibilities presented by the IoT or recent advances in machine learning and artificial intelligence? In an increasingly connected world, massive amounts of structured and unstructured data open up new opportunities. As a data scientist, you can turn these complex data sets into useful information to solve global challenges. Across private and public sectors from fraud detection to cancer research to national intelligence you know the answers are in the data.
We have an opportunity for you to use your analytical skills to improve the intelligence community. Youll work closely with your customer to understand their questions and needs, before delving into their data-rich environment to find the pieces of their information puzzle. Youll focus on using machine learning to analyze massive data sets, leveraging modern deep learning frameworks including TensorFlow, PyTorch, and Keras to develop computer vision and natural language processing models. You will work with a cross-functional team of data scientists, software engineers, and subject matter experts to develop an enterprise analytics platform. Join us as we use data science for good in support of operations.
Empower change with us.
You Have
-Experience with developing software in high-level languages, including Python, C/C++, or Java
-Experience with developing software for UNIX or Linux, including RedHat, CentOS, or Ubuntu
-Knowledge of software integration or testing, including analyzing and implementing test plans and scripts
-Knowledge of the design and development of object-oriented systems
-Knowledge of machine learning frameworks, including TensorFlow, PyTorch, or Keras
-Knowledge of version control systems, including GitHub or GitLab
-Active TS/SCI clearance
-BA or BS degree
Nice If You Have
-Experience with deploying applications in a Cloud environment
-Experience with AWS SageMaker, Azure ML Studio, MLflow, Databricks, or an equivalent
-Experience with designing and developing automated analytic software, techniques, and algorithms
-Experience with building computer vision or natural language processing models using modern deep learning techniques
-Experience with developing solutions and integrating, extending, and contributing to open source software
-Experience with open source big data tools, including Apache Spark, Apache Storm, Apache Kafka, or Apache NiFi
-Experience with leveraging GPU technology to accelerate the training of deep neural networks
-Experience with DoD or the intelligence community
-BS degree in CS, Physics, Mathematics, or a related quantitative field
Clearance
Applicants selected will be subject to a security investigation and may need to meet eligibility requirements for access to classified information; TS/SCI clearance is required.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Splunkchange the world with the Data Science Bowlthe worlds premier data science for social good competitionparticipate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change.#LI-AH1, APC1, CJ1</t>
  </si>
  <si>
    <t>In Vivo Senior Scientist, Oncology Research</t>
  </si>
  <si>
    <t>AstraZeneca</t>
  </si>
  <si>
    <t>Gaithersburg</t>
  </si>
  <si>
    <t>Data Engineer SME</t>
  </si>
  <si>
    <t>Accenture</t>
  </si>
  <si>
    <t>Organization: Accenture Federal Services
Location: Washington, DC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Are you interested in leveraging your analytical expertise and strategic vision to improve mission execution?
If so, then Accenture Federal Services is the place for you! Our data scientists are helping clients embrace machine learning and artificial intelligence to advance the national security mission. We're working with Agencies to exploit the world's increasing data flow to yield powerful insights. We assist clients with the entirety of the data science pipeline, enabling clients to ask the right questions or their data, build powerful models that find hidden patterns, and ultimately decipher results. In this time of disruption, organizations need to navigate the future with confidence while embracing decision making with clear, data-driven alternatives that deliver value in a meaningful business environment.
In this role you'll lead groups of innovative scientists and expert story-tellers, who interact directly with clients to construct enduring and impactful solutions. You'll have the opportunity to lead work on a number of mission problems to rapidly build capability requiring the ability to adapt to unique client environments and use cases. You'll be part of a diverse team of industry experts who specialize in data engineering, data mining, machine learning, statistics, and visualization with global reach back to Accenture's over 2,100 Data Scientists.
What you'll be doing:
+ Be innovative and entrepreneurial to work within a ""start-up like"" environment
+ Be an advisor to the data science team and provide expertise and direction on complex analytical modeling problems
+ Work with cross-functional teams to help them implement solutions
+ Research methods to improve statistical inferences of variables across models
+ Solve quantitative problems
+ Consult on industry standard solutions as well as new innovative techniques
Basic Skills &amp; Qualifications:
+ Experience consulting or experience in a similar field requiring client collaboration, presentation, and delivery
+ Experience using analytics tools and languages - R, Python, SAS, etc.
+ Experience combining data sets, extracting key variables, and creating new variables to enhance modeling
+ Experience performing basic ETL functions and understanding of data quality steps/measures
+ US Citizenship required
Preferred Skills &amp; Qualifications:
+ Experience in quantitative analysis and statistical modeling (regression, correlation, clustering, etc.)
+ Advanced degree statistics, data science, or similar computational concentration that is business-oriented, or an MBA
+ Experience working with federal agencies and clients
+ Understanding of Professional Services or System Integration organizations
+ Ability to comprehend, synthesize, and report on data and metrics
+ Experience creating and presenting executive level briefings
+ Experience preparing business development and account plans
+ Experience managing opportunity pipelines
An active security clearance or the ability to obtain one may be required for this role.
Candidates who are currently employed by a client of Accenture or an affiliated Accenture business may not be eligible for consideration.
Applicants for employment in the US must have work authorization that does not now or in the future require sponsorship of a visa for employment authorization in the United States and with Accenture (i.e., H1-B visa, F-1 visa (OPT), TN visa or any other non-immigrant status).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</si>
  <si>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Data Scientist - Machine Learning Engineer</t>
  </si>
  <si>
    <t>Atlas Research</t>
  </si>
  <si>
    <t xml:space="preserve">Data Scientist/Machine Learning Engineer (Duffy Backfill)
Atlas Research is looking for a Data Scientist to help customers unlock the mysteries hidden in data. Atlas is looking for you to use your skills to further medical research, improve delivery of care to fellow citizens, along with other use cases across our Federal Government clients. You will be working with large data sets combing structured and unstructured data to find new discoveries. Help build a data science team in a small and growing firm.
Essential Duties and Responsibilities:
Develop and apply the latest innovations in machine learning, artificial intelligence, and related technologies. Lead and support research and development efforts to explore the applicability of emerging machine learning and artificial intelligence methods to address client challenges and identify and prioritize emerging methods and challenges for original research or proof of concepts. Lead and support efforts to identify, shape, capture, and deliver data science, machine learning, and artificial intelligence contracts for clients. Work with clients to build analytic strategies, technology roadmaps, implementation plans, and research initiatives Help identify, recruit, lead, and develop a world-class team of data scientists, data engineers, machine learning engineers, and artificial intelligence specialists.
Minimum Qualifications
5+ years of experience with machine learning techniques (clustering, decision tree learning, artificial neural networks, Natural Language Processing,etc.) and algorithms for addressing a variety of problems 5+ years of experience with leading or managing delivery teams, projects, development efforts, research efforts, or similar 3+ years of experience with programming, including in machine learning frameworks (TensorFLow, PyTorch), python, Spark Experience with distributed data/computing tools: Map/Reduce, Hadoop, Hive, Spark, MySQL Experience with business development, client or customer relationship management, proposal development, or similar, including grant application Experience with developing effective delivery or research teams, including recruiting, hiring, mentoring, coaching, and managing team members Ability to effectively communicate results to both technical and non-technical audiences, including presenting to senior executives, industry conferences, technical seminars, meet-ups, or similar BA or BS degree in Statistics, Machine Learning, Mathematics, CS, Computer Engineering, Industrial Engineering, or Operations Research Ability to work in the US indefinitely without sponsorship Ability to obtain a US security clearance if needed
Preferred Qualifications
MS degree in Science, Engineering, Mathematics, or related field preferred; PhD degree a plus
</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</si>
  <si>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worldâ€™s greatest social and analytical challenges. Weâ€™ve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weâ€™ve developed some of the most innovative tools available in analytics, media optimization, reporting, and influencer outreach.
Data Analyst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What you'll do:
Analyzes data, as well as contributes to the design, implementation, and delivery of analytics products and services.
Builds predictive models, tools, and data visualizations.
Checks data and modeling results for quality and cleans, transforms, aggregates, and reports on data as needed.
Strives to support team excellence by documenting processes and evangelizing new approaches
Preferred Experience &amp; Background
An undergraduate degree in a quantitative field or equivalent work experience.
Conceptual understanding of foundations of statistics and modeling (distributions, parameter estimation, confidence intervals and tests, etc.).
Proficient understanding of a statistical programming language such as R, Python, or Julia.
The ability to effectively communicate technical concepts to a non-technical audience, both in writing and verbally
The ability to manipulate data with SQL.
Experience building predictive models using regression and machine learning techniques.
Knowledge of experimental design and causal inference experience with GIS.
Experience creating informative and engaging data visualizations using industry leading tools.
The ability to create user interfaces for new products using frameworks such as Shiny or Django.
This position is available in DC, NY, &amp; LA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</si>
  <si>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Data Scientist Machine Learning</t>
  </si>
  <si>
    <t>Decision Scientist</t>
  </si>
  <si>
    <t>Johns Hopkins University Applied Physics Laboratory</t>
  </si>
  <si>
    <t>Laurel</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</si>
  <si>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</si>
  <si>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BOEING</t>
  </si>
  <si>
    <t>**This Position Requires an Active TS/SCI**
Boeing Intelligence &amp; Analytics is seeking a Data Engineer with data transformation (ETL) experience working with the latest industry tools.
Duties Entail
Work with a teammate on data integration requirementsWrite code on ETL platform to transform data to a suitable format as defined by IC ITE initiativesAdd features to ETL platform to shorten timelines for future data integration effortsDevelop, maintain code, and integrate software into a fully functional software systemParticipate in daily scrum meetings, sprint retrospectives, and other agile processesWork with external teams to validate data ingestProvide and maintain documentation of system architecture, development and enhancements
Education
Bachelor's Degree and 6 or more years' experience or master's degree with 3 or more years' experience from an accredited course of study , in engineering, computer science , mathematics, physics or chemistry
Required Experience
6+ years of software development experienceDemonstrated understanding of high scale cloud architectureLinux/Unix experienceObject Oriented programming languagePossess strong verbal and written communication skillsPossess strong analytical skills, with excellent problem -solving abilities in the face of ambuguity
Desired Experience
Expertise in data ingestion, data transformation (ETL) and data modelingExperience with Java, Ruby or PythonExperience in Agile/SCRUM enterprise-scale software development3 years' experience working with batch-processing and tools (eg, Nifi, Midpoint, MapReduce, Yarn, Pig, Hive, HDFS, Oozie)1 years' experience working with Restful web servicesExperience with Code development, deployment, versioning and build tools (eg, Eclipse, git, svn, maven, Jenkins)Experience working with tools in teh stream-processing (eg, Strom)Experience developign applications that work with NoSQL stores (eg, ElasticSearch, Hbase, Cassandra, MongoDB, CouchDB)Working in cloud architecture with AWS EC2, RDS, S3, VPC, ElasticSearch
BI&amp;A is an Equal Opportunity Employer. All qualified applicants will receive consideration for employment without regard to race,color, religion, sex, pregnancy, sexual orientation, gender identity, national origin, age, protected veteran status, or disability status.
Equal Employment Opportunity is the Law (PDF)</t>
  </si>
  <si>
    <t>West Creek Financial</t>
  </si>
  <si>
    <t xml:space="preserve">Senior Data Scientist
Summary
West Creek's desire to make a real difference in our financing touches everyone we work with from retailers and customers, to associates and investors.
We use the latest in technology and artificial intelligence to give our dealer partners an edge for more approvals and increased sales. Plus, our fast and easy application and credit approval means customers can get what they want when they want it. All of this is wrapped in our commitment to transparency and our dedication to superior service.
Do you have a passion for building and deploying machine learning models within a fast-moving start up? West Creek is searching for an innovative Data Scientist with proven strengths in functional (reusable) programming (R or Python) to join our small but growing team to build industry-leading risk, fraud, and sales forecasting models. This person will report directly to the Head of Risk and Data Science and will have close contact with the CRO/CFO. West Creek data scientists work closely with departments throughout the organization, which means you will have the opportunity to drive critical business outcomes across the company.
Duties &amp; Responsibilities
Partner closely with a variety of business teams across West Creek to build and guide industry-leading risk, fraud, and sales forecasting modelsBuild machine learning models through all phases of development, from design through training, evaluation, validation, and implementationLeverage your interpersonal skills to translate the complexity of your work into tangible business goals
Required Skills/Qualifications
Bachelor's degree in a quantitative or STEM field such as Statistics, Mathematics, Computer Science, Machine Learning, Economics, or Analytics3+ years of experience in financial services 2+ years of professional experience building predictive models in Python or R2+ years in a finance, sales, or risk-oriented support role Minimum 1+ years' experience using SQL
Preferred
Master's degree or PhD in a quantitative or STEM field 1+ years of experience in a fast-moving start-up1+ years of experience using Spark, AWS, or AzurePrior experience deploying machine learning models into production
</t>
  </si>
  <si>
    <t>Senior Data Engineer</t>
  </si>
  <si>
    <t>Join our team dedicated to developing and executing innovative solutions in support of customer mission success.
Job Description:
Novetta has an immediate need for a Senior Data Engineer to join a fast-paced program in support of a government customer with a very critical national security mission. This is a multi-year program, where the successful candidate will work on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</si>
  <si>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Manager - Data Acquisition &amp; Partnerships</t>
  </si>
  <si>
    <t xml:space="preserve">ID.me is a digital identity network. Our mission is to make the world a more trusted place by facilitating transparent and efficient interactions between people and organizations.Data is at the heart of ID.meâ€™s digital identity platform. This is a unique position for a business development professional with a product mindset. Weâ€™re looking for a leader to lead ID.meâ€™s data acquisition efforts and outcomes. You will have a unique blend of business and technical savvy, a big picture vision, and the drive to make that vision a reality. You are a subject matter expert, or can quickly become one, when it comes to digital identity. Youâ€™ll continuously identify and acquire reliable sources of data to power ID.meâ€™s products and solutions. Key to your success would be in leveraging your experience across the identity data spectrum - sources, availability, quality, cost, licensing and integration.Ensure availability of reliable and cost effective data sources to power ID.me products and solutions. Analyze the digital identity market landscape. Identify solution providers and vendors for technology and business partnership opportunities. Evaluate technologies for all aspects of digital identity including ID document verification, telecommunication device verification, biometrics and fraud detection. Curate the data acquisition roadmap by collaborate with vendors and 3rd party data providers. Develop strategy and roadmap to bring the best digital identity products to market. Partner with sales and customer success teams to understand customer needs. Collaborate with engineering throughout the product development process to commercialize products with highest levels of quality. Implement company-wide go-to-market plans, balancing strategic planning with tactical execution. Represent the product externally by assisting with demonstrations and proposal responses. Monitor performance and measure impact of product enhancements and initiatives. 5+ years of SaaS business development, technology partnerships and related experience across business-to-business (B2B) or business-to-consumer (B2C) domains. Working knowledge and understanding of digital identity or analogous concepts, challenges and solutions. Experience working with vendors, partners and others in a broader ecosystem. Demonstrated experience defining, launching and scaling world-class products. Ability to synthesize complex business requirements into lucid product specifications. Strong communication skills: verbal, written and presentation. Deep understanding of business strategy and metrics. Hands-on, driven self-starter with high initiative and confidence levels. Collaborative team player who can lead cross-functional teams. Bachelorâ€™s degree in a business or technology discipline. ID.me is a venture-backed company in hyper-growth. We are adding about a new million users per month with more than 30,000 new users signing up per day. We have had negligible business customer churn since inception, and we almost always significantly upsell and cross-sell accounts after establishing a relationship. Our Mission:To make the world a more trusted place by enabling transparent and efficient interactions between people and organizations. Our Core Values:*Donâ€™t be a jerk. *Always compete. *Ask questions like a 5-year old. *Inspire people with your passion. *Make something better every day. *Treat each customer like your favorite family member. *Own your mistakes so you can learn from them. *Details are everything. *Act like a scientist, not a talking head. *Be truthful (even when itâ€™s hard). *Reflect ID.meâ€™s values in your actions. *If the rule prevents the right outcome, then break the rule. </t>
  </si>
  <si>
    <t>Sr. Data Scientist (Arlington, VA)</t>
  </si>
  <si>
    <t>Tiger Analytics</t>
  </si>
  <si>
    <t>Tiger Analytics is looking for an experienced Data Scientist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Sr. Data Scientist, you will apply strong expertise in AI through the use of machine learning, data mining, and information retrieval to design, prototype, and build next generation advanced analytics engines and services. You will collaborate with cross-functional teams and business partners to define the technical problem statement and hypotheses to test. You will develop efficient and accurate analytical models which mimic business decisions and incorporate those models into analytical data products and tools. You will have the opportunity to drive current and future strategy by leveraging your analytical skills as you ensure business value and communicate the results.
Key Responsibilities
Collaborate with business partners to develop innovative solutions to meet objectives utilizing cutting edge techniques and tools. Effectively communicate the analytics approach and how it will meet and address objectives to business partners. Advocate and educate on the value of data-driven decision making; focus on the â€œhow and whyâ€_x009d_ of solutioning. Lead analytic approaches; integrate solutions collaboratively into applications and tools with data engineers, business leads, analysts and developers. Create repeatable, interpretable, dynamic and scalable models that are seamlessly incorporated into analytic data products. Engineer features by using your business acumen to find new ways to combine disparate internal and external data sources. Share your passion for Data Science with the broader enterprise community; identify and develop long-term processes, frameworks, tools, methods and standards. Collaborate, coach, and learn with a growing team of experienced Data Scientists. Stay connected with external sources of ideas through conferences and community engagements.
Requirements
Bachelors Degree in Data Science, Computer Science, Engineering, Statistics and 5+ years of Data Science experience required; or, Graduate Degree in a quantitative discipline and 2+ years of Data Science experience required. Proficiency in Python or R. Proficiency writing complex SQL queries. Proficiency in Azure Databricks. Proficiency with Machine Learning concepts and modeling techniques to solve problems such as clustering, classification, regression, anomaly detection, simulation and optimization problems on large scale data sets. Ability to implement ML best practices for the entire Data Science lifecycle. An understanding of the Consumer Packaged Goods (CPG) industry. Ability to apply various analytical models to business use cases (NLP, Supervised, Un-Supervised, Neural Nets, and more). Exceptional communication and collaboration skills to understand business partner needs and deliver solutions. Bias for action, with the ability to deliver outstanding results through task prioritization and time management.
Preferred Qualifications
Experience with Big Data technologies: Hadoop, Spark, H20.ai, Cloud AI platforms, containerization. Experience supporting deployment, monitoring, maintenance and enhancement of models. Experience with data visualization tools â€” Tableau, R Shiny, Plotly, and more.
Benefits
This position offers an excellent opportunity for significant career development in a fast-growing and challenging entrepreneurial environment with a high degree of individual responsibility.</t>
  </si>
  <si>
    <t>Data Scientist II</t>
  </si>
  <si>
    <t>NCQA</t>
  </si>
  <si>
    <t>NCQA is searching for a top notch Data Scientist II. The Data Scientist II will take a leadership role in analyzing and presenting results based on large health care databases such as HEDIS clinical quality data and CAHPS, HOS member survey data and field test data.
Major responsibilities:
Understanding content area, determining what the data means, defining analysis plans and selecting appropriate statistical methods with consultation with lead scientist on team and/or in consultation with other data scientists as appropriate.Conduct quantitative analysis, program in SAS, R, STATA or other programming languages, ensuring an effective quality analysis plan, and contribute to communication with internal and external clients. Spot patterns in the underlying data and be able to explain the trends to non-technical stakeholders.Serves as the technical lead on the technical design, development, and statistical methodology determination under the guidance and supervision of a senior scientist.Develops and enforces technical processes and standards, including quality assurance checks.Produces software development lifecycle documentation and troubleshoots technical issues related to programming code execution. Maintains current industry knowledge on the trends of technology as related to the architecting and programming.The holder of this position must be able to work independently on multiple projects in coordination with other internal and external project team members.
In addition, the DS II will also:
Support the development of NCQAâ€™s research and performance measurement activities by generating research ideas, investigating the data and developing data design and data structures related to the project. Looks at the data from different angles, determine what the data means and recommends the best possible way to analyze it.Spots trends and patterns and determine what is noise and what is good data.Develops analytical plans for research and other projects including: algorithm selection (data mining, machine learning etc.) database design, program design, selection of statistical methods in consultation with senior data scientists, creation of project timelines, and development of formats for presenting results to meet customer needs. This includes the preparation of memos and close out reports to contribute to knowledge management and documentation.Independently and effectively conducts programming tasks and statistical analysis including preparation and cleaning of data, implementation and refinement of statistical methods, preparation of formatted tables of results, creation of databases and other outputs, and verification of the accuracy of results.Participate in quality assurance processes and reviews code, outputs tables and charts. Complete all documentation and follow department standardized processes.Leads, designs, plans, and executes programming approaches to support various development projects.Can code at an expert level in applications such as SAS, R, Python etc.
Customer Engagement and Project Leadership:
Represent NCQA to scientific audiences.Enhance NCQA reputation for scientific leadership in the area of performance measurement through public speaking, publications, etc.Present analytic results orally and in writing to customers and other researchers incorporating descriptions of methods, relevant literature, and other background material to provide context for the results.Develop content expertise and provide analytic support for NCQA programs and high priority strategic projects such as the new analytic product development, State of Health Care Quality report, CAHPS and HOS surveys, Pay for Performance programs etc.
Required Education and Skills:
Masterâ€™s degree with experience in health services research, applied statistics, sociology, or a combination of education and experience which demonstrates the necessary skills and abilities required for the position.Strong programming skills in SAS required. Certification a plus, knowledge of other programming languages (ex. R) a plus. Working with claims-based data a plus.Strong programming background, 3 years (+) experience analyzing large datasets, particularly health-related data including claims data.Proficiency in statistical software packages such as SAS, SPSS, STATA or R. Profound knowledge of word processing, spreadsheet and database applications.Skilled at developing and applying univariate and multivariate modeling techniques, hypothesis testing.
Equal Opportunity Employer/Protected Veterans/Individuals with Disabilities
NCQA is a drug free workplace. NCQA recruits, hires, trains and promotes individuals, and administers any and all personnel actions, without regard to race, color, religion, national origin, age, sex, pregnancy, citizenship, familial status, disability status, veteran status, genetic information, or other protected statuses under applicable state and federal laws.
NCQA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41 CFR 60-1.35(c).</t>
  </si>
  <si>
    <t>Ball Corporation</t>
  </si>
  <si>
    <t>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Qualifications:
This position is contingent upon contract award and is located in Springfield, VA*
Junior Data Scientist
What you'll do:
Work in a collaborative environment developing data science methods, tools, and algorithms to solve problems for government customers.
Support senior data scientist using a variety of state-of-the-art open source and cloud based technologies to solve data analysis and prediction problems using geospatial imagery and contextual data.
Implement innovative image classification, pattern recognition, and machine learning capabilities to provide solutions to challenging technical problems.
Document research through technical reports and papers.
Work in highly complex areas where ingenuity and creativity are required to provide solutions to major design problems.
Support planning of critical long-range technical requirements.
Conduct analytic studies and/or scientific studies in physics, mathematics, or engineering.
Support conceptual, developmental and planning functions for major programs.
Develop mathematical formulations and equations.
Support the installation, integration, assembly, modification, monitoring, operation, testing, and servicing of systems at company and client sites.
Provide technical data and evaluation for components, equipment plans, layout and contract requirements.
Build, install, monitor, test and service systems at company and client site.
Coordinate and work closely with other engineering, logistics, financial, and program management disciplines to define system specifications and requirements; direct on-site customer interface for system installation, integration, testing, survey, fabrication, and other engineering tasks as required.
Maintain a regular and predictable work schedule.
Establish and maintain effective working relationships within the department, the SBU/SSU and the Company. Interact appropriately with others in order to maintain a positive and productive work environment.
Perform other duties as necessary.
What you'll need:
BS degree or higher in Engineering or a related technical field is required plus 2 or more years related experience.
Each higher-level related degree, i.e., Master's Degree or Ph.D., may substitute for two years of related experience. Related technical experience may be considered in lieu of education. Degree must be from a university, college, or school which is accredited by an agency recognized by the US Secretary of Education, US Department of Education.
Development of customized code, scripts, modules, macro procedures, or libraries to implement specialized spatial analysis functions using languages such as Python, Java, JavaScript, PHP, C, Perl, or similar scripting and development languages preferred.
Experience working with and developing geospatial information systems (GIS) to include open-source and proprietary geospatial formats preferred.
Use and development with common geospatial tools, data, and operating platforms. These may include, but are not limited to: (preferred)
Tools - Boundless Spatial suite, Remote View, PostGRES/PostGIS, Oracle Spatial and/or other geospatial databases, ArcGIS Desktop, ArcGIS Server, Image Server, and File Geodatabases.
Data formats including KML, KMZ, NITF, TIFF, JPEG, GeoPDF, and similar geo-related formats and data structures.
Operating Platforms - ESRI, OpenGeo Suite, or similar.
Experience abstracting new or legacy systems via standards based APIs to include web services. Including but not limited to Open Geospatial Consortium standards.
Demonstrated experience in at least one of the following preferred:
Developing terrain analysis visualization and algorithms.
Developing automated detection algorithms.
Support NGA stakeholders in generating, executing, and assessing Cross-INT/Cross-Domain analysis and collection operations for assigned national and defense intelligence issues.
Facilitate IC and DoD activities that support the exploration and introduction of future concepts to demonstrate functions that have the potential to optimize intelligence integration and information sharing.
Support the development and execution of functional requirements as key drivers in concept exploration, development, and acquisition of GEOINT, OSINT, Single-INT, and Cross-INT/Cross-Domain automation services required for an adaptive, scalable integrated intelligence enterprise.
Support special projects and initiatives, including but not limited to Structured Observation Management, Object-Based Production, and Activity-Based Intelligence, to advance Analytic and Foundation GEOINT Modernization, operations, products, and other services, as required.
Support conditioning and enriching NGA holdings and other data acquired by the RFTs, especially unclassified OSINT, for ingestion into new and innovative data models.
Assist in driving the update and/or creation of innovative and technologically forward-leaning algorithms, models, and data sets which support Cross-INT/Cross-Domain analysis while reducing the resources needed for production and analysis.
Working Conditions:
Work is performed in an office, laboratory, production floor, or clean room, outdoors or remote research environment.
May occasionally work in production work centers where use of protective equipment and gear is required.
May access other facilities in various weather conditions.
Travel and local commute between Ball campuses and other possible non-Ball locations may be required.
Security Clearance:
Successful candidate will have completed a government national security clearance investigation and must meet eligibility requirements for access to classified information.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</si>
  <si>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Junior Data Scientist, Analytics</t>
  </si>
  <si>
    <t>CGI</t>
  </si>
  <si>
    <t>Position Description:
This is an exciting full-time opportunity to work in a fast-paced environment with a team of passionate technologists. We take an innovative approach to supporting our client, working side-by-side in an agile environment using emerging technologies. As a solution builder, you will be working to support the client's mission and goals of building an enterprise analytics platform.
Your future duties and responsibilities:
Demonstrate in-depth technical capabilities with the ability to support multiple work streams and drive assimilation of new techniques and solutions.
Apply data and technical expertise in analysis, data mining and visualization of data using Business Intelligence tools and data development platforms.
Evaluate data quality using SQL and data analysis techniques that improve client-reporting capabilities.
Participate in team problem solving efforts and offer ideas to solve client issues.
Understand data needs and construct data pipelines for automating and accelerating data preparation.
Required qualifications to be successful in this role:
An interim Secret clearance is required to begin working onsite with our client, and a Secret clearance must be maintained throughout the project duration. Due to the nature of the government contract requirements and/or clearance requirements, US citizenship is required.
Basic Qualifications:
Bachelor's degree or master's degree in Computer Science, Mathematics, Information Technology or STEM related discipline, or the equivalent combination of education, training, or work experience.
1+ Years of Experience working on Analytics and Business Intelligence focused initiatives, preferably in a consulting capacity.
1+ Years of Experience using Python, R, or other languages to build statistical models or analyze data.
1+ Years of Experience in creating complex SQL queries and functions, data structures and strong analytical problem solving skills.
Experience working with various self-service business intelligence and data visualization tools such as Tableau, Power BI, Business Objects, etc.
Experience working in an Agile based environment.
Strong technical and troubleshooting techniques.
Skills:
Business Intel/Dashboard Rept
Perl
PowerShell
Python
SQL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t>
  </si>
  <si>
    <t>Data Scientist (Pipeline)</t>
  </si>
  <si>
    <t xml:space="preserve">THE COMPANY
Fannie Mae provides reliable, large-scale access to affordable mortgage credit in communities across our nation. We are the leading source of funding for housing in America, which means more people can buy or rent a home. We are focused on sustaining the housing recovery, improving our company, and leading change to make housing better.
We are looking to build our network of interested candidates with a Data Science background and invite you to share your information with us. Let us know if you would be interested in working on a high-performing team and making a difference in making homes more accessible.
Fannie Mae has multiple Data Science opportunities available across our Enterprise Data, Modeling and Analytics division. For more information about Fannie Mae, visit http://www.fanniemae.com/progress 
**Please note that this invitation is NOT an active opening/posting. Submitting an application constitutes an expression of interest in current or future similar openings at Fannie Mae. A recruiter will review your qualifications and if a position opens that aligns to your skillset, you may be contacted. 
Data Scientist Job Description:Fannie Mae is expanding its data science talent to further push the frontiers of modeling and advanced analytics. Are you passionate about advanced analytics algorithms and creating new data science tools and technologies? Do you have creative and innovative approaches to developing new analytics techniques? Weâ€™re seeking data scientists who have domain knowledge or an interest in Big Data, machine learning, natural language processing, image processing and an interest to apply it to economic and financial applications. You are looking to innovate the next generation of data analytics solutions with diverse data sets and leading-edge analytics use-cases? If you are ready for an exciting opportunity working hands on with the worldâ€™s most advanced data science technologies and thrive in a super dynamic environment where you are being counted on to develop advanced analytics products, this might be the role for you.
Minimum Qualifications: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with code repositories and build/deployment pipelines, specifically Jenkins and/or Git.
Demonstrated experience using Apache Hadoop and/or Apache Spark stack for big data processing, or comparable distributed computing platforms.
Demonstrated experience using data streaming technologies such as Kafka, Rabbit MQ, NiFi, Kinesis or comparable tools
Demonstrated experience using Tableau, Kibana, Quicksights or other similar data visualizations tools.
Ability to handle terabytes of time-series and cross-sectional data and extract well defined alpha from the underlying relationships
Thorough understanding of statistical methods for optimizations (Linear / Non-linear / regressions / Neural Networks / ARIMA / VAR / SSPQN)
Very comfortable working with ambiguity (e.g. imperfect data, loosely defined concepts, ideas, or goals) 
Preferred Qualifications:
MS in Computer Science, Statistics, Math, Engineering, or related field, PhD preferred
3 years of relevant experience in building large scale machine learning or deep learning models and/or systems
1 year of experience specifically with deep learning (e.g., CNN, RNN, LSTM)
Demonstrated skills with Jupyter Notebook, AWS Sagemaker, or Domino Datalab or comparable environments
Passion for solving complex data problems and generating cross-functional solutions in a fast-paced environment
Knowledge in Python or C / C#, and SQL, object oriented programming, service oriented architectures
Strong scripting skills with Shell script and SQL
Strong coding skills and experience with Python (including SciPy, NumPy, and/or PySpark) and/or Scala.
Knowledge and implementation experience with statistical and machine learning models (regression, classification, clustering, graph models, etc.)
Hands on experience building models with deep learning frameworks like MXNet, Tensorflow, Keras, Caffe, PyTorch, Theano, or similar
Experience search architecture (ex - Solr, ElasticSearch)
Data Scientist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Python or in C#/C (1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using Apache Hadoop and/or Apache Spark stack for big data processing, or comparable distributed computing platforms.
Masters, PhD or Other Advanced Degree
MINIMUM EXPERIENCE
2-4 years
Senior Data Scientist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using Apache Hadoop and/or Apache Spark stack for big data processing, or comparable distributed computing platforms.
Masters, PhD or Other Advanced Degree
MINIMUM EXPERIENCE
6-8 years
Data Scientist Manager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Masters, PhD or Other Advanced Degree
MINIMUM EXPERIENCE
8-10 years
</t>
  </si>
  <si>
    <t>IEM, Inc</t>
  </si>
  <si>
    <t xml:space="preserve">IEM is looking for Senior Data scientist to join our team in Arlington, VA with visit to client location @ Norfolk, VA as needed.
Candidate can work either at Arlington Office or NC Office of IEM.
**Please note that due to nature of work we will be able consider candidates who do have permanent authorization to work **
Advanced degree, up to PhD, in data science or immediately related fields
At least 5 years experience applying data science to data identification, collection, analysis and reporting for large data mining, analytics and AIML tasks with federal contract sponsors.
Experience in the practice and use of data analytics and tools on federal projects with a focus on applied science and solutions, not basic research.
Practical experience gathering and aggregating data from disparate datasets
Practical experience with cleaning, transforming and normalizing data to create unified datasets
Practical experience applying advanced data analytics to inform and solve complex decision support and other problems
Experience Feature Engineering data and application of other customization techniques
Experience modeling structured data to support use of machine learning algorithms (training, fitting, cross-validation, tuning, predicting)
Strong skills with data visualization and use of visualization tools to communicate data insights to non-technical clients
</t>
  </si>
  <si>
    <t>Associate Scientist - Hybridoma Generation</t>
  </si>
  <si>
    <t>Data Scientist - Senior Consultant</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</si>
  <si>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solutions.Conduct research and prepare management, organizational and business analyses and forecasts. Responsible for larger, more complex or technically advanced projects, and may be responsible for tasks among multiple projects. Have expertise and/or experience in implementing deep learning or artificial intelligence (AI) projects in a High-Performance Computing (HPC) environment; and have experience working with federal government categorical data from flat files, data warehouses, and external/academic sources. Conceptualize, plan, design, and develop deep learning/artificial intelligence algorithms for multi-objective optimization and decision-making tools focused on solving resource allocation/prioritization problems. May be responsible for leading less experienced analysts.Required: US citizens who can clear DHS suitability MS degree in data science, statistics, mathematics, or relevant discipline with concentrations such as statistical analysis and machine learningAt least 7 years of relevant experience in research, organizational and business analyses, predictive analysis, and deep learning developmentAt least 24 semester hours in a combination of operations research, mathematics, probability, statistics, mathematical logic, science, or other subject-matter courses requiring substantial competence in college-level mathematics or statisticsExperience applying appropriate methods in order to mathematically formulate and examine statistical associations between variables within a data set using R or PythonExperience implementing a variety of machine learning and statistical techniques including clustering analysis, artificial neural networks, and support vector machines using libraries such as h2o, Keras and mlr in R and TensorFlow, PyTorch and mpi4py in PythonExperience implementing the Data Analysis Epicycle and skilled in performing multiple correspondence analysis (MCA), principal component analysis (PCA), and association rule miningAbility to produce executive level summary reports/briefings of algorithm results using RMarkdown or Jupyter Notebook Ability to utilize MS Office suite to perform queries and analyses and produce reportsGood critical thinking skills, writing skills, and communication skills Experience working within a team  Desired: Familiarity with law enforcement organizations or large federal organizationsExperience running big data projects for the federal governmentActive Public Trust Clearance: Public TrustThis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described.About Guidehouse 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youâ€™re passionately motivated to make a difference and deliver exceptional work, we invite you to learn more about your career opportunities at www.guidehouse.comAdditional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 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DisabilityTuition Reimbursement, Personal Development &amp; Learning OpportunitiesSkills Development &amp; CertificationsEmployee Referral ProgramCorporate Sponsored Events &amp; Community OutreachEmergency Back-Up Childcare Program</t>
  </si>
  <si>
    <t>Environmental Scientist/Engineer</t>
  </si>
  <si>
    <t>ICF</t>
  </si>
  <si>
    <t>Location: Fairfax, VA or Cambridge, MA
Travel: 0%
ICF seeks an ENVIRONMENTAL SCIENTIST/ENGINEER to work within our Survey, Policy, Health, Environment, Regulation, and Economics (SPHERE) team. This position will primarily support EPA contracts with the Office of Superfund Remediation and Technology Innovation (OSRTI), Office of Brownfields and Land Revitalization (OBLR), and Office of Resource Conservation and Recovery (ORCR). The ENVIRONMENTAL SCIENTIST/ENGINEER will apply their knowledge and work experience to support a wide range of technical projects and will work within a project team environment that includes interacting with external experts and clients.
What youâ€™ll do:
Perform research, data collection, and quantitative data analysis in support of a broad range of technical projects for EPA.Identify and evaluate technologies and approaches for improving contaminated site cleanup; analyze trends in technology use; and support the preparation of a wide range of client work products. Provide site-specific technical support for improving site characterization and remediation technologies and strategies, including site visits and client meetings.
What youâ€™ll need:
Bachelorâ€™s degree in science or engineering, including geology, environmental science, hydrogeology, or environmental engineering.A plus if you have Masterâ€™s degree in science or engineering, including geology, environmental science, hydrogeology, or environmental engineering.4-6 years of experience in the area of contaminated site cleanup under federal, state, or other cleanup programs.Knowledge of EPA cleanup programs (e.g., Superfund, RCRA, Brownfields), with knowledge of OSRTI's technical support and optimization programs a plus.
Professional skills and experience were looking for:
Strong analytical skills, including experience conducting quantitative analyses using Microsoft Access and Excel; experience with GIS software is desirable.Strong technical skills including experience conducting site characterization and remediation of contaminated sites. Field experience a plus.Excellent written and oral communications skills.Team player with the ability to work in a fast-paced environment.Ability to organize and manage a heavy workload and meet internal and external deadlines.Demonstrated ability to interact with clients.OSHA 40-hour HAZWOPER training is desirable.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If youâ€™re seeking to make a difference in the world, visit www.icf.com/careers to find your next career. ICFâ€”together for tomorrow.ICF is an equal opportunity employer that values diversity at all levels. (EOE â€“ Minorities/Females/ Protected Veterans Status/Disability Status/Sexual Orientation/Gender Identity). For more information, please read our EEO &amp; AA policy.
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Statement.Fairfax, VA (VA01)</t>
  </si>
  <si>
    <t>Discovery Communications, Inc.</t>
  </si>
  <si>
    <t>Silver Spring</t>
  </si>
  <si>
    <t>Position Summary
Our Team
The Global Data &amp; Advanced Analytics (GDA) team enables Discovery to turn data into action. Using big data platforms, data warehousing and business intelligence technology, audience data, advanced analytics, data science, visualization, and self-service analytics, this team supports global company efforts to increase revenue, drive audiences, and enhance consumer engagement. Join a team that supports high impact business partners by leveraging data to drive innovation.
The Role As part of a growing team that is innovating the way Discovery does business around the world, the Senior Data Scientist/Statistician will be responsible for executing high impact data science projects to support our Ad Sales, Finance, Research, and Media business partners. These efforts will include optimization of revenue, viewership, engagement, retention, content value, and customer value for multiple media platforms. Specifically, you'll be responsible for developing and operationalizing mathematical/statistical analyses, hypothesis tests, and algorithms/models. You'll also be responsible for refining and executing operationalized algorithms and models.
You'll need to be an innovative forward-thinker who will help lead end-to-end execution of data science projects and contribute directly to existing and emerging business strategies and goals. Communication and ability to work in a collaborative team environment are essential.
You'll work with the Data Science Sr. Manager, data &amp; analytics team, data engineering team, and business stakeholders to develop, refine, and scale data products. Therefore, this role requires strong technical and communication skills, creativity and attention to detail, and experience executing end-to-end data science projects-from use case definition to final product delivery.
Responsibilities
Apply data mining techniques to cleanse and explore large, complex data sets in preparation for further analysis2. Apply appropriate data reduction, feature selection, and feature engineering techniques3. Develop and implement hypothesis tests4. Develop, validate, and operationalize appropriate mathematical and statistical algorithms and models5. Review, make enhancements to, and execute operationalized algorithms and models6. Develop data products to communicate insights to internal stakeholders7. Communicate insights from analyses to internal stakeholders in clear business terms8. Assist in making data science techniques approachable and understandable to non-data scientists9. Collaborate with data &amp; technology teams to create repeatable processes and scalable data products10. Identify appropriate data science solutions as new data-centric business problems arise 11. Stay current with new data science methods, technologies, and industry trends12. Support Data Science Sr. Manager in developing and implementing data science processes and best practices
Requirements
Master's or PhD degree in a quantitative field (statistics, physics, computer science, etc.) * Minimum of 3-5 years proven business experience and technical expertise in data science * Experience cleansing and preparing large, complex datasets for analysis* Expertise applying statistics or machine learning in a professional or other intensive problem-solving environment with large, complex datasets* Experience with hypothesis testing, regression &amp; classification, time series analysis, &amp; optimization* Expertise in statistical programming languages such as R or the Python scientific stack (NumPy, SciPy, scikit-learn, etc.)* Experience with Amazon Web Services (RedShift, S3, EC2, EMR, etc.) and Apache Spark preferred* Experience with SQL and NoSQL databases* Familiarity with data visualization tools, like Tableau* Strong analytical, critical thinking, and problem solving skills* Excellent communication skills-ability to present complex information in a concise and compelling manner* Ability and eagerness to learn and teach others* Prior media or direct-to-consumer industry experience preferred
Must have the legal right to work in the United States
silver spring, maryland, md</t>
  </si>
  <si>
    <t>Data Scientist,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</si>
  <si>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Our consultants focus on client services, while also supporting business development, internal firm initiatives, and ongoing professional development.
Qualifications
Security clearance: Ability to obtain a Public Trust clearance
Minimum years of relevant experience: 3
Education: B.S./B.A. in Statistics, Mathematics, Operations Research, Computer Science, Information Systems, Engineering, Economics, Data Science, Data Analytics, or similar quantitative discipline.
Significant experience working with analytical models, methods, applications, and tools, such as:
Statistical analysis, predictive modelling, simulation, machine learning, and artificial intelligence
Selecting and applying the appropriate analytical techniques
Analytics for business, operations, human capital, or financial management
Analyzing large and complex data sets, with strong aptitude for conducting quantitative and qualitative analysis
Advanced proficiency in an analytics programming language, such as R, Python, or SAS
Visualization skills such as Tableau, Power BI, or R Shiny
Desired Experienced:
Education: M.S./M.A. in Statistics, Mathematics, Operations Research, Computer Science, Information Systems, Engineering, Economics, Data Science, Data Analytics, or similar quantitative discipline.
Skills and/or proven success in the following:
Contributing as a team member: understanding personal and team roles, contributing to a positive working environment by building strong, collaborative relationships with team members
Leading small teams, coaching and collaborating with colleagues, providing feedback and guidance on work performance
Identifying and addressing client needs, building relationships with clients, demonstrating flexibility in prioritizing and completing tasks, communicating potential conflicts to a supervisor
Communicating effectively to various audiences, including various levels of management and external clients, in a professional environment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
</t>
  </si>
  <si>
    <t>Ball Metal Food Container Corp</t>
  </si>
  <si>
    <t>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t>
  </si>
  <si>
    <t>Quantitative Analyst / Data Scientist - Opower Product Team</t>
  </si>
  <si>
    <t>Oracle</t>
  </si>
  <si>
    <t>DescriptionSHIFT: Day Job
SCHEDULE: Full-time
Designs, develops and programs methods, processes, and systems to consolidate and analyze unstructured, diverse â€œbig dataâ€_x009d_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are varied and complex utilizing independent judgment. May have project lead role. 5 years relevant work experience. BS/BA preferred.
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
Oracle will consider for employment qualified applicants with criminal histories in a manner consistent with the requirements of San Francisco's Fair Chance Ordinance.Qualifications
Quantitative Analyst / Data Scientist for our Opower Product Team
Locations: Arlington, VA or San Francisco, CA only
No remote option at this time
Role
Weâ€™re changing how millions of people use energy. Plug into big data and behavioral science and be part of our story!
At Oracle Utilities, we deliver technology solutions that utilities need to thrive in a sustainable and rapidly changing future. Utilities use our Opower solutions to serve customers with transformative, data-driven experiences that help them manage their energy use, shrink their environmental footprint, and reduce their monthly bills.
You will play a key role in designing these programs by developing and applying statistical models that forecast their impact on energy usage based on massive datasets.
Measurable impact isnâ€™t just marketing hereâ€”itâ€™s what makes our Opower solutions valuable. Youâ€™ll design and measure some of the largest experiments in history to show how our programs change customer behavior at scale. This work requires a combination of curiosity, creativity, analytical rigor, and cross-team collaboration.
If you are a skilled and creative analyst with excellent communication skills who is looking to work in a high growth environment surrounded by talented peers working to advance clean energy, then Oracle Utilities is the place for you.
Responsibilities
Design experiments and develop models to measure and forecast the impact of Opower programs on energy usage and other outcomes
Communicate about Opower products, program design, and measurement to internal and external audiences with a wide range of technical knowledge
Partner with many teams to improve program design and forecasting functions â€“ including data science, marketing, engineering, and account management teams
Explain program designs, forecasts, and insights to a wide variety of internal and external audiences, who may have a wide range of mathematical knowledge and technical skill
Occasional travel (&lt;10&gt;
About You
You enjoy communicating complex ideas concisely
You are passionate about clean energy, behavioral science, and helping the world address energy and climate challenges
You have modeling experience, either academic or in industry, applying popular statistical packages or programming languages to build models. Coding experience strongly preferred, SQL and Python skills a plus, energy sector experience a plus
You have a Bachelorâ€™s degree in statistics, mathematics, economics, sciences, engineering, business, or related field; Masters or higher a plus
]]&gt;</t>
  </si>
  <si>
    <t>Data Scientist Jr.</t>
  </si>
  <si>
    <t>Optimal Solutions Group</t>
  </si>
  <si>
    <t xml:space="preserve">General Description:
Assist researchers and software developers on projects bridging the gap between research and analytics by providing data-driven solutions across several policy areas.Work with research and analytics staff in development of streamlined protocols through gathering requirements.Assist team with schema, business rules and configuration testing processes.Support development efforts with standardized protocols to manipulate information captured in a fixed format to usable data, using non-traditional data sources like scraping data from social media, mining data from natural language texts, as well as vectorizing images to create analytical dataset to inform policy decisions.Assist development teams drafting and compiling requirements for complex statistical models, machine learning algorithms and deep learning networks.Assist Data Scientists in developing data products that contain dynamic data visualizations to present findings, data explorers that allow users to explore and analyze the data themselves, as well as publish data. Perform functional testing of data productsMaintain data product documentation. 
Work experience and job skills requirements:
Knowledge of machine learning techniques and algorithms, such as k-NN, Naive Bayes, SVM, and Decision ForestsFamiliarity with data management and machine learning toolkits, such as tidyverse and dyplr in R and pandas and scikit learn in PythonExperience using data visualization tools PlotLy and TableauExperience working with query languages such as SQL.Knowledge of statistics and research methods and regression models.Experience developing technical documentation for datasets, code, and data products.Excellent verbal and written communication skills.
Education Requirements:
BA/BS in Applied Mathematics, Applied Statistics, Operations Research, Economics, Business Analytics or a related field
 </t>
  </si>
  <si>
    <t>Metaphase Consulting</t>
  </si>
  <si>
    <t xml:space="preserve">Position Description:
MetaPhase isseeking a Junior Data Scientistwith a 1 + years of experience to be a part of a Federal team supporting the Department of State. The Analyst will identify, collect, interpret, and analyze data produced by our proprietary COTS product, Momentum Financials, with the goal of improving business process practices leveraged by our federal government client. As a solution builder, you will be working to support our clientâ€™s mission and primary goal of improving and delivering timely and accurate financial data across their agency.
Specific Duties:
Demonstrate in-depth technical capabilities with the ability to support multiple work streams and drive assimilation of new techniques and solutions.
Apply data and technical expertise in analysis, data mining and visualization of data using Business Intelligence tools and data development platforms.
Evaluate data quality using SQL and data analysis techniques that improve client-reporting capabilities.
Follow technology trends in data science and inform clients how this technology will benefit the future development platform.
Participate in team problem solving efforts and offer ideas to solve client issues.
Understand data needs and construct data pipelines for automating and accelerating data preparation.
Basic Qualifications (Required):
Bachelorâ€™s degree or masterâ€™s degree in Computer Science, Mathematics or STEM related discipline.
1+ Years of Experience working on Analytics and Business Intelligence focused initiatives, preferably in a consulting capacity.
1+ Years of Experience using Python, R, or other languages to build statistical models or analyze data.
1+ Years of Experience in creating complex SQL queries and functions, data structures and strong analytical problem solving skills.
U.S. citizenship required (no exceptions)
Additional Qualifications (Desired):
Federal consulting experience; Experience at Department of State is a strong plus
Experience working with various self-service business intelligence and data visualization tools such as Tableau, Power BI, Business Objects, etc.
Experience working in an Agile based environment.
Strong technical and troubleshooting techniques.
</t>
  </si>
  <si>
    <t>IT Resonance Inc.</t>
  </si>
  <si>
    <t>Senior Data Scientist Alexandria, VA Full Time Experience in developing machine learning models and applying advanced analytics solutions to solve complex business problems Experience with programming languages including R, Python, Scala, Java. Proficiency with SQL programming Experience constructing and executing queries to extract data in support of EDA and model development Regards, Sathish T 630 345 5252 sathish.ritresonance.com www.itresonance.com httpwww.itresonance.com</t>
  </si>
  <si>
    <t>Big Data Scientist, Senior Consultant</t>
  </si>
  <si>
    <t xml:space="preserve">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 Our consultants focus on client services, while also supporting business development, internal firm initiatives, and ongoing professional development.
*Qualifications**
Security clearance: Ability to obtain a Public Trust clearance
Minimum years of relevant experience: 3
Education: B.S./B.A. in Statistics, Mathematics, Operations Research, Computer Science, Information Systems, Engineering, Economics, Data Science, Data Analytics, or similar quantitative discipline.
Significant experience performing data science in a "big data" environment, such as:
+ Hadoop, Spark, Hive, Netezza
+ Programming in Scala, PySpark, SparkR
+ Querying in SQL
+ Leveraging distributed/parallel processing capability
+ Practicing efficient programming techniques and adjusting approach/jobs per computational complexity considerations
+ Analyzing millions (or billions) of rows of data
Significant experience working with analytical models, methods, applications, and tools, such as:
+ Statistical analysis, predictive modelling, simulation, artificial intelligence, and machine learning
+ Selecting and applying the appropriate analytical techniques
+ Analytics for business, operations, human capital, or financial management
+ Analyzing large and complex data sets, with strong aptitude for conducting quantitative and qualitative analysis
+ Proficiency in an analytics programming language, such as R, Python, or SAS
+ Visualization skills such as Tableau, Power BI, or R Shiny
Education: M.S./M.A. in Statistics, Mathematics, Operations Research, Computer Science, Information Systems, Engineering, Economics, Data Science, Data Analytics, or similar quantitative discipline.
Skills and/or proven success in the following:
Â· Contributing as a team member: understanding personal and team roles, contributing to a positive working environment by building strong, collaborative relationships with team members
Â· Leading small teams, coaching and collaborating with colleagues, providing feedback and guidance on work performance
Â· Communicating effectively to various audiences, including various levels of management and external clients, in a professional environment
Â· Identifying and addressing client needs, building relationships with clients, demonstrating flexibility in prioritizing and completing tasks, communicating potential conflicts to a supervisor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*About Guidehouse**
With a unique blend of large firm resources and an entrepreneurial collaborative culture, Guidehouse is where your purpose, passion, and expertise transforms organizations.
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you're passionately motivated to make a difference and deliver exceptional work, we invite you to learn more about your career opportunities at www.guidehouse.com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*Disclaimers**
Guidehouseis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contactGuidehouseRecruiting at 1-571-633-1711 or via email at . All information you provide will be kept confidential and will be used only to the extent required to provide needed reasonable accommodation.
*_Guidehouse does not accept unsolicited resumes through or from search firms or staffing agencies. All unsolicited resumes will be considered the property of Guidehouse and Guidehouse will not be obligated to pay a placement fee._**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Tuition Reimbursement, Personal Development &amp; Learning Opportunities
+ Skills Development &amp; Certifications
+ Employee Referral Program
+ Corporate Sponsored Events &amp; Community Outreach
+ Emergency Back-Up Childcare Program
*Connect With Us!**
*Job Locations** _US-DC-Washington_
*ID** _2020-4672_
*Category** _Client Services_
*Type** _Regular Full-Time_
*Travel** _0-20%_
*Govt Clearance Level** _Not Required_
</t>
  </si>
  <si>
    <t>Data Scientist-Machine Learning</t>
  </si>
  <si>
    <t>IBM Corporation</t>
  </si>
  <si>
    <t xml:space="preserve">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IBM Global Business Services (GBS) is a team of business, strategy and technology consultants enabling enterprises to make smarter decisions and providing unparalleled client and consumer experiences in cognitive, data analytics, cloud technology and mobile app development. IBM GBS empowers clients to digitally reinvent their business and get the competitive edge in the cognitive era in over 170 countries.
Bottom line? We outthink ordinary. Discover what you can do at IBM.
The Data Scientist - Machine Learning will develop, evaluate and modify algorithms and algorithm ensembles to performance against various network data sources and network discovery and profiling use cases.
BENEFITS Health Insurance. Paid time off. Corporate Holidays. Sick leave. Family planning. Financial Guidance. Competitive 401K. Training and Learning. We continue to expand our benefits and programs, offering some of the best support, guidance and coverage for a diverse employee population.
http://www-01.ibm.com/employment/us/benefits/
https://www-03.ibm.com/press/us/en/pressrelease/50744.wss
CAREER GROWTH Our goal is to be essential to the world, which starts with our people. Company wide we kicked off an internal talent strategy program called Go Organic. At our core, we are committed to believing and investing in our workforce through:
Skill development: helping our employees grow their foundational skills
Finding the dream job at IBM: navigating our company with the potential for many careers by channeling an employee's strengths and career aspirations
Diversity of people: Diversity of thought driving collective innovation
In 2015, Go Organic filled approximately 50% of our open positions with internal talent that were promoted into the role.
CORPORATE CITIZENSHIP
With an employee population of 375,000 in over 170 countries, amazingly we connect, collaborate, and care. IBMers drive a corporate culture of shared responsibility. We love grand challenges and everyday improvements for our company and for the world. We care about each other, our clients, and the communities we live, work, and play in!
http://www.ibm.com/ibm/responsibility/initiatives.html
http://www.ibm.com/ibm/responsibility/corporateservicecorps
IWDusa20 IWD2020
Required Technical and Professional Expertise
US Citizen with TS/SCI security clearance and Full-Scope Polygraph.
Proficient in programming skills to include: JAVA, Python and Object Oriented Programming-3 years
Proficient in Machine Learning to include: feature extraction statistical approaches, linear and non-linear classifiers and deep learning-3 years
Ability to apply, evaluate, and modify machine learning algorithms against various data sources and use cases
Ability to articulate complex analytic and technical problems
Can work effectively without detailed instructions
Preferred Technical and Professional Expertise
Experience working with Agile software development teams
Experience presenting to groups and/or facilitating small group meetings
Experience providing training in software applications to small groups
Interest in national security
About Business Unit
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
Your Life @ IBM
What matters to you when you're looking for your next career challenge?
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US Citizenship required.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Key Job Details
Country:US
State:VIRGINIA
City:CHANTILLY
Category:Data Science
Required Education:Bachelor's Degree
Position Type:Professional
Employment Type:Full-Time
Contract Type:Regular
Company:(0147) International Business Machines Corporation
Req ID:284332BR
Location:CHANTILLY, VA US
</t>
  </si>
  <si>
    <t>Social/Data Scientist, Military Personnel Analytics Team</t>
  </si>
  <si>
    <t>Fors Marsh Group</t>
  </si>
  <si>
    <t>View full job description : https://formarshgroup.applytojob.com/apply/FN564RdQos/SocialData-Scientist-Military-Personnel-Analytics-Team
At Fors Marsh Group (FMG), we combine the power of science and strategy to improve peoples lives. Each day, we work with institutions and organizations that seek to disrupt markets, understand and influence behavior, drive action on a national scale, and create positive impact. Our approach extends far beyond our client portfolioas a certified B Corporation and a 2020 Greenbook Top 50 Market Research Company, we make a difference in our community through corporate-sponsored employee volunteer programs and pro bono partnerships with values-aligned nonprofits. Most importantly, as a 2019 Washington Post Top Workplace, we are committed to putting people first and foster a culture that reflects that commitment. We are proud to be an equal opportunity employer, and we celebrate diversity and inclusivity as the foundation of a healthy, successful, and innovative work environment. Join us, and together we can work to ensure a better tomorrow.
FMG is seeking an intelligent and motivated researcher with a quantitative social science and/or data science background. This individuals primary responsibility would be support of a portfolio of data science research projects for our Military Personnel Analytics team. This individual would work in a researcher role, providing expertise to improve service members well-being and inform policies and organizational decision making. This job is best for someone who enjoys applying innovative methods to solve challenging analytic problems, has experience extracting insights from large data sets, and thrives in a collaborative environment.
Responsibilities include:
Working with a mixed team of data and social scientists to operationalize personnel-related metrics and explore, aggregate, and analyze large, complex quantitative data sets through a variety of techniques.Providing subject matter expertise on appropriate sophisticated analytic techniques (e.g., supervised or unsupervised machine learning techniques, natural language processing, dimension reduction, predictive analytics, multilevel modeling) to identify and model potential measures and data sources for improving service member well-being. Preparing research reports/briefs for analyst and non-analyst audiences, written proposals, and other internal or external communications summarizing research methods, findings, and implications.Supporting all phases of the analytic process, including data acquisition, cleaning, modeling, and optimization. Directly interfacing with team members and clients to understand their needs, manage their expectations, and communicate the most pertinent results to them in a way that is useful and easy to understand.Communicating with individuals at various government agencies and policy offices to understand their informational needs and gain access to data sources.
Qualifications:
Graduate degree in social science, data science, statistics, mathematics, computer science, or related field.A minimum of two years of experience (post-degree) in a researcher roleTwo years practical experience with ETL, data processing, and data analytics. Good understanding of machine learning algorithms (e.g., decision trees, k-means, random forests, SVM) and their practical uses and limitationsAble to understand various data structures and common methods in data transformation.Proficiency writing syntax in R (Additional skill in other languages such as Stata, SAS, and SQL desired but not required)Applicants must be comfortable working with sensitive topics such as sexual assault and suicidal ideationsDemonstration of strong verbal and written communications skillsApplicants may be subject to a low-level government security investigation and must meet eligibility criteria for access to sensitive informationUS Citizenship required
We Offer:
A highly competitive benefits/compensation package Opportunities to be a key contributor to a growing practice area A highly collegial and intellectually stimulating work environment Fors Marsh Group (FMG) actively fosters a diverse and culturally inclusive corporate environment. FMG understands that diversity inspires innovation and attracts valued talent. FMG is an equal opportunity employer and interviews and hires without regard to race, color, religion, sex, sexual orientation, gender identity, national origin, disability or veteran status. If you have a disability or special need that requires accommodation, please let us know.
Powered by JazzHR</t>
  </si>
  <si>
    <t>Data Scientist- Secret Clearance</t>
  </si>
  <si>
    <t>Deloitte</t>
  </si>
  <si>
    <t xml:space="preserve">Do you want to build your brand by working for a leading consulting firm that drives eminence in the marketplace? Are you interested in leveraging your skills and strategic ideas to improve mission execution? If so, Deloitte could be the place for you! Our GPS Strategy and Analytics team brings deep industry expertise, rigorous analytical capabilities and a pragmatic mindset to help solve our clientâ€™s most complex business problems. Join our team, and play a key role in helping to design our clientsâ€™ roadmap to the future and help transform the marketplace. Work youâ€™ll do The Data Scientist will join a team responsible for developing advanced analytics products; applying data visualization and statistical programming tools to enterprise data to advance and enable the key mission outcomes. In this role, she will support all phases of analytic work product development, from the identification of key business questions, through data collection and ETL, from performing analyses and using a wide range of statistical, machine learning, and applied mathematical techniques to delivery insights to decision-makers. This role requires special attention to the interplay between data and the business processes that produce it and the decision-makers that consume insights The team Analytics &amp; Cognitive In this age of disruption, organizations need to navigate the future with confidence, embracing decision making with clear, data-driven choices that deliver enterprise value in a dynamic business environment. The Analytics &amp; Cognitive team leverages the power of data, analytics, robotics, science and cognitive technologies to uncover hidden relationships from vast troves of data, generate insights, and inform decision-making. Together with the Strategy practice, our Strategy &amp; Analytics portfolio helps clients transform their business by architecting organizational intelligence programs and differentiated strategies to win in their chosen markets.
Analytics &amp; Cognitive will work with our clients to:Qualifications Required Skills:
Bachelors degree 2+ relevant experience within data science or analysisExperience with programming languages such as Python, R, and VBA; and query languages such as SQLExperience with data visualization tools, such as Tableau, Qlik, PowerBI, d3.js and other web application technologies, or equivalentExperience with SQL and NoSQL database technologies such as SQL Server, Oracle SQLProficiency with data extraction, transformation, and loading to support advanced analyticsExperience with a wide range of analytics techniques, such as statistics, machine learning, natural language processing, optimization, simulation, or closely related techniquesStrong strategic communication skills to include presenting quantitative concepts in easy to understand formats and actively listening to identify business problems and their causesA curious, questioning attitude that leads them to look past superficial appearances to find deeper problems, insights, and solutionsThrives in fast-paced work environment with multiple stakeholdersHigh-performing team player who believes that cross-functional teams are greater than the sum of its partsMust be able to obtain/maintain a minimum of a Secret clearance
Desired Skills:
Experience leveraging data analysis to construct strategic narrativesFamiliarity with cloud computing technology, especially Microsoft AzureFamiliarity with Agile project management principlesConfidence to drive assignments to completionEagerness to learn and develop
How youâ€™ll growAt Deloitte, our professional development plan focuses on helping people at every level of their career to identify and use their strengths to do their best work every day. From entry-level employees to senior leaders, we believe thereâ€™s always room to learn. We offer opportunities to help sharpen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 At Deloitte, we know that great people make a great organization. We value our people and offer employees a broad range of benefits. Learn more about what working at Deloitte can mean for you.  Deloitteâ€™s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Deloitteâ€™s impact on the world.  Recruiter tips We want job seekers exploring opportunities at Deloitte to feel prepared and confident. To help you with your interview, we suggest that you do your research: know some background about the organization and the business area youâ€™re applying to. Check out recruiting tips from Deloitte professionals.
#LI:PTY
#IND:PTY
As used in this posting, â€œDeloitteâ€_x009d_ means Deloitte Consulting LLP, a subsidiary of Deloitte LLP. Please see www.deloitte.com/us/about for a detailed description of the legal structure of Deloitte LLP and its subsidiaries. Certain services may not be available to attest clients under the rules and regulations of public accounting.
All qualified applicants will receive consideration for employment without regard to race, color, religion, sex, sexual orientation, gender identity, national origin, age, disability or protected veteran status, or any other legally protected basis, in accordance with applicable law.
 Requisition code: E20ROSSRCSS1000-AC
</t>
  </si>
  <si>
    <t>Data Engineer / Scientist</t>
  </si>
  <si>
    <t>CACI International</t>
  </si>
  <si>
    <t>Dr. Strange or Iron Man? (Data Scientist)</t>
  </si>
  <si>
    <t>The Interface Financial Group</t>
  </si>
  <si>
    <t>Help us IMPROVE THE WORLD!!!
http://careers.interfacefinancial.com
Description
Data Scientists need to analyze financial data, predict future trends, and isolate unexpected correlations
The Interface Financial Group is looking for the right person to help us build a world class data analysis tool. We have data and we need to identify key predictors
Requirements
Creating and managing multiple machine learning models
Reducing the final output of all the models to single score
Monitoring the final systems to isolate the predictors
The ideal candidate will have both multivariate statistical experience and experience with TensorFlow
Experience with programming languages such as Python and C# is a plus
Experience with relational database systems is a plus
Salary: $100,000 to $120,000</t>
  </si>
  <si>
    <t>Ball Corporation / Ball Aerospace</t>
  </si>
  <si>
    <t>Job Title:
Junior Data Scientist (670378)
Job ID:
670378
Location:
VA - Springfield
Full/Part Time:
Full-Time
Regular/Temporary:
Regular
Return to Previous Page
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Qualifications:
**This position is contingent upon contract award and is located in Springfield, VA***
Junior Data Scientist
What you'll do:
+ Work in a collaborative environment developing data science methods, tools, and algorithms to solve problems for government customers.
+ Support senior data scientist using a variety of state-of-the-art open source and cloud based technologies to solve data analysis and prediction problems using geospatial imagery and contextual data.
+ Implement innovative image classification, pattern recognition, and machine learning capabilities to provide solutions to challenging technical problems.
+ Document research through technical reports and papers.
+ Work in highly complex areas where ingenuity and creativity are required to provide solutions to major design problems.
+ Support planning of critical long-range technical requirements.
+ Conduct analytic studies and/or scientific studies in physics, mathematics, or engineering.
+ Support conceptual, developmental and planning functions for major programs.
+ Develop mathematical formulations and equations.
+ Support the installation, integration, assembly, modification, monitoring, operation, testing, and servicing of systems at company and client sites.
+ Provide technical data and evaluation for components, equipment plans, layout and contract requirements.
+ Build, install, monitor, test and service systems at company and client site.
+ Coordinate and work closely with other engineering, logistics, financial, and program management disciplines to define system specifications and requirements; direct on-site customer interface for system installation, integration, testing, survey, fabrication, and other engineering tasks as required.
+ Maintain a regular and predictable work schedule.
+ Establish and maintain effective working relationships within the department, the SBU/SSU and the Company. Interact appropriately with others in order to maintain a positive and productive work environment.
+ Perform other duties as necessary.
What you'll need:
+ BS degree or higher in Engineering or a related technical field is required plus 2 or more years related experience.
+ Each higher-level related degree, i.e., Master's Degree or Ph.D., may substitute for two years of related experience. Related technical experience may be considered in lieu of education. Degree must be from a university, college, or school which is accredited by an agency recognized by the US Secretary of Education, US Department of Education.
+ Development of customized code, scripts, modules, macro procedures, or libraries to implement specialized spatial analysis functions using languages such as Python, Java, JavaScript, PHP, C, Perl, or similar scripting and development languages preferred.
+ Experience working with and developing geospatial information systems (GIS) to include open-source and proprietary geospatial formats preferred.
+ Use and development with common geospatial tools, data, and operating platforms. These may include, but are not limited to: (preferred)
+ Tools - Boundless Spatial suite, Remote View, PostGRES/PostGIS, Oracle Spatial and/or other geospatial databases, ArcGIS Desktop, ArcGIS Server, Image Server, and File Geodatabases.
+ Data formats including KML, KMZ, NITF, TIFF, JPEG, GeoPDF, and similar geo-related formats and data structures.
+ Operating Platforms - ESRI, OpenGeo Suite, or similar.
+ Experience abstracting new or legacy systems via standards based APIs to include web services. Including but not limited to Open Geospatial Consortium standards.
+ Demonstrated experience in at least one of the following preferred:
+ Developing terrain analysis visualization and algorithms.
+ Developing automated detection algorithms.
+ Support NGA stakeholders in generating, executing, and assessing Cross-INT/Cross-Domain analysis and collection operations for assigned national and defense intelligence issues.
+ Facilitate IC and DoD activities that support the exploration and introduction of future concepts to demonstrate functions that have the potential to optimize intelligence integration and information sharing.
+ Support the development and execution of functional requirements as key drivers in concept exploration, development, and acquisition of GEOINT, OSINT, Single-INT, and Cross-INT/Cross-Domain automation services required for an adaptive, scalable integrated intelligence enterprise.
+ Support special projects and initiatives, including but not limited to Structured Observation Management, Object-Based Production, and Activity-Based Intelligence, to advance Analytic and Foundation GEOINT Modernization, operations, products, and other services, as required.
+ Support conditioning and enriching NGA holdings and other data acquired by the RFTs, especially unclassified OSINT, for ingestion into new and innovative data models.
+ Assist in driving the update and/or creation of innovative and technologically forward-leaning algorithms, models, and data sets which support Cross-INT/Cross-Domain analysis while reducing the resources needed for production and analysis.
Working Conditions:
+ Work is performed in an office, laboratory, production floor, or clean room, outdoors or remote research environment.
+ May occasionally work in production work centers where use of protective equipment and gear is required.
+ May access other facilities in various weather conditions.
+ Travel and local commute between Ball campuses and other possible non-Ball locations may be required.
Security Clearance:
Successful candidate will have completed a government national security clearance investigation and must meet eligibility requirements for access to classified information.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</si>
  <si>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PART_TIME</t>
  </si>
  <si>
    <t>Data Scientist - Data Analyst Managing Consultant</t>
  </si>
  <si>
    <t>Responsibilities Our consultants on the Data Analytics team help clients maximize the value of their data. This high performing team helps clients implement advanced analytical techniques such as machine learning and artificial intelligence to define their information strategy, enable mission critical insights, reduce cost and complexity, increase trust, and improve operational effectiveness. Qualifications Minimum Security Clearance: Ability to obtain a US Secruity Clearance Minimum Years of Experience: 6 (8 preferred) Minimum Education: Bachelors degree in: Statistics, Mathematics, Operations Research, Computer Science, Information Systems, Engineering, Economics, or similar quantitative discipline. Graduate degree preferred. Knowledge Required: Experience managing contracts, projects, or teams responsible for delivering data analytics services and products. Experience supervising multiple direct reports. Experience cultivating relationships with clients or other non-team member stakeholders. Ability to guide analytics initiatives, providing thought leadership and feedback to team members. Ability to create and manage project plans, and execute work accordingly. Ability to operate with a high-degree of professional skepticism, independence, and objectivity - including considering the big picture while meeting the clients analytics needs. Knowledge Preferred: Significant experience working with analytical models, methods, or techniques and the ability to apply them within the public sector, including: Statistical analysis; Advanced analytics such as predictive modelling, simulation, artificial intelligence, and machine learning; Quantitative business and operations analysis; Human capital analytics or financial management; Proficiency in an analytics programming language, such as R, Python, or SAS; Visualization skills such as Tableau, Power BI, or R Shiny. Knowledge of defense, national security, financial, healthcare, international development, or state and local government environment. Experience supporting business development, such as responses to government solicitations (e.g., RFPs, RFQs, RFIs), and writing white papers. Skills Required: Identifying and addressing client needs, building relationships with clients, demonstrating flexibility in prioritizing and completing tasks, identifying and assessing project risks. Communicating effectively to various audiences, including various levels of management and external clients, in a professional environment. Strong organization and self-management skills, willing to take initiative and follow through. Ability to handle multiple tasks and responsibilities. Contributing as a team member: understanding personal and team roles, contributing to a positive working environment by building solid relationships with team members; ability to work effectively with a variety of skill sets to tackle complex challenges. Skills Preferred: Analyzing large and complex data sets, with strong aptitude for conducting quantitative and qualitative analysis. Selecting and applying the appropriate analytical techniques to increase organizational efficiency. Additional Requirements This position requires successful completion of a background check and employment verification. Professionals in Guidehouse LLP may be subject to a government security investigation and may need to meet related eligibility requirements for access to classified information. The successful candidate must not be subject to employment restrictions from a former employer (such as a non-compete) that would prevent the candidate from performing the job responsibilities as described.</t>
  </si>
  <si>
    <t>Research Scientist - Modeling &amp; Simulation</t>
  </si>
  <si>
    <t>Evidera</t>
  </si>
  <si>
    <t xml:space="preserve">
Position Overview:Independent principal investigator of projects responsible for overseeing all aspects of project delivery; delegates project management tasks to mid-level and junior staff. Takes scientific responsibility for project completion; responsible for strategic consultation and for use of best methods to address research needs. Oversees and participates in a large project portfolio. Innovates scientifically and produces output of high scientific quality. Assumes significant responsibilities for sales targets and client development.
Principal Duties and Responsibilities
Scientifically responsible person for design and implementation of selected studies or mathematical models; conceptualize advanced model design and advanced study protocols and statistical analysis plans.Review and finalize project deliverables and ensure study findings are valid and reliable.As principal investigator, have final budget, deliverable and project timeline responsibility; identify scope expansion and need for amendments; serve as consultant to other principal investigators or staff on other projects.Develops and maintains client relationships.Brings in proposal leads, manages proposal writing process and closes sales.Direct other "non-billable" activities (e.g. pursue methodological advancements, supervise junior staff.
Education, Professional Skills &amp; Experience 
Bachelors with extensive and high level of experience, Masters plus 7 years or Doctorate plus 5 years of directly relevant experience in a similar industry / consulting environment.Deep understanding of research principles and familiarity with key aspects of the literature (historical and current)Extensive practical experience in leading implementation of cost-effectiveness and budget impact analyses using mathematical modelingExperience in the conduct of systematic literature reviews, meta-analyses, and database analysesSolid quantitative skills, including statistics and calculusAdvanced level understanding of relevant methodology and statisticsExtensive knowledge of practical research implementationMS Word, PowerPoint, Excel; ability to use Access with interface provided (will need to know ARENA if doing DES programming); should have familiarity with data analysis software
Personal Skills &amp; Competencies 
Excellent communication and interpersonal skills including the ability to quickly develop and sustain positive rapport with internal and external contacts in person, over the phone and by email.Able to present ideas effectively to individuals and groups in a formal presentation settingDelivers a positive internal/external client experience; listens and understand the client's needs, and provides solutions that meet or exceed client expectationsDemonstrates sound professional judgment in analyzing, responding to, and resolving enquiries, issues and escalations. Able to engage and motivate individuals and/or teams to deliver exceptional results through strong training, coaching and leadership. Experience in setting individual and team work goals, evaluating employee performance, coaching and developing employees and resolving conflict and performance issues effectively.
Company SummaryEvidera is a global research consulting group that partners with life sciences organizations worldwide to develop, capture, and communicate the clinical and economic evidence required to substantiate the value of their products and optimize their productsâ€™ market access and commercial success. Our research and consulting services are driven by world-class science and thought leadership and leverage a unique combination of capabilities in health economics, outcomes research, market access, data analytics, and epidemiology.PerksEvidera offers a competitive salary and benefits package. Our Bethesda office is conveniently located a few blocks from the Bethesda metro, local shops, and restaurants. This office also offers complimentary coffee &amp; tea, breakfast on Fridays, frequent social events, and a spacious, quiet work environment. We are committed to providing training and professional development, with ample opportunity to advance for all our staff.How to ApplyPlease complete your online profile by attaching your CV and covering letter addressing your suitability for the role.Evidera, Inc. provides equal employment opportunities (EEO) to all employees and applicants for employment without regard to race, color, religion, sex, national origin, age, genetics, sexual orientation, gender preference, disability, or status as a qualified individual with a disability, or protected veteran.</t>
  </si>
  <si>
    <t>Data Scientist Behavioral Biometrics</t>
  </si>
  <si>
    <t>Premise</t>
  </si>
  <si>
    <t>Premise is growing! We're hiring a Data Scientist (mid or senior level). You will collaborate with diverse teams of data scientists, data analysts, program managers, data integrity specialists, and mobile and backend developers. This position will involve applying statistical data science methods and behavioral biometrics to enrich our data, combat mobile application fraud, and help develop and enhance methods for profiling and scoring our users in action-oriented ways. You will also have the opportunity to innovate with machine learning, computer vision, data visualization, and geospatial data enrichment to enhance the value of Premise data internally and our customers.
Premise is a worldwide data crowdsourcing network and predictive analytics platform bringing visibility to the world's hardest-to-see places. We enable global decision-makers to move faster and make smarter decisions by employing local, on-the-ground contributors to observe and collect real-time data. Our current clients include The United States Agency for International Development (USAID), The Bill and Melinda Gates Foundation, and The United States Department of State (DOS). A $66M Series C Venture Capital organization, we are backed by Google Ventures, SocialCapital, and Andreessen Horowitz, among others. Learn more about us at www.premise.com or follow us at @premisedata
Our Team:
We are a passionate, tight-knit, super-driven team that moves fast, appreciates candor, and deeply values the diversity of our backgrounds. Our diversity mirrors the global nature of our work: we've lived in 30 countries, speak 14 languages, and believe in the value of life experience that an unconventional background inherently brings. What unites us is our innate curiosity and collective ambition to build technology that ultimately has a measurable human impact.
What you get to do:
Work to create, validate and improve automated algorithms to turn raw data with geospatial and text attributes into meaningful information.
Apply machine learning and algorithm development capabilities to our crowd sourced and telemetry data to bring out behavior biometrics, which can be applied to user reliability scoring and fraud detection.
Utilize Python or a similar programming language to build tools to wrangle and enrich data, run statistical analyses, and create visualizations of both spatial and non-spatial data.
Collaborate with other data scientists, analysts, product managers, operations, and other departments to ensure products and technology meets internal standards.
Apply mathematical rigor and a highly refined sense of both "where to look next" and "what to do instead" when performing econometric/statistical analysis for internal and client requirements.
Communicate data collection and statistical methodologies to both technical and nontechnical audiences
Apply strong quantitative background and experience in applied statistical analysis (e.g. time series, panel data, geospatial data, survey design).
Identify and leverage opportunities to continually improve data quality, systems, processes, and standards.
Your background likely includes:
While we would love for the candidate to have some experience described below, we are open to mentoring individuals possessing drive, maturity and open-mindedness:
BS or MS in Economics, Mathematics, Data Science, Computer Science, etc. or equivalent work experience &amp; analytical skills.
Experience applying machine learning/algorithms to user reliability scoring and/or fraud detection.
Advanced level SQL writing skills (Google BigQuery a plus but not necessary).
Experience with Python and associated packages for statistical analysis, machine learning, and computer vision.
Passion for learning and sharing knowledge with the team around you.
Experience with data analysis, quality, cleaning, and extraction/validation tools.
Experience with ArcGIS, QGIS, Shapely, or GeoPandas for geospatial data processing.
Experience with visualization tools like Periscope Data, Data Studio, Tableau, ArcGIS a plus.
Press:
PRNewswire: Premise Data Wins Prestigious Urban Innovation Challenge from Gavi, the Vaccine Alliance
Thomson Reuters Foundation: Armed with tech tools, Colombian cities combat mosquito-borne diseases
The Economist: Armed with smartphones, Colombians are taking on the local mozzies
TechCrunch: Premise raises $50 million to outsource the collection of economic data
The New York Times: Lawrence Summers to join Board of hyperdata startup
BuzzFeed: Introducing the 'Trillion dollar business that's waiting to be destructed'
Washington Post: These smartphone photos can help shape national policy
Wired: Photos are creating a real-time food index
#LI-MF1</t>
  </si>
  <si>
    <t>Research Data Scientist</t>
  </si>
  <si>
    <t>Institute for Justice</t>
  </si>
  <si>
    <t>Do you want to use your data analytics skills to advance individual rights? The Institute for Justice, the national law firm for liberty, is seeking an entrepreneurial data scientist with one to three years of experience to join its Strategic Research (SR) team at its headquarters in Arlington, Virginia, as our Research Data Scientist.
On the SR team, the Research Data Scientist plays a critical role by finding solutions to complex data problems, enabling our team to undertake more sophisticated research with large, often previously untapped data and new analytical tools. The Research Data Scientist works closely with team members to identify data needs and opportunities; find, design, clean, and organize data, including with custom solutions; determine project design; and present results to internal and external audiences.
The Research Data Scientistâ€™s primary duties and responsibilities include:
Designing and building databases, data collection systems, data analytics, and other strategies that optimize our research teamâ€™s efficiency and quality
Proposing solutions and strategies to novel project challenges, including appropriate database use and project designExtracting data from various sources, including websites and PDFsUsing GIS software for data analysis and visualizationUpdating and maintaining existing SQL-based databases
Collecting and organizing large datasets for research projects
Acquiring data from primary or secondary data sourcesOrganizing and storing those data in databases/data systems; this will include large structured and unstructured datasets and variablesUndertaking preprocessing of structured and unstructured data; processing, cleaning, and verifying the integrity of data used for analysisMaking datasets accessible to teammates by, for example, creating user frontendsIdentifying relevant data sources to mine for projects
Serving as a resource to team members and other IJ colleagues
Developing clear understanding of IJâ€™s mission and the research teamâ€™s work in order to identify research opportunitiesClearly communicating internally (including with non-experts) about data challenges, solutions, and opportunitiesHelping translate complex data into insights our team can useProviding accurate time estimates and delivering high-quality work on time to keep large projects on track
Presenting data, analysis, and findings to external audiences
Applying data visualization techniquesDescribing research methods in publications, including reports, journal articles and possible affidavits in courtCoordinating with web designers to present data online
Required qualifications include:
Bachelorâ€™s degree and 1-3 yearsâ€™ experience in a related field or equivalent professional experienceProficiency in SQL, R, data visualization tools, GIS, PythonExperience with managing and analyzing large data sets, including noticing and correcting discrepancies to ensure accuracyGreat communications and collaboration skills, as well as ability to work independentlyStrong problem-solving skillsExceptional attention to detailAbility to manage multiple projects and meet deadlinesA drive to learn and master new technologies and techniquesA passion for IJâ€™s mission
Preferred qualifications include:
Demonstrated applied statistics training and/or skills, such as calculating distributions, performing statistical testing, conducting regression analysis, etc.Facility with statistical programs like Stata or SPSSAbility to develop web-ready visualization (e.g. D3 JS library)Ability to write clear, compelling prose
Compensation is commensurate with experience, and IJ offers superior benefits including medical, dental, vision and life insurance, retirement benefits and generous paid leave.
To be considered, please submit a resume by clicking â€œAdd Resume,â€_x009d_ a cover letter using the â€œAdd Cover Letterâ€_x009d_ feature and a writing sample under the â€œAdd Portfolioâ€_x009d_ section.
More about the Institute for Justice's SR Team: IJâ€™s Strategic Research team creates social science and policy research, but our studies donâ€™t just sit on a library shelf collecting dust. We put our research to work by combining it with IJâ€™s unique brand of cutting-edge litigation, award-winning communications and top-notch activism and legislative outreach. Our studies have been cited by the White House and the U.S. Supreme Court, as well as leading news outlets nationwide. Our work has helped certify a victorious class action lawsuit against Philadelphiaâ€™s civil forfeiture machine, ensure the return of cash wrongfully seized by the IRS, roll back needless occupational licensing, dismantle speech-squelching campaign finance laws, and protect programs that empower parents to choose the best schools for their children.</t>
  </si>
  <si>
    <t>Sr. Data Scientist</t>
  </si>
  <si>
    <t>Tiger Analytics is looking for an experienced Data Scientist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Sr. Data Scientist, you will apply strong expertise in AI through the use of machine learning, data mining, and information retrieval to design, prototype, and build next generation advanced analytics engines and services. You will collaborate with cross-functional teams and business partners to define the technical problem statement and hypotheses to test. You will develop efficient and accurate analytical models which mimic business decisions and incorporate those models into analytical data products and tools. You will have the opportunity to drive current and future strategy by leveraging your analytical skills as you ensure business value and communicate the results.
Key Responsibilities
Collaborate with business partners to develop innovative solutions to meet objectives utilizing cutting edge techniques and tools.
Effectively communicate the analytics approach and how it will meet and address objectives to business partners.
Advocate and educate on the value of data-driven decision making; focus on the "how and why" of solutioning.
Lead analytic approaches; integrate solutions collaboratively into applications and tools with data engineers, business leads, analysts and developers.
Create repeatable, interpretable, dynamic and scalable models that are seamlessly incorporated into analytic data products.
Engineer features by using your business acumen to find new ways to combine disparate internal and external data sources.
Share your passion for Data Science with the broader enterprise community; identify and develop long-term processes, frameworks, tools, methods and standards.
Collaborate, coach, and learn with a growing team of experienced Data Scientists.
Stay connected with external sources of ideas through conferences and community engagements.
Bachelors Degree in Data Science, Computer Science, Engineering, Statistics and 5+ years of Data Science experience required; or, Graduate Degree in a quantitative discipline and 2+ years of Data Science experience required.
Proficiency in Python or R.
Proficiency writing complex SQL queries.
Proficiency in Azure Databricks.
Proficiency with Machine Learning concepts and modeling techniques to solve problems such as clustering, classification, regression, anomaly detection, simulation and optimization problems on large scale data sets. Ability to implement ML best practices for the entire Data Science lifecycle.
An understanding of the Consumer Packaged Goods (CPG) industry.
Ability to apply various analytical models to business use cases (NLP, Supervised, Un-Supervised, Neural Nets, and more).
Exceptional communication and collaboration skills to understand business partner needs and deliver solutions.
Bias for action, with the ability to deliver outstanding results through task prioritization and time management.
Preferred Qualifications
Experience with Big Data technologies: Hadoop, Spark, H20.ai, Cloud AI platforms, containerization.
Experience supporting deployment, monitoring, maintenance and enhancement of models.
Experience with data visualization tools Tableau, R Shiny, Plotly, and more.
This position offers an excellent opportunity for significant career development in a fast-growing and challenging entrepreneurial environment with a high degree of individual responsibility.SDL2017</t>
  </si>
  <si>
    <t>Intelligence Research Specialist (Data Scientist)</t>
  </si>
  <si>
    <t>US Department of Treasury</t>
  </si>
  <si>
    <t xml:space="preserve">
 Duties
 Help
 Help
 Duties
 Summary
The purpose of this position is to serve as an Intelligence Research Specialist Financial Analyst in the Departmental Offices of Treasury, Under Secretary for Terrorism and Financial Intelligence, Assistant Secretary of Intelligence and Analysis, Office of Intelligence and Analysis (OIA). 
 Learn more about this agency
Responsibilities
Pursuant to 50 USC Â§ 3024 (v), and with concurrence and consultation with the Director of National Intelligence and the Director of the Office of Personnel Management, this position is being established in the excepted service as an element of the Intelligence Community within the Department of the Treasury.
The following are the duties of this position at the GS-14 . If you are selected at a lower grade level, you will have the opportunity to learn to perform all these duties, and will receive training to help you grow in this position.- Serves as a technical expert on writing, editing, and applying best practices in analytic standards, methodologies, and tradecraft to produce in-depth, all-source intelligence reports, papers and assessments.
- Conceives and crafts sophisticated, insightful analysis that identifies subtle or hidden patterns or trends across multiple issues or disciplines (for example, artificial intelligence applications) and their relevance to national security policy.
- Independently works to initiate projects and plan broad research and analysis programs.
- Analyzes and evaluates data to produce conclusions and recommendations for policy-making officials. These recommendations influence policy decisions on significant intelligence matters, processes and or operations.
Travel Required
Not required
 Supervisory status
 No
 Promotion Potential
 14
Job family (Series)
 0132 Intelligence
 Requirements
 Help
 Help
 Requirements
 Conditions of Employment
Please refer to "Conditions of Employment."
Click "Print Preview" to review the entire announcement before applying.
Must be U.S. Citizens or U.S. Nationals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Qualifications
You must meet the following requirements by the closing date of this announcement.Specialized experience for the GS-14: For the GS-14, you must have one year of specialized experience at a level of difficulty and responsibility equivalent to the GS-13 grade level in the Federal service. Specialized experience for this position includes ALL of the following:-Applying analytical methods and processes to conduct data mining and analysis on financial transactions related to sanction evasions or illicit financial activities through programs such as R, Python, Microsoft Excel, or Microsoft Access; AND -Creating written or visual analysis and verbal presentations of analytical assessments on financial data; AND -Mentoring and training team members; AND -Working with data analysis stakeholders to develop models, validate models, co-author analytic reports, and produce finished analytic products; AND -Providing quality control on analytic products such as peer reviews or editing reports.Specialized experience for the GS-13: For the GS-13, you must have one year of specialized experience at a level of difficulty and responsibility equivalent to the GS-12 grade level in the Federal service. Specialized experience for this position includes ALL of the following: -Applying analytical methods and processes to conduct data mining and analysis on financial transactions related to sanction evasions or illicit financial activities through programs such as R, Python, Microsoft Excel, or Microsoft Access; AND -Creating written or visual analysis and verbal presentations of analytical assessments on financial data; AND -Working with data analysis stakeholders to develop models, validate models, co-author analytic reports, and produce finished analytic products; AND -Providing quality control on analytic products such as peer reviews or editing reports.
Education
Additional information
- We may select from this announcement or any other source to fill one or more vacancies.  - Relocation expenses will not be paid. - This is a non-bargaining unit position.
CONDITIONS OF EMPLOYMENT: - A one year trial period may be required. - Must have, or be able to obtain and maintain, a Top Secret security clearance based on a Single Scope Background Investigation (SSBI). - Must be eligible for Sensitive Compartmented Information (SCI) access. - Must successfully complete a background investigation. - Complete a Declaration for Federal Employment to determine your suitability for Federal employment, at the time requested by the agency. - If you are a male applicant born after December 31, 1959, certify that you have registered with the Selective Service System or are exempt from having to do so. - Have your salary sent to a financial institution of your choice by Direct Deposit/Electronic Funds Transfer. - Go through a Personal Identity Verification (PIV) process that requires two forms of identification from the Form I-9. Federal law requires verification of the identity and employment eligibility of all new hires in the U.S.
Read more
 How You Will Be Evaluated
You will be evaluated for this job based on how well you meet the qualifications above.
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â€œnot qualifiedâ€_x009d_ determination.Rating: Your application will be evaluated in the following areas: Specialized Experience. All candidates who meet all the qualifications and other eligibility requirements may be referred for consideration.Although the veteran's preference requirements of Title 5 do not apply to this Title 50 appointment authority, it is OIA's policy that meeting the "veterans' preference" criteria ("preference-eligible") shall be considered a positive factor in OIA's selection process. In all cases, preference-eligibles on the certificate(s) will be considered. However, preference-eligibles do not "float" to the top of the list of referred candidates nor have extra points added to any numerical score, and selection of a non-preference-eligible does not require "passover" procedures. To preview questions please click here.
Read more
Background checks and security clearance
Security clearance
 Sensitive Compartmented Information
Drug test required
 No
 Required Documents
 Help
 Help
 Required Documents
A complete application includes 1. A resume,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Any required documents should be submitted at the time that you apply as documents will not be accepted after the vacancy closes.  All applicants are required to submit a resume either by creating one in USAJOBS or uploading one of their own choosing. (Cover letters are optional.) To receive full credit for relevant experience, please list the month/date/year and number of hours worked for experience listed on your resume. We suggest that you preview the online questions, as you may need to customize your resume to ensure that it supports your responses to these questions. Please view resume tips.  VETERANS' PREFERENCE DOCUMENTATION: If you are claiming veterans' preference, please see applicant guide for required documentation. In order to be considered for veterans preference, you must submit all required documentation as outlined in the applicant guide.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
 A career with the U.S. Government provides employees with a comprehensive benefits package. As a federal employee, you and your family will have access to a range of benefits that are designed to make your federal career very rewarding. Learn more about federal benefits.
Our comprehensive benefits are very generous. Our benefits package includes:
- Challenging work, opportunities for advancement, competitive salaries, bonuses and incentive awards.- Ten paid holidays, 13 days of sick leave, and 13 to 26 days of vacation time each year. - Access to insurance programs that may be continued after you retire. - A wide choice of health insurance plans, coverage for pre-existing conditions, and no waiting periods. We pay a substantial amount (up to 75%) of the health insurance premiums. - A retirement program which includes employer-matching contributions. - Learn more about Federal benefits programs at: https://help.usajobs.gov/index.php/Pay_and_Benefits.
Eligibility for benefits depends on the type of position you hold and whether your position is full-time, part-time, or intermittent. Contact the hiring agency for more information on the specific benefits offered.
 How to Apply
 Help
 Help
 How to Apply
DO has partnered with the Treasury's Bureau of the Fiscal Service to provide certain personnel services to its organization. Fiscal Service's responsibilities include advertising vacancies, accepting and handling applications, and extending job offers.The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DO provides reasonable accommodation to applicants with disabilities on a case-by-case basis. Please contact us if you require this for any part of the application and hiring process. To begin, either click the â€œCreate a New Accountâ€_x009d_ button and follow the prompts to register or if you previously registered, click the "Apply Online" button and follow the prompts. You will be re-directed to DO's CareerConnector system to complete your application process; answer the online questions, and submit all required documents. (To submit supporting documents, click one of the available options; Upload; Fax; or Reuse existing documents. To protect your privacy, we suggest you first remove your SSN). Also, go to â€œMy Accountâ€_x009d_ to view and update your information, as necessary.To complete, you must click the â€œFinishâ€_x009d_ button located at the bottom of the â€œApplication Reviewâ€_x009d_ page.To verify your application is complete, log into your USAJOBS account, select the Application Status link and then select the more information link for this position. The Details page will display the status of your application, the documentation received and processed, and any correspondence the agency has sent related to this application.To return to an incomplete application, log into your USAJOBS account and click Update Application in the vacancy announcement. You must re-select your resume and/or other documents from your USAJOBS account or your application will be incomplete.If you are experiencing system issues with your application, please contact the CareerConnector Help Desk at careerconnectorhelp@treasury.gov and/or the USAJOBS Help Desk.
For additional information on how to apply, please visit the Partnership for Public Serviceâ€™s Go Government website.
Read more
Agency contact information
 Applicant Call Center
 Applicant Call Center
Phone
 304-480-7300
Fax
000-000-0000
Email
 doinquiries@fiscal.treasury.gov
Address
 Departmental Offices (DO)
 Please see "How to Apply" section
 Parkersburg, West Virginia 00000
 United States
 Learn more about this agency
Next steps
 1. Login to your USAJOBS account, select the "Applications" section and click on the vacancy you would like to view and have already applied for.2. Under "application status," click "additional application information" and you will be taken to the CareerConnector website where you can check your application status. The "additional application information" link may not be available if your application status says "Unavailable." This indicates that your application is not complete.If the "additional application information" link is not available and the vacancy is still open, you can click on the job announcement and "Update Application" to be taken back to the CareerConnector portion of the application.Please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Read more
 Fair &amp; Transparent
Fair &amp; Transparent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
 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
 A reasonable accommodation is any change to a job, the work environment, or the way things are usually done that enables an individual with a disability to apply for a job, perform job duties or receive equal access to job benefits.
 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
 Learn more about disability employment and reasonable accommodations or how to contact an agency.
Read more
  Legal and regulatory guidance
 Financial suitability
 Social security number request
 Privacy Act
 Signature and false statements
 Selective Service
 New employee probationary period
 This job originated on www.usajobs.gov. For the full announcement and to apply,
 visit www.usajobs.gov/GetJob/ViewDetails/567582100.
 Only resumes submitted according to the instructions on the job announcement listed at www.usajobs.gov will be considered.
 </t>
  </si>
  <si>
    <t>View full job description: https://formarshgroup.applytojob.com/apply/zRYqPtZa3w/Senior-Data-Scientist
At Fors Marsh Group (FMG), we combine the power of science and strategy to improve peoples lives. Each day, we work with institutions and organizations that seek to disrupt markets, understand and influence behavior, drive action on a national scale, and create positive impact. Our approach extends far beyond our client portfolioas a certified B Corporation and a 2020 Greenbook Top 50 Market Research Company, we make a difference in our community through corporate-sponsored employee volunteer programs and pro bono partnerships with values-aligned nonprofits. Most importantly, as a 2019 Washington Post Top Workplace, we are committed to putting people first and foster a culture that reflects that commitment. We are proud to be an equal opportunity employer, and we celebrate diversity and inclusivity as the foundation of a healthy, successful, and innovative work environment. Join us, and together we can work to ensure a better tomorrow.
FMG is seeking an intelligent and motivated Senior Data Scientist to support data science and data analytic projects. As a part of our Advanced Analytics division, the Senior Data Scientist will have the opportunity to provide support on a variety of behavioral research and data science projects, including work for government and private sector clients. The Senior Data Scientists primary responsibility will be to provide subject matter expertise on the technical aspects of data science projects and design and execute plans for processing, management, and analysis of complex, multi-source, structured and unstructured data of various types. This individual should bring expertise in data mining, statistical learning, supervised and unsupervised machine learning, applied research, and client management experience. This job is best for someone who enjoys solving challenging analytic problems, has experience extracting insights from large and complex data sets, and thrives in a collaborative environment.
Responsibilities include:
Providing subject matter expertise on appropriate advanced analytic techniques (e.g., statistical and supervised or unsupervised machine learning techniques, text analytics, natural language processing) for applied research projectsCoordination with team members, subcontractors, and cross-division teams. Completes project work on time, in line with contract requirements, client expectations, and FMGs standards.Maintaining communication with clients internal and external to the organizationSupporting all aspects of the analytic process, including design and execution of data acquisition, storage, modeling, and optimization approaches.Writing and presenting written reports and professional briefings that summarize findings for general and technical audiences.Keep up-to-date with latest technology trends pertaining to statistical, mathematical, and data science methodologies, as well as cloud storage and computing and big data infrastructureEngaging with the relevant research and technical communities through a variety of methods (presentations, papers, memberships, etc.)Designing and conducting training on analytic techniques within FMG
Qualifications:
Masters degree in mathematics, statistics, computer science, or a related field; or, equivalent combination of education and experienceExperience working with both structured and unstructured data (e.g., numerical, survey, administrative, qualitative, text, image)Experience with text analytics including natural language processing, sentiment analysis, and topic modeling (supervised and unsupervised).Experience with Word Embedding methods including GloVe and Gensim, R packages including text2vec, tm, tidytext, and fasttext, and Python modules including sklearn, spaCy and NLTK a plusExperience with multiple platform/languages such as R, SparkR, Python, Tensorflow/PyTorch/Keras, Apache Hadoop, Spark and with Object-Oriented programming languages (e.g. C++, Java, C#) a plus.Five years of relevant work experience required. Practical experience with ETL, data processing, text analytics, and data analytics. Good understanding of machine learning algorithms (e.g., decision trees, k-means, random forests, SVM) and their practical uses and limitationsAble to understand various data structures and common methods in data transformation.Strong quantitative ability and a keen eye for detail and accuracy.Demonstrated record of technical and business writing.Excellent interpersonal skills.Excellent written and oral communication skills. Ability to work effectively independently and as a team member.U.S CitizenApplicants are subject to a government security investigation and must meet eligibility criteria for access to sensitive information
We Offer:
A highly collegial and intellectually stimulating work environment.Highly competitive benefit/compensation package.Growth opportunities.
Powered by JazzHR</t>
  </si>
  <si>
    <t>Data Scientist, Public Sector</t>
  </si>
  <si>
    <t>NVIDIA</t>
  </si>
  <si>
    <t>We are now looking for a Data Scientist based in the greater Washington, DC area! Our Data Scientists and Solutions Architects are drawn from elite developers and scientists and enjoy working with the latest in GPU hardware and software. At NVIDIA, you will be able to develop your knowledge of GPUs for high-performance analytics across a range of applications from signal processing to deep learning.
The Data Scientist works with key NVIDIA customers in the Federal and Education areas. We enable our customers to execute projects with compelling productivity breakthroughs. You will work with some of the most highly regarded organizations in the Federal ecosystem, and your work will bring the latest technology to mission critical workflows, contributing to the enhanced safety, security and economic capability of our country.
This Data Scientist role is part of the Public Sector Solutions Architecture team, and is thus in the first line of technical expertise between NVIDIA and our partners and customers. The duties vary from building software for proof-of-concept demonstrations, to driving relationships with key executives and managers in order to evangelize accelerated computing. You will engage with developers, scientific researchers, data scientists, IT managers and senior leaders.
What you'll be doing:
We are looking for a Data Scientist who is passionate about the application of GPU accelerated Deep Learning and high performance data analytics to real world problems. You will have the opportunity to learn about and improve on the workflows and operations of the Federal government's most meaningful AI and analytics challenges.
Develop and demonstrate solutions based on NVIDIAâ€™s state-of-the-art ML/DL, data science software and hardware technologies to customersWork directly with key customers to understand their technology and deliver the best solutionsEngage with customers and drive adoption of GPUs for AI and Data Analytics by presenting the value of GPUs in the data center.Understand the trade-offs in different solutions and develop the best architecture for maximizing throughput of analytics on large data streams.Be an inspiring leader in one or more areas of applied data science such as video analytics, cyber analytics, human language technologies or predictive maintenance.
What we need to see:
5 years experience developing and deploying software systems with machine learning and advanced analytics componentsM.S. in computer science, data science or related field.Ability to write readable, testable, maintainable and extensible code (primarily Python).Significant experience with one or more deep learning frameworks (PyTorch, Tensorflow, MxNet etc).Experience with common tools for data storage and processing (e.g. Spark, Hadoop Map/Reduce, Hive, Cassandra).Extraordinary verbal and written communication skills, and an enthusiastic presentation style.Ability to work independently with minimal day-to-day direction.Healthy collaboration and social skills.Familiarity with GPU computing and CUDA programming
Ways to stand out from the crowd:
Extensive experience designing and deploying systems using machine learning techniques (classification, clustering, graph analytics etc) and deep learning models, including time series data.The ability to hold a US DOD security clearance.CUDA optimization experience using NVIDIAâ€™s parallel Nsight tools.Deep knowledge of the market and ecosystem around a specific federal government department or agency.PhD in Engineering, Mathematics, Physics, Computer Science, Data Science, Neuroscience, Experimental Psychology or equivalent work experience.Published record of thought leadership in a technical area or industry segment.
NVIDIA is widely considered to be one of the technology worldâ€™s most desirable employers! We have some of the most forward-thinking and hardworking people on the planet working for us. Are you creative and autonomous? If so, we want to hear from you.NVIDIA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 sexual orientation, age, marital status, veteran status, disability status or any other characteristic protected by law.#deeplearning</t>
  </si>
  <si>
    <t>Computer Scientist / Data Analytic</t>
  </si>
  <si>
    <t>D3 AIR AND SPACE OPERATIONS INC</t>
  </si>
  <si>
    <t>D3 Air and Space Operations has a contingency opening for a Computer Scientist / Data Analytic Program Management Professional (PMP) to work on a team supporting the Federal Aviation Administration (FAA) at the FAA Headquarters in Washington, DC. This demanding, but very rewarding position, is a key cog in our team?s support for operations within the National Air Traffic Control system.
Key requirements for this position are:
Computer Science or Data Analytics Bachelor of Science degree (or equivalent)
15 + yearsâ€™ experience (preferably: in aerospace industry)
Commutable to Washington, DC
Ability to develop metdata and data models, registering data elements, and data analysis
Integrate data systems and their capabilities
Proficient in Microsoft Office (Project, Word, Power Point, Excel, Outlook, Share Point)
Senior Executive level communication experience
Team leader &amp; builder with notable problem-solving ability
Experience dealing with the Federal Government</t>
  </si>
  <si>
    <t>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Systems Engineering Solutions (SES) provides engineering services and solutions for the Department of Defense (DoD), Intelligence Community, and Civil entities in the areas of geospatial intelligence (GEOINT), measurement and signature intelligence (MASINT), human effectiveness research, directed energy threat analysis, electronic warfare modeling and simulation, quick reaction technology assessments, space situational awareness, space systems mechanical and systems engineering, knowledge management and decision support, program management, and advisory and assistance services (A&amp;AS).
Qualifications:
Position is contingent upon contract award and is located in Springfield, VA*
Senior Data Scientist
What you'll do:
Act as top technical authority.
Work in a collaborative environment developing data science methods, tools, and algorithms to solve problems for government customers.
Use a variety of state-of-the-art open source and cloud based technologies to solve data analysis and prediction problems using geospatial imagery and contextual data.
Implement innovative image classification, pattern recognition, and machine learning capabilities to provide solutions to challenging technical problems.
Document research through technical reports and papers.
Work in highly complex areas where ingenuity and creativity are required to provide solutions to major design problems.
Plan critical long-range technical requirements.
Conduct analytic studies and/or scientific studies in physics, mathematics, or engineering.
Perform conceptual, developmental and planning functions for major programs.
Develop mathematical formulations and equations.
Lead and coordinate the installation, integration, assembly, modification, monitoring, operation, testing, and servicing of systems at company and client sites.
Provide technical data and evaluation for components, equipment plans, layout and contract requirements.
Build, install, monitor, test and service systems at company and client site.
Coordinate and work closely with other engineering, logistics, financial, and program management disciplines to define system specifications and requirements; direct on-site customer interface for system installation, integration, testing, survey, fabrication, and other engineering tasks as required.
Maintain a regular and predictable work schedule.
Establish and maintain effective working relationships within the department, the SBU/SSU and the Company. Interact appropriately with others in order to maintain a positive and productive work environment.
Perform other duties as necessary
What you'll need:
BS degree or higher in Engineering or a related technical field is required plus 8 or more years related experience.
Each higher-level related degree, i.e., Master's Degree or Ph.D., may substitute for two years of related experience. Related technical experience may be considered in lieu of education. Degree must be from a university, college, or school which is accredited by an agency recognized by the US Secretary of Education, US Department of Education.
Communicating with teammates, mission partners, or senior leadership, verbally or in sign language, in writing and through demonstration of GEOINT, OSINT, and Cross-INT/Cross-Domain techniques, methodologies, concepts, or processes.
Provide senior consultation to NGA stakeholders that support the development and implementation of doctrine, policy, strategy, and concepts for GEOINT, OSINT, and Cross-INT analysis and collection operations across all intelligence disciplines and providing technical oversight of the RFTs.
Serve NGA stakeholders in generating, executing, and assessing Cross-INT/Cross-Domain analysis and collection operations for assigned national and defense intelligence issues.
Facilitate IC and DoD activities that support the exploration and introduction of future concepts to demonstrate functions that have the potential to optimize intelligence integration and information sharing.
Support the development and execution of functional requirements as key drivers in concept exploration, development, and acquisition of GEOINT, OSINT, Single-INT, and Cross-INT/Cross-Domain automation services required for an adaptive, scalable integrated intelligence enterprise.
Support special projects and initiatives, including but not limited to Structured Observation Management, Object-Based Production, and Activity-Based Intelligence, to advance Analytic and Foundation GEOINT Modernization, operations, products, and other services, as required.
Conditioning and enriching NGA holdings and other data acquired by the RFTs, especially unclassified OSINT, for ingestion into new and innovative data models.
Driving the update and/or creation of innovative and technologically forward-leaning algorithms, models, and data sets which support Cross-INT/Cross-Domain analysis while reducing the resources needed for production and analysis.
Working Conditions:
Work is performed in an office, laboratory, production floor, or clean room, outdoors or remote research environment.
May occasionally work in production work centers where use of protective equipment and gear is required.
May access other facilities in various weather conditions.
Travel and local commute between Ball campuses and other possible non-Ball locations may be required.
Security Clearance:
Successful candidate will have completed a government national security clearance investigation and must meet eligibility requirements for access to classified information.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</si>
  <si>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AI Data Scientist - Machine Learning, Consultant</t>
  </si>
  <si>
    <t>**Overview**Interested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solutions.**Responsibilities**As part of Guidehouse's Advanced Data Analytics team, you will work on high-impact and high-visibility projects, helping to shape not only Guidehouse's current business, but its long-term strategy.Build the future of Data Science as part of the Artificial Intelligence Center of Excellence (CoE). The CoE is a unique team within Guidehouse, focusing on solving our client's most critical challenges using Advanced Analytics, AI/ML,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problems.This role involves working in a multi-functional, Agile team environment with other data scientists, engineers, and UI/UX developers to develop and productionize analytics solutions. It also involves working with customers (internal or external) to gather and validate modeling business rules and assumptions. You will rapidly prototype new solutions, perform testing, measure effectiveness versus evaluation metrics, and deploy them into production in a cloud-based environment.**Qualifications****Minimum Security Clearance:** Secret**Minimum Years of Experience:** 2**Minimum Education:** Bachelor's degree in: Statistics, Mathematics, Computer Science, Information Systems, Engineering, Economics, or similar quantitative discipline.**Minimum Qualifications:**+ Ability to articulate AI/ML solutions in a compelling impact driven storytelling fashion that inspires trust and builds confidence+ Must have a continuous learning mindset+ 1+ years of Python experience+ 1+ years of experience in machine learning lifecycle/workflow: fetch, clean, and prepare data - train and evaluate model - deploy to production, monitor, and adjust as needed+ 1+ years in a visualization tool or library (Tableau, Power BI, matplotlib, seaborn, bokeh, etc.)+ 1+ years of Database (SQL/NOSQL) experience+ Develop and execute project plans using JIRA to track activities and Agile software methodologyDesired Experience:Education: M.S./M.A. in Statistics, Mathematics, Computer Science, Information Systems, Engineering, Economics, or similar quantitative discipline.Knowledge, experience, and skills:+ Natural Language Processing (NLP)+ AWS or Azure+ Deep Learning (i.e., NLP)+ Spark, Scala, and Databricks+ Graph databases+ Building solutions that are delivered on OpenShift or similar container platform+ AWS or Azure certifications**Additional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described.**Disclaimer****Disclaimers**Guidehouse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regulation.Guidehouse will consider for employment qualified applicants with criminal histories in a manner consistent with the requirements of applicable law or ordinance including the Fair Chance Ordinance of Los Angeles and San Francisco.If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accommodation.**_Guidehouse does not accept unsolicited resumes through or from search firms or staffing agencies. All unsolicited resumes will be considered the property of Guidehouse and Guidehouse will not be obligated to pay a placement fee._****Rewards and Benefits**Guidehouse offers a comprehensive, total rewards package that includes competitive compensation and a flexible benefits package that reflects our commitment to creating a diverse and supportive workplace.Benefits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Program**Connect With Us!****Job Locations** _US-DC-Washington_**ID** _2020-5544_**Category** _Client Services_**Type** _Regular Full-Time_**Travel** _0-20%_**Govt Clearance Level** _Secret_</t>
  </si>
  <si>
    <t>Supply Chain Data Scientist (GS 13 Equivalent)</t>
  </si>
  <si>
    <t>Credence Management Solutions, LLC</t>
  </si>
  <si>
    <t xml:space="preserve">The U.S. Presidentâ€™s Malaria Initiative (PMI) is the US Governmentâ€™s (USG) flagship global malaria initiative led by USAID and implemented together with the Centers for Disease Control and Prevention. The Initiative is results-based, focused, and exhibits a high level of financial and programmatic accountability. In 2015, PMI launched the next six-year strategy, setting forth a new bold vision, and an ambitious goal with specific objectives. The PMI Strategy for 2015-2020 takes into account the progress over the past decade and the new challenges that have arisen, and reflects the U.S. Governmentâ€™s commitment to work with PMI-supported countries and partners to further reduce malaria deaths and substantially decrease malaria morbidity working towards the long term vision of a world free of malaria. The Bureau for Global Health (GH) serves as the Agencyâ€™s primary source of intellectual capital, technical leadership, and donor coordination for the health sector. GH is vested with the responsibility for advancing field-relevant, state-of-the-art research and the transfer of new technologies and approaches to field programs and in technically and programmatically supporting USAID Mission health program implementation in the field. The Office of Infectious Disease (ID) is one of GHâ€™s eight offices. The Malaria Division is one of four divisions of the ID Office. Leadership, management, and oversight of PMI are carried out from the Malaria Division under the leadership of the US Global Malaria Coordinator as are management of USAIDâ€™s malaria research investments (most notably vaccine, drug, and insecticide research programs) and USAIDâ€™s global partner engagement including WHO and RBM Partnership to End Malaria.  To succeed in eliminating malaria, countries and their partners need to deploy the right resources at the right place and at the right time. By getting better, more accurate insights from existing data and accelerating the data-to-action cycle, countries and their partners can better respond to changes in on-the-ground conditions. That is why, in 2018, PMI began a major transformation towards greater use of data to inform decisions on resource allocation. As part of this new effort, PMI launched a new quarterly reporting process to ensure operational decision-making is based on timely and granular malaria data. In addition, at the headquarters level, PMI is developing a web-based data platform (â€œPMI Data Lakeâ€_x009d_) with analytics tools that will facilitate the triangulation and use of relevant datasets, including visualizations of epidemiological, supply chain, entomological, demographic, programmatic, and financial data. In addition to the quarterly reporting data, the PMI Data Lake will house other supply chain data including PMI order and shipment data and procurement planning and monitoring report data. In 2019, PMI entered a data sharing agreement with The Global Fund (GF) and the Bill and Melinda Gates Foundation (BMGF) that included supply chain data. This agreement provides the foundation to bring our various supply chain data together to improve the effectiveness and efficiency of our supply chain program. Key responsibilities include: providing guidance, monitoring, and technical support related to SC data needs to USAID at headquarters, and in the field with USAID Missions, PMI country teams, technical counterparts, implementing partners, Ministries of Health, and USAID cooperating agencies. S/he will exercise independent judgment in planning and carrying out tasks, in serving USG priorities at critical technical and policy forums, in resolving problems and conflicts, and in taking steps necessary to meet deadlines. The Data Scientist will receive day to day guidance from the Malaria Division Supply Chain Branch Chief. Job RequirementsThe Data Scientist is a key member of the Malaria Divisionâ€™s SC Branch team. The Data Scientist will provide technical and programmatic expertise to PMIâ€™s SC efforts to support PMIâ€™s increased focus on enhancing data-driven decision-making internally and externally within focus countries. The Data Scientist will provide technical and programmatic guidance and support to strengthen and guide SC data collection, reporting and integration and implementation of data management platforms across PMI focus countries. The Data Scientist will support the work of PMI staff at USAID headquarters and in PMI countries. The Data Scientist will work in collaboration with global malaria stakeholders and technical partners, Ministries of Health, and USAID cooperating agencies to provide technical leadership with a focus on SC data and integration of data systems, strategic information management and data visualization. S/he will exercise professional judgment in planning and carrying out tasks, in serving USG priorities at critical technical and policy forums, in resolving problems and conflicts, and in taking steps necessary to meet deadlines.Technical AssistanceServe as a technical and programmatic resource for PMIâ€™s supply chain team, particularly focused on data related topics.Organize, compile, query and analyze programmatic and technical data related to supply chain (e.g., inventory levels throughout the supply chain, consumption/demand, supply plans, orders and shipments, etc.) from disparate sources and in different formats to improve PMIâ€™s ability to use data to drive supply chain-related decisions, and organize/analyze/present data for use in briefings, publications, and reports.Carry out quantitative analyses and triangulation of data from a variety of sources (e.g. financial, programmatic, epidemiological, entomological, supply chain, demographic) to unearth implementation obstacles and opportunities. Create data visualizations to better represent these analyses for a variety of stakeholders. Implement, document, and test relevant computer code (in R, Python, C++, SQL or other common programming language).Perform database analysis using SQL, R, Python or equivalent and create new dashboards available to the broader team and audiences.Perform data quality checks on existing datasets used in supply chain and statistical analyses and improve existing tools for automating data validation processes. Participate in discussions and communicate technical information to both subject matter expert and non-expert audiences about quantitative analyses in order to interpret, vet, improve, and finalize results, and to formulate sound conclusions.Participate in data analysis activities on behalf of PMI in our coordination with The Global Fund to Fight AIDS, Tuberculosis and Malaria, The Bill and Melinda Gates Foundation and other partners as required to improve coordination.Support project management staff to monitor and combine implementing partnersâ€™ data as well as provide technical support in advising the PMI Supply Chain teamâ€™s data strategy to align with the larger PMI data activities.Country SupportProvide technical and programmatic support to one or more PMI focus countries and participate as an integral member of one or more interagency country support teams.Provide guidance and support to Missions and PMI country teams on the development of annual country malaria operational plans and assist in monitoring and tracking overall progress of PMI plans and activities.Provide advice and technical assistance to Missions involved in malaria efforts, particularly the PMI-targeted countries in sub-Saharan Africa.Provide support to Missions by participating in country support teams, reviewing mission strategies and annual reports and helping them to meet needs for technical and programmatic support.Professional developmentParticipate in professional continuing education, skills training and professional meetings to enhance relevant technical skills and career development.Complete and execute an Individual Learning and Training Plan and Annual Work Plan.Masterâ€™s degree with 7 yearsâ€™ relevant experience or Bachelorâ€™s degree and 9 yearsâ€™ experience or higher in applied quantitative discipline such as, but not limited to, statistics, economics, computer science, mathematics or data science from a recognized institution. Minimum of 5 years of relevant experience with two or more public health technical disciplines (such as, Malaria, HIV/AIDS, TB, etc.) Practical experience with data wrangling, analysis and visualization using common tools (preferably two or more of the following: Python, R, Tableau, Power BI, or similar). Demonstrated ability to securely and efficiently manage large, disparate datasets, and problem-solving skills working on complex projects in a highly sensitive and dynamic environment.Experience with spatial data objects (e.g., shapefiles, rasters), survey data (e.g. DHS, MIS) and/or administrative data (e.g., LMIS, HMIS, DHIS2) from health facilities is preferred.Practical experience with enterprise resource planning (ERP), supply chain management, transportation management or materials requirement software is preferred.Fluency in French preferred.Experience collecting and/or analyzing malaria or global health data preferred.Ability to work under pressure and in teams. Ability and willingness to travel internationally, approximately 15%.US citizenship or permanent residency with the ability to obtain and maintain Facility Access required.  </t>
  </si>
  <si>
    <t>Associate Principal Scientist, Pharmacogenomics</t>
  </si>
  <si>
    <t>CareJourney</t>
  </si>
  <si>
    <t>At CareJourney, we provide actionable analytics for healthcare organizations using patient data in the drive to value-based care. We are a fast-growing start-up in Arlington, VA that builds software products to serve industry-leading customers that include Pfizer, Humana, and Microsoft. Our founders and leadership developed the policy and technology in the public and private sector that shape the work we do today. We are looking for driven professionals that are excited to join a growing business where they will have a strong voice in the direction and success of the company. Our culture embraces teamwork and cross-functional collaboration for a fun and exciting environment. CareJourney is looking for a Senior Data Scientist to lead the development of advanced analytics that will differentiate its products. The senior data scientist will help develop a data science platform for analyzing the provider behavior, matching providers to patients, identifying high risk patient segments, and predicting network performance. ResponsibilitiesRapid prototyping of advanced analytics for creative problems solving Collaborate closely with the director of data science, product team and other engineers to translate business objectives into new features and products and to translate prototypes into production Create data mining architectures/models/protocols, statistical reporting, and data analysis methodologies to identify trends and derive insights from large data sets.Develop and share expertise in advanced methods for younger staffDesired SkillsMS, or PhD in Computer Science, Engineering, Health Services,Mathematics or Quantitative Science 6+ years programming experience with Python, Scala, or Java and distributed frameworks (Hadoop, Spark, etc.)6+ years experience building, deploying and monitoring real world data science and machine learning solutions using state of the art techniques Strong knowledge of statistical analysis: regression, clustering, predictive modeling, collaborative filtering, etc. and analytical modeling using large datasets.Familiarity with graph databases and network analysis High motivation, work ethic, and self-discipline to organize and complete tasks Sincere interest in working at a startup and scaling with the company History working with healthcare datasets is desired but not mandatory About CareJourney â€“ CareJourney is trusted by leaders and innovators in the payer, provider, and pharmaceutical industries, including numerous Fortune 500 organizations, to provide clinically-relevant insights with the goal of uncovering opportunities for better health outcomes. CareJourney deploys its insights on a longitudinal view of patients to evaluate care network performance and population outcomes. Leveraging a growing library of open and customizable models, we identify patient populations of greatest need and cost, align them with the most relevant care plans and networks, and track adherence over time for use in evaluating the impact of providers, facilities, and medications on outcomes. Founded in 2014, CareJourney is an equal opportunity employer. We celebrate diversity and are committed to creating an inclusive environment for all employees.</t>
  </si>
  <si>
    <t>Data Scientist, Lead</t>
  </si>
  <si>
    <t>Job Number: R0083212
Data Scientist, LeadThe Challenge:
Are you excited at the prospect of unlocking the secrets held by a data set? Are you fascinated by the possibilities presented by advances in machine learning and artificial intelligence? In an increasingly connected world, massive amounts of structured and unstructured data open up new opportunities. As a data scientist, you can turn these complex data sets into machine learning capabilities to solve global challenges. We have an opportunity for you to use your analytical and statistical skills to improve the military operations community. Youâ€™ll work closely with your customer to understand their questions and needs, then dig into their data-rich environment to develop state of the art machine learning capabilities across a range of domains from natural language processing to computer vision to signal processing and more. Youâ€™ll conduct exploratory data analysis, identify the right combination of tools and frameworks, develop new models, and deliver robust machine learning pipelines that turn complex datasets into objective answers to help our military leaders make informed decisions in operational environments.
You Have:
-5+ years of experience as a data scientist
-3+ years of experience with building statistical models and developing machine learning algorithms
-3+ years of experience with data visualization and programming languages, including Python, Scala, or Java
-3+ years of experience with deep learning architectures and frameworks, including TensorFlow or PyTorch
1+ years of experience with software development best practices, including version control technologies, test driven development, and agile
-Experience with Big Data technologies, including HDFS, Accumulo, Hive, Kafka, and Spark
-Experience with extract, transform, and load (ETL) in parallel processing and distributed compute environments
Experience with leading a team in the delivery of new machine learning capabilities and communicating results to and managing relationships with senior leadership or clients
-Secret clearance
-BA or BS degree
Nice If You Have:
-3+ years of experience with designing novel machine learning methods and workflows, including full data pipelines from raw data through predictions
-3+ years of experience with designing and leading the development of new machine learning capabilities
-Experience with working in cloud computing environments, including AWS or Azure
-Experience with intelligence analyst operations or targeting, including IMINT, MASINT, SIGINT, GEOINT, OSINT, and PAI targeting
-Ability to exhibit flexibility, initiative, and innovation when dealing with ambiguous and fast-paced situations
-TS/SCI clearance
-MA, MS, or PhD degree
Clearance:
Applicants selected will be subject to a security investigation and may need to meet eligibility requirements for access to classified information; Secret clearance is required.
Build Your Career:
At Booz Allen, we know the power of data and weâ€™re dedicated to helping you grow as a data science professional. When you join Booz Allen, you can expect:
access to online and onsite training in data science and machine learning methodologiesa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machine learning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</si>
  <si>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Senior Scientist for Clinical Research Late R&amp;I - Durham, NC</t>
  </si>
  <si>
    <t>Senior Scientist for Clinical Research Late R&amp;I - Gaithersburg, MD</t>
  </si>
  <si>
    <t>Site Manager - Data Scientist</t>
  </si>
  <si>
    <t>Operations Research Analyst/Data Scientist</t>
  </si>
  <si>
    <t>Veracity Engineering</t>
  </si>
  <si>
    <t xml:space="preserve"> Operations Research Analyst/Data Scientist
Why Veracity?
If you are looking for a career (not just another job) where your opinions, integrity, and passion are nurtured and emboldened; look no further. Veracity is not just our name; it is the cornerstone of our brand. Truth, accuracy, and integrity are the foundation upon which weâ€™ve successfully built our culture of innovation, collaboration, customer service, and entrepreneurial spirit. At Veracity, we understand that our employees are our greatest asset, which is why we are proud to have been named one of the Washington Postâ€™s Top Workplaces and named one of eight Great Workplace Environments in Washington DC by our employees via Comparably.com.
We offer competitive salaries, comprehensive benefits packages including industry-leading medical and dental coverage, 401(k), life/disability insurance options, Flexible Spending Accounts, continuing education, and Metro benefits. Veracity is an EEO/Affirmative Action Employer.
Veracity Engineering is an industry leader in aviation engineering and management consulting. We apply proven principles and innovative approaches to solve tomorrowâ€™s problems today. Since 2001, Veracityâ€™s staff of experienced, passionate, and creative professionals has provided our government and commercial clients with innovative solutions to modernize air traffic systems and advance global initiatives in safety, efficiency, and capacity.
United States citizenship or permanent residence (green card) required for all positions.
Facility:Washington DC
Position Overview:Supports the Resource Planning and Support Directorate (AJR-R) of FAAâ€™s Systems Operations Services by performing design and query functions on FAA contract and financial data. FAA experience preferred. US Citizenship required. 
Essential Duties and Responsibilities:The candidate will need to:
Possess experience and knowledge in KSN SharePoint and Tableau to process Data for AJR.Perform queries on data through the NDC/Delphi Financial and Contract Databases to benefit the AJR-R directorate in providing an accurate summary of information in a clear format that can be utilized by all AJR Directorates.Have extensive experience and knowledge in administering KSN SharePoint design and functions for AJR-R to establish a Request Portal that can be utilized by all AJR directorates.
Education:Bachelor's Degree in operations research, computer science, engineering, business, mathematics, information systems, or management science. 
Experience:Minimum of ten years of relevant experience required. 
Skills:
Conducts quantitative analysis using operations research tools, economics, and other quantitative techniques in the areas of procedural implementations and performance issues.Creates analysis procedures.Assists in the definition of machine learning and data mining strategies.Creates, deploys, maintains and refines decision management models.Specialist in modeling and simulation functions or operations such as, but not limited to exercises, plans, coordination, demonstrations, and instruction in the fields such as, but not limited to health, environmental, transportation, law enforcement, and security for military and civilian agencies.
</t>
  </si>
  <si>
    <t>Scientist II, Clinical Immunology (Assay Development/ Validation)</t>
  </si>
  <si>
    <t>Novavax</t>
  </si>
  <si>
    <t xml:space="preserve">Novavax, Inc.(Nasdaq:NVAX), is a late-stage biotechnology company that promotes improved health globally through the discovery, development, and commercialization of innovative vaccines to prevent serious infectious diseases. NanoFlu, its quadrivalent influenza nanoparticle vaccine, is currently in a pivotal Phase 3 clinical trial to address key factors that can lead to the poor effectiveness of currently approved flu vaccines. ResVax, its RSV vaccine for infants via maternal immunization, is the only vaccine to demonstrate efficacy in a Phase 3 clinical trial.Novavaxrecently initiated development of a vaccine program against COVID-19.Novavaxis a leading innovator of recombinant vaccines; its proprietary recombinant technology platform combines the power and speed of genetic engineering to efficiently produce a new class of highly immunogenic nanoparticles addressing urgent global health needs.
We are seeking a highly motivated, experienced &amp; detailed oriented individual to serve as a Scientist in the Clinical Immunology department with a focus on assay development &amp; validation for ELISA and cell-based functional assays such as microneutralization assays in GCLP environment.
Responsibilities include but are not limited to:
Serve as a key person on the scientific team in Clinical Immunology for COVID-19, Influenza, RSV &amp; any new emerging vaccine programs for assay development &amp; validation.Help conduct technical development and qualification /validation of various immunological assays including cell-based viral neutralization assays, HAI, ELISAs or other relevant assays (including experience of mammalian cell culture) required to support various stages of vaccine development, optimization of processes &amp; evaluation of new technologies to improve sample throughout.Assay Development (including experimental design and troubleshooting), optimization and validation of immunological assays in support of various stages of vaccine development. Previous experience in conducting assay validation, including protocol and report writing is preferred.Provide scientific and managerial capabilities to the assigned project.Design, implement, help to execute and oversee study objectives within the assigned project with minimal supervision &amp; lead a team of RAs &amp; provide training as needed.Author and review documentation associated with project/objectives including technical reports, operating and work instructions, SOPs, project specific protocols &amp; reports. Possible contributions to scientific publications and presentations (as needed).Help to prepare clinical and regulatory agency documents as needed &amp; to participate in the review process of these documents. Provide selected sections for FDA regulatory BLA filing &amp; answering questions.Ensure clinical testing performed in their area(s) is compliant with Regulatory, QA and GCLP internal requirements and quality system.Investigate &amp; Ensure timely closure of Quality events, deviations and maintain CAPA plans.Work with automated systems (such as Robotic liquid handling), system integration and software programming.Oversight of critical reagent/ equipment qualification/ validation relevant to assay/projects.Cost-effective management of assay material and reagent inventories.Ensure compliance of team for clinical sample storage and security following SOPs &amp; work closely with Sample management team.Ensuring use of calibrated equipment by team following GCLP guidelines and internal SOPs. Assist senior management with projecting, and adhering to, budgets for clinical immunology laboratory operations.As SME &amp; scientist on project would be expected to present scientific findings and data at internal meetings within &amp; outside the department as needed.Plan and work independently with minimal supervision under the direction of a Principal Scientist.Collaboration with colleagues from Discovery/Preclinical, quality systems (CQA), Clinical Operations Biostatistics, IS/IT and Regulatory Affairs.Continuing internal and external vigilance for new methods, or improvements of existing methods, that may enhance Novavax' clinical assay capabilities.
Minimum Requirements:
Scientist II, PhD with 2+ years relevant post-doctoral experience or MSc with 8 years + of directly relevant or BSC with 10+ years in Biology, Immunology, Microbiology, Molecular biology or related field in GCLP Clinical Immunology Lab or other related areas in Biotech or Pharma Industry setting. Extensive experience in ELISA and Cell based functional viral assays and mammalian cell culture required.Must have experience in development, qualification &amp; validation of relevant virological/immunological assays in GCLP environment.Experience with management and development of direct reports.Understanding of GCLP requirements and other FDA regulatory requirements associated with clinical testing.Team player who is well organized with excellent interpersonal and oral/written communication skills and be able to perform multitasking as needed.Ability to work effectively with cross-functional groups.Ability to work independently on projects with minimal supervision &amp; lead a team of RAs.Good Computer skills and experience with relevant software such as Softmax, Excel, PowerPoint, ability to analyze data using statistical tools (e.g. JMP, Prism).
Preferred Requirements:
Previous experience working in a fast-paced high throughput clinical assay lab (GCLP) and use of LIMs advantageous.
Novavax, Inc. is headquartered in Gaithersburg, Maryland with additional facilities in Uppsala, Sweden. Novavax is traded on the Nasdaq Stock Market under the symbol NVAX and is dedicated to developing novel vaccines to address infectious disease.
Novavax, Inc. offers a base salary, annual bonus, stock options, professional career development/growth opportunities, and a comprehensive benefits package including medical, dental, vision, Rx, STD, LTD, Life, Optional Life, 401(k) plan.
Equal Opportunity Employer/Veterans/Disabled
Novavax,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disability.Job Posted by ApplicantPro
</t>
  </si>
  <si>
    <t>AI Data Scientist Machine Learning,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</si>
  <si>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Advanced Analytics, AI/ML,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multi-functional, Agile team environment with other data scientists, engineers, and UI/UX developers to develop and productionize analytics solutions. It also involves working with customers (internal or external) to gather and validate modeling business rules and assumptions. You will rapidly prototype new solutions, perform testing, measure effectiveness versus evaluation metrics, and deploy them into production in a cloud-based environment.
Qualifications
Minimum Security Clearance: Secret
Minimum Years of Experience: 2
Minimum Education: Bachelor's degree in: Statistics, Mathematics, Computer Science, Information Systems, Engineering, Economics, or similar quantitative discipline.
Minimum Qualifications:
Ability to articulate AI/ML solutions in a compelling impact driven storytelling fashion that inspires trust and builds confidence
Must have a continuous learning mindset
1+ years of Python experience
1+ years of experience in machine learning lifecycle/workflow: fetch, clean, and prepare data - train and evaluate model deploy to production, monitor, and adjust as needed
1+ years in a visualization tool or library (Tableau, Power BI, matplotlib, seaborn, bokeh, etc.)
1+ years of Database (SQL/NOSQL) experience
Develop and execute project plans using JIRA to track activities and Agile software methodology
Desired Experience:
Education: M.S./M.A. in Statistics, Mathematics, Computer Science, Information Systems, Engineering, Economics, or similar quantitative discipline.
Knowledge, experience, and skills:
Natural Language Processing (NLP)
AWS or Azure
Deep Learning (i.e., NLP)
Spark, Scala, and Databricks
Graph databases
Building solutions that are delivered on OpenShift or similar container platform
AWS or Azure certifications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</si>
  <si>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Data Scientist Machine Learning,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</si>
  <si>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Advanced Analytics, AI/ML,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multi-functional, Agile team environment with other data scientists, engineers, and UI/UX developers to develop and productionize analytics solutions. It also involves working with customers (internal or external) to gather and validate modeling business rules and assumptions. You will rapidly prototype new solutions, perform testing, measure effectiveness versus evaluation metrics, and deploy them into production in a cloud-based environment.
Qualifications
Minimum Security Clearance: Secret
Minimum Years of Experience: 4
Minimum Education: Bachelor's degree in: Statistics, Mathematics, Computer Science, Information Systems, Engineering, Economics, or similar quantitative discipline.
Minimum Qualifications:
Ability to articulate AI/ML solutions in a compelling impact driven storytelling fashion that inspires trust and builds confidence
Must have a continuous learning mindset
2+ years of Python experience
2+ years of experience in machine learning lifecycle/workflow: fetch, clean, and prepare data - train and evaluate model deploy to production, monitor, and adjust as needed
2+ years in a visualization tool or library (Tableau, Power BI, matplotlib, seaborn, bokeh)
2+ years of Database (SQL/NOSQL) experience
Develop and execute project plans using JIRA to track activities and Agile software methodology
Desired Experience:
Education: M.S./M.A. in Statistics, Mathematics, Computer Science, Information Systems, Engineering, Economics, or similar quantitative discipline.
Knowledge, experience, and skills:
Natural Language Processing (NLP)
AWS or Azure
Deep Learning (i.e., NLP)
Spark, Scala, and Databricks
Graph databases
Building solutions that are delivered on OpenShift or similar container platform
AWS or Azure certifications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</si>
  <si>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Innovation Applied Data Scientist</t>
  </si>
  <si>
    <t>XOR Security</t>
  </si>
  <si>
    <t>Job Description: Sr. Data Scientist
XOR Security is currently seeking several talented Software Engineers and Data Scientists to support an Agency-level Advanced Cyber Analytics team. This program provides targeted threat monitoring and response capabilities requiring analysts to have advanced levels of experience in security event monitoring, incident response, malware analysis and reverse engineering, cyber intelligence, insider threat, penetration testing, and fusion analysis. The positions will focus on the development of analytics and case management tools from inception to operations. The selected Data Scientist will employ mathematical and statistical modeling approaches to a wide range of problems within the cyber domain. Data analysis is aimed at allowing analyst and senior leaders to make actionable decisions. The ideal candidate will need to define problems, build models, and perform analysis to identify alternatives and recommendations to maximize operational efficiency. Create visualizations that tell a story to clearly explain results of analysis describing complex mathematical methods, applications, and results to the client and teammates from technical and non-technical disciplines.
Location: Arlington, VA
Required Qualifications:
BS or MS degree in a Mathematics, IT or related Engineering related field
Individuals must have a minimum of five (5) yearsâ€™ experience data mining, descriptive and predictive modeling, risk analysis, streaming analytics, anomaly detection, exploratory data analysis, ETL, event log processing, mathematical modeling, graph/network analysis, data visualization, text mining, data access, storage and retrieval
Individuals must have experience with machine learning, applied probability, and statistical methods and experience with Neural Networks
Ability to mine and analyze data from a range of sources, including customer transactions, click streams, sensors, social media, log files and GPS plots.
Ability to unlock valuable and predictive insights that will influence business decisions and spur a competitive advantage.
Individuals must have experience in pattern recognition and the ability to identify relationships between features.
Experience with designing and deploying Big Data systems, implementing cloud based architectures
Experience using applying advanced compute resources (super computers, gpgpu etc) computers to improve efficiency and effectiveness of algorithms
Experience with Python, Scala, MongoDB, noSQL, ELK, Hadoop (or similar)
Ability to collaborate and share initiatives in developing &amp; innovating solutions
Must be inquisitive and do â€œwhat ifâ€_x009d_ analysis on data, questioning existing assumptions and processes.
Have the ability to handle multiple competing priorities in a fast-paced environment where priorities change rapidly.
Excellent written and verbal communication skills
Security+ certification or have the ability to obtain this certification within the 120 days of employment.
Ability to identify and determine software, services, and process necessary to exact into sustainable cyber solutions.
Analyzes operational requirements, business needs, and operational data to support the development of applications and high-performance data processing systems
Performs process and data modeling in support of the planning and analysis efforts using both manual and automated tools
Strong logical/critical thinking abilities, especially analyzing existing application architectures, and developing a good understanding of data models
Strong desire to learn new and emerging techniques and technologies to solve complex cybersecurity related tasks
Experience working within an Agile and/or Dev/Ops development framework
Familiar with concepts of big data, big data processing - AWS Cloud Services, Kafka, Storm
Deploying and managing large-scale Elasticsearch clusters on cloud (AWS) which are highly scalable and reliable including performing Elasticsearch performance and configuration tuning
Elasticsearch Indexing &amp; Lucene queries
Ingestion Pipelines, Integration APIs, and provide Elasticsearch tuning/optimizing based on application needs
Designing and developing highly scalable Data Pipelines that incorporate complex transformations and efficient code
Docker and deploying all aspects of the ElasticStack in containers
Monitoring solutions for the ElasticStack Including building and deploying visualizations in Kibana and Grafana
Experience with Configuration Management and automation technologies preferably AWS
Familiarity with streaming analytics
A solid understanding of modern HTML, JavaScript, and CSS.
Desired Qualifications:
Practical cyber security experience is highly sought after, but not required
Experience in Data Science relative to data processing, data analysis, and data interpretation
Experience in Dev/Ops and Dev/SecOps - Docker, Vagrant, Jenkins, Puppet, Chef
Relevant Security Certifications: Security +, CISSP, SANS Certifications, Network +, OSCP etc.
Support the operational planning and development of cyber threat emulation, cyber hunt, and tactical operations.
Closing Statement:XOR Security offers a very competitive benefits package including health insurance coverage from the first day of employment, 401k with a vested company match, vacation and supplemental insurance benefits.
XOR Security is an Equal Opportunity Employer (EOE). M/F/D/V.
Citizenship Clearance Requirement
Applicants selected may be subject to a government security investigation and must meet eligibility requirements - US CITIZENSHIP and SECRET CLEARANCE REQUIRED.</t>
  </si>
  <si>
    <t>Computational Data Scientist, Senior Consultant</t>
  </si>
  <si>
    <t xml:space="preserve">Computational Data Scientist, Senior Consultant in Washington, Washington, DC | Careers at Washington, DC: 1730 Penn NW
Please Enable Cookies to Continue
Please enable cookies in your browser to experience all the personalized features of this site, including the ability to apply for a job.
Welcome page
Returning Candidate?
Log back in!
Computational Data Scientist, Senior Consultant
Job Locations US-DC-Washington
ID 2020-4730
Category Client Services
Type Regular Full-Time
Travel 0%
Govt Clearance Level Not Required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Our consultants focus on client services, while also supporting business development, internal firm initiatives, and ongoing professional development.
Qualifications
Security clearance: Ability to obtain a Public Trust clearance
Minimum years of relevant experience: 3
Education Required: B.S./B.A. in Computer Science, Information Systems, Data Science, or similar computational/quantitative discipline.
Education Desired: M.S./M.A. in Computer Science, Information Systems, Data Science, or similar computational/quantitative discipline.
Understanding of computer science topics/concepts and how to apply them to guide data science initiatives in a big data environment:
Significant data wrangling programming experience with attention given to algorithm optimization
esigning and implementing solutions to big data storage and processing problems using both classical and innovative techniques (e.g. distributed processing, NoSQL, graph theory, lossless compression, clustering, etc.)
Adapting analytics approach and methods to reduce computational complexity and handle hundreds of millions (or billions) of rows of data using heuristic approximations and normalization techniques when appropriate
Assessing Big(O) notation of job/function/algorithm approach in relationship to the size of the data to be processed in order to identify viable strategies in advance of expending resources to tackle problems
Working knowledge of computer science data structures, algorithms and the mathematics of combinatorics as it relates to data wrangling
Ability to effectively communicate/teach concepts to other team members, clients, and non-technical stakeholders
Experience working with analytical models, methods, applications, and tools, such as:
Statistical analysis, predictive modelling, simulation, machine learning, and artificial intelligence
Selecting and applying the appropriate analytical techniques
Analyzing large and complex data sets, with strong aptitude for conducting quantitative and qualitative analysis
Big data environment: Hadoop, Spark, Hive, Netezza
Programming in Spark: Scala, PySpark, SparkR
Programming in R, Python, SAS, or Java
Visualization skills such as Tableau, Power BI, or R Shiny
Skills and/or proven success in the following:
Contributing as a team member: understanding personal and team roles, contributing to a positive working environment by building strong, collaborative relationships with team members
Leading small teams, coaching and collaborating with colleagues, providing feedback and guidance on work performance
Communicating effectively to various audiences, including various levels of management and external clients, in a professional environment
Identifying and addressing client needs, building relationships with clients, demonstrating flexibility in prioritizing and completing tasks, communicating potential conflicts to a supervisor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About Guidehouse
With a unique blend of large firm resources and an entrepreneurial collaborative culture, Guidehouse is where your purpose, passion, and expertise transforms organizations.
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you're passionately motivated to make a difference and deliver exceptional work, we invite you to learn more about your career opportunities at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 or via email at .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Options
Apply for this job onlineApply
Share
Email this job to a friendRefer
Sorry the Share function is not working properly at this moment. Please refresh the page and try again later.
Share on your newsfeed
Connect With Us!
Application FAQs
Software Powered by iCIMS
</t>
  </si>
  <si>
    <t>NLP Data Scientist with Security Clearance</t>
  </si>
  <si>
    <t>Resolvit</t>
  </si>
  <si>
    <t>As the Data Scientist, you will apply machine learning/deep learning and data science to natural language processing, and computer vision to provide value across multiple sponsors and drive multiple research initiatives and efforts across the business or in collaboration with academia, industry, and sponsors. You will work in innovation and research initiatives related to machine learning/deep learning, data science, natural language processing, and computer vision in combination with cybersecurity, data engineering, and social science. You will also advance the Department domain knowledge and capabilities that align with strategic/significant sponsor needs and challenges. Additionally, you will: Define, detect, and measure information trust, bias/fairness in decision, models, and algorithms
Explain how a system reached a particular answer
Reduce complexity
Work on biometric authentication, detecting biometric or identity fraud, and anti-spoofing
Define, detect, and measure bias in data sets and information
Contribute to the technical work program of one or more projects and produce quality products focused on successful sponsor outcomes
What Youll Need to be Successful: Masters degree in computer science, computer engineering, or related field with cybersecurity emphasis and at least 1 year of related experience OR Bachelor's degree and at least 5 years of successful experience
Experience in data engineering, social science, mobile computing, computer networking, virtualization, cloud computing, and big data
TS/SCI clearance or TS with SCI adjudication within the past 2 years
Expertise with machine learning/deep learning, data science, NLP, and computer vision
Experience in TensorFlow, Keras, Caffe, Theano, PyTorch, dlib, C/C++, Python, JSON, XML, SQL, NoSQL, DBMS, and ETL
Benefits: At Resolvit, youll be given the support you need to grow in your consulting career. In addition to opportunities for advancement, we offer: Medical, dental, and vision insurance
Life insurance coverage
Long-term and short-term disability coverage
401(k) retirement plan with matching
Professional support from our Client &amp; Employee Optimization Specialist</t>
  </si>
  <si>
    <t>GEICOâ€™s Data Science team uses predictive analytics and innovative machine learning models to create value from data. We solve problems across GEICO, from Marketing to Claims and Underwriting, and are responsible for developing and driving strategic modeling initiatives. We see our projects through the entire data science lifecycle, from problem definition to data exploration, data munging, modeling, analysis, and deployment into production systems. We maintain a close partnership with IT to ensure that our models can be deployed quickly and monitored in a flexible deployment framework.
As a Senior Data Scientist,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Expected Qualifications:
Advanced degree in a quantitative discipline, such as statistics, data science, computer science, mathematics, engineering, physics, etc.
4 years of experience in designing, developing, evaluating, and deploying predictive modeling, machine learning, advanced analytics
Deep understanding and experience with advanced statistics and modern machine learning predictive techniques, including GLMs, decision trees, forests, boosted ensembles, neural networks, deep learning, and graph analytics.
Superior coding skills using common data science tools, including Python (strongly preferred), R, Linux/Unix command line and shell scripting.
Excellent skill and significant experience in data processing using SQL, Hive, Impala, Spark, or equivalent querying language
Strong experience with distributed storage and big data computing technology, such as AWS, Hadoop, or Spark
Excellent communication skills and experience in working with stakeholders
Passion for extracting hidden insights and building machine learning systems that enhance business outcomes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including:401(k) and profit-sharing plansMedical, dental, vision and life insurancePaid vacation, holidays and leave programsTuition reimbursement Associate assistance program Flexible spending accounts Business casual dressFitness and dining facilities (at most locations)Associate clubs and sports teamsVolunteer opportunities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years.#LI-JW1</t>
  </si>
  <si>
    <t>Data Scientist - Machine Learning,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</si>
  <si>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Advanced Analytics, AI/ML,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multi-functional, Agile team environment with other data scientists, engineers, and UI/UX developers to develop and productionize analytics solutions. It also involves working with customers (internal or external) to gather and validate modeling business rules and assumptions. You will rapidly prototype new solutions, perform testing, measure effectiveness versus evaluation metrics, and deploy them into production in a cloud-based environment.
Qualifications
Minimum Security Clearance: Secret
Minimum Years of Experience: 4
Minimum Education: Bachelor's degree in: Statistics, Mathematics, Computer Science, Information Systems, Engineering, Economics, or similar quantitative discipline.
Minimum Qualifications:
Ability to articulate AI/ML solutions in a compelling impact driven storytelling fashion that inspires trust and builds confidence
Must have a continuous learning mindset
2+ years of Python experience
2+ years of experience in machine learning lifecycle/workflow: fetch, clean, and prepare data - train and evaluate model - deploy to production, monitor, and adjust as needed
2+ years in a visualization tool or library (Tableau, Power BI, matplotlib, seaborn, bokeh)
2+ years of Database (SQL/NOSQL) experience
Develop and execute project plans using JIRA to track activities and Agile software methodology
Desired Experience:
Education: M.S./M.A. in Statistics, Mathematics, Computer Science, Information Systems, Engineering, Economics, or similar quantitative discipline.
Knowledge, experience, and skills:
Natural Language Processing (NLP)
AWS or Azure
Deep Learning (i.e., NLP)
Spark, Scala, and Databricks
Graph databases
Building solutions that are delivered on OpenShift or similar container platform
AWS or Azure certifications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
</t>
  </si>
  <si>
    <t>Job Title:
Senior Data Scientist (670375)
Job ID:
670375
Location:
VA - Springfield
Full/Part Time:
Full-Time
Regular/Temporary:
Regular
Return to Previous Page
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Systems Engineering Solutions (SES) provides engineering services and solutions for the Department of Defense (DoD), Intelligence Community, and Civil entities in the areas of geospatial intelligence (GEOINT), measurement and signature intelligence (MASINT), human effectiveness research, directed energy threat analysis, electronic warfare modeling and simulation, quick reaction technology assessments, space situational awareness, space systems mechanical and systems engineering, knowledge management and decision support, program management, and advisory and assistance services (A&amp;AS).
Qualifications:
**Position is contingent upon contract award and is located in Springfield, VA***
Senior Data Scientist
What you'll do:
+ Act as top technical authority.
+ Work in a collaborative environment developing data science methods, tools, and algorithms to solve problems for government customers.
+ Use a variety of state-of-the-art open source and cloud based technologies to solve data analysis and prediction problems using geospatial imagery and contextual data.
+ Implement innovative image classification, pattern recognition, and machine learning capabilities to provide solutions to challenging technical problems.
+ Document research through technical reports and papers.
+ Work in highly complex areas where ingenuity and creativity are required to provide solutions to major design problems.
+ Plan critical long-range technical requirements.
+ Conduct analytic studies and/or scientific studies in physics, mathematics, or engineering.
+ Perform conceptual, developmental and planning functions for major programs.
+ Develop mathematical formulations and equations.
+ Lead and coordinate the installation, integration, assembly, modification, monitoring, operation, testing, and servicing of systems at company and client sites.
+ Provide technical data and evaluation for components, equipment plans, layout and contract requirements.
+ Build, install, monitor, test and service systems at company and client site.
+ Coordinate and work closely with other engineering, logistics, financial, and program management disciplines to define system specifications and requirements; direct on-site customer interface for system installation, integration, testing, survey, fabrication, and other engineering tasks as required.
+ Maintain a regular and predictable work schedule.
+ Establish and maintain effective working relationships within the department, the SBU/SSU and the Company. Interact appropriately with others in order to maintain a positive and productive work environment.
+ Perform other duties as necessary
What you'll need:
+ BS degree or higher in Engineering or a related technical field is required plus 8 or more years related experience.
+ Each higher-level related degree, i.e., Master's Degree or Ph.D., may substitute for two years of related experience. Related technical experience may be considered in lieu of education. Degree must be from a university, college, or school which is accredited by an agency recognized by the US Secretary of Education, US Department of Education.
+ Communicating with teammates, mission partners, or senior leadership, verbally or in sign language, in writing and through demonstration of GEOINT, OSINT, and Cross-INT/Cross-Domain techniques, methodologies, concepts, or processes.
+ Provide senior consultation to NGA stakeholders that support the development and implementation of doctrine, policy, strategy, and concepts for GEOINT, OSINT, and Cross-INT analysis and collection operations across all intelligence disciplines and providing technical oversight of the RFTs.
+ Serve NGA stakeholders in generating, executing, and assessing Cross-INT/Cross-Domain analysis and collection operations for assigned national and defense intelligence issues.
+ Facilitate IC and DoD activities that support the exploration and introduction of future concepts to demonstrate functions that have the potential to optimize intelligence integration and information sharing.
+ Support the development and execution of functional requirements as key drivers in concept exploration, development, and acquisition of GEOINT, OSINT, Single-INT, and Cross-INT/Cross-Domain automation services required for an adaptive, scalable integrated intelligence enterprise.
+ Support special projects and initiatives, including but not limited to Structured Observation Management, Object-Based Production, and Activity-Based Intelligence, to advance Analytic and Foundation GEOINT Modernization, operations, products, and other services, as required.
+ Conditioning and enriching NGA holdings and other data acquired by the RFTs, especially unclassified OSINT, for ingestion into new and innovative data models.
+ Driving the update and/or creation of innovative and technologically forward-leaning algorithms, models, and data sets which support Cross-INT/Cross-Domain analysis while reducing the resources needed for production and analysis.
Working Conditions:
+ Work is performed in an office, laboratory, production floor, or clean room, outdoors or remote research environment.
+ May occasionally work in production work centers where use of protective equipment and gear is required.
+ May access other facilities in various weather conditions.
+ Travel and local commute between Ball campuses and other possible non-Ball locations may be required.
Security Clearance:
Successful candidate will have completed a government national security clearance investigation and must meet eligibility requirements for access to classified information.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</si>
  <si>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Director of Data Science</t>
  </si>
  <si>
    <t>Hobsons</t>
  </si>
  <si>
    <t>Want to make a difference in the life of a student? Hobsons is seeking a talented Director of Data Science to join our team in Arlington, VA.
The Role:
As the Director of Data Science for our growing SaaS organization, you will have the opportunity to lead and develop a team of talented Data Scientists and to evolve our Data Science practice. We are looking for an individual with strong expertise in machine learning and analytics who can scale our DS practice. Your work will help millions of students find the right higher education institution and improve their career outcomes. As your team spans all product lines, you should be able to work with product, engineering, customer success teams to convert data science ideas, prototype into SaaS product offerings that help our customers meet their goals. You're not afraid to roll up your sleeves and get your hands dirty, managing key stakeholders.
Essential Functions:
Stakeholders collaboration and alignment: Help evolve the Vision, strategy business value of Data Science.
Evangelize: Be a thought leader in Data science and influence internal and external decision makers, champion data-driven culture and push long-term business value creation through best-in-class data science capabilities.
Team management: Hiring, mentoring and developing an impactful Data Science team. Team organization skills and aligning it to business strategy.
SaaS products: conversion of DS ideas, prototypes into new SaaS products and functionalities and work with Product teams and Technology teams to productize/monetize offerings.
Process : Operational management in prioritizing and coordinating DS activities within the DS team, across cross-functional teams and integrating feedback from customers.
Functional: Adoption and advancement of key data science technologies, tools automation and emerging technologies to improve the R&amp;D, implementation in a scalable manner.
Ideal Qualifications:
Master's Degree in Computer Science, Mathematics, Statistics or a related field, or equivalent technical experience. PhD preferred.
3+ years of growing and mentoring top talent in data science in SaaS product companies
3+ years of experience as a Data Scientist with a proven track record of delivering DS insights via productized offering.
Understanding of US Education System and an understanding of at least K12 or Higher Education is nice to have.
Knowledge of Machine Learning, AI, Python/R, big data platforms, tools like Apache Spark, data pipelines, APIs, AWS and data modeling.
Familiarity with continuous integration / continuous delivery (CI/CD), version control systems, and related software engineering practices.
Proven experience growing data science teams for leading technology companies
Strong background in Spark, Hadoop, EMR and/or Complex Data Ingestion
Strategic thought leader with strong organizational and leadership instincts
Intellectual curiosity, willingness to learn new skills, and ability to contribute ideas
Strong analytical and machine learning skills and the ability to apply them to the interpretation of k12 and higher education data.
Excellent communication and presentation skills.
About Hobsons:
A leader in education technology, Hobsons helps more than 15 million students to identify their strengths, explore careers, match to best-fit educational opportunities, create academic plans, and reach their education and life goals. More than 13,000 K-12 and higher education institutions partner with Hobsons and leverage our expertise and our solutions -- Naviance, Intersect, and Starfish -- to improve college and career readiness, college recruiting and admissions, and higher education student success to support millions of students.
Benefits Include:
Affordable and Competitive Medical, Dental and Vision Insurance Plans
401(k) Plan with Match
Flexible Paid Time-Off
Education/Tuition Reimbursement
Generous Holiday Schedule
Flexible Work Arrangement Opportunities
Hobsons is an Equal Employment Opportunity (EEO) employer and welcomes all qualified applicants. Applicants will receive fair and impartial consideration without regard to race, sex, sexual orientation, gender identity, color, religion, national origin, age, disability, veteran status, or another legally protected status.</t>
  </si>
  <si>
    <t>Lead Data Science Instructor</t>
  </si>
  <si>
    <t>General Assembly</t>
  </si>
  <si>
    <t>Since 2011, General Assembly has transformed tens of thousands of careers through pioneering, experiential education in today's most in-demand skills. As featured in The Economist, Wired, and The New York Times, GA offers training in web development, data, design, business, and more, both online and at campuses around the world. Our global professional community boasts 40,000 full- and part-time alumni â€” and counting.
In addition to fostering career growth for individuals, GA helps employers cultivate top tech talent and spur innovation by transforming their teams through strategic learning. More than 21,000 employees at elite companies worldwide have honed their digital fluency with our corporate training programs. GA has also been recognized as one of Deloitte's Technology Fast 500, and Fast Company has dubbed us leaders in World-Changing Ideas as well as the #1 Most Innovative Company in Education.
We are looking for a Data Scientist to facilitate our local class.
Our Data Science Immersive course is a life-changing educational experience where students leave with the skills and mindset to take on new careers in a wide variety of Data Science roles.
Why Be a Part of the Data Science Immersive?
If you are looking to make a life-changing impact by doing what you know and love, this is the position for you. Through this unparalleled opportunity, you will:
Deepen your own skills by guiding students through a rigorous journey where they begin as driven novices and leave as empowered data analysts and scientists
Contribute your own expertise to a deep and broad global curriculum maintained by a team of talented data science instructors across multiple industries
Facilitate a supportive and energetic community that lasts well beyond the course
Hone your own leadership skills by working with an instructional team and classroom community
As a member of the instructional team, you will not only impact the careers of your own students, but you'll also have a unique opportunity to shape the potential of students on a global scale through contributions to our global curriculum.
Skills and Qualifications
Must Haves:
You have at least 6 months of professional data science experience.
You are an expert in SQL, Python, and related Python libraries (pandas, numpy).
You have domain expertise in statistics, mathematics, and probability.
You can build and apply statistical models in python using machine learning libraries, such as scikit-learn and statsmodels.
You have a deep understanding of statistical hypothesis testing and experimental design, data visualization techniques and tools (i.e. matplotlib, bokeh, etc), and manipulation of large data sets.
You can demonstrate and explain the function of machine learning algorithms such as regularized regression, naive bayes, decision trees, ensemble methods, KNN, K-means clustering, and neural networks.
You are the person your colleagues naturally gravitate to when they are trying to figure something out.
You are eager to shape the skills, minds, and trajectories of the newest generation of data scientists.
Nice to haves:
You have proficiency with NLP python libraries such as NLTK; Hadoop or Apache Spark; D3.js or R.
You are on top of industry trends in big data, machine learning, deep learning, and AI.
You have previous data science or engineering teaching experience, through a course, workshop, team training, etc.
Responsibilities and Duties
Plan and implement a 12-week curriculum in conjunction with baseline materials and your local instructional team.
Deliver instruction 5 days a week, including teaching, advising, and content development.
Work closely with your instructional team to provide students with meaningful and prompt feedback on their progress.
Collaborate alongside GA staff in order to best meet the needs and learning styles of your students.
Guide students through the development of real world projects that will showcase their abilities to hiring managers.
Facilitate a dynamic and collaborative classroom community.
Inspire students to persevere through the challenges of learning complex subjects.
Contribute to the material and direction of an expanding global curriculum, ensuring the course remains cutting-edge and effective for students worldwide.
General Assembly is a licensed school in all states that we operate in, and some states require instructors to be licensed to teach. If hired, you will be required to submit and be approved as an instructor in relevant states. Directions for becoming licensed will be shared with you during onboarding. Licensure requirements vary by state, but you may be required to provide academic transcripts and to answer questions pertaining to moral character, professional conduct, education, and work history. General Assembly will pay for all licensing fees.</t>
  </si>
  <si>
    <t>Sr. Data Engineer</t>
  </si>
  <si>
    <t>Senior Data Scientist - ML</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</si>
  <si>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Our consultants focus on client services, while also supporting business development, internal firm initiatives, and ongoing professional development.
Qualifications
Security clearance: Ability to obtain a Public Trust clearance
Minimum years of relevant experience: 3
Education: B.S./B.A. in Computer Science, Information Systems, Data Science, or similar computational/quantitative discipline.
Understanding of computer science topics/concepts and how to apply them to guide data science initiatives in a "big data" environment:
Significant data wrangling programming experience with attention given to algorithm optimization
Designing and implementing solutions to "big data" storage and processing problems using both classical and innovative techniques (e.g. distributed processing, NoSQL, graph theory, lossless compression, clustering, etc.)
Adapting analytics approach and methods to reduce computational complexity and handle hundreds of millions (or billions) of rows of data using heuristic approximations and normalization techniques when appropriate
Assessing Big(O) notation of job/function/algorithm approach in relationship to the size of the data to be processed in order to identify viable strategies in advance of expending resources to tackle problems
Working knowledge of computer science data structures, algorithms and the mathematics of combinatorics as it relates to data wrangling
Ability to effectively communicate/teach concepts to other team members, clients, and non-technical stakeholders
Desired Experience:
Education: M.S./M.A. in Computer Science, Information Systems, Data Science, or similar computational/quantitative discipline.
Experience working with analytical models, methods, applications, and tools, such as:
Statistical analysis, predictive modelling, simulation, machine learning, and artificial intelligence
Selecting and applying the appropriate analytical techniques
Analyzing large and complex data sets, with strong aptitude for conducting quantitative and qualitative analysis
"Big data" environment: Hadoop, Spark, Hive, Netezza
Programming in Spark: Scala, PySpark, SparkR
Programming in R, Python, SAS, or Java
Visualization skills such as Tableau, Power BI, or R Shiny
Skills and/or proven success in the following:
Contributing as a team member: understanding personal and team roles, contributing to a positive working environment by building strong, collaborative relationships with team members
Leading small teams, coaching and collaborating with colleagues, providing feedback and guidance on work performance
Communicating effectively to various audiences, including various levels of management and external clients, in a professional environment
Identifying and addressing client needs, building relationships with clients, demonstrating flexibility in prioritizing and completing tasks, communicating potential conflicts to a supervisor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
</t>
  </si>
  <si>
    <t>Computer Vision and Machine Learning Scientist, Senior</t>
  </si>
  <si>
    <t>Job Number: R0080649
Computer Vision and Machine Learning Scientist, SeniorThe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from fraud detection, to cancer research, to national intelligence you know the answers are in the data.
We have an opportunity for you to use your leadership and analytical skills to improve the defense industry. Youll work closely with your customer to understand their questions and needs, and then dig into their data-rich environment to find the pieces of their information puzzle. Youll mentor teammates, develop algorithms, write scripts, build predictive analytics, use automation, apply machine learning, and use the right combination of tools and frameworks to turn that set of disparate data points into objective answers to help military leaders make informed decisions. Youll provide your customer with a deep understanding of their data, what it all means, and how they can use it. Join us as we use data science for good in the defense industry.
Empower change with us.
You Have:
3+ years of experience of research and development (R&amp;D) in areas related to computer vision, image processing, or machine learning3+ years of experience using computer vision or machine learning libraries, including OpenCV, Dlib, TensorFlow, or pyTorch3+ years of experience with algorithm design and prototype developmentExperience with research, including developing, designing, and executing research plansAbility to obtain a security clearanceBA or BS degree
Nice If You Have:
Experience with integrating commercial software tools and APIs for custom application developmentExperience with generating technical reports and/or presentation materials for both technical and non-technical audiencesExperience with reading, digesting, and writing scientific papersPossession of excellent entrepreneurial thinking, innovation, and real-world problem-solving skillsPossession of excellent oral and written communication skillsMA or MS degree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Splunkchange the world with the Data Science Bowlthe worlds premier data science for social good competitionparticipate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change.#LI-AH1, APC1, CJ1</t>
  </si>
  <si>
    <t>Scientist Immuno-Oncology</t>
  </si>
  <si>
    <t>Scientist I/II, Purification Process Sciences</t>
  </si>
  <si>
    <t>Applied Research Associates, Inc. (ARA) is hiring a Senior Data Scientist. This position provides software design and implementation with a focus on writing and modifying software for the integration of data into existing and new modeling and simulation tools being developed in support of analyzing the effects of Chemical, Biological, Radiological and Nuclear Hazards. The successful candidate will serve as a company expert in performing software system and subsystem definition, preliminary and detailed design, design implementation, and subsystem and system integration and tests for a system. Participates in software requirement review, preliminary and critical design, integration readiness review, and software acceptance review. Acts as technical lead for pre-proposal, proposal, and existing program efforts. Involvement in business development includes briefing customers on company capabilities. Supports program management office in technical role. Interacts with senior customer personnel on significant technical matters, often requiring coordinated activity across organizational lines.
The candidate would also be responsible for the following:
Working as a member of an integrated development team with the goal of leveraging new and/or improved data sets, and integrating the capabilities of both modern and legacy codes to produce new applications.
Assist in the R&amp;D of new and innovative ways to incorporate large data sets and take advantage of improved personal computer hardware and DoD high performance computational resources aimed at reducing computation time and statistical uncertainty in existing tools.
Required Qualifications:
Bachelor's degree (Computer Science, Engineering, or related field) with 7+ years of related professional experience are required.
US Citizen with Secret security clearance
Extensive experience writing applications in Python and/or R
Demonstrated experience understanding complex data structures and common methods in data transformation
Experience working with geospatial data sets, and associated libraries/tools to manipulate them
Experience analyzing and visualizing large data sets using scripts or applications developed in Python or R
Experience converting between different dataset formats (data stored in HDF5, NetCDF, and other GIS data formats)
Candidate would have demonstrated experience in integrating large data sets into modeling and simulation codes.
Strong communication skills, technical presentation, teamwork mentality, graphic visualization, and Microsoft Office proficiency skills are required.
Experience with DTRA's Hazard Predication and Assessment Capability (HPAC)
Extensive experience with LANDSCAN and other similar population databases
DESIRED QUALIFICATIONS:
Experience with software design patterns and modern C++
Experience with machine learning algorithms
Experience working with big data frameworks (Spark, Hadoop, etc.)
Experience with Chemical, Biological, Radiological and Nuclear Effects and related modeling and simulation tools
Experience with meteorological data sets and the integration of meteorological data into modeling and simulation tools
Experience working with organizations within the Department of Defense or other government agencies
Candidates with an active TS/SCI are preferred.
COMPANY INFORMATION:
Applied Research Associates, Inc. is an employee-owned international research and engineering company recognized for providing technically superior solutions to complex and challenging problems in the physical sciences. The company, founded in Albuquerque, NM, in 1979, currently employs 1100 professionals. ARA offices throughout the United States and Canada provide a broad range of technical expertise in defense technologies, civil technologies, computer software and simulation, systems analysis, environmental technologies, and testing and measurement. The corporation also provides sophisticated technical products for environmental site characterization, pavement analysis, and robotics.
At ARA, employees are our greatest assets. The corporation realizes that employee ownership spawns greater creativity and initiative along with higher performance and customer satisfaction levels. ARA gives its employees the tools, training, and opportunities to take more active roles as owners. The culture is challenging; innovation and experimentation are the norm. Employees are eligible for contributions which not only add to the company's success, but also their own through the Employee Stock Ownership Plan (ESOP). The motto, "Engineering and Science for Fun and Profit" sums up the ARA experience. For additional information and an opportunity to join this unique workplace, please visit our website at www.ara.com.
Please apply at www.careers.ara.com for the Senior Data Scientist position.</t>
  </si>
  <si>
    <t>Principal Scientist, Analytical Development, Separation Sciences</t>
  </si>
  <si>
    <t xml:space="preserve">Also open to Senior Scientist and Associate Director levels
Novavax, Inc.(Nasdaq:NVAX), is a late-stage biotechnology company that promotes improved health globally through the discovery, development, and commercialization of innovative vaccines to prevent serious infectious diseases. NanoFlu, its quadrivalent influenza nanoparticle vaccine, is currently in a pivotal Phase 3 clinical trial to address key factors that can lead to the poor effectiveness of currently approved flu vaccines. ResVax, its RSV vaccine for infants via maternal immunization, is the only vaccine to demonstrate efficacy in a Phase 3 clinical trial.Novavaxrecently initiated development of a vaccine program against COVID-19.Novavaxis a leading innovator of recombinant vaccines; its proprietary recombinant technology platform combines the power and speed of genetic engineering to efficiently produce a new class of highly immunogenic nanoparticles addressing urgent global health needs.
We are seeking a Principal Scientist to join our Analytical Development department to lead the Separation Sciences group. The qualified individual should have demonstrated proficiency with development and application of physico-chemical methods for phase-appropriate characterization of protein or vaccine products, including chromatography, capillary- and gel-based electrophoresis techniques, UV/Vis spectroscopy, particle analysis. The candidate will take a leading role in establishing strategy, development and validation of molecular biology and immunoassays for testing vaccine products. The candidate will be expected to work efficiently with cross-functional teams. Good understanding FDA and ICH guidelines and practical knowledge with assay validation is required for this position.
Responsibilities include but not limited to:
Lead and build team of professionals developing and validating chromatographic, electrophoretic, and other physico-chemical methods for characterization of recombinant protein vaccine productsDefine strategic goals for the Separation Sciences groupParticipate in cross-functional workflows and provide scientific guidance to teamsApply new cutting-edge technologies to improve throughput for in-process testing and enhance capability of product characterizationPerform method transfers to QC and other groups and external partnersThoroughly analyze results and methods, solve analytical problems, troubleshoot assays and meet regulatory expectations for analyticsPrepare and review standard operating procedures, method development reports, qualification/validation protocols and reports, and scientific journal publications and presentationsWrite, edit, and review analytical sections of CMC regulatory filingsMaintain effective communication with process development, formulation development, QC, QA, research, and clinical immunologyPresent scientific findings at internal and external meetings
Minimum Requirements:
MS or PhD in analytical science, chemistry, biochemistry or related field with minimum of 5 years of experience in biopharmaceutical and/or vaccine developmentStrong expertise in development of separation methods for recombinant proteinsStrong assay development skillsDemonstrated managerial experience as well as experience in building teams. Ability to manage a team of scientists, and develop and motivate scientists to achieve resultsDemonstrated leadership skills and capable of working collaboratively and cross functionallyAbility to critically analyze data using statistical tools and to compile and review technical reportsAbility to define priorities and process to get things doneUnderstanding of FDA regulatory requirements associated with analytics and characterization and documentation of vaccine products. Experience in preparing analytical sections of regulatory documents such as IND, BLA and regulatory discussion documents is preferredKnowledge and expertise in principles and practice of current Good Manufacturing Practices (GMPs) is preferredExcellent record keeping abilities to adequately record, analyze, and document analytical data generated in support of regulatory requirementsGood understanding of statistical tools and knowledge of DOE and QbD principles is preferredStrong communication, presentation, and writing skills
Novavax, Inc. is headquartered in Gaithersburg, Maryland with additional facilities in Uppsala, Sweden. Novavax is traded on the Nasdaq Stock Market under the symbol NVAX and is dedicated to developing novel vaccines to address infectious disease.
Novavax, Inc. offers a base salary, annual bonus, stock options, professional career development/growth opportunities, and a comprehensive benefits package including medical, dental, vision, Rx, STD, LTD, Life, Optional Life, 401(k) plan.
Equal Opportunity Employer/Veterans/Disabled
Novavax,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disability.Job Posted by ApplicantPro
</t>
  </si>
  <si>
    <t>Data Scientist 1</t>
  </si>
  <si>
    <t xml:space="preserve">General Description:
Lead data scientists, senior researchers and software developers on projects bridging the gap between research and analytics by providing data-driven solutions across several policy areas.Engage clients, research and analytics staff teams in development of streamlined protocols to systematize workflow by designing integrated data systems generated through gathering requirements.Develop schema, business rules and configuration testing processes.Configuration systems management to capture information that can be used for quantitative analysis.Direct the development of standardized protocols to manipulate information captured in a fixed format to usable data, using non-traditional data sources like scraping data from social media, mining data from natural language texts, as well as vectorizing images to create analytical dataset to inform policy decisions.Develop complex statistical models, machine learning algorithms and deep learning networks to answer research questions, identify patterns and trends, reduce dimensionality of data and select meaningful features, as well as conduct predictive analysis.Lead and empower clients and end users deploying data products that contain dynamic data visualizations to present findings, data explorers that allow users to explore and analyze the data themselves, as well as publish data, documentation and code so that other data scientists and researchers can use the material and build on it.
Work experience and job skills requirements:
Direct experience with machine learning techniques and algorithms, such as k-NN, Naive Bayes, SVM, Decision Forests, and deep learning networks such as multi-layer perceptron, convolution network, and long-short term memory under neural networks.Experience using data science toolkits, such as R, Weka, NumPy, MatLab, Python, Panda and neural network frameworks such as Torch, Keras, CafÃ©, and Tensorfow.Experience using data visualization tools, such as D3.js, GGplot, PlotLy, and Tableau. Requirements gathering experience in developing schema, business rules, and test protocols.Experience conducting tests for configuring and developing integrated data systems.Experience working with query languages such as SQL.Excellent knowledge of statistics and research methods and experience developing regression models.Experience developing technical documentation for datasets, code, and data products.Excellent verbal and written communication skills.
Education Requirements: Ph.D. with minimum 2 years of direct experience or MA/MS with 8+ years of direct experience in Data Science, Applied Mathematics, Applied Statistics, Operations Research, Economics or a related field
 </t>
  </si>
  <si>
    <t>Data Scientist, Washington, DC. US ID</t>
  </si>
  <si>
    <t>Cherokee Nation Businesses, LLC</t>
  </si>
  <si>
    <t xml:space="preserve"> Data Scientist, Washington, DC. US ID# 17544Cherokee Nation System Solutions (CNSS) provides a complete line of innovative services, consulting and products to government agencies, including application modernization, data utilization and advanced analytics, geospatial, GIS and remote sensing, information technology infrastructure, program professional services and scientific and research capabilities. CNSS offers an extensive selection of quality services and products at competitive prices. Additionally, CNSS collaborates with partners nationwide to provide even the most complex services to clients.
For more company information, visit our site at: www.cherokee-federal.com
The U.S. Small Business Administration (SBA) is an independent agency of the federal government to aid, counsel, assist and protect the interests of small business concerns, to preserve free competitive enterprise and to maintain and strengthen the overall economy of our nation.
SBA currently leverages multiple technologies, process disciplines and resources to provide Information Technology (IT) Support Services to their customers. Additionally, the SBA currently maintains a diverse array of platforms and technologies within their IT environment, with no one tool-set or solution addressing the full breadth of the IT components.
CNSP on behalf of The Small Business Administration (SBA) Office of the Chief Information Officer (OCIO) is seeking a Data Scientist for the CIO's strategic initiatives in implementing, optimizing, and enhancing cybersecurity of the agency's enterprise products . Here is what is required:
Essential Duties and Responsibilities:
 Working with a group of data specialists to model existing and proposed new product designs or processes  Produce project definitions outlining customer requirements including costs and timescales.  Use analysis tools/modelling packages effectively and efficiently  Experience using 2D and 3D CAD modelling packages effectively and efficiently to produce geometry for importing into analysis codes  Keep abreast of the latest developments in the field of Numerical Modeling and applying knowledge to develop new processes that will deliver process improvement
 Supervisory/Management Authority:
 This position does not have management authority or supervisory capacity
 Education and/or Experience:
 A bachelor's degree in Mathematics, Computer Science, Engineering, IT or a closely related field is strongly desired  A High School Diploma or it's equivalent is required  Minimum of eight (8) years of experience in a highly technical environment is required; preferably in a federal office setting
 Knowledge, Skills and Abilities:
Proficient in MS Office and other database tracking software Working knowledge of 2D &amp; 3D CAD software packages Work autonomously or within a diverse team of professionals Excellent communication skills; both oral and written Have efficient time management, attention to detail and critical thinking skills Ability to work well under pressure and meet mission deadlines as requested Successfully pass a drug screen and federal background check
 Work Environment:
 This position is performed in a secured federal office setting
 About Cherokee - Federal
Cherokee Federal - a division of Cherokee Nation Businesses - is a team of tribally owned federal contracting companies focused on building solutions, solving complex challenges, and serving the nation's mission around the globe for more than 60 federal clients. Our team of companies manages nearly 1,000 projects of all sizes across the construction, consulting, engineering and manufacturing, health, and technology portfolios.Since 2012, the Cherokee Federal team of companies has won more than $5 billion in government contracts. Our 3,000+ employees work in 26 countries, 50 states and 2 U.S. territories.
Why choose Cherokee Federal? Visit our website and learn about the great reasons to join our team. cherokee-federal.com
 Compliance
Applicants selected will be subject to a U.S. Government security investigation and must meet eligibility requirements for access to classified information.
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 https://www.dol.gov/ofccp/regs/compliance/posters/pdf/eeopost.pdf and https://www.dol.gov/ofccp/regs/compliance/posters/pdf/ofccp_eeo_supplement_final_jrf_qa_508c.pdf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CNB.Compliance@cn-bus.com for assistance. This email address is for accommodation requests only and cannot be used to inquire about the application process or status.
For Pay Transparency Non Discrimination provision, please copy and paste the following link : Pay Transparency Nondiscrimination Provision ; https://www.dol.gov/ofccp/pdf/pay-transp_%20English_formattedESQA508c.pdf
We maintain an Affirmative Action Plan for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"CNB.Compliance@cn-bus.com" This email box is not for resumes or follow up on job applications.
Apply</t>
  </si>
  <si>
    <t>Associate Scientist II / Scientist I - Purification Process Sciences</t>
  </si>
  <si>
    <t>Data Scientist - Senior (DIAP)</t>
  </si>
  <si>
    <t>Celestar Corporation</t>
  </si>
  <si>
    <t xml:space="preserve"> 
Celestar Corporation has an IMMEDIATE NEED to identify multiple Data Scientists - Senior (DIAP) who will be seated in Washington, DC. If interested and qualified, we welcome you to apply for this challenging opportunity.
CLEARANCE REQUIREMENT: Active Top Secret Level Clearance with SCI Access; Clearance, Access and Investigation must appear in JPAS and be within scope (5 â€“ Years)
ANTICIPATED AWARD DATE: March/April 2020
ANTICIPATED START DATE: April 2020
PERIOD OF PERFORMANCE: 1 Base Year + 5 Option Years
LOCATION: Washington, DC
RESPONSIBILITIES
Provide Timely and skilled support of Defense Intelligence Agency Analytic Modernization (AMOD) team.
Provide the DIA and Defense Intelligence Enterprise (DIE) worldwide coverage for intelligence analysis and analytic enabling services through timely, objective and cogent military intelligence.
The geographic scope of this effort includes any component of the DIE or deployed components where contractor-provided intelligence analysis and analytic enabling services are required; combat support organizations, the DIEâ€™s mission involves direct support to operational or deployed forces.
Quickly respond to requirements for on-site intelligence analysts or enabling services worldwide forms a key part of this effort.
Meet diverse mission sets in an ever-more complex and information rich environment
Provide support toward DIAâ€™s strategic mission objective: (1) Integrate collection analysis, counterintelligence, science and technology and resources to operate as one defense intelligence team; DIA will develop common processes, collaborative tools, and innovative approaches to improve horizontal and vertical information sharing and timely access to data.
REQUIREMENTS
Bachelorâ€™s Degree; however, eight (8) years of experience may be considered in lieu of a degree.
Conducts data analytics, data engineering, data mining, exploratory analysis, predictive analysis and statistical analysis and uses scientific techniques to correlate data into graphical, written, visual and verbal narrative products, enabling more informed analytic decisions.
Proactively retrieves information from various sources, analyzes it for better understanding about the data set, and builds AI tools that automate certain processes. Duties typically include: creating various ML-based tools or processes such as recommendation engines or automated lead scoring systems.
Performs statistical analysis, applies data mining techniques, and builds high quality prediction systems. Should be skilled in data visualization and use of graphical applications including Microsoft office (Power BI) and Tableu; major data science languages such as R and Python; managing and merging of disparate data sources, preferably through R, Python or SQL; statistical analysis; and data mining algorithms. Should have prior experience with large data Multi-INT analytics, ML and automated predictive analytics.
Perform in-depth analysis of analytic operations issues across organizational boundaries; in-depth knowledge and understanding of the activities required to meet mission requirements; in-depth analysis of analytic operations and knowledge management issues across organizational and intra-IC boundaries and clearly articulates key findings
Mastery of qualitative and quantitative analytic methodologies and pursue developments in academia or other fields that affect tradecraft methodology
Ability to review analytic products for cogent arguments, tradecraft standards and adequate support for conclusions; routinely tests analytic rigor of analytic products.
Ability to define comprehensive, new or unique research approaches that enable rigorous assessments to address and contribute to high-level tasks.
Collaborate with subject matter experts from across multiple organizations to solicit, formulate, review and deconflict analysis of capability, capacity and risk.
Communicate in formal and informal briefings and written products the results of research and analysis.
Comprehensive mission knowledge and skills that affirms completion of all developmental training and experiences.
Ability to communicate understanding from information that may be incomplete, indirect, highly complex, seemingly unrelated and / or technically advanced.
Ability to structure analysis based on trends in reporting and a range of analytic perspectives from other analysts, organizations and intelligence disciplines.
Ability to collaborate and work with other IC members on information sharing, driving collection and addressing analytic disputes and conflict resolution.
Ability to develop concise, insightful and comprehensive products for defense intelligence.
Ability to lead teams in researching multi-faceted or critical problems.
Provide guidance in selecting, designing and applying analytic methodologies; use argument evaluation and validated analytic methodologies to challenge differing perspectives.
Possess excellent soft-skills and the ability to operate independently.
Exceptional oral and written communication skills
Valid US Passport
HIGHLY DESIRED QUALIFICATIONS
Twelve (12) years of experience conducting analysis; a portion of the analysis performed within the last two (2) years
Masterâ€™s Degree in an area related to the labor category or Bachelorâ€™s Degree related to the labor category and an additional five (5) years of related Senior experience for a total of seventeen (17) years in lieu of a Masterâ€™s Degree.
IMPORTANT NOTE: This is a Best Athlete Selection Process! Please ensure that the required and/or desired experience is reflected on your resume to receive fair and competitive consideration.
Come onboard with a company that Values its Employees!
Celestar, a Veteran Owned Company, is Very Competitive with Salaries and Benefits. As an example, we offer Company Paid Benefits that include Employee and Family Dental Insurance, Employee Health Insurance. We also offer a 401k retirement company match, paid Holidays and Personal Time Off.
Celestar is an Equal Opportunity/Affirmative Action Employer. All qualified applicants will receive consideration for employment without regard to race, color, religion, sex, sexual orientation, age, protected veteran status, disability status, gender identity or national origin.
 __ __ __ __ __ __ __ __ __ __ __ __ __ __ __ __ __ __ __ __ __ __ __ __
Minimum physical demands for on task positions: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Team Members on Task (CONUS only, minimal or no job-related travel):
â€¢ Work Environment: The noise level in the work environment is usually moderate.
â€¢ Office Type Environment with Temperature Control. May be exposed to chemicals related to office equipment. The noise level in the work environment is usually moderate. General office environment.
Team Members on task (CONUS and OCONUS assignments, some travel):
â€¢ Specific vision abilities required by the job may include close vision, distance vision, color vision, peripheral vision, depth perception, and the ability to adjust focus.
â€¢ Team Members deployed to a combat zone must be physically able to live in austere conditions during off duty time that may include extremes in temperature, noise, and must not have any medical conditions that require access to uninterrupted power sources.
â€¢ Team Members deployed to a combat zone will be subject to hazardous conditions which may require them to wear a kevlar helmet, individual body armor and/or wear a gas mask for extended periods of time.
PAY TRANSPARENCY POLICY STATEMENT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Celestar is an Equal Employment Opportunity Affirmative Action Employer that is committed to providing equal opportunity for all applicants or employees on the basis of their race, color, sex, sexual orientation, gender identity, national origin, age, religion, veteran status, disability, or any other characteristic protected by law.
If you should have difficulty accessing our online application, please call us during normal working hours for immediate assistance @ (813)-627-9069 </t>
  </si>
  <si>
    <t>Senior Scientist - CVRM Metabolism - in vivo pharmacology</t>
  </si>
  <si>
    <t>Staff Data Scientist</t>
  </si>
  <si>
    <t>Are you interested in expanding your career through experience and exposure, all while supporting a mission that seeks to ensure the security of our nation and its allies? If so, then Northrop Grumman is the place for you. As a leading global security company, we provide innovative systems, products and solutions to our customers worldwide. We are comprised of diverse professionals that bring different perspectives and ideas, understanding that the more experiences we bring to our work the more innovative we can be. As we continue to build our workforce, we look for people that exemplify our core values, leadership characteristics, and approach to innovation.
Northrop Grumman Defense Solutions is seeking a Staff Data Scientist to support the Federal Solution Operating Unit as we continue to build out our Data Analytics capabilities in either McLean, Virginia or Washington, D.C. Data analytics is an essential element of our strategy for growth as these skill-sets have become essential to meeting customer needs and winning new business. We are increasing focus and emphasis on our customer's hardest problems, including challenges unique to the use of data analysis tools, types, processes and methods. The selected candidate should have experience using a variety of data mining/data analysis methods, using a variety of data tools, building and implementing models, using/creating algorithms and creating/running simulations. The ideal candidate will be adept at using large data sets to find opportunities for product and process optimization and using models to test the effectiveness of different courses of action. They must have an ability to drive business results with their data-based insights. The selected candidate should be highly analytical with a knack for analysis, math and statistics, with demonstrated critical thinking and problem-solving skills. Passion for machine-learning and research are also highly coveted.
Roles and Responsibilities:
 Creates data mining architectures/models/protocols, statistical reporting, and data analysis methodologies to identify trends in large data sets. Analysis may have many applications such as to address a business issue or provide a competitive advantage for the organization. Requires strong statistical and data visualization skills.
 Applies advanced technical principles, theories, and concepts.
 Contributes to the development of new principles and concepts.
 Works on unusually complex technical problems and provides innovative solutions.
 Works under consultative direction toward predetermined long-range goals and objectives.
 Determines and pursues courses of action necessary to obtain desired results.
 Submits work for consultative peer review rather than by formal review of superior
 Develops advanced technological ideas and guides their development into a final product. Erroneous decisions or recommendations would typically result in failure to achieve critical organizational objectives and effect the image of the organization technological capability.
 Serves as organization spokesperson on advanced projects and/or programs.
 Acts as advisor to management and customers on advanced technical research studies and applications.
Qualifications:
 Basic Qualifications:
 Must have one of the following:
 Bachelor's degree in Computer Science, Social Sciences, Physical Sciences, Statistics, or related discipline with a minimum of 14 years of statistics experience
 Master's degree in Computer Science, Social Sciences, Physical Sciences, Statistics, or related discipline with a minimum of 12 years of statistics experience
 PhD in Computer Science, Social Sciences, Physical Sciences, Statistics, or related discipline with a minimum of 9 years of statistics experience
 Demonstrated experience in leading data science projects in multiple domains, providing new capabilities to the organization and customers
 Significant Experience in two or more of the following: R, Python, C++, Hadoop, SQL Database/Coding, Apache Spark, Machine Learning, Natural Language Processing or visualization tools such as Tableau
 Demonstrated experience in solving problems with structured and unstructured data
 Must have or be able to obtain and maintain a U.S. Department of Defense (DoD) Secret security clearance
 Must be able to work on-site in McLean, Virginia
 Must be able to travel as needed (up to 10% of the time)
 Preferred Qualifications:
 Master's degree or PhD in related field
 Advanced expertise with R, Python, C++, Hadoop, SQL Database/Coding, Apache Spark, Machine Learning, Natural Language Processing, and visualization tools such as Tableau
 Demonstrated ability to manage the AI/ML delivery pipeline including dataset selection, model ranking and selection, model training, model testing, model tuning, model deployment, model monitoring and maintenance
 Demonstrated knowledge of supervised and unsupervised learning techniques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</si>
  <si>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Cybersecurity Data Scientist</t>
  </si>
  <si>
    <t>Job Number: R0081608
Cybersecurity Data Scientist, MidThe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public and private sectors. Youâ€™ll work closely with your customer to understand their questions and needs, and then dig into their data-rich environment to find the pieces of their information puzzle. Youâ€™ll develop algorithms, write scripts, build predictive analytics, use automation, apply machine learning, and use the right combination of tools and frameworks to turn that set of disparate data points into objective answers to help senior leadership make informed decisions. Youâ€™ll provide your customer with a deep understanding of their data, what it all means, and how they can use it. Join us as we use data science for good in both the public and private sectors.
Empower change with us.
You Have:
2+ years of experience with data science, including in a technical, advisory, leadership, or consulting role2+ years of experience with data-oriented tasks for cybersecurity operationsExperience with developing and engineering cybersecurity solutions with a focus on applied data science or machine learningExperience with designing a technical solution and leading a team in the implementation of the technical designAbility to obtain a security clearanceBA or BS degree
Nice If You Have:
Experience as an R, Java, Scala, or Python developerExperience as a penetration tester, advanced threat hunter, or leading Red and Blue teamsExperience with architecting and designing novel analytic methods and cutting-edge machine learning methodologiesExperience with developing and engineering data workflows to merge disparate data sources and draw data-driven insightsExperience in working with SIEM technologies, including Spark or ElasticSearchExperience with public speaking and executive-level briefingAbility to leverage a wide variety of data science capabilities and languages, analyze and resolve critical data issues using various methodologies, and ensure data integrityAbility to oversee and optimize business opportunities aligned to strategic objectivesSecret clearanceMA or MS degree
Clearance:
Applicants selected will be subject to a security investigation and may need to meet eligibility requirements for access to classified information.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</si>
  <si>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Senior Data Scientist
Alexandria, VA
Full Time
Experience in developing machine learning models and applying advanced analytics solutions to solve complex business problems
Experience with programming languages including: R, Python, Scala, Java.
Proficiency with SQL programming
Experience constructing and executing queries to extract data in support of EDA and model development
Regards,
Sathish
T: 630 345 5252 | sathish.r@itresonance.com
www.itresonance.com</t>
  </si>
  <si>
    <t>Manager, R&amp;D / Scientist II - Purification Process Sciences</t>
  </si>
  <si>
    <t>Federal - Data Scientist - Senior</t>
  </si>
  <si>
    <t xml:space="preserve">Organization: Accenture Federal Services
Location: Chantilly, VA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Job Description:
Manage, architect and analyze big data in order to build data driven insights and high impact data models.
Create a value chain to help address the challenges of acquiring data, evaluating its value, distilling &amp; analyzing.
Examine data from multiple sources and share insights which provide competitive advantage.
Contribute to assets/offerings and thought leadership.
Act as Subject Matter Expert in area of expertise and enhance Accenture's marketplace reputation.
</t>
  </si>
  <si>
    <t>Metronome, LLC</t>
  </si>
  <si>
    <t>Required Security Clearance: TS/SCI with ability to obtain CI poly
Required Education and Experience: 9 years of experience with a Mastersâ€™ Degree or 19 years of relevant job experience. 5+ yearsâ€™ experience may be used if the Mastersâ€™ Degree meets the preferred criteria and level of current experience.
Functional Responsibility:
We have an opportunity for you to use your analytical skills to improve mission integration across the DoD and US intelligence community (IC). Youâ€™ll work closely with your customer to understand their questions and needs, then dig into their data-rich environment to find the pieces of their information puzzle. Youâ€™ll write scripts to integrate data, conduct exploratory data analysis to discover hidden trends, apply machine learning to train predictive models, and use the right combination of tools and frameworks to turn that set of disparate data points into objective answers to help senior managers make informed decisions. Youâ€™ll provide your customer with a deep understanding of their data, what it all means, and how they can use it. Join us as we use data science for good to support the IC's global mission.
Qualifications:
Experience using programming languages, including Python to manipulate and analyze data. Experience in R or Java may be used to apply for this role.
Knowledge of deep learning techniques and frameworks, including TensorFlow, Pytorch or Keras.
Experience with statistical analysis and network inference is a plus.
Research and develop algorithms for text analytics (word and document embedding, topic modeling, text classification) in high performance computing environment.
Preferences:
Knowledge of IC-related databases
Masters Degree in Mathematics, Statistics, CS, Data Analytics, or a related technical field.
Knowledge of commercial Cloud services.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15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â€“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</si>
  <si>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Scientist - CVRM Metabolism - in vivo pharmacology</t>
  </si>
  <si>
    <t>Data Scientist Outreach Coordinator</t>
  </si>
  <si>
    <t>Computercraft</t>
  </si>
  <si>
    <t xml:space="preserve">
Data Scientist Outreach Coordinator
Location
NIH/NCBI--Bethesda, Maryland
Job Code
OC1219
# of openings
2
Apply Now
Computercraft seeks an enthusiastic scientist with research experience in computational biology, bioinformatics, and/or genomics with exceptional communication, writing, and teaching skills. The successful candidate will play a central role in organizing, managing, and conducting code-a-thon events sponsored by the National Center for Biotechnology Information (NCBI), part of the National Library of Medicine (NLM) at the National Institutes of Health (NIH). Principal responsibilities include the following:
Develop and deliver awesome, innovative, and cutting-edge code-a-thons in collaboration with NCBI scientific product teams and the NIH Office of Data Science
Create and manage the NCBI schedule of code-a-thon events on topics such as genomics, bioinformatics, and data science
Screen code-a-thon project proposals and participant applications, identify project team leads, and populate project-based teams for each event
Network with community leaders to develop and publicize code-a-thon events and form ongoing collaborations
Summarize and communicate code-a-thon success stories and lessons learned to NCBI, NLM, and NIH management
Participate in and/or serve as a consultant for code-a-thons or similar events hosted by other NIH institutes, universities, or organizations
Collaborate with NCBI/NLM staff to develop and deliver workshops and webinars on bioinformatics, cloud computing, and other data science topics
A Ph.D. in a biomedical science and teaching experience are required, along with familiarity with UNIX/Linux, GitHub, and common scripting languages such as Python. Experience with cloud computing (AWS, GCP) and bioinformatics software is strongly preferred.
This is a full-time position working on site at NCBI, NIH, in Bethesda, Maryland.
Computercraft offers a competitive salary, an excellent benefits package, the opportunity for a positive workâ€“life balance with a standard 40-hour work week, and the chance to work alongside a team of highly accomplished professionals.
Computercraft is an equal opportunity employer.</t>
  </si>
  <si>
    <t>Data Scientist Manager</t>
  </si>
  <si>
    <t>NIH</t>
  </si>
  <si>
    <t xml:space="preserve">The National Institutes of health, Office of Data Science Strategy is pleased to announce a recruitment for two new positions, a GS-15 supervisory position and a GS-14 Health Science Administrator position, to lead efforts in developing a highly effective biomedical data infrastructure.
 Both positions support NIHâ€™s goal of modernizing its data ecosystem and supporting infrastructure, including through the STRIDES Initiative, and focus on establishing and maintaining new and existing CSP partners, managing OT and contract awards, developing and executing cloud computing strategies and policies; providing technical leadership to integrate NIH data platforms in a cloud environment, leading and developing data architectures and analytics in a heterogeneous computing environment; providing guidance and strategic development in newly evolving areas such as AI.
 The Office of Data Science Strategy leads implementation of the NIH Strategic Plan for Data Science through scientific, technical, and operational collaboration with the institutes, centers, and offices that comprise NIH. The office was formed in 2018 within the Division of Program Coordination, Planning, and Strategic Initiatives in the Office of the Director.
Please direct questions and interest to datascience@nih.gov.
 </t>
  </si>
  <si>
    <t>Principal Data Scientist</t>
  </si>
  <si>
    <t>Microsoft Corporation</t>
  </si>
  <si>
    <t>Staff Scientist-Immunoassay Development</t>
  </si>
  <si>
    <t>Covance</t>
  </si>
  <si>
    <t xml:space="preserve">Job Overview:We have an exciting opportunity for a Method Development Staff Scientist to join our team in Chantilly, VA. Covance's work in developing new pharmaceutical solutions has an incredible impact on the lives of millions worldwide. Join us &amp; be a part of this life-saving work!
This role: 
Researches and develops bio-analytical methods for the assessment of pharmacokinetics, pharmacodynamics and immunogenicity of bio-pharmaceutical compounds in biological matrices using a fundamental knowledge of ELISA based immunochemistry principles applied to a variety of technology platforms such as Gyros, Simoa, Luminex and MesoScale Discovery, and in a manner consistent with current regulatory expectations for bioanalysis. The method development staff scientist supports multi-disciplined studies, generates results, solve problems, communicates with clients and internal stakeholders and interprets data of a scientific nature.
ESSENTIAL JOB DUTIES:
Undertakes research that includes developing and transferring of highly sensitive, reliable immunoassay methodologies for the rapid and accurate analysis of pharmaceuticals in biological fluids and tissues.Performs complex analytical methods on biological matrices, often involving problem solving situations.Is familiar with developing or qualifying immunoassay methods in a phase appropriate manner to support either pre-clinical or clinical studies.Applies and interprets scientific theories, concepts, techniques, and regulatory requirements in the bioanalysis of large molecule therapeutics and accepts leadership role in developing scientific approaches.Acts as research scientist, in a team work setting, for technical direction on complex bioanalytical projects.Responds to unscheduled deadlines, client needs, crises, etc., without neglecting other duties.Produces method development reports for reliable, sensitive, and qualified methods of analyses.Authors scientific papers or posters which are published in peer reviewed journals or presented in bioanalysis focused conferences.Participates in client visits.Contributes to long-range planning and technical policies of the department.Performs other related duties as assigned.
Why People choose to work at Covance?
At Covance, its our people that make us great its what our clients, our partners and, most importantly, what our employees say. Here, youll have the opportunity to work with extraordinary people with diverse viewpoints. Youll discover your own outstanding potential as we build an even stronger organization with industry leaders from early development to the clinic and beyond. We help our clients develop medicines that improve health and improve lives of their family and friends!Education/Qualifications:
MS, (preferably PhD) in chemistry, or equivalent degree, with 0 to 2 years of related experience. Relevant experience may be substituted for education.
Experience:
Experience and knowledge of analytical various ELISA based platforms (e.g. ELISA, Meso-Scale Discovery, Luminex, Hamilton Liquid Handling Immunoassay modular automation Gyros, Simoa, etc.).Proven track record of method development and troubleshooting using de-novo approaches or transfer of qualified/validated plate based immunoassays utilizing various assay formats (e.g., Direct, Indirect, Sandwich, Bridging, etc.,)Skilled in conducting research, compiling data, data interpretation, and writing reports according to FDA &amp; EMA Bioanalytical Method Validation &amp; Immunogenicity regulatory requirements.Skilled in performing scientific presentations and preparing scientific publications.Knowledge of laboratory automation software, system software, and Microsoft applications.Effective oral and written communication skills.
</t>
  </si>
  <si>
    <t>Big Data Engineer, Analytics</t>
  </si>
  <si>
    <t>Data Modeler/Data Scientist</t>
  </si>
  <si>
    <t>Title:  Data Modeler/Data Scientist
Location: Springfield, VA
***This position requires and Active TS/SCI Security Clearance***
Summary: We are looking for a Data Modeler with experience using JEMA to process and analyze large datasets. This position will support an exciting and interesting mission in a dynamic team environment. The Data Modeler uses a customer-centric approach to understand questions and issues, then determines the best method and approach to create data driven solutions. This position will be relied upon as the JEMA SME and help others understand JEMA capabilities and other analytical tools. The Data Modeler will write scripts, conduct analysis, identify patterns, and use all tools available to analyze data, and discover hidden patterns to help solve some complex problems that face the Intelligence Community.
Required Qualifications:
Active TS/SCI Security Clearance Required5+ years experience working as a Data Modeler or Data Scientist, preferably in the GEOINT CommunityExpert level JEMA knowledgeExperience with using Python scripting to manipulate and analyze data Experience with using SQL to conduct complex database queriesExperience with POSTGISExperience with developing data visualizations, dashboards, or lightweight web applications to communicate key insightsAbility to communicate information to a senior executive audience in verbal or written formats
Who we are..... ROYCE GEO
We're not your typical government contracting company, nor do we want to be. At RoyceGEO,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Benefits: 
Full Medical | 401K match | Competitive Salary | Robust Training Offering | Generous Paid Time Off
RoyceGeo is an Equal Opportunity Employer
Powered by JazzHR</t>
  </si>
  <si>
    <t>MEDLOG Data Scientist</t>
  </si>
  <si>
    <t>CAMRIS International</t>
  </si>
  <si>
    <t xml:space="preserve">Overview
CARMIS is currently recruiting candidates with experience in supporting Departments of Defense, Homeland Security, and Health and Human Services, specifically in developing strategic assessments, plans, and policies for Medical Logistics (MEDLOG) operations as a MEDLOG Data Analyst in the Office of the Deputy Chief of Staff (ODCS), G-4 Supply Directorate, Headquarters, Department of the Army. The candidate will be instrumental in standing up a new medical logistics group within the G-4. Contractors directly support operational forces by developing strategic assessments, plans, and policies for Medical Logistics operations impacting the Department of Defense and Army priorities of readiness.
Responsibilities
Responsiblites include:
Serving as a COVID-19 COP technical data analyst, responsible for developing COVID-19 COP data visualizations in the Army Vantage software platform.
Working with LOG SME / Requirements Analyst to deliver business intelligence outputs.
Using tools supported in the Palantir Foundry platform, as well as underlying technologies such as SQL, to develop standard dashboard and reports, and to conduct self-service analytics for specialized requirements.
Developing, interpreting, and providing implementation oversight of medical logistic policy.
Providing advice on medical material and logistics for deployment health and MHS mission accomplishment, and on matters relating to medical logistics information system programs and initiatives, planning, development, and maintenance.
Formulating joint medical logistics policy and supporting the development of medical logistics doctrine and strategic supply requirements with Services and Joint Staff to optimize peacetime, wartime, and contingency acquisition, procurement, and operational support.
Maintaining DOD's Pandemic medical materiel including calculating and projecting sustainment requirements and preparing a monthly report.
Interfacing with staff elements of the Defense Logistics Agency (DLA), DLA Troop Support, and the Defense Distribution Center.
Collecting, analyzing, and preparing data for DOD's Pandemic Medical Materiel Readiness Program; monitoring all medical materiel preparedness stocks for correct quantities and replacement when stock expires; and coordinating with DLA Troop support for purchase and distribution of replacement stocks.
Collecting, analyzing, and preparing data for medical logistics work groups and Committees.
Participating in Capabilities-Based Assessments (CBA) and Integrated Product Team Work Groups for Theater and Readiness Logistics requirements; Providing analysis in support of the government for the determination of gaps and shortfalls; Providing medical logistics recommendations in support of OSD(HRPO).
Participating in joint medical materiel interoperability and standardization work groups in support of collaborative defense medical logistics programs. â€¢ Updating the OSD(HRP&amp;O) on the medical logistics policies, planning, and programing of the Defense Health Program pandemic stockpiles in support of a medical response.
Coordinating with U.S. Federal and interagency partners in planning and developing policy for a medical logistics emergency response.
Qualifications
Must have at least 10 years' experience as a logistics analyst to adequately interpret operational and strategic perspectives.
Must have knowledge of Medical logistics policy and processes to include supply chain and inventory management.
Must have experience with Planning Programming Budget and Execution Cycles and knowledge of DoD financial systems and process to support management of pandemic vaccine programs and policy.
Must have at least three (3) years' experience with Defense Medical Logistics Standard Support (DMLSS) and Joint Medical Asset Repository (JMAR).
Must have experience developing, gathering and organizing complex information in both written and oral formats in order to coordinate Defense medical logistic standardization policy.
Must be able to analyze and produce reports for client to articulate medical logistics readiness.
Must be able to develop, plan, coordinate and integrate medical logistic systems with the Defense Logistics Agency.
Must have at least a bachelor's degree in health care administration or supply chain management; (US Army ORSA-MAC and FA-49 graduates combined with operational experience could be considered in lieu of listed bachelor's degrees)
Must have General Fund Enterprising Business System (GFEBS) Certification or be eligible to obtain this certification.
CITIZENSHIP AND CLEARANCE REQUIREMENTS:
Must be able to obtain a Common Access Card (CAC) and a Secret Clearance.SDL2017
</t>
  </si>
  <si>
    <t>Seeking a Senior Data Scientist to support Information Technologies (IT) initiatives in healthcare and federal grants arena. The initiatives include Operations and Maintenance (O&amp;M) services to enable organizations to operate and maintain enterprise systems in response to various legislative, policy, management, and technology changes. The outcomes enable the organization to strengthen its program management and operations in support of its mission to improve and achieve health equity.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Your future duties and responsibilities
The Senior Data Scientist develops, refines and scale data management and analytics procedures, systems, workflows, best practices and other issues, through statistical modeling experience and technical engineering skills. The Senior Data Scientist identifies and utilizes appropriate statistical techniques on available data. The Senior Data Scientist analyzes and interprets results of new data on existing data resources and develops best practices for instrumentation and experimentation. Specific duties and responsibilities include:
â€¢	Design and deliver reports and insights for improvements. 
â€¢	Build analytical solutions and predictive models by manipulating large data sets and integrating diverse data sources. 
â€¢	Perform ad-hoc analysis and provide meaningful reporting to operations and senior leadership. Monitor data quality, troubleshoot data-related problems, and offer solutions. 
â€¢	Collect, analyze, and summarize data to communicate insightful information to the executive team and key stakeholders. 
â€¢	Work with Tableau and Splunk SME to create interactive dashboards to measure business performance for key stakeholders. 
â€¢	Present thorough and detailed reports to identify areas of opportunity and insight to drive future decision making
Required qualifications to be successful in this role
â€¢	Must demonstrate experience with R-programming and Python. 
â€¢	Familiarity with predictive models, artificial intelligence, machine learning toolkits and working with commercial tools such as Rapid Miner and Splunk MLTK is desired
Desired Qualifications:
Demonstrated, hands-on experience with one or more of the following: 
â€¢	Operation and maintaining Microsoft Products (Dynamics365, Office, etc), ASP.NET, SQL Server, Visual Basic, C, C++, Cascading Style Sheets, JavaScript, AJAX, XML / XSLT, and NHibernate; .NET framework 4.6 Automated Unit Testing, Cloud computing, Confluence, DevOps Tools / software, JIRA, Linux, Octopus, Rapid Miner, Redis Cache, Salesforce, Selenium, SonarQube, Splunk and Splunk ITSI, Tableau, Test Harness, and TFS
Knowledge of:
â€¢	Source control Integration
â€¢	Section 508 Compliance standards
â€¢	Information Security Policies, Network Security, Process Improvement, Project Management, Contingency Testing, and Vulnerability Testing
#CGIFEDERALJOB</t>
  </si>
  <si>
    <t>NCI Information Systems, Inc.</t>
  </si>
  <si>
    <t>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anlaysis tools (R, MatLab, etc), data visualization tools (D3.js,
GGplot, etc), query languages, and NoSQL databases (Hadoop, Cassandra, etc).
Other_Qualifications
Expertise in data mining, statistical modeling, and machine learning.
Passion to answer Product/Engineering questions with data.
Strong ability to code in Python, Java, and etc.
Have full stack experience in data collection, aggregation, analysis,
visualization, productization, and monitoring of data science products.
Can do small data modeling work: R, Python, Julia, Octave, Matlab.
Can do big data modeling work: Hadoop, Pig, Scala, Spark.
Can fish for data: SQL, Pandas, MongoDB.
Can deploy data science solutions: Java, Python, C++.
Can communicate concisely and persuasively with engineers, product
managers and other non-technical functions.
Requirements
Years of Experience: 5+ Years.
Minimum Education: BS/BA
Physical_Requirements
This position requires the ability to perform the below essential functions:
Sitting for long periods
Standing for long periods
Ambulate throughout an office
Ambulate between several buildings
Travel by land or air transportation 10%
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NCI is a VEVRAA Federal
Contractor.</t>
  </si>
  <si>
    <t>Data Scientist with Machine Learning (Senior) - TS/SCI with Poly</t>
  </si>
  <si>
    <t>Mid-level Data Scientist/Data Analyst (SAS)</t>
  </si>
  <si>
    <t>22nd Century Technologies</t>
  </si>
  <si>
    <t>Job Title: Mid-level Data Scientist/Data Analyst (SAS)Location: Arlington, VA 22203Duration: Permanent
Job Description:
Troubleshoot and provide support on existing projects or application efforts
Leverage SAS programming for creation of analytical outputs
Understand the concepts supporting relational databases and data warehousing
Use various programming languages to perform analysis and data extraction
In-depth knowledge of listed SAS products and the proven ability to create solutions in complex environments, including the use of SAS software to create datasets, visualizations, and interactive reports
Work as liaison for server/system issues related to SAS
Work effectively in a team environment
Problem solve and communicate issues to management
Understand and follow a software development lifecycle (analysis, design, development, coding, testing, debugging, documenting)
Proficiency leveraging oracle databases
Able to expand skills to learn text analytics and machine learning
Required Experience:
5+ yearsâ€™ experience and skill in SAS coding
3+ yearsâ€™ experience working in SAS Enterprise Business Intelligence platform, and using SAS Enterprise BI tools such as Enterprise Guide, Data Integration Studio, Information Map Studio, OLAP Cube Studio, Web Report Studio, BI Dashboard, Visual Analytics, SAS Management Console, Data Management Studio, etc.
2+ years of Oracle SQL is highly desirable
Experience writing SAS program source code, including: Base SAS, SAS Macros, SAS Procedures, Creating SAS reports, SAS/Access, and Integration Technologies
Required Skills:
Knowledge of python or R is desirable
Proficiency in BASE SAS, SAS EG, SAS/ACCESS, SAS MACRO PROGRAMMING, SAS STATS, SAS ODS GRAPHICS, SAS Visual Analytics 9.4 (Data preparation, data exploration, report design, report review and graphic design), SAS Studio, SAS BI/Dashboard)
Coordinate with staff and customers to identify business and technical requirements
Produce written documentation and artifacts for all work completed, including the translation of user requirements into technical designs.
Assist the agency in the development of SAS programming, SAS processes, and visualization solutions
Preferred Skills:
Strong documentation skills to capture collection of source data, methodology from business rules, and visualization deployment from a myriad of sources and interactions with various stakeholders
Strong Base SAS and macro programming experience
Write Base SAS code for data manipulation, sorting, summarizing, and reporting
Working knowledge of SQL, SAS VA, SAS Graph, and ODS
Review, analyze, and modify existing products which may entail coding, debugging, testing, and documenting
Facilitate communication between business owners/end-users, SAS administrators, and IT support staff
Ensure that quality / security guidelines are followed
Strong relational database and SQL experience
Strong verbal and written communication skills
About our Company: 
22nd Century Technologies is a business enterprise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</si>
  <si>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Senior Data Scientist - Entertainment and Media Industry Opportunity</t>
  </si>
  <si>
    <t>Discovery Communications</t>
  </si>
  <si>
    <t>Position SummaryOur Team
The Global Data &amp; Advanced Analytics (GDA) team enables Discovery to turn data into action. Using big data platforms, data warehousing and business intelligence technology, audience data, advanced analytics, data science, visualization, and self-service analytics, this team supports global company efforts to increase revenue, drive audiences, and enhance consumer engagement. Join a team that supports high impact business partners by leveraging data to drive innovation.
The Role
As part of a growing team that is innovating the way Discovery does business around the world, the Senior Data Scientist/Statistician will be responsible for executing high impact data science projects to support our Ad Sales, Finance, Research, and Media business partners. These efforts will include optimization of revenue, viewership, engagement, retention, content value, and customer value for multiple media platforms. Specifically, youll be responsible for developing and operationalizing mathematical/statistical analyses, hypothesis tests, and algorithms/models. Youll also be responsible for refining and executing operationalized algorithms and models.
Youll need to be an innovative forward-thinker who will help lead end-to-end execution of data science projects and contribute directly to existing and emerging business strategies and goals. Communication and ability to work in a collaborative team environment are essential.
Youll work with the Data Science Sr. Manager, data &amp; analytics team, data engineering team, and business stakeholders to develop, refine, and scale data products. Therefore, this role requires strong technical and communication skills, creativity and attention to detail, and experience executing end-to-end data science projectsfrom use case definition to final product delivery.
Responsibilities
Apply data mining techniques to cleanse and explore large, complex data sets in preparation for further analysis
Apply appropriate data reduction, feature selection, and feature engineering techniques
Develop and implement hypothesis tests
Develop, validate, and operationalize appropriate mathematical and statistical algorithms and models
Review, make enhancements to, and execute operationalized algorithms and models
Develop data products to communicate insights to internal stakeholders
Communicate insights from analyses to internal stakeholders in clear business terms
Assist in making data science techniques approachable and understandable to non-data scientists
Collaborate with data &amp; technology teams to create repeatable processes and scalable data products
Identify appropriate data science solutions as new data-centric business problems arise
Stay current with new data science methods, technologies, and industry trends
Support Data Science Sr. Manager in developing and implementing data science processes and best practices
Requirements
Masters or PhD degree in a quantitative field (statistics, physics, computer science, etc.)
Minimum of 3-5 years proven business experience and technical expertise in data science
Experience cleansing and preparing large, complex datasets for analysis
Expertise applying statistics or machine learning in a professional or other intensive problem-solving environment with large, complex datasets
Experience with hypothesis testing, regression &amp; classification, time series analysis, &amp; optimization
Expertise in statistical programming languages such as R or the Python scientific stack (NumPy, SciPy, scikit-learn, etc.)
Experience with Amazon Web Services (RedShift, S3, EC2, EMR, etc.) and Apache Spark preferred
Experience with SQL and NoSQL databases
Familiarity with data visualization tools, like Tableau
Strong analytical, critical thinking, and problem solving skills
Excellent communication skillsability to present complex information in a concise and compelling manner
Ability and eagerness to learn and teach others
Prior media or direct-to-consumer industry experience preferred
Must have the legal right to work in the United States</t>
  </si>
  <si>
    <t>Mission Data Scientist</t>
  </si>
  <si>
    <t xml:space="preserve">Job Number: R0081823
Mission Data ScientistThe Challenge:
Critical decisions are made every single day to support our national security. What if you could use your technical and analytic skills to help enable informed decisions by our government and military leaders? With all the information available today, it takes a skilled data scientist to know how to integrate and drive technology solutions that directly impact mission operations. As a Mission Data Scientist, you'll use your specialized experience in intelligence collection and analysis, modeling and automation, and advanced analytics to give your client the actionable intelligence and context they need.
As a Mission Data Scientist on our team, you'll help your client understand opportunities for technical innovation, designing and developing technology solutions that enable real-world mission outcomes. Using your expertise in data analytics, programming, data visualization, and system integration for multi-INT operations, you'll prototype, refine, and manage new methods and approaches to solving GEOINT challenges. Working side-by-side with analysts and engineers, you'll drive automated solutions to enable more robust GEOINT reporting. As we focus on growing as a team to deliver the best support to our customers, youâ€™ll have resources to learn new skills and tools to continuously enhance your own contributions. Join us as we provide the right information at the right time to support the critical needs of our nation's leaders.
Empower change with us.
You Have:
-Experience as a data scientist supporting intelligence missions
-Experience with all-source and operational intelligence, including work across the US Intelligence Community or DoD
-Experience with integrating modeling and automation methods or technology into national or operational intelligence workflows
-Experience with advanced analytic techniques, including data mining, regression analysis, predictive modeling, natural language processing, or machine learning
-Experience with programming languages, including Python, SQL, or R
-Experience with data visualization technologies, including Tableau or Kibana
-Experience with system integration for multi-INT operations, including databases and tasking systems for GEOINT, SIGINT, HUMINT, MASINT, or OSINT
-TS/SCI clearance
-HS diploma or GED and 15+ years of experience with supporting intelligence missions or BA or BS degree and 10+ years of experience with supporting intelligence missions
Nice If You Have:
-Experience with working in multi-agency or deployed operational environments
-Experience with working in hybrid teams of analysts and technologists to solve mission-critical intelligence challenges
-Experience with leveraging new or emerging intelligence capabilities
-Knowledge of cloud computing, including AWS, solutions architecting, or elastic computing concepts and technologies
-Knowledge of artificial intelligence, machine learning, or deep learning concepts and technologies
-Ability to manage dynamic queries and data integration from national, operational, and tactical intelligence databases, tools, and services
-Ability to create custom automated functions in integrated development environments, visual programming environments, or scripting notebooks
-MA or MS degree in CS, Engineering, Data Analytics, or a related field
Clearance:
Applicants selected will be subject to a security investigation and may need to meet eligibility requirements for access to classified information; TS/SCI clearance is required.
Build Your Career:
At Booz Allen, we know the power of analytics and intelligence. When you join Booz Allen, weâ€™ll help you develop the career you want.
Challenging projects â€“ Whether training analysts on military equipment through VR technology; developing a simulation capability to allow teams to rehearse missions together; or integrating RFID tags into mobile devices to enable data access within a geo parameter, youâ€™ll get to solve some of the worldâ€™s toughest problems
Meaningful work â€“ Use your skills to empower change. Your work will keep citizens and warfighters safe and well both at home and abroad
State-of-the-art technology â€“ Broaden your intelligence capabilities with digital forensics, telematics, precision navigation, secure mobile operations, and advanced analytics
New skills â€“ In-house experts and partnerships with tech leaders, like Nvidia and Splunk, mean you can get practical experience with advanced GPU technologies, cyber security, and data science
Room to grow â€“ Youâ€™ll be inspired to grow your career while making your ideas a reality thanks to new opportunities across the U.S. and abroad, encouraging mentors, and collaborative colleagues
Weâ€™re an EOE that empowers our peopleâ€”no matter their race, color, religion, sex, gender identity, sexual orientation, national origin, disability, veteran status, or other protected characteristicâ€”to fearlessly drive change.#LI-AH1, CJ1, NSG1
</t>
  </si>
  <si>
    <t>R&amp;D Associate II / Associate Scientist I</t>
  </si>
  <si>
    <t>Sr. Data Scientist w TS/SCI and polygraph</t>
  </si>
  <si>
    <t>Senior Data Scientist/Data Analyst (SAS) - 73</t>
  </si>
  <si>
    <t>Huntington Ingalls Industries</t>
  </si>
  <si>
    <t>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provides a wide range of professional services through its Fleet Support, Mission Driven Innovative Solutions, Nuclear &amp; Environmental, and Oil &amp; Gas groups. Headquartered in Newport News, Virginia, HII employs more than 42,000 people operating both domestically and internationally.
Job Description
HII-TSD is currently seeking a Senior Level Data Scientist/Data Analyst (SAS) to work out of their client's Rosslyn, VA office.
Essential Job Responsibilities
+ Responsible for the functional/technical administration of Enterprise SAS environment. This includes supporting the technical architecture as well as supporting end user inquiries.
+ Provide subject matter expertise for production and / or platform issues.
+ Establish best practices and guidelines for use of the SAS platform.
+ Evaluate performance and recommend / implement measures to improve performance of the SAS environment.
+ Provide recommendations on current and future platform capacity requirements.
+ Create and maintain a library of supporting documentation.
Minimum Qualifications
+ H.S. Diploma and 3-5 years' experience in SAS implementation, installation, architecture design, and administration
+ Hands-on experience with SAS (PC SAS, Enterprise Guide, SAS Add-in for Microsoft Office, Enterprise Miner, SAS Studio)
+ Strong SAS BASE development and debugging skills
+ Experience with SAS Management Console and / or SAS Environment Manager
+ Experience writing SAS programs and creating SAS configuration files
+ Experience administering multi-tier SAS environments; various types of SAS servers; troubleshooting same
+ Background in administering SAS Mid-tier (e.g., Stored Process, Workspace, OLAP, SAS VA, LASR Analytics servers)
+ Proficient in SQL, Oracle, and/or Microsoft SQL Server
+ Familiar with UNIX/LINUX shell scripting
Preferred Requirements
SAS Platform Administrator certification preferred.
Huntington Ingalls Industries is an Equal Opportunity/Vets and Disabled Employer. U.S. Citizenship may be required for certain positions.</t>
  </si>
  <si>
    <t>Clinical Scientist</t>
  </si>
  <si>
    <t>REGENXBIO</t>
  </si>
  <si>
    <t xml:space="preserve">The Clinical Scientist will be responsible and accountable for supporting 2 investigational products targeting Mucopolysaccharidosis (MPS) I and MPS II. This person will ensure tactical execution of the clinical development strategy of each candidate drug and ensure it is aligned with therapeutic area goals while helping teams to efficiently execute delivery of development plans. The Clinical Scientist may serve in various roles including membership on a clinical team and clinical project sub-teams, may serve in leadership roles within these teams.
PRIMARY RESPONSIBILITIES
As a member of and in collaboration with a multifunctional team (internal and external stakeholders) assist in the creation and maintenance of the clinical development plan (CDP) for assigned programs ensuring alignment with the Target Product Profile (TPP) and accounting for feasibility and regional requirements.Work with the cross-functional team to establish and approve scientific methods for design and implementation of applicable nonclinical (as needed) and clinical studies.Assist/participate in tactical execution of the clinical development protocols, KOL advisory boards/investigator meetings, and medical monitoring of trials.Assist with the management of and input into Data Monitoring Board as appropriate.Review and interpret study results and author study reports as appropriate.May be a representative on the product development core team and may have a leadership role on clinical subteams for assigned programs/projects.Expected to deliver medical and scientific expertise to help shape the key messages in support of the commercial and publication plans and author clinical publications.Author and review key documents to support the components of a regulatory submission as appropriate.Must stay current and be familiar with the latest thinking regarding treatment, drug development trends, and regulatory requirements in assigned disease and therapeutic areas in adults and/or the pediatric population as needed.Assist establishing/maintaining relationships with KOLs and patient and disease advocacy organizations.Accountable for the adherence to Good Clinical Practice, data integrity principles and other key REGENXBIO policy requirements by external and contract partners.
SKILLS, KNOWLEDGE AND ABILITIES REQUIRED
The ideal candidate will have the required blend of scientific knowledge, drug development expertise, business acumen, leadership ability and inter-personal skills to foster collaboration with cross-functional colleagues. Previous experience can come from a diversity of roles within pharma/biotech. Candidates who display sound leadership attributes including but not limited to managing by influence, data-driven decision making, creating positive team culture, good communication skills, and a drive for results will be preferred.
Advanced degree in scientific field required (Ph.D., Pharm.D. or other relevant advanced degree)Proven track record of experience and leadership in drug development.Practical experience including, development of product development plans, clinical investigational protocols, implementation of protocols, and interpretation of data.Experience with gene or cell therapies and/or rare orphan diseases preferred.Excellent leadership skillsDeep knowledge of drug development from end to endAbility to manage multiple and diverse internal/external collaborations at different stages of developmentThe ability to work well under intense pressure, tight timelines, and in rapidly changing situationsEvidence of an entrepreneurial spirit and a capacity to find creative solutions to unexpected hurdlesInteracts effectively across boundaries with supporting REGENXBIO functions and disciplines using influencing, communication and relationship building skillsCommitment to anticipate, influence and direct changeExcellent listening and collaboration skills
</t>
  </si>
  <si>
    <t>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Systems Engineering Solutions (SES) provides engineering services and solutions for the Department of Defense (DoD), Intelligence Community, and Civil entities in the areas of geospatial intelligence (GEOINT), measurement and signature intelligence (MASINT), human effectiveness research, directed energy threat analysis, electronic warfare modeling and simulation, quick reaction technology assessments, space situational awareness, space systems mechanical and systems engineering, knowledge management and decision support, program management, and advisory and assistance services (A&amp;AS).</t>
  </si>
  <si>
    <t>Operations Research Data Scientist, Lead</t>
  </si>
  <si>
    <t>Job Number: R0067072
Operations Research Data Scientist, LeadThe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leadership and analytical skills to improve the military operations community. Youâ€™ll work closely with your customer to understand their questions and needs, and then dig into their data-rich environment to find the pieces of their information puzzle. Youâ€™ll mentor teammates, develop algorithms, write scripts, build predictive analytics, use automation, apply machine learning, and use the right combination of tools and frameworks to turn that set of disparate data points into objective answers to help military leaders make informed decisions. Youâ€™ll provide your customer with a deep understanding of their data, what it all means, and how they can use it. As a technical leader, youâ€™ll identify new opportunities to use data science solutions to help your customers meet their toughest challenges. Join us as we use data science for good in military data operations.
Empower change with us.
You Have:
3+ years of experience as a data scientist, research analyst, operations researcher, or intelligence analystExperience with building statistical models and GEOINTExperience with managing scientist teams and leading technical meetingsExperience with statistical models, business and operations intelligenceSecret clearanceBA or BS degree
Nice If You Have:
2+ years of experience as a developer in Java, Python, R, or other high-level languages2+ years of experience with designing novel data analytic methods and workflows, including full data pipelines from raw data through analysis results2+ years of experience in managing disparate data sources with varying data structures of content and preparing these for data science and machine learning applicationsExperience with data visualization and business intelligence tools, including Tableau, Qlikview, or SpotfireExperience with Big Data technologies, including HDFS, Hadoop, or SparkExperience in working with Big Data storage, processing, and computation, including Accumulo, Spark, Storm, Kafka, or MapReduceAbility to both manage and manipulate large data sets, develop data science approaches, and manage data science tasksAbility to leverage a wide variety of data science capabilities and languagesAbility to exhibit flexibility, initiative, and innovation when dealing with ambiguous and fast-paced situationsMA or MS degree preferred; PhD degree is a plus
â€‹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 can expect:
access to online and onsite training in data analysis and presentation methodologies, and tools like Hortonworks, Docker, Tableau, and Splunka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</si>
  <si>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Data Scientist (Journeyman) - TS/SCI with Poly</t>
  </si>
  <si>
    <t>Data Assimilation Scientist</t>
  </si>
  <si>
    <t>Global Science &amp;amp;amp; Technology, Inc.</t>
  </si>
  <si>
    <t>Global Science &amp; Technology, Inc. (GST), a growing scientific and high technology company, seeks an experienced Data Assimilation Specialist to support the NOAA/NESDIS/STAR contract. Position is located in College Park, MD.
Position Summary:
The Center for Satellite Applications and Research (STAR) is NOAA's premiere research office for developing the satellite algorithms needed to transform satellite observations to environmental measurements. GST seeks a data assimilation scientist to support STAR's efforts to assess the impact of assimilating geosynchronous infra-red (IR) soundings into numerical weather prediction and numerical forecasts.
Primary Duties:
Work with the STAR team and partner organizations to integrate hyperspectral IR sounding data into Observing System Simulation Experiments (OSSE)Assess the OSSE results and determine impacts on forecastsDevelop schemes to quantify and interpret results in sensitivity studies that isolate the impact of IR sounding data on numerical weather prediction Document, present, and publish results
Required Education/Experience/Skills:
Master of Science (Ph.D. preferred) degree in Computer Science, Mathematics, Data Science, Meteorology, Remote Sensing, or related fieldMinimum of 5 years related work experience 2 years' experience working with satellite remote sensing data sets2 years' experience working with numerical weather prediction Familiarity with radiative transfer concepts Familiarity with satellite data assimilation techniquesDemonstrated coding experience with FORTRAN 95 and Bash scriptsKnowledge of common satellite data and numerical model formats, such as NetCDF, HDF, BUFR, and GRIB, etc.
Desired Skills/Experience:
Experience with severe weather dynamics and forecastingExperience performing Observing System Simulation Experiments (OSSE), Observing System Experiments (OSE), and studies of data assimilation activitiesExperience with high-resolution numerical models and NWP, such as Weather Research Forecasting Model (WRF), or equivalent Working knowledge of Python, IDL, Experience with High Performance Computing (HPC)Familiarity with Hyperspectral IR sounders such as CrIS, IASI, or related instrumentsA demonstrated ability to work effectively with othersStrong communication skills, both written and verbalAble to collaborate effectively with other team members to meet deadlines.Strong desire to learn and work in a science environment
U.S. citizenship or Permanent Resident (Green Card holder) is required.
Physical Qualification(s) Required:
Ability to use a computer
Mental Qualification(s) Required:
Ability to think on one's feet
Selected applicants will be required to complete a federal government background investigation.
GST offers competitive salaries; vacation, sick, and holiday leave; major medical, dental, life, long-term and short-term disability insurance; 401K retirement plan; tuition assistance; and opportunities for employee career growth and development.
All qualified applicants will receive consideration for employment without regard to age, race, color, religion, sex, sexual orientation, gender identity, national origin, disability, veterans' status. GST is an Equal Opportunity/Affirmative Action Employer.</t>
  </si>
  <si>
    <t>Mount Indie</t>
  </si>
  <si>
    <t>We are looking for a Data Engineer to join our team supporting
the Financial Crimes Enforcement Network at the Department of
Treasury. Due to COVID19 precautions, this team has made
adjustments to accommodate remote work upon starting in the role.
The position will transition to working on-site in Washington
D.C. once it is deemed safe to return to an on-site working
environment.
On a day to day basis you will:
Analyze the design, implementation, and management of databases
and data delivery systems and transform them into insights,
analysis, and reporting
Apply expertise in database design and implementation tools,
including entity-relationship data modelling and SQL, distributed
computing architectures, operating systems, storage technologies,
memory management, and networking to create structure and value
out of complex and ambiguous technical challenges with little
guidance
Leverage expertise in structured and unstructured data,
streaming and batch data processing, ETL, data wrangling, data
ingest, and data access
Required qualifications:
Current Secret Clearance
Bachelors Degree in Computer Science, IT, or a related field
2+ years of experience with providing data quality fixes and
ETL processing
2+ years of experience with Oracle database schemas
2+ years of experience with identifying improvements to
queries, data storage, and ETL. processes to improve downstream
data quality
Experience with Cloudera or Hortonworks
Experience with data modeling concepts
Experience with Hadoop ecosystem.
Mount indie is an Equal Opportunity Employer. We celebrate
diversity, respect and seek to empower each individual and
support the diverse cultures, perspectives, skills and
experiences within our company. Mount Indie's commitment is to
create an inclusive environment for all employees</t>
  </si>
  <si>
    <t>Mission Data Scientist, Senior</t>
  </si>
  <si>
    <t xml:space="preserve">Job Number: R0083279
Mission Data Scientist, SeniorThe Challenge:
Critical decisions are made every single day to support our national security. What if you could use your technical and analytic skills to help enable informed decisions by our government and military leaders? With all the information available today, it takes a skilled data scientist to know how to integrate and drive technology solutions that directly impact mission operations. As a Mission Data Scientist, you'll use your specialized experience in intelligence collection and analysis, modeling and automation, and advanced analytics to give your client the actionable intelligence and context they need.
As a Mission Data Scientist on our team, you'll help your client understand opportunities for technical innovation, designing, and developing technology solutions that enable real-world mission outcomes. Using your expertise in data analytics, programming, data visualization, and system integration for multi-INT operations, you'll prototype, refine, and manage new methods and approaches to solving GEOINT challenges. Working side-by-side with analysts and engineers, you'll drive automated solutions to enable more robust GEOINT reporting. As we focus on growing as a team to deliver the best support to our customers, you'll have resources to learn new skills and tools to continuously enhance your own contributions. Join us as we provide the right information at the right time to support the critical needs of our nation's leaders.
Empower change with us.
You Have:
Experience as a data scientist supporting intelligence missionsExperience with all-source and operational intelligence, including work across the US Intelligence Community or DoDExperience with integrating modeling and automation methods or technology into national or operational intelligence workflowsExperience with advanced analytic techniques, including data mining, regression analysis, predictive modeling, natural language processing, or machine learningExperience with programming languages, including Python, SQL, or RExperience with data visualization technologies, including Tableau or KibanaExperience with system integration for multi-INT operations, including databases and tasking systems for GEOINT, SIGINT, HUMINT, MASINT, or OSINTTS/SCI clearanceHS diploma or GED and 15+ years of experience with supporting intelligence missions or BA or BS degree and 10+ years of experience with supporting intelligence missions
Nice If You Have:
Experience with working in multi-agency or deployed operational environmentsExperience with working in hybrid teams of analysts and technologists to solve mission-critical intelligence challengesExperience with leveraging new or emerging intelligence capabilitiesKnowledge of cloud computing, including AWS, solutions architecting, or elastic computing concepts and technologiesKnowledge of artificial intelligence, machine learning, or deep learning concepts and technologiesAbility to manage dynamic queries and data integration from national, operational, and tactical intelligence databases, tools, and servicesAbility to create custom automated functions in integrated development environments, visual programming environments, or scripting notebooksMA or MS degree in CS, Engineering, Data Analytics, or a related field
Clearance:
Applicants selected will be subject to a security investigation and may need to meet eligibility requirements for access to classified information; TS/SCI clearance is required.
Build Your Career:
At Booz Allen, we know the power of analytics and intelligence. When you join Booz Allen, we'll help you develop the career you want.
Challenging projects â€“ Whether training analysts on military equipment through VR technology; developing a simulation capability to allow teams to rehearse missions together; or integrating RFID tags into mobile devices to enable data access within a geo parameter, you'll get to solve some of the world's toughest problems
Meaningful work â€“ Use your skills to empower change. Your work will keep citizens and warfighters safe and well both at home and abroad
State-of-the-art technology â€“ Broaden your intelligence capabilities with digital forensics, telematics, precision navigation, secure mobile operations, and advanced analytics
New skills â€“ In-house experts and partnerships with tech leaders, like Nvidia and Splunk, mean you can get practical experience with advanced GPU technologies, cybersecurity, and data science
Room to grow â€“ You'll be inspired to grow your career while making your ideas a reality thanks to new opportunities across the US and abroad, encouraging mentors, and collaborative colleagues
Weâ€™re an EOE that empowers our peopleâ€”no matter their race, color, religion, sex, gender identity, sexual orientation, national origin, disability, veteran status, or other protected characteristicâ€”to fearlessly drive change.NSG1
</t>
  </si>
  <si>
    <t>Security Data Scientist</t>
  </si>
  <si>
    <t>Data Scientist, Junior</t>
  </si>
  <si>
    <t>Job Number: R0079754
Data Scientist, JuniorThe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Defense industry. Youâ€™ll work closely with your customer to understand their questions and needs, and then dig into their data-rich environment to find the pieces of their information puzzle. Youâ€™ll write scripts, use automation, apply machine learning, and use the right combination of tools and frameworks to turn that set of disparate data points into objective answers to help senior leadership within the personnel and readiness market make informed decisions. Youâ€™ll provide your customer with a deep understanding of their data, what it all means, and how they can use it. Join us as we use data science for good to support our clientsâ€™ missions.
Empower change with us.
You Have:
-Experience with machine learning, data mining, statistics, data analysis, mining, and visualization software
-Experience with R, Python, Statistical Analysis System (SAS), or Visual Basic for Applications (VBA)
-Experience with Microsoft Office
-Knowledge of relational database management systems, including Structured Query Language (SQL)
-Ability to author complex documents describing and visualizing analytical results
-Ability to obtain a security clearance
-BA or BS degree
Nice If You Have:
-Experience with Big Data analysis programming techniques and technologies, including Hadoop
-Possession of excellent data gathering, analytical, and problem-solving skills
-Possession of excellent oral and written communication skills
-MS degree in CS, Computer Engineering, Systems Engineering, or a related field
Clearance:
Applicants selected will be subject to a security investigation and may need to meet eligibility requirements for access to classified information.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</si>
  <si>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Data Analyst - Healthcare</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</si>
  <si>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worldâ€™s greatest social and analytical challenges. Weâ€™ve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weâ€™ve developed some of the most innovative tools available in analytics, media optimization, reporting, and influencer outreach.
The Team:
The BlueLabs Government Analytics practice is at the forefront of revolutionizing the ways that citizens use and learn about government services. Our team specializes in creating personalized nudges that empower people with the information they need to take action and make informed choices. We work closely with internal government innovation groups, and build on the analytics methodology pioneered in e-commerce, advocacy, politics, and consumer finance.
You will work on a fast-paced, impact-driven project team that is charged with reinventing the ways that seniors interact with and receive information about Medicare, with a particular focus on creating an intuitive and proactively engaging digital experience for the next 20 million Americans who will enroll. We know this is a big task with many facets, and we embrace nuance, inclusivity, and complexity to deliver programs that work for the diverse groups of individuals who rely on us.
Who you are:
You are passionate about using data-driven solutions to improve social outcomes, and bring a multidisciplinary approach to doing so.
You're excited that one day you may be identifying individuals who'd benefit from a diabetes prevention program, another day you'll be helping people displaced by a disaster find specialist care in their new location, and another you'll be improving the ways that consumers predict out-of-pocket costs.
Youâ€™re not afraid of messy data --and yet you also pull the emergency stop when something looks or feels wrong.
Weâ€™re not building a team for a dayâ€”this is a project for the long haul. More than anything else, weâ€™re looking for people who are excited by our mission, love to create, are honest about what they know, fascinated by what they donâ€™t, and relish the opportunity to work with people who value the same.
In this position you will:
Develop repeatable data transformations, integrating data from dozens of disparate data sources, to create a clear, unified view of 62+ million Medicare beneficiaries.
Analyze healthcare claims datasets to find novel insights -- and then communicate those in a way that moves the needle on peopleâ€™s health outcomes.
Analyze data about how individuals use digital tools in order to make services more intuitive and engaging, and the outreach around them more relevant and effective.
Check, clean and transform incoming data for data pipelines and outreach (email, SMS, etc) campaigns.
Collaborate with engineers, data scientists, program managers and external stakeholders to troubleshoot problems and proactively create solutions.
Strive to support team excellence by developing high quality documentation.
Work both independently and as part of a team to deliver accurate products on short deadlines.
You probably have:
Proficient understanding of how to manipulate data with SQL.
Experience creating complex, repeatable data pipelines that operate on millions or billions of records
Proficiency in one or more general or statistical programming languages such as Python, Ruby or R â€“ and/or interest learning new ones.
Experience going from insight to impact: Using the results of your analysis to tell a story through visualization, presentation, and writing.
2+ years of work experience working with data about people.
You may have:
Experience working with healthcare data -- claims or EHR data.
Experience working on a high volume, targeted outreach campaign in government, e-commerce, consumer finance, a political campaign or similar organization.
An undergraduate degree in a quantitative field or equivalent technical training.
Experience creating informative and engaging data visualizations.
In order to be qualified for this position you must currently have or be able to obtain and maintain a public trust security clearance, which requires either US Citizenship or 3 years of US residency.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</si>
  <si>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Sr. Data Scientist - Corporate@ Arlington, Virginia</t>
  </si>
  <si>
    <t>CEDENT</t>
  </si>
  <si>
    <t xml:space="preserve">Title: Sr. Data Scientist - Corporate@ Arlington, Virginia
Terms of Hire: Full Time.
Salary: $ 105,000â€“$150,000 / yr+ Benefits.
Job description:
Job description
Position Purpose: Responsible for advanced and predictive data analytics using big data and data science technology for healthcare innovation and outcomes. Perform analysis using data science techniques on structured and unstructured data sets, and develop algorithms for targeted business needs.
Design and develop data models to predict member outcomes or future impact of key member decisions.
Design and construct analysis tools that extract, and analyze data and store analytical results in an appropriate format for business needs.
Conduct exploratory data analysis from complex data sources and build key data sets to support Companyâ€™s mission.
Evaluate and design experiments to monitor key metrics and identify improvement opportunities.
Develop mathematical and statistical models to distinguish relevant content or events and recognize patterns.
Participate in presentations and communicate results of research analysis and findings.
Participate in the design of automated, operational analytics processes to achieve scale and durability of analysis processes.
Validate and measure the outcomes of health management programs using SAS, R and other tools, to include provider data, claims data, membership data
Manage multiple projects as assigned and assist with training Data Analysts.
Responsible for development efforts with technical team liaisons, including gathering business requirements, documentation, testing, delivery and user adoption, and communicate expectations to the Health Plan.
Qualifications:
Knowledge/Experience: Masterâ€™s degree in Statistics, Mathematics, Computer Science, Informatics, Econometrics, Engineering, Experimental Science with 5+ years of experience or Bachelorâ€™s degree and 7+ years of quantitative analysis experience in data science capabilities including data mining, predictive modeling, machine learning, statistical modeling, large scale data acquisition, transformation, and structured and unstructured data analysis. Experience with database technologies, including Oracle, SAP, DB2, Teradata, MS SQL Server, SAP HANA, MySQL.
You Will Enjoy:
An opportunity to be a part of a great culture, an awesome team, a challenging work environment, and some fun along the way!
Apply today to learn more and be part of our Growth story.
All applications will be kept strictly confidential and once shortlisted, our team will be in touch with you for further discussions.
</t>
  </si>
  <si>
    <t>Data Science Analyst</t>
  </si>
  <si>
    <t>THE COMPANY
Fannie Mae provides reliable, large-scale access to affordable mortgage credit in communities across our nation. We are the leading source of funding for housing in America, which means more people can buy or rent a home. We are focused on sustaining the housing recovery, improving our company, and leading change to make housing better.
Join our diverse, high-performing team and make a difference as we work together to enable access to a good home.
JOB INFORMATION
Are you looking to work in a relatively unexplored field with highly intelligent people while working with cutting edge technologies? The Enterprise Risk Analytics team is looking for a Data Scientist in the Midtown, DC office. One of the key projects that this person would be working on is centered around capital, which can be the least understood market in a lot of companies. There is a lot of opportunity for visibility within this team as this person would be working alongside with very senior people in the company. Who wouldnâ€™t be interested in working on a dynamic team where everyone gets along while improving and applying machine learning skills?
Under direct supervision, uses a variety of fundamental techniques to support production of insights, new product or change recommendations, process improvement or automation, and predictive modeling. Applies basic knowledge of a variety of data mining and data analysis methods, familiarity with common large data processing techniques, computational programing capabilities, practical problem-solving skills, and an ability to articulate solutions to non-technical consumers or partners. Partners with existing data engineering and data management teams. Applies data mining techniques to external or created data sources in preparation for analysis or use of enterprise data assets.
KEY JOB FUNCTIONS
Gathers general information about needs and current capabilities, data availability and alternative uses from product/business owners, data engineers, and platform teams.
Evaluates and recommends modifications to statistical modeling capabilities as appropriate
Builds upon basic predictive analytic capabilities to enhance the delivery of business applications to support the integration of data and statistical models or algorithms. Applies industry standard practices in research and testing to product development, deployment, and maintenance.
Partners with more experienced staff to design modeling applications that support risk measurement, financial valuation, decision making, and business performance.
Partners with more experienced staff to design data visualizations, technical documentation and non-technical presentation material to communicate ideas and solutions to business partners.
EDUCATION
Education Level Required (if any)
Bachelor Degree or Equivalent
Education Level Preferred(if any)Master's, PhD, or other advanced degreeMINIMUM EXPERIENCE
4-6 years of related experience
SPECIALIZED KNOWLEDGE &amp; SKILLS
Experience with advanced quantitative methods techniques, such as regression, and Supervised Machine Learning methods strongly preferred.
Programming experience with data gathering and analytics packages such as: R or Python and machine learning required
Strong analytics skills, able to assess business need, define an analytic solution, and execute using analytics that range from excel tables - to statistical or machine learning analysis.
Strong communication skills, both written and oral.
Experience with technical writing preferred and track-record for strong presentations skills a plus
Experience with operational and capital risk analytics and models a plus
EMPLOYMENT
As a condition of employment with Fannie Mae, any successful job applicant will be required to successfully complete a background investigation.
Fannie Mae is an Equal Opportunity Employer.</t>
  </si>
  <si>
    <t>Data Scientist Machine Learning with Security Clearance</t>
  </si>
  <si>
    <t>Senior Data Scientist - ML with Security Clearance</t>
  </si>
  <si>
    <t>Physical Scientist</t>
  </si>
  <si>
    <t>US Department of Energy</t>
  </si>
  <si>
    <t>The Department of Energy is seeking motivated and highly-qualified candidates for exciting positions available in multiple locations throughout the United States.
The mission of the Energy Department is to ensure Americaâ€™s security and prosperity by addressing its energy, environmental and nuclear challenges through transformative science and technology solutions.
To learn more about the Department of Energy, please visit the website at www.energy.gov.
This position has a positive education requirement. Therefore, you MUST provide documentation supporting any education claims in your application. This documentation can include unofficial transcripts or any report listing institution, course title, credits earned and final grade. For specific education requirements, please see the Education Requirements. If selected, official transcripts may be requested.
Education must be obtained from an accredited institution recognized by the U.S. Department of Education.
Foreign education must be reviewed by an organization recognized by the U.S. Department of Education. For special instructions pertaining to foreign education and a list of organizations that can evaluate foreign education, see the Department of Education website.
This series includes positions that involve professional work in the physical sciences and may include work in a combination of physical science fields.
As a Physical Scientist, at minimum you will:
Provide scientific advice and guidance to officials, managers, scientists, and engineer.Serve as an expert for a significant segment of a specific area in one or more of the following: advanced scientific computing research; basic energy sciences; biological and environmental research; fusion energy sciences; high energy physics; nuclear physics; and workforce development.Provide technical guidance on proposed research projects and programs of interest.Coordinate, implement, and evaluate segments of research programs in the assigned area of responsibility.Assemble essential information on topics of assigned segments of research through various source materials.
Basic Requirement:
A. Degree: 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You must meet the Basic Requirement and"Specialized Experience" to qualify for this series as described below.
SPECIALIZED EXPERIENCE REQUIREMENTS
The specialized experience listed are the minimum requirements for the series, each particular vacancy may have additional experience necessary to meet the applicable grade level.
A qualified candidate's online application and resume must demonstrate at least one year of specialized experience equivalent to the next lower grade level in the Federal service. Specialized experience for these positions are defined as:
GS-11:  You must have one year of experience at a level of difficulty and responsibility equivalent to the GS-09 grade level in the Federal service. Experience includes conducting site investigations and surveys to determine compliance requirements; participating in policy and guidance development to enable organizational implementation of policy or program initiatives; assisting in preparing technical reports, standard operating procedures, correspondence, and local guidance documents to achieve and support compliance with Federal and local guidelines; and providing research and science support information for program policy or program management.
OR
3 years of progressively higher level graduate education leading to a Ph.D. degree or Ph.D. or equivalent doctoral degree.
GS-12: You must have one year of experience at a level of difficulty and responsibility equivalent to the GS-11 grade level in the Federal service. Experience includes communicating progress, status, and approval in order to evolve efficient and technically adequate responses; providing assistance in the planning, coordination, implementation, and evaluation of research programs; analyzing regulations to resolve environmental compliance issues during project execution; leading a research group and/or project; and/or assisting with monitoring program implementation and making recommendations on the allocation of resources.
NOTE: There is no substitution of education for specialized experience at the GS-12 level.
GS-13: You must have one year of experience at a level of difficulty and responsibility equivalent to the GS-12 grade level in the Federal service. Experience includes communicating progress, status, and approval in order to evolve efficient and technically adequate responses; preparing reports to recommend solutions to compliance issues; performing consulting or other professional, scientific, technical, administrative, fiscal, or other specialized work; and/or performing management planning duties such as concept development, master integration planning, and programming design for programs or projects, taking into account feasibility, costs, and economics.
NOTE: There is no substitution of education for specialized experience at the GS-13 level.
GS-14: You must have one year of experience at a level of difficulty and responsibility equivalent to the GS-13 grade level in the Federal service. Experience includes performing consulting or other professional, scientific, technical, administrative, fiscal, or other specialized work; reviewing and evaluating program priorities and conduct periodic scientific reviews to evaluate facility performance; preparing, justifying, and supporting the portions of the budget relating to the program; and/or analyzing regulations to resolve compliance issues during project execution.
NOTE: There is no substitution of education for specialized experience at the GS-14 level.
GS-15: You must have one year of experience at a level of difficulty and responsibility equivalent to the GS-14 grade level in the Federal service. Experience includes evaluating the effect of technical developments on fundamental policies, objectives and goals; developing new concepts, plan, and evaluate long-range programs and projects; planning and executing specialized programs on scientific, technical, administrative, and fiscal matters; and/or developing and managing funding for scientific research programs, determining funding levels, and recommending proposal, denials and program determinations for assigned programs.
NOTE: There is no substitution of education for specialized experience at the GS-15 level.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CTAP/ICTAP candidates: To be considered"well qualified" you must meet all of the requirements as described in this section.
This public notice may be used to fill multiple positions as needed; therefore, applicants must meet the qualifications at the time the applications are reviewed.
OPM Qualification Standards for the GS-1301 series can be found at the following website: https://www.opm.gov/policy-data-oversight/classification-qualifications/general-schedule-qualification-standards/1300/general-physical-science-series-1301/</t>
  </si>
  <si>
    <t>Innovation Applied Scientist</t>
  </si>
  <si>
    <t>Job Number: R0083364
Data Analyst, MidThe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defense industry. Youâ€™ll work closely with your customer to understand their questions and needs, and then dig into their data-rich environment to find the pieces of their information puzzle. Youâ€™ll develop algorithms, build predictive analytics, apply machine learning, and use the right combination of tools and frameworks to turn that set of disparate data points into objective answers to help military leaders make informed decisions. Youâ€™ll provide your customer with a deep understanding of their data, what it all means, and how they can use it. Join us as we use data science for good in the defense space.
Empower change with us.
You Have:
-5+ years of experience with performing data analysis and statistical modeling, including collecting data and providing recommendations using dashboards, visualizations, or reports using BI platforms, such as QlikSense or Tableau
-Experience with applications, including SQL to develop ETL pipelines and data manipulation scripts
-Experience with modern relational databases, including MySQL or PostgreSQL
-Experience with Big Data systems, including Hadoop, HDFS, Hive, and Cloudera
-Experience with project management
-Experience with leading teams, reviewing work, and helping the team to achieve tight deadlines
-Knowledge of Scrum Agile development
-Active Secret clearance
-BA or BS degree
Nice If You Have:
-Experience with programming languages, including Python, R, or VBA
-Experience with facilitating BI tool training
-Experience with DoD data management
-Experience with building robust analytical models, including forecasts, cost models, and historical trend analyses
-Ability to manipulate and integrate databases with SQL, SAS, or other languages
-Ability to comprehend stakeholder needs effectively, communicate development plans, and track progress milestones
-Ability to navigate a complex matrix environment and manage competing priorities
-Ability to successfully work on cross functional projects and teams
-Possession of excellent communication skills, including briefing senior leadership
-Possession of excellent quantitative skills, including statistical analysis, process design, and data management
-Possession of excellent organization and time management skills to handle multiple tasks simultaneously
-Possession of excellent thinking skills, including assessing numbers, trends, and data to reach new conclusions based on findings
-BA or BS degree in Engineering, Finance, or CS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</si>
  <si>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Sr. Data Scientist - Corporate@ Arlington, Virginia (Arlington</t>
  </si>
  <si>
    <t>Cedent Consulting</t>
  </si>
  <si>
    <t>Title: Sr. Data Scientist - Corporate@ Arlington, Virginia
Terms of Hire: Full Time.
Salary: $ 105,000â€“$150,000 / yr+ Benefits.
Job description:
Job description
Position Purpose: Responsible for advanced and predictive data analytics using big data and data science technology for healthcare innovation and outcomes. Perform analysis using data science techniques on structured and unstructured data sets, and develop algorithms for targeted business needs.
Design and develop data models to predict member outcomes or future impact of key member decisions.
Design and construct analysis tools that extract, and analyze data and store analytical results in an appropriate format for business needs.
Conduct exploratory data analysis from complex data sources and build key data sets to support Companyâ€™s mission.
Evaluate and design experiments to monitor key metrics and identify improvement opportunities.
Develop mathematical and statistical models to distinguish relevant content or events and recognize patterns.
Participate in presentations and communicate results of research analysis and findings.
Participate in the design of automated, operational analytics processes to achieve scale and durability of analysis processes.
Validate and measure the outcomes of health management programs using SAS, R and other tools, to include provider data, claims data, membership data
Manage multiple projects as assigned and assist with training Data Analysts.
Responsible for development efforts with technical team liaisons, including gathering business requirements, documentation, testing, delivery and user adoption, and communicate expectations to the Health Plan.
Qualifications:
Knowledge/Experience: Masterâ€™s degree in Statistics, Mathematics, Computer Science, Informatics, Econometrics, Engineering, Experimental Science with 5+ years of experience or Bachelorâ€™s degree and 7+ years of quantitative analysis experience in data science capabilities including data mining, predictive modeling, machine learning, statistical modeling, large scale data acquisition, transformation, and structured and unstructured data analysis. Experience with database technologies, including Oracle, SAP, DB2, Teradata, MS SQL Server, SAP HANA, MySQL.
You Will Enjoy:
An opportunity to be a part of a great culture, an awesome team, a challenging work environment, and some fun along the way!
Apply today to learn more and be part of our Growth story.
All applications will be kept strictly confidential and once shortlisted, our team will be in touch with you for further discussions.Department: Scout
This is a full time position</t>
  </si>
  <si>
    <t>Big Data Engineer</t>
  </si>
  <si>
    <t>Freddie Mac</t>
  </si>
  <si>
    <t>Data Scientist - Active TS/SCI Required</t>
  </si>
  <si>
    <t>Leidos Holdings Inc.</t>
  </si>
  <si>
    <t>Associate Scientist I/II</t>
  </si>
  <si>
    <t>GEICO's Data Science team uses predictive analytics and innovative machine learning models to create value from data. We solve problems across GEICO, from Marketing to Claims and Underwriting, and are responsible for developing and driving strategic modeling initiatives. We see our projects through the entire data science lifecycle, from problem definition to data exploration, data munging, modeling, analysis, and deployment into production systems. We maintain a close partnership with IT to ensure that our models can be deployed quickly and monitored in a flexible deployment framework.
As a Principal Data Scientist, you will work with a talented and diverse team of data scientists with responsibility to:
Coordinate project teams of data scientists and supporting roles, acting as the primary point of contact in delivering end-to-end innovative, high-quality data solutions with measurable business valueBuild relationships with partner teams, frame and structure questions, as well as summarize and present key insights to both technical and non-technical audiencesCollaborate with stakeholders to gather, consolidate, and validate business expertise throughout the project lifecycleWork with analysts to document requirements, assumptions, and methodology including validation, testing, and implementation strategiesCoach, mentor, and guide data scientists to advance their career development in both technical and non-technical areasFacilitate regular peer reviews and conduct performance reviewsAssist management with strategic efforts, portfolio management, and value deliveryAssist management in the recruiting process in order to build a high-functioning Data Science teamApply project/team leadership and problem-solving skills to establish and promote best practices within the teamDevelop a high-level understanding of cutting-edge data science tools and techniques
ã€€
Expected Qualifications:
Advanced degree in a quantitative discipline, such as statistics, data science, computer science, mathematics, engineering, physics, etc. Advanced degree or certification in analytics-related field strongly preferred5 years of experience in a quantitative analyst and/or leadership role with 3 years leading a team of quantitative analysts. Experience leading an Agile team preferredDemonstrated leadership competencies, including teambuilding, creative problem-solving, flexibility, and willingness to challenge the status quoExcellent communication, facilitation, and coaching skills in a business context and as it applies to team and project managementDemonstrated experience in influencing business decisions and driving business valueWorking experience with analytical modeling tools such as R or Python, predictive modeling, machine learning, experimental design, and AB testing strongly preferredCompletion of an analytical product critique may be required
ã€€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
How to Apply Click "Apply for Job" to complete your application. You will need an active email address and phone number. Please upload your resume, preferably as Word .doc files or PDF. Once you begin your application you can save it and access it later. Your application should include any work and/or internship experience from at least the past five years.#LI-JW1</t>
  </si>
  <si>
    <t>Sr. Manager - Management Accounting (Data Scientist) (Advanced Analytics)</t>
  </si>
  <si>
    <t>Lidl</t>
  </si>
  <si>
    <t>Role Information
Job Title: Sr. Manager - Management Accounting (Data Scientist) (Advanced Analytics)
Department: Management Accounting
Business Unit: Administration
Reports To: Director - Business Intelligence &amp; Advanced Analytics
Supervisory Role: Yes
FLSA Status: Exempt
Job Summary
The Sr. Manager - Management Accounting (Data Scientist) (Advanced Analytics) provides support to executive management and operational departments by developing complex data products that are integrated into business processes and generate added business value. The role will include partnering with internal stakeholders across the business locally and internationally. The individual optimizes business processes through modern machine learning techniques and supervises integrating the developed models into productive software.
Essential Functions
Develop and supervise complex data products that are integrated into business processes and generate added business value.
Ownership of full lifecycle development from analyzing current processes, providing functional specification, designing and developing solution, testing and providing on-going support once live
Through modern machine learning techniques, optimization of business processes using predictive and prescriptive methods.
Lead the transfer from current Excel-based analysis tools to advanced analytics products
Cross-analyze data from different sources in order to create new insights to the business to solve real-world business problem
Support the departments concerning questions of advanced analytics and development of own proposals to move the company forward
Responsible to research other potential software solutions
Integrate the developed models into productive software.
Upskill colleagues by creating a culture of experience exchange with the aim of improving understanding and efficiency of the departmentâ€™s processes and products
Train and guide the work of other team members, quality checks on work and ensuring deadlines are met
Cultivate a culture of learning and knowledge extension in the department to better understand the â€œwhyâ€_x009d_ behind tasks and therefore increase efficiency
Perform all other duties as assigned
Required
Required Knowledge, Skills, Abilities
Strong knowledge in big-data technologies
Strong knowledge of machine learning, optimization, and data mining methods (e.g. with Python, R)
Statistical knowledge, predictive modelling
Knowledge of applying time-series / regression analysis, clustering-methods, effectiveness testing (A-/B-hypotheses testing) to solve diverse business problems
Strong Ability to understand complex problems and scenarios, and analyzing them in detail
Ability to work to tight deadlines and to deliver accurate results
Excellent communication skills and ability to work well in a team
Self-motivated and proactive individual with a can-do attitude and the ability to work on projects and solve problems independently
Preferred Knowledge, Skills, Abilities
German language skills
Required Education, Certifications/ Licenses, Related Experience
Bachelorâ€™s Degree in data science, mathematics/statistics, computer science, physics, or a related subject
5+ years of experience in related field in corresponding subjects or related fields
Physical Job Requirements
Ability to work a variety of shifts including nights, weekends, and holidays as needed
Ability to work in a fast-paced working environment, including the store(s), distribution center(s), warehouse(s), and/or corporate office(s) with the capability to switch job functions/roles quickly
Ability to remain in a stationary position (standing and/or seated) more than half the time
Ability to maneuver cases of product (lift, move, carry, slide, etc.) up to 30 lbs.
Ability to operate machinery and/or equipment that requires the constant use of hands/fingers/wrists
Ability to spend more than half the time viewing computer monitors
Ability to identify and distinguish between colors more than half the time
Travel Requirements
This position commutes between stores, regional offices and/or distribution centers less than 25% of the time
This position requires overnight domestic travel less than 25% of the time
This position requires overnight international travel less than 25% of the time
Anticipated travel will be by car, air, and/or train
Preferred
Lidl US, LLC &amp; Affiliates provides equal employment opportunities (EEO) to all employees and applicants without regard to, including but not limited to, race, sex, color, religion, gender, sexual orientation or preference, gender identity or expression, national origin or ethnicity, age, marital status, pregnancy, genetic information, disability, or veteran status, in accordance with applicable federal, state and local laws.</t>
  </si>
  <si>
    <t>Data Scientist (SME) - TS/SCI w/ Poly Required</t>
  </si>
  <si>
    <t>Senior Associate, Federal Data Scientist</t>
  </si>
  <si>
    <t>KPMG</t>
  </si>
  <si>
    <t xml:space="preserve">
*Business Title:** Senior Associate, Federal Data Scientist
*Requisition Number:** 49259 - 92
*Function:** Advisory
*Area of Interest:** Federal
*State:** VA
*City:** McLean
*Description:**
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 Senior Associate to join our Federal Advisory practice.
Responsibilities:
+ Lead multiple client service delivery teams in the active execution of engagements in compliance with firm and practice unit service delivery standards
+ Utilize technical and industry knowledge to identify complex client issues and build long-term business relationships with key executives through engagement delivery and networking in professional organizations
+ Participate in business development efforts by identifying new opportunities and assisting with proposal development
+ Contribute thought leadership to the development and evolution of our Enterprise Technology Solutions (ETS) methodologies and intellectual capital including publishing articles, whitepapers, or performing research in support of ETS initiatives
+ Manage and provide leadership to teams of staff-level professionals and become actively involved in staff development and practice management
Qualifications:
+ A minimum of three years of ETS related experience with a professional services advisory firm or publicly traded company; U.S. Federal government consulting experience preferred
+ Bachelor's degree from an accredited college/university; MBA or MIS from an accredited college/university preferred
+ Experience in process reengineering, designing and implementing business performance management applications, including budgeting, forecasting, planning, consolidation, and reporting
+ Knowledge of information access and delivery methods, analytics applications and tool portfolio, data sourcing and integration methods such as OLAP/ROLAP/HOLAP and an understanding of data warehousing/mining, ETL, EII, data cleansing, and architecture
+ Strong understanding of governance, controls, process and procedures, centers of competency, change management, conceptual data modeling, master data management, data standardization and stewardship, information integrity and compliance, and data quality management
+ Ability to travel as required to support firm's engagements
+ U.S. citizenship required and an active U.S. Federal government TS/SCI security clearance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sex, sexual orientation, gender identity, national origin,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*GL:** 5
*GF:** 15306
</t>
  </si>
  <si>
    <t xml:space="preserve">
As a Data Engineer for the CIA, you will focus on the design, implementation, and operation of data management systems to meet the CIA's business needs. This includes designing how the data will be stored, consumed, integrated, and managed by different data entities and digital systems. Data Engineers work together with data consumers to determine, create, and populate optimal data architectures, structures, and systems.
Data Engineers must also plan, design, and optimize for data throughput and query performance issues. This requires constantly updating expertise in areas such as platform, network and storage technologies, bandwidth management, data bus implications, and design.
Additionally, you will play a key role in the selection of backend database technologies (SQL, NoSQL, HPC, etc), their configuration and utilization, and the optimization of the full data pipeline infrastructure to support the actual content, volume, ETL, and periodicity of data to support the intended kinds of queries and analysis to match expected responsiveness.Offices of the CIA â€“ Directorate of Digital InnovationThe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area.Minimum Qualifications:
Bachelor's degree in one of the following fields or related studies:
Mathematics
Computer Science
Engineering
Management Information Systems
GPA of at least 3.0 on a 4-point scale
Knowledge of the following:
data manipulation
databases
data structures
data management
best engineering practices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one or more positions. Please address why you want to work in this role and what differentiates you from other applicants.
Unofficial transcripts for all degrees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t>
  </si>
  <si>
    <t>Full Stack Data Scientist</t>
  </si>
  <si>
    <t xml:space="preserve">Job Number: R0075561
Full Stack Data ScientistThe Challenge:
Are you excited at the prospect of unlocking the secrets held by a data set with algorithms you create?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national security. Youâ€™ll work closely with your customer to understand their questions and needs, and then dig into their data-rich environment to find the pieces of their information puzzle. Youâ€™ll develop algorithms, write scripts, build predictive analytics, use automation, apply machine learning, and use the right combination of tools and frameworks to turn that set of disparate data points into objective answers to help senior leadership make informed decisions. Youâ€™ll provide your customer with a deep understanding of their data, what it all means, and how they can use it. Join us as we use data science for national security.
Empower change with us.
You Have:
-Experience with programming languages, including Python and Java
-Experience with designing novel analytic methods and workflows
-Experience with merging disparate data sources for varying data structures of content
-Experience with Agile methodologies and best practices in DevOps
-Experience with Big Data storage and processing techniques, including HDFS, Hive, Accumulo and Hadoop, or Spark
-Ability conduct data engineering to manage and manipulate large data sets over Cloud infrastructures
-Ability to leverage a wide variety of data science tools and frameworks
-Ability to create custom Web interfaces, API calls, and systems integration
-Active TS/SCI clearance
-BS degree in CS, Information Science, or Engineering
Nice If You Have:
-Experience with machine learning algorithm development
-Experience with sensor data fusion
-Ability to work with activity recognition and classification
-MA or MS degree
Clearance:
Applicants selected will be subject to a security investigation and may need to meet eligibility requirements for access to classified information; TS/SCI clearance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change.CMD
</t>
  </si>
  <si>
    <t>Research Scientist</t>
  </si>
  <si>
    <t xml:space="preserve">NCQA is searching for a talented Research Scientist to lead, develop and collaborate on high-priority research and performance measurement evaluation projects focused on geriatrics, care for vulnerable populations and older adults, long-term services and supports and related areas.
This position will specifically lead teams and provide subject matter expertise for a portfolio of externally and internally funded projects that support strategic enterprise and national initiatives.
This important work will require regular engagement with internal subject matter experts, operational leads, key public and private sector stakeholders; including CMS, foundations, health plans, providers and patients. The Research Scientist will lead/collaborate on the development and implementation of research grants and ongoing measure development efforts, envision and create new opportunities, supervise quantitative and qualitative data collection efforts, prepare scientific manuscripts and reports and represent NCQA to key national scientific and stakeholder audiences and NCQA governance.
If this sounds like a team you want to be a part of, keep reading!
Responsibilities for this role include:
 Lead and supervise teams in the implementation and completion of research grants and contracts, and NCQA measure development initiatives.Serve as a liaison to key stakeholders and clients. Conduct and provide guidance in the analysis of research and performance data in collaboration with the Research&amp; Analysis department. Support the development of NCQAâ€™s research and performance measurement activities by generating research ideas, writing grants and contract proposals, serving as principal investigator, project director or in other key roles.Develop opportunities for funding research priorities by meeting and developing relationships with outside agencies and funders. Represent NCQA to scientific audiences. Enhance NCQA reputation for innovative programs, scientific leadership in performance measurement and evaluation through public speaking, publications, etc.
Requirements:
Doctoral degree in field related to health care or health services research, public health, epidemiology, gerontology, geriatrics or similar discipline, or equivalent training and experience. MUST HAVE GERIATRIC EXPERTISE. Three yearsâ€™ experience beyond doctoral degree in research or quality improvement projects, or equivalent experience.At least five publications in peer reviewed literature. Speaking/teaching experience. Ability to operate in a collaborative environment.Problem-solving/solutions-oriented approach.Strong communication skills.Ability to multitask, work efficiently, supervise and prioritize, make decisions and function with modest supervision.Working knowledge of statistical packages and Microsoft Office Suite.
Coursework or equivalent experience using linear regression and/or other statistical or computer modelling techniques.
Equal Opportunity Employer/Protected Veterans/Individuals with Disabilities
NCQA is a drug free workplace. NCQA recruits, hires, trains and promotes individuals, and administers any and all personnel actions, without regard to race, color, religion, national origin, age, sex, pregnancy, citizenship, familial status, disability status, veteran status, genetic information, or other protected statuses under applicable state and federal laws.
NCQA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41 CFR 60-1.35(c
Requirements
Must have Gerontology experience
</t>
  </si>
  <si>
    <t>Analytica is seeking a Data Engineer to support a federal government client in Washington, DC. Analytica has been recognized by Inc. Magazine as the fastest-growing private US small business. We work with U.S. government customers in health, civilian, and national security missions. As a core member youll work with a diverse team of professionals to develop application systems for clients in a platform-diverse environment. We offer competitive compensation with opportunities for bonuses, employer paid health care, training and development funds, and 401k match.
Responsibilities include (But Are Not Necessarily Limited To):
Java Full Stack development experience with React/Angular or other framework
ETL code and scripting to meet all technical specifications and business requirements according to the established designs.
Designs and develops data ingestion frameworks leveraging open source tools such as NiFi, Sqoop, Hive, Java, Pig, Python, as well as data processing/transformation frameworks leveraging open source tools.
Develop application systems that comply with the standard system development methodology and concepts for design, programming, backup, and recovery to deliver solutions that have superior performance and integrity.
Java development (working with Java objects)
Shell scripting (basic)
Linux (basic)
General troubleshooting/problem solving of ETL in Neo4j environment
Graph data modeling
Facilitation of stakeholder discussions
Develop real-time data ingestion and stream-analytic solutions leveraging technologies such as Kafka, Apache Spark, Python and AWS-based solutions.
Basic Qualifications:
Bachelors Degree in Computer Science, or related field
3+ years of experience in Java Full Stack development experience with React/Angular or other framework
Expertise in using query languages (SQL)for relational
Experience ETL processes using Kafka or other COTS ETL tool
Demonstrated ability to learn new development tools/technologies is a must
Knowledge or experience Elastic Search and other open source tools
Nice to have
Hands-on experience with Cloud DBMS or BI tool or Analytics Modeling would be good
Neo4J experience
About ANALYTICA: Analytica is a leading consulting and information technology solutions provider to public sector organizations supporting health, civilian, and national security missions. Founded in 2009 and headquartered in Bethesda, MD, the company is an established SBA certified HUBZone and 8(a) small business that has been recognized by Inc. Magazine each of the past three years as one of the 250 fastest-growing companies in the U.S. Analytica specializes in providing software and systems engineering, information management, analytics &amp; visualization, agile project management, and management consulting services. The company is appraised by the Software Engineering Institute (SEI) at CMMIÂ® Maturity Level 3 and is an ISO 9001:2008 certified provider.</t>
  </si>
  <si>
    <t>ORA/Data Scientist - AVAILABLE IMMEDIATELY</t>
  </si>
  <si>
    <t>Systems Planning and Analysis, Inc.</t>
  </si>
  <si>
    <t>Data Scientist with TS/SCI Clearance</t>
  </si>
  <si>
    <t>General Dynamics</t>
  </si>
  <si>
    <t>Location: USA VA Springfield
Full Part/Time: Full time
Job Req: RQ55317
Type of Requisition:
Regular
Clearance Level Must Currently Possess:
Top Secret/SCI
Clearance Level Must Be Able to Obtain:
Top Secret SCI + Polygraph
Suitability:
Polygraph
Public Trust/Other Required:
Job Family:
Data Analysis
Job Description:
We are GDIT. The people supporting and securing some of the most complex government, defense, and intelligence projects across the country. We ensure today is safe and tomorrow is smarter. Our work has meaning and impact on the world around us, but also on us, and that's important.
GDIT is your place. You make it your own by embracing autonomy, seizing opportunity, and being trusted to deliver your best every day. We think. We act. We deliver. There is no challenge we can't turn into opportunity. And our work depends on TS/SCI level cleared Data Scientistjoining our team to support our Intelligence customer in Springfield, VA.
Position Summary:
GDIT, is seeking a full-time Data Scientist in Springfield, VA. The Data Scientist you will be responsible for creating and/or modifying enterprise-wide statistical models, streamlining the current workflow, developing and/or modifying applications software and performing data analysis interpretations.
Job Duties:
Designs, develops, codes, tests, and debugs complex new software products, or makes significant enhancements to existing software.
Researches and integrates design strategies, product specifications, development schedules, and user expectations into product capabilities.
Resolves complex hardware/software compatibility and interface design considerations.
Conducts investigations and tests of considerable complexity.
Researches emerging technologies to determine impact on application execution.
Provides input to staff involved in writing and updating technical documentation such as user manuals, system documentation, and training materials.
Troubleshoots complex problems and provides customer support for software operating systems and application issues.
Advises hardware engineers on machine characteristics that affect software systems, such as storage capacity, processing speed, and input/output requirements.
Prepares reports on analyses, findings, and project progress.
Provides guidance and work leadership to less-experienced software engineers.
May serve as a technical team or task leader.
Maintains current knowledge of relevant technology as assigned.
Participates in special projects as required.
Qualifications:
BA/BSin Computer Science, Engineering or a related technical discipline, or the equivalent combination of education, technical training, or work/military experience.
8+years of related experience to include an educational background or experience in linear algebra, Bayesian statistics, or calculus.
Experience with machine learning (Scikit Learn, Tensor Flow, H20), data mining, regressions, generalized linear models, experimental design, and/or GIS.
Must be able to learn quickly and juggle multiple projects with moving deadlines.
Must have strong analytical skills.
Must be competent in Excel, Word, and PowerPoint.
Must have at least 1 year of professional experience with R, Python, or similar data analytical tools.
Experience with commercial operations or similar efforts is a plus.
Experience with computer programming is a plus.
Scheduled Weekly Hours:
40
Travel Required:
None
T elecommuting Options:
Telecommuting Not Allowed
Work Location:
USA VA Springfield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\n\nGDIT is an Equal Opportunity/Affirmative Action employer. All qualified applicants will receive consideration for employment without regard to race, color, religion, sex, sexual orientation, gender identity, national origin, disability, or veteran status, or any other protected class.SDL2017</t>
  </si>
  <si>
    <t>Department Of The Treasury</t>
  </si>
  <si>
    <t xml:space="preserve">
Duties
Help
Duties
Summary
This position is located in the US Department of the Treasury, Bureau of Engraving and Printing, Associate Director Chief Technology Officer, Office of Technology Development (OTD), Materials Application Division. This position is to support the research and development of new materials and technology.
Learn more about this agency
Responsibilities
The following are the duties of this position at the GS-12. If you are selected at a lower grade level, you will have the opportunity to learn to perform all these duties, and will receive training to help you grow in this position.
Plan technology development projects outlining the scope, objectives, and success criteria.
Adapt and modify existing chemical/physical procedures or analyses to assess the impact of a specific technology on the manufacturing or quality of BEP products.
Determine data required and personally, or in concert with data review and analysis personnel, determine the accuracy required to permit meaningful statistical interpretation of test results.
Write or present evaluation reports on the performance of the technology under test, against defined performance criteria or specification documents.
Travel Required
Occasional travel - 1-5- nights per month
Supervisory status
No
Promotion Potential
12
Job family (Series)
1301 General Physical Science
Requirements
Help
Requirements
Conditions of Employment
Must be U.S. Citizens or U.S. Nationals.
Click "Print Preview" to review the entire announcement before applying.
Please refer to "Conditions of Employment."
The experience may have been gained in either the public or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rÃ©sumÃ©.
SUITABILITY, CLEARANCE &amp; REQUIREMENTS: A background investigation will be required for all new hires. Appointment will be subject to the applicant's successful completion of a background investigation and favorable adjudication. Failure to successfully meet these requirements will be grounds for disqualification in the hiring process. The background investigation process conducted by the Bureau of Engraving and Printing is very thorough. Therefore it is imperative that applicants exercise candor and honesty when answering background questionnaires, especially as it relates to arrest, employment, education, finances, illegal drug use, and/or other criminal history. Falsification discovered in security documents or during the background investigation process may result in an immediate negative suitability determination or immediate revocation of your interim clearance (if applicable).
Qualifications
You must meet the following requirements by the closing date of this announcement.
Specialized Experience
For the GS-07, you must have one year of specialized experience at a level of difficulty and responsibility equivalent to the GS-05 grade level in the Federal service. Specialized experience for this position includes:
Participating in the entering of data into spreadsheets or databases.
OR
1 year of graduate-level education or superior academic achievement
For the GS-09, you must have one year of specialized experience at a level of difficulty and responsibility equivalent to the GS-07
grade level in the Federal service. Specialized experience for this position includes:
Applying basic principles and concepts of physical science in order to carry out assignments; AND
Researching and gathering data for reports.
OR
2 years of progressively higher level graduate education leading to a master's degree or master's or equivalent graduate degree
For the GS-11, you must have one year of specialized experience at a level of difficulty and responsibility equivalent to the GS-09
grade level in the Federal service. Specialized experience for this position includes:
Participating in the planning and implementation of technology development projects; AND
Assisting in the review of data in order to identify potential issues
OR
3 years of progressively higher level graduate education leading to a Ph.D. degree or Ph.D. or equivalent doctoral degree
OR
You may qualify by a combination of experience and education. Options for qualifying based on a combination will be identified in
the online questions.
In addition to the above requirements, you must meet the following time-in-grade requirement, if applicable:
For the GS-07, you must have been at the GS-05 level for 52 weeks.
For the GS-09, you must have been at the GS-07 level for 52 weeks.
For the GS-11, you must have been at the GS-09 level for 52 weeks.
Education
Successful completion of a full 4-year course of study in an accredited college or university leading to a bachelor's or higher degree in physical science, engineering, or mathematics that included 24 semester hours in physical science and/or related engineering science such as mechanics, dynamics, properties of materials, and electronics.
OR
Combination of education and experience: education equivalent to one of the majors shown in A above that included at least 24 semester hours in physical science and/or related engineering science, plus appropriate experience or additional education.
The education generally must be from an accredited (or pre-accredited) college or university recognized by the U.S. Department of Education.SDL2017</t>
  </si>
  <si>
    <t>Sr. Analyst - Management Accounting (Data Scientist) (Advanced Analytics)</t>
  </si>
  <si>
    <t>Role Information
Job Title: Sr. Analyst - Management Accounting (Data Scientist) (Advanced Analytics)
Department: Management Accounting
Business Unit: Administration
Reports To: Sr. Manager - Management Accounting (Data Scientist) (Advanced Analytics)
Supervisory Role: No
FLSA Status: Exempt
Job Summary
The Sr. Analyst - Management Accounting (Data Scientist)(Advanced Analytics) provides support to management and operational departments by developing complex data products that are integrated into business processes and generate added business value. The role will include partnering with internal stakeholders across the business locally and internationally. The individual optimizes business processes through modern machine learning techniques and helps integrating the developed models into productive software.
Essential Functions
Support development of complex data products that are integrated into business processes and generate added business value
Support the transfer from current Excel-based analysis tools to advanced analytics products
Cross-analyze data from different sources in order to create new insights to the business to solve real-world business problems
Query data from the data lake using SQL and further sort, clean and manipulate the data
Support the departments concerning questions of advanced analytics and development of own proposals to move the company forward
Help to integrate the developed models into productive software
Upskill colleagues by creating a culture of experience exchange with the aim of improving understanding and efficiency of the departmentâ€™s processes and products
Perform other duties as assigned
Required
Required Knowledge, Skills, Abilities
Knowledge in big-data technologies (SQL, Hadoop, Hive, Spark)
Knowledge of data mining methods (e.g. with Python, R, SparkML, Tensorflow)
Statistical knowledge, predictive modelling
Knowledge of applying time-series / regression analysis, clustering-methods, effectiveness testing (A-/B-hypotheses testing) to solve diverse business problems
Ability to understand complex problems and scenarios, and analyzing them in detail
Ability to work on tight deadlines and to deliver accurate results
Excellent communication skills and ability to work well on a team
A self-motivated and proactive individual with a can-do attitude and the ability to work on projects and solve problems independently
â€ƒ
Preferred Knowledge, Skills, Abilities
German language skills
Required Education, Certifications/ Licenses, Related Experience
Bachelorâ€™s Degree in data science, mathematics/statistics, computer science, physics, or a related subject
2+ years of experience in related field in corresponding subjects or related fields
Physical Job Requirements
Ability to work a variety of shifts including nights, weekends, and holidays as needed
Ability to work in a fast-paced working environment, including the store(s), distribution center(s), warehouse(s), and/or corporate office(s) with the capability to switch job functions/roles quickly
Ability to remain in a stationary position (standing and/or seated) more than half the time
Ability to maneuver cases of product (lift, move, carry, slide, etc.) up to 30 lbs.
Ability to operate machinery and/or equipment that requires the constant use of hands/fingers/wrists
Ability to spend more than half the time viewing computer monitors
Ability to identify and distinguish between colors more than half the time
Travel Requirements
This position commutes between stores, regional offices and/or distribution centers less than 25% of the time
This position requires overnight domestic travel less than 25% of the time
This position requires overnight international travel less than 25% of the time
Anticipated travel will be by car, air, and/or train
Preferred
Lidl US, LLC &amp; Affiliates provides equal employment opportunities (EEO) to all employees and applicants without regard to, including but not limited to, race, sex, color, religion, gender, sexual orientation or preference, gender identity or expression, national origin or ethnicity, age, marital status, pregnancy, genetic information, disability, or veteran status, in accordance with applicable federal, state and local laws.</t>
  </si>
  <si>
    <t>Data Scientist (Journeyman)</t>
  </si>
  <si>
    <t>Data Scientist (Senior)</t>
  </si>
  <si>
    <t>Salient CRGT</t>
  </si>
  <si>
    <t>Are you looking for a new and exciting career opportunity?Join our award-winning organization and work with some of the most talented minds within our Enterprise Technology and Innovation teams. As a Salient CRGT employee, you get to be part of a best performing team supporting our nationâ€™s most critical missions.  Why Salient CRGT?Weâ€™re passionate about the inspirational missions of our customers and we entrust our employees and teams to deliver exceptional performance to enable the safety, security, health and well-being of our nation. We provide the tools and resources to help you be successful, and our culture fosters an environment in which idea sharing and collaboration is essential. Are you ready to make a difference?  The Data Scientist is responsible for leading enterprise data analysis across a large complex intelligence program using tools and IT capabilities for improving the use and production of data and results. This role requires both IC analytic experience and familiarization with a broad range of data analysis tools and techniques. This role leads complex projects requiring data analysis, interpretation, and communication to support decision-makers and customers. This individual develops innovative approaches to analyze and exploit the customer data holdings for rapid data correlation and data processing in support IC mission requirements. This role collaborates with the customer to understand, support, and anticipate changing needs and requirements and offers recommendations for solutions.1) BS degree in a technical field, such as mathematics, engineering, or computer science2) 8+ years of applicable IC experience in data science and/or analysis3) Proficiency with Python or R 4) Expertise in AI/ML techniques5) Program level leadership experience directing complex data science and analytic projects 6) Experience/knowledge of computer science concepts including programming, statistics, data architecture, data analytics, data science, data mining, and visualization techniques7) Experience using analytic tools (e.g., Tableau) for performing data manipulation, situational awareness, and data visualization 8) Experience/knowledge of social network and link analysis tools (e.g., Palantir, i2 Analystâ€™s Notebook)9) Experience with quantitative and qualitative content analytics 10) Oversight of analysis on a variety of data types and sources including unstructured data and social media (e.g., Twitter, Facebook, YouTube) 11) Ability to effectively communicate complex technical findings to non-technical audiences in both written and verbal formats12) Experience identifying, recommending, and implementing continuous improvement approaches within teams, processes, or technology13) Communicating direction, approaches, and results to teams, leadership, and customers14) Collaborating with projects and programs on data science communities of interest15) ODNI ISSA/TS/SCI with CI Polygraph security clearance #cjpost#pathf#ysreqs#dcjobs#super6Optional Requirements: â€¢ Masterâ€™s degree in a technical field â€¢ Biometrics experience â€¢ Experience working with statistical packages (e.g. SPSS, SAS)â€¢ Experience with complex database search queries across multiple databasesâ€¢ Agile/scrum experience â€¢ Knowledge of JavaScript, Perl, Visual Basic and AWS 53 services Salient CRGT is an Equal Opportunity Employer. All qualified applicants will receive consideration for employment without regard to race, color, religion, national origin, age, sex, sexual orientation, gender identity or expression, veteran status, disability, genetic information, or any other factor prohibited by applicable anti-discrimination laws.</t>
  </si>
  <si>
    <t>Junior Data Scientist, Engineering</t>
  </si>
  <si>
    <t>This is an exciting full-time opportunity to work in a fast-paced environment with a team of passionate technologists. We take an innovative approach to supporting our client, working side-by-side in an agile environment using emerging technologies. As a solution builder, you will be working to support the clients mission and goals of building an enterprise analytics platform.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Your future duties and responsibilities
â€¢	Demonstrate in-depth technical capabilities with the ability to support multiple work streams and drive assimilation of new techniques and solutions.
â€¢	Develop robust data platforms for enterprise analytics business intelligence solutions. 
â€¢	Evaluate data quality using SQL and data analysis techniques that improve client-reporting capabilities.
â€¢	Participate in team problem solving efforts and offer ideas to solve client issues. 
â€¢	Understand data needs and construct data pipelines for automating and accelerating data preparation.
Required qualifications to be successful in this role
An interim Secret clearance is required to begin working onsite with our client, and a Secret clearance must be maintained throughout the project duration. Due to the nature of the government contract requirements and/or clearance requirements, US citizenship is required. 
Basic Qualifications: 
â€¢	Bachelors degree or masters degree in Computer Science, Mathematics, Information Technology or STEM related discipline, or the equivalent combination of education, training, or work experience.
â€¢	1+ Years of Experience developing data solutions using relational database management systems such as Oracle, SQL Server, Redshift, SAP HANA, etc.
â€¢	1+ Years of Experience using Python, PowerShell, Perl or other scripting languages to extract and manipulate data.
â€¢	1+ Years of Experience in creating complex SQL queries and functions, data structures and strong analytical problem solving skills.
â€¢	Experience working with messy data, building data pipelines and automation activities.
â€¢	Experience working in an Agile based environment.
â€¢	Strong technical and troubleshooting techniques.</t>
  </si>
  <si>
    <t>Biosurveillance Innovation Applied Scientist</t>
  </si>
  <si>
    <t>Senior Scientists</t>
  </si>
  <si>
    <t>AECOM</t>
  </si>
  <si>
    <t>United States of America - Washington, D.C., Washington **Job Summary** AECOM is seeking talented and experienced **Senior Scientists** for employment in Washington, DC offices. These positions are to support the Department of Homeland Security, contingent on award of future task orders. The responsibilities include but are not limited to: + Researches, analyzes and computes mathematical, physical and scientific data to inform polices or programmatic decisions. + Applies advanced methods and techniques in a particular field of scientific specialization. + Develops, recommends and refines methods, theories and techniques to evaluate solutions to complex problems and to enhance performance standards, quality and productivity. + Provides input to strategies, plans, guidance, etc. + Provided guidance and supervision to junior staff. + Conduct investigations to improve existing or develop new products or procedures. + Conduct analyses to determine the feasibility of a concept or prototype. + Analyze projects and programs to identify critical risk elements and failure susceptibilities. **Minimum Requirements** + Bachelor's Degree + 6+ years of experience + Due to the nature of this work US citizenship is required + Must pass a State and Federal criminal history/security background check; many projects/clients are security sensitive. + Must possess a valid driver's license and clean driving record. + Must pass pre-employment drug screen. + Must possess or be able to obtain Top Secret or Secret security clearances. + Physically able, with or without an accommodation, to work in an indoor/office environment. Position requires often keyboard/mouse operations; occasionally standing/walking; rarely working with arms above shoulder level, repetitive bending/stooping, climbing stairs, repetitive or fine hand movements, and lifting 50 pounds or less. **Preferred Qualifications** + BA/BS and 15+ years of experience or Master's degree and 10+ years of experience. + Applicable Certifications; work experience with DHS S&amp;T, other DHS, and/or other consulting for the federal government. **What We Offer** When you join AECOM, you become part of a company that is pioneering the future . Our teams around the world are involved in some of the most cutting-edge and innovative projects and programs of our time, addressing the big challenges of today and shaping the built environment for generations to come. We ensure a workplace that encourages growth, flexibility and creativity, as well as a company culture that champions inclusion, diversity and overall employee well-being through programs supported by company leadership. Our core values define who we are, how we act and what we aspire to, which comes down to not only delivering a better world , but working to "make amazing happen" in each neighborhood, community and city we touch. As an Equal Opportunity Employer, we believe in each person's potential, and we'll help you reach yours. **Job Category** Sciences **Business Line** Power &amp; Industrial **Business Group** Design and Consulting Services Group (DCS) **Country** United States of America **Position Status** Full-Time **Requisition/Vacancy No.** 233980BR **Clearance Required** No Qualified applicants will receive consideration for employment without regard to race, color, religion, sex, national origin, sexual orientation, gender identity, disability or protected veteran status.</t>
  </si>
  <si>
    <t>Capital One</t>
  </si>
  <si>
    <t>Towers Crescent (12066), United States of America, Vienna,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Senior Data Engineer
Capital One is a technology company, a research laboratory, and a nationally recognized brand with over 65 million customers. We offer a broad spectrum of financial products and services to consumers, small businesses and commercial clients and data is at the center of everything we do. We are looking for driven individuals to join our team of passionate data engineers in creating Capital Ones next generation of data products and capabilities.
Are you a high performer passionate about building production-quality applications using open source tools and native AWS services? We experiment and innovate leveraging the latest technologies to mine the Software Development Life Cycle (SDLC) at Capital One for insights. The data we wrangle, publish and query informs policy and improves our risk posture. The work impacts hundreds of delivery teams and thousands of engineers across the enterprise. It is the foundation to our success as a technology company.
We are looking for a passionate Data Engineer who thrives in collaborative teams and is comfortable mentoring others. This individual will be joining an agile team to build the next wave of data capabilities for the SDLC organization.
Responsibilities:
- Develop sustainable data driven solutions with current new gen data technologies to meet the needs of our organization and business Customers
- Ability to grasp new technologies rapidly as needed to progress varied initiatives
- Break down data issues and resolve them
- Build robust systems with an eye on the long term maintenance and support of the application
- Leverage reusable code modules to solve problems across the team and organization
- Utilize a working knowledge of multiple development languages
- Drive cross team design / development via technical leadership / mentoring
- Understands complex multi-tier, multi-platform systems
Basic Qualifications:
- Bachelors Degree
- At least 2 years of experience with Java, Scala or Python.
- At least 1 year of experience with SQL or NoSQL implementation.
Preferred Qualifications:
- 1+ years of experience in a Cloud environment
- 1+ years of experience with Unix or Linux systems
- 1+ years of experience with Data Warehouse tools
- AWS certification
At this time, Capital One will not sponsor a new applicant for employment authorization for this position.</t>
  </si>
  <si>
    <t>Big Data GIS Scientist</t>
  </si>
  <si>
    <t>BAE Systems USA</t>
  </si>
  <si>
    <t>Sterling</t>
  </si>
  <si>
    <t>Job Description BAE Systems is building a team of Geospatial Engineers to design, analyze and develop geo-spatial solutions and product specifications for infrastructure, hydrographic and physiographic features for global geo-spatial images and vector products in support of the Intelligence Community (IC). Our team of engineers will perform geographic information system analyses and will develop designs for spatial and relational databases to facilitate data analysis by IC analysts. The team will also assist in the development of software to manage spatial and relational data, as well as streamline workflows and add automation to the development of analyst products and reports.
Supports Data Warehouse Manager. Works closely with Data Warehouse Engineer, GIS Technician, and Agency/COCOM Analysts to identify analysis and reporting requirements, determine best ways to collate and optimize data, and identify backend tools that will assist and/or automate Analysts work. Collaborates with System Software Developer to design, develop, and assess Analyst backend tools as well as develop data processing pipelines and machine algorithms to automate existing analyst workflows with rule-based engines to include transformation, validation, processing, enrichment, and correlation of data.
Work Locations for this opportunity are located primarily in Sterling VA and Joint Base Anacostia Bolling. However, other work locations are available in Reston VA, Charlottesville VA, Doral Florida and other CONUS and OCONUS. We're hiring multiple candidates for this position, ranging in skill levels from Junior to Subject Matter Expert.
Required Skills and Education
Bachelors degree in computer science, information technology or engineering related disciplines.0-3 years | 4-8 years | 9-12 years |13+ years of related experience.Active TS clearanceWorking/functional knowledge of scripting and programming languages such as Python and Java with the ability to apply these skills to geospatial models and solutions.Working/functional knowledge of data science techniques for geospatial analysis.Demonstrated knowledge of graphic design principles as they relate to incorporating a map or cartographic visualization into an infographic or tabloid.Knowledge of other GIS applications (e.g. ArcGIS Earth, QGIS).
Preferred Skills and Education
Experience supporting the missions of analysts in the Defense Intelligence Agency or Combatant Commands.Relevant experience in the Geospatial Analysis field in the last year.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</si>
  <si>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 xml:space="preserve">ECS is seeking a Data Engineer to work in our Washington DC office.
Job Description:
In order to meet the evolving needs of Federal Government, ECS has unique capabilities and expertise to help our customers achieve their goals.
We now have an exciting opportunity for a Data Engineer to join our team in supporting a program. In this role, the data engineer must have a strong understanding of database fundamentals. They must have SQL knowledge, as well as database design principles and Consistency Models. They will need to be familiar with data warehousing tools and technologies as well as strong scripting skills in Python and Shell. They must translate requirements to detailed design information for data transformation and loading. Access, review, administer and deliver critical requests that are time sensitive. This role is responsible for evaluating customersâ€™ current and anticipated needs and serving as a subject matter expert who can support customer meetings to analyze their enterprise and suggest or improve the existing functions for improved performance and changing needs.
Required Skills:
Must be a US Citizen
Must be able to obtain a Public Trust Clearance.
Bachelor or Associate Degree in Computer Science, Information Systems Management or similar preferred
4 years of experience in software development, DB Design and ETL
ETL experience or backend application development
Strong scripting skills (Python, Ruby, Perl, Bash, Powershell, etc.)
Experience working with either Git, or SVN
Experience in Pentaho or equivalent tools
Demonstrated customer focus
Strong analytical and strong problem-solving skills
Communicates clearly and effectively evaluates information to make decisions
Confronts difficult problems in a positive and creative way.
Desired Skills:
Knowledge and experience in Postgresql, mysql and MS SQL Server
AWS experience in EC2, RDS and Redshift
Working with application development tools, standards and languages
3 years of ETL experience or backend application development
3 years of Python / Perl and Bash Linux experience
Ability to quickly learn, understand, and work with new emerging technologies, methodologies and solutions in the cloud/IT technology space.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 </t>
  </si>
  <si>
    <t>Data Scientist-Alexandria, VA-1674 - Alexandria, VA with Security Clearance</t>
  </si>
  <si>
    <t>DirectViz, LLC</t>
  </si>
  <si>
    <t>DirectViz Solutions, is a high-level strategic consulting services firm that meets mission needs for government clients. We are hiring a Data Scientist for a customer based in Alexandria, VA. This position requires a completed CBP BI or an active Secret or Top Secret clearance. Data Scientist Will help lead the development and delivery of high-quality predictive modelling solutions. Assist the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Within three - six months of joining the project, data scientists will be expected to: * Perform hands-on analysis and modeling involving the creation of intervention hypotheses and experiments, assessment of data needs and available sources, determination of optimal analytical approaches, performance of exploratory data analysis, and feature generation (e.g., identification, derivation, aggregation). * Demonstrate proficiency in extracting, cleaning, and transforming transactional and mission data associated within an identified problem space to build predictive models as well as develop appropriate supporting documentation. * Execute projects including those intended to identify patterns and/or anomalies in large datasets; perform automated text/data classification and categorization as well as entity recognition, resolution and extraction; and named entity matching. * Brief project management, technical design, and outcomes to both technical and non-technical audiences including senior government stakeholders throughout the model development/ project lifecycle through written as well as in-person reporting. Qualifications/Education: * Bachelor's Degree (required) in operations research, industrial engineering, mathematics, statistics, computer science/engineering, or other related technical fields with equivalent practical experience. Required Qualifications: * 5+ years of relevant work experience * Experience in developing machine learning models and applying advanced analytics solutions to solve complex business problems * Experience with programming languages including: R, Python, Scala, Java. * Experience with SQL programming * Experience constructing and executing queries to extract data * Proficiency with statistical software packages including: SAS, SPSS Modeler, R, WEKA, or equivalent * Experience with pattern recognition and extraction, automated classification, and categorization * Experience with entity resolution (e.g., record linking, named-entity matching, deduplication/ disambiguation) * Experience with unsupervised and supervised machine learning techniques and methods * Experience performing data mining, analysis, and training set construction Desired Qualifications: * Proficiency with Unsupervised Machine Learning methods including Cluster Analysis (e.g., K-means, K-nearest Neighbor, Hierarchical, Deep Belief Networks, Principal Component Analysis), Segmentation, etc. * Proficiency with Supervised Machine Learning methods including Decision Trees, Support Vector Machines, Logistic Regression, Random/Rotation Forests, Categorization/Classification, Neural Nets, Bayesian Networks, etc. * Experience with visualization tools and techniques (e.g., Periscope, Business Objects, D3, ggplot, Tableau, SAS Visual Analytics, PowerBI) * Experience with big data technologies (e.g., Hadoop, HIVE, HDFS, HBase, MapReduce, Spark, Kafka, Sqoop) * Experience working with large-scale (e.g., terabyte and petabyte) unstructured and structured data sets and databases * Active Top Secret Clearance: Selected applicants must have a completed CBP BI or an active Secret or Top Secret security clearance. DirectViz Solutions, LLC provides equal employment opportunity to all individuals regardless of race, color, creed, religion, gender, age, sexual orientation, national origin or ancestry, disability, genetic information, veteran status, gender identification or any other characteristic protected by state, federal or local law.</t>
  </si>
  <si>
    <t>Associate Research Scientist</t>
  </si>
  <si>
    <t>Perspecta</t>
  </si>
  <si>
    <t>Perspecta LabsPerspecta Labs generates transformative applied research to fuel solutions for our customersâ€™ unique challenges. We are a self-sustaining research center within Perspecta that provides applied research and engineering to enable government agencies, utilities and commercial enterprises to fully exploit the future of communications, analytics and cyber security.Perspecta Labs delivers world class cyber research and engineering to government agencies, telecom carriers, utilities, and commercial enterprises. Drawing on its Bell Labs heritage, Perspecta Labs excels at creating innovative technologies and services to solve the most difficult and complex problems, shaping the state of the art in government and commercial cyber security. We are looking for candidates with a strong background in software development and networking for Full-Time positions in our research group. Candidates will work with teams to research, conceive, and develop prototypes, and should be adept at identifying successful approaches to complex problems. Research areas of interest include, but are not limited to:Full-Stack software development of prototype and research systemsFront-End web development to support research needsBack-End database configuration and management for website supportUser Interface design, architecture, and improvementComputer network architecture composition, production, and designRequires 5 to 8 years with BS/BA or 3 to 5 years with MS/MA or 0 to 2 years with PhD. Bachelorâ€™s degree or equivalent experience in Computer Science/Engineering, Electrical Engineering, or related field Ability and desire to quickly acquire knowledge of new subject matter areasAbility to rapidly respond to changing needs and requirementsExpertise in one or more of the following languages:C, C++, Python, Java, JavascriptU.S. Citizens required with an active TS with polygraph clearance or higher.PreferredExperience in one or more of the following areas and toolsets:Principles and technologies used in Full-Stack development environmentsBackground in database architectureExperience with software debugging tools and frameworksKnowledge of current data science principlesWhat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sectorâ€”from investigative services and IT strategy to systems work and next-generation engineering. Our promise is simple: never stop solving our nationâ€™s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t>
  </si>
  <si>
    <t>Data Scientist - Cyber Incident Analysis (TS/SCI with Polygraph)</t>
  </si>
  <si>
    <t>Senior Scientist (CBRN)</t>
  </si>
  <si>
    <t>ARServices</t>
  </si>
  <si>
    <t>ARServices is seeking a Senior Scientist in the Chemical, Biological, Radiological and Nuclear (CBRN) field. This position is located in the National Capital Region.
With the threat of transnational terrorism and ongoing development of weapons of mass destruction (WMD) by nations potentially hostile to the U.S., DHS has taken steps to integrate the full range of its radiological/nuclear, chemical, and biological threat detection programs. As the focal point for this effort, DHS Countering Weapons of Mass Destruction (CWMD) requires consulting and program management support that can reinforce and better enable a more dynamic and operationally-focused DHS strategy. Within CWMD, the National Biosurveillance Integration Center (NBIC) is responsible for early detection and situational awareness of biological and chemical events anywhere around the world.
The person selected for this position will have the ability to provide technical support in the development of new approaches, systems, and algorithms for national biosurveillance. In order to provide advanced applied science technical support to NBICs analytic and operational development projects , expertise shall include advanced education, knowledge, and capabilities in, but not limited to, mathematics, statistics, computer science, modeling and simulation, software engineering, and signal processing. The person shall support methodologies alongside NBIC federal staff in the development, testing, and deployment of new national biosurveillance capabilities.
Please note:
This position will be located on a client site. Finalists must be able to pass a DHS Suitability Check and Secret Clearance.Responsibilities
Provide technical support in the execution of advanced data analytics applied to existing and novel data relevant to biosurveillance. Expertise shall include advanced education, knowledge, and capabilities in, but not limited to, mathematics, computer science, statistical and probabilistic modeling, and advanced analytic software such as Matlab and SAS, In order to provide big data analytic support.Provide advanced technical support in the areas of quantitative and semi-quantitative risk and decision analysis.Support the development of advanced risk and decision analysis approaches for application in both real-time biosurveillance operations and predictive analysisConduct operational scientific and technical analysis in support of CWMD programs and mission areas.Lead the development of a variety of analytic decision support products that meet National decision makers and stakeholders requirements.Perform the functions of a technical expert in the relevant scientific field in support of CWMD programs.Apply scientific expertise in defining and resolving system issues, performing analysis, and developing plans and requirements for further analysis.Coordinate and manages the preparation of analysis, evaluations, and recommendations within CWMD programs in support of federal personnel.
Optional Task
Maintain expertise that includes advanced education, knowledge, and capabilities in risk and decision analysis. Example approaches include, but are not limited to, Bayesian networks, inference diagrams, probabilistic risk analysis, decision trees, fault-tree analysis, game-theory, consequence modeling, and probability modeling and elicitation.Support the development and implementation of exercises to inform the Centers concept of operations as well as identify capability gaps and necessary improvements.
Basic Qualifications
Master's degree in a scientific, engineering, medical, veterinary, or public health field.Ability to obtain high-level clearance and DHS suitability clearance10+ years of experience in a scientific, engineering, medical, veterinary, or public health field such as biology, chemistry, biochemistry, bacteriology, virology, epidemiology, toxicology, immunology, environmental science or engineering, physics, mathematics, geology, or other related disciplineMust have at least 4 years of experience providing direct or consultant scientific support to major programs or system development efforts related to human, animal, or plant health and medical consequences of CBRN events or a combination of experience in these areas and the homeland security pillars of prevention, protection, response, or recovery
Desired Qualifications
PHD level of educationActive high-level clearance (current DHS Suitability preferred)Knowledge and experience in CBRN material as well as an understanding of the hazards associated with their manufacture, transport and use.
ARServices is an Equal Opportunity/Affirmative Action Employer committed to hiring and retaining a diverse workforce, including protected veterans and individuals with disabilities.
Powered by JazzHR</t>
  </si>
  <si>
    <t>Post-Doctoral Scientist</t>
  </si>
  <si>
    <t>George Washington University</t>
  </si>
  <si>
    <t>GW's Department of Environmental and Occupational Health (EOH) looks at how environmental and occupational exposures impact human health. It explores the underlying science and policy for issues such as sustainable cities and food systems, climate change mitigation, workplace safety and risk management. Additional information on EOH can be found at the following link: http://publichealth.gwu.edu/departments/environmental-and-occupational-health.
EOH is searching for a full-time Post-Doctoral Scientist for the research group of Associate Professor Dr. Susan Anenberg. Dr. Anenbergs main interests are quantifying health impacts of climate change and air pollution from local to global scales, including developing scientific methods and evaluating policy scenarios for mitigation. This research is interdisciplinary and draws from a variety of fields, including atmospheric science, epidemiology, and economics.
This position will support activities on funded research grants aimed at improving understanding of air quality, climate change, and public health in cities worldwide. This position will aid Dr. Anenberg in designing and implementing novel studies related to modeling the health implications of present and future climate change and air pollution. The individual will be involved in all aspects of research including directing and performing computer-based modeling work, analyzing and interpreting data, and preparing manuscripts and presentations. In conjunction with Dr. Anenberg, other department investigators, and outside collaborators, the individual will identify research opportunities and prepare proposals for new extramural funding. The individual will also receive mentoring and direct guidance from the Principal Investigator and her groups Research Scientist in order to advance their career in academic research, public health practice, and/or public policy.
This position is primarily a temporary/training position in which the incumbent plays a substantive role in planning and conducting research by using quantitative and qualitative methods to collect, analyze and report data activities. In collaboration with the Principal Investigator, this role will participate in the planning of independent research, will analyze and interpret data, will publish results, will represent the university at conferences and meetings, and may develop new theories and methodologies. This position may also help the Principal Investigator to lead and direct the work of lower level research staff. This role performs work under the supervision of experienced researchers.
This position is for a 1 year duration beginning August 2020 or sooner. The position may be renewed for a 2nd year depending on satisfactory performance and funding availability.
Responsibilities include:
Develop and run computer programs linking emissions, atmospheric pollution levels, and health impacts
Use satellite-derived air quality products to estimate air pollution levels in cities worldwide
Develop communications materials and organize team and stakeholder meetings to disseminate environmental science and public health information to end users.
Plan and conduct independent research; write and publish peer-reviewed manuscripts
Prepare and submit grant proposals
Provide support with data management and computer modeling tasks and guidance to junior staff
Performs other related duties as assigned. The omission of specific duties does not preclude the supervisor from assigning duties that are logically related to the position.
Incumbent is expected to work well as part of multi-disciplinary teams and have enthusiasm for conducting research at the nexus of environmental science and policy.</t>
  </si>
  <si>
    <t>Data Scientist SME - Secret/Uncleared</t>
  </si>
  <si>
    <t>NCI Information Systems Inc.</t>
  </si>
  <si>
    <t>NCI is a leading provider of enterprise solutions and services to U.S. defense, intelligence, health and civilian government agencies. NCI's AI solution, Shai(tm), scales humans with artificial intelligence by empowering the workforce to meet their mission by using best in class AI solutions coupled with our exceptional service offerings. Working with strategic partners, NCI is committed to bringing commercial innovation to missions of national importance. NCI is a mid-tier systems integrator headquartered in Reston, VA, and operates at locations across the globe. NCI has been designated a 2020 Military Friendly Employer by MilitaryFriendly.com   NCI: The Data Scientist SME will 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analysis tools (R, MatLab, etc), data visualization tools (D3.js, GGplot, etc), query languages, and NoSQL databases (Hadoop, Cassandra, etc). Other Qualifications: Expertise in data mining, statistical modeling, and machine learning.Passion to answer Product/Engineering questions with data. Strong ability to code in Python, Java, and etc.Have full stack experience in data collection, aggregation, analysis, visualization, productization, and monitoring of data science products. Can do small data modeling work: R, Python, Julia, Octave, Matlab. Can do big data modeling work: Hadoop, Pig, Scala, Spark. Can fish for data: SQL, Pandas, MongoDB. Can deploy data science solutions: Java, Python, C++. Can communicate concisely and persuasively with engineers, product managers and other non-technical functions.Requirements:Years of Experience: 15+ Years.BS/BAPhysical Requirements: This position requires the ability to perform the below essential functions:Sitting for long periodsStanding for long periodsAmbulate throughout an officeAmbulate between several buildingsTravel by land or air transportation 10%It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NCI is a VEVRAA Federal Contractor.</t>
  </si>
  <si>
    <t>Data Scientist-Alexandria, VA</t>
  </si>
  <si>
    <t>DirectViz Solutions, LLC</t>
  </si>
  <si>
    <t>DirectViz Solutions, is a high-level strategic consulting services firm that meets mission needs for government clients. We are hiring a Data Scientist for a customer based in Alexandria, VA. This position requires a completed CBP BI or an active Secret or Top Secret clearance.
Data Scientist
Will help lead the development and delivery of high-quality predictive modelling solutions. Assist the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Within three - six months of joining the project, data scientists will be expected to:
 Perform hands-on analysis and modeling involving the creation of intervention hypotheses and experiments, assessment of data needs and available sources, determination of optimal analytical approaches, performance of exploratory data analysis, and feature generation (e.g., identification, derivation, aggregation). Demonstrate proficiency in extracting, cleaning, and transforming transactional and mission data associated within an identified problem space to build predictive models as well as develop appropriate supporting documentation. Execute projects including those intended to identify patterns and/or anomalies in large datasets; perform automated text/data classification and categorization as well as entity recognition, resolution and extraction; and named entity matching. Brief project management, technical design, and outcomes to both technical and non-technical audiences including senior government stakeholders throughout the model development/ project lifecycle through written as well as in-person reporting.
Qualifications/Education:
 Bachelor's Degree (required) in operations research, industrial engineering, mathematics, statistics, computer science/engineering, or other related technical fields with equivalent practical experience.
Required Qualifications:
 5+ years of relevant work experience Experience in developing machine learning models and applying advanced analytics solutions to solve complex business problems Experience with programming languages including: R, Python, Scala, Java. Experience with SQL programming Experience constructing and executing queries to extract data Proficiency with statistical software packages including: SAS, SPSS Modeler, R, WEKA, or equivalent Experience with pattern recognition and extraction, automated classification, and categorization Experience with entity resolution (e.g., record linking, named-entity matching, deduplication/ disambiguation) Experience with unsupervised and supervised machine learning techniques and methods Experience performing data mining, analysis, and training set construction
Desired Qualifications: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visualization tools and techniques (e.g., Periscope, Business Objects, D3, ggplot, Tableau, SAS Visual Analytics, PowerBI) Experience with big data technologies (e.g., Hadoop, HIVE, HDFS, HBase, MapReduce, Spark, Kafka, Sqoop) Experience working with large-scale (e.g., terabyte and petabyte) unstructured and structured data sets and databases Active Top Secret
Clearance:
Selected applicants must have a completed CBP BI or an active Secret or Top Secret security clearance.
DirectViz Solutions, LLC provides equal employment opportunity to all individuals regardless of race, color, creed, religion, gender, age, sexual orientation, national origin or ancestry, disability, genetic information, veteran status, gender identification or any other characteristic protected by state, federal or local law.</t>
  </si>
  <si>
    <t>Meridian Technologies, Inc.</t>
  </si>
  <si>
    <t>The Joint Technical Data Migration Engineer is responsible for the planning and execution of data analytics and data migration of the federal enclave. The Joint Technical Data Migration Engineer is responsible for supporting the management of joint data sets, developing and maintaining the technical data management process, developing and reviewing technical data flows, and developing a data migration policy that fuses DoD, VA and federal law and requirements. Basic Qualifications Minimum of 5 years of experience. An additional 8 years of relevant experience may be substituted for degree requirements Able to plan, design, and oversee deployment of complex enterprise-wide or large-scale information architectures including computer hardware and software, operating systems, middleware, communications hardware and software, and security components Able to ensure systems are compatible and in compliance with the standards for open systems architectures as they apply to the implementation and specification of complex information management solutions Able to identify necessary interfaces between enterprise solution applications and legacy IT environments Experience supporting programproject planning and milestone development Experience supporting business case analysis and identification of alternative solutions and resulting business impacts Able to formulate a strategy for the analysis of a large data set and develop use cases Able to develop a methodology for how data is to be maintained to include requirements for security, privacy, retention, and efficient use Able to perform queries of a large data set to return information required by stakeholders Able to develop an artifact detailing a high-level strategy and low-level functional steps for a data migration plan Bachelorrsquos Degree in Information Systems, Computer Science, Engineering, Business or related discipline Preferred Qualifications Masterrsquos Degree in Information Systems, Computer Science, Engineering, Business or related discipline Experience in the VA Experience implementing Electronic Health Records Experience with the data analytics andor data migration for an enterprise that leveraged Big Data using a Cloud Service Provider</t>
  </si>
  <si>
    <t>Data Scientist (SME) - TS/SCI w/ Poly Required with Security Clearance</t>
  </si>
  <si>
    <t>Data Product Owner</t>
  </si>
  <si>
    <t>Tiger Analytics is looking for an experienced Data Product Owner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Product Owner, you will lead data infrastructure development with Business Analysts, Data Scientists and Engineers and work to build the next generation of data products for highly automated data-driven decision making. Your responsibility is to shape the data platform product vision, overall data strategy and transform it into the organization of data product development within and beyond the data infrastructure team.
Key Responsibilities
Accountable for creating and maintaining a data product vision, a roadmap, and delivering the data required for the enterprise. Manage projects and influence resources across data engineering, data governance and product management to execute the data product roadmap. Lead, run, and collaborate with cross-functional teams, business partners, and stakeholder management for the data products. Maintain the product backlog, continually evaluate, and prioritize the work required to deliver data assets. Provide day-to-day work direction to the data modelers and developers to ensure the business strategy is enabled by the right data. Partner with the business and functional teams to develop and implement data stewardship routines and ensure the quality of the data. Establish and publish data quality metrics for the entire pipeline.
Requirements
5+ years of experience in data product management or architecture role. Demonstrated success in management of data sources, data quality management, information architecture, and governance design/implementation. Understanding of Consumer Packaged Goods (CPG) industry a plus. Excellent communication and collaboration skills to understand business partner needs and deliver solutions. Ability to deliver outstanding results through task prioritization and time management. Bachelors in Data Science, Computer Science, Engineering, Statistics or similar discipline.
Benefits
This position offers an excellent opportunity for significant career development in a fast-growing and challenging entrepreneurial environment with a high degree of individual responsibility.</t>
  </si>
  <si>
    <t>Part Time Data Science Instructor</t>
  </si>
  <si>
    <t>Data Society</t>
  </si>
  <si>
    <t xml:space="preserve">
The position
The Data Science Instructor is the brand ambassador for our company and it is your responsibility not only to deliver dynamic lessons online and in person, but to also create an environment that is conducive to the success of every student. This includes delivering training while simultaneously helping compose the most intuitive and effective data science training experience on the web. Your position is key in communicating the studentsâ€™ needs to leadership and instructional designers and maintaining a steady focus on opportunities to enhance the student experience. This is a part time position that requires a flexible schedule and ability to travel during the week.
Your responsibilities will include:
Leading engaging and intuitive onsite and live-streaming trainings for a professional audience
Supporting students via email after training
Learning of additional client needs through conversations with students and key client stakeholders
Who we are looking for
You are a data scientist and are excited to pass on your knowledge and experience to a professional audience. You are passionate about STEM and believe in making high-quality, intuitive education accessible to all. You are passionate about helping students achieve their objectives, and want to have a part-time job where you interact with professionals and help them solve the challenges that they face. You are a dynamic speaker who is comfortable working in a professional environment, delivering trainings in front of senior staff in the federal government and Fortune 500 companies. Youâ€™re excited to be part of a hard working team and are willing to put in the extra effort to get the job done.
The location
Data Society trainings are delivered onsite across the country or live-streaming from our offices in Chinatown, DC. Data Society covers travel expenses outside of the Washington, DC area or outside of the instructorâ€™s homebase. Our home office is located in Chinatown, DC and is full of awesome perks like free food, coffee, beer, and a dog friendly environment.
Why you should apply 
Highly competitive pay, dynamic environment, opportunity for growth and learning new skills. Work around your full-time job. As a growing business, we are seeking instructors who are excited to catalyze industries through empowering their workforce.
Instructor hiring process
We have a thorough hiring process because we want our instructors and students to succeed. Our instructors receive great support and all the materials they need to be successful in the classroom.
Step 1- Video and Resume Submission: When you apply, you will need to submit a 7-10 minute audition video link (YouTube, Dropbox, etc) of you teaching any data science related concept of your choice. We want to see how well you communicate with adult learners and explain technical concepts in an intuitive manner. 
Preparing and Submitting Your Audition:* Prepare a data science lesson. Memorization is not required* Home filming is usually adequate* Make sure your video is shot in a horizontal/landscape orientation (hold your phone sideways)* Use a tripod or set your camera on a steady surface* Each piece must be one continuous takeâ€”no video slicing* Please review your recording for good video and audio quality before submitting* Audition must be submitted via an online link
Step 2 - Web/Online Interview and Audition- You will meet with 2-3 people from our team online for an interview, and teach a 15 minute lesson. We will provide the lesson for you to teach in advance.
Step 3 - We may ask you to come in for an in-person interview if you are in the area, or may ask for another sample lesson. We will also assign a code test if applicable. There will be time for our team and you to ask additional questions.
Ready to Join our Team?
Apply below!
At Data Society, we donâ€™t just accept difference - we celebrate it, we support it, and we thrive on it for the benefit of our employees, our products and our community. Data Society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If you have a disability or special need that requires accommodation, please let us know.
To all recruitment agencies: Data Society does not accept agency resumes. Please do not forward resumes to our jobs alias, Data Society employees or any other company location. Data Society is not responsible for any fees related to unsolicited resumes.</t>
  </si>
  <si>
    <t>Computational Social Scientist</t>
  </si>
  <si>
    <t>Job Number: R0083491
Computational Social ScientistThe Challenge:
Are you excited at the prospect of unlocking the secrets held by a data set? Are you fascinated by the possibilities presented by analyzing data sets to support the intelligence community? In an increasingly connected world, massive amounts of structured and unstructured data open new opportunities. As a Computational Social Scientist, you can turn these complex open and classified data sets into useful information to solve intelligence community challenges.
We have an opportunity for you to use your analytical, research, and data modeling skills to improve the intelligence community. Youâ€™ll work closely with a diversely skilled team and your customer to understand their questions and needs, and then dig into their data-rich environment to find the pieces of their information puzzle. Youâ€™ll develop algorithms, write scripts, build predictive analytics, use automation, apply machine learning, and use the right combination of tools and frameworks to turn that set of disparate data points into objective answers to help senior leadership make informed decisions. Youâ€™ll provide your customer with a deep understanding of their data, what it all means, and how they can use it. Youâ€™ll apply data mining techniques, perform statistical analysis, and build high-quality prediction models. Youâ€™ll obtain data through advanced computerized models, extrapolate data patterns through advanced algorithms, develop graphs and charts to explain how the information will influence specific projects, present to clients on how to best alter their operating models to generate future trends, and discover patterns and previously hidden insights. Youâ€™ll apply broad domain expertise to comprehend data origins and context to ensure consistency of data, merge data sources together, and help others to gain a better comprehension of data. Join us as we use data science for good in the intelligence community.
You Have:
-3+ years of experience with social or hard sciences, data science, or an analytics field
-Experience with applying machine learning, data mining, statistics, and algorithms to solve analytic problems using Python or R
-TS/SCI clearance required; willingness to take a polygraph exam
-MA or MS degree
Nice If You Have:
-Experience with working in the intelligence community
-Ability to function well in unstructured environments with minimal supervision
-PhD degree preferred
Clearance:
Applicants selected will be subject to a security investigation and may need to meet eligibility requirements for access to classified information; TS/SCI clearance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</si>
  <si>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Data Scientist with Security Clearance</t>
  </si>
  <si>
    <t>Jacobs</t>
  </si>
  <si>
    <t>Jacobs is hiring a Top Secret cleared Data Scientist. The person in this role will lead and/or design low to medium complexity machine learning, statistical analysis and data analyst tasks. Anticipated Award Date: June 15, 2020 * Support operations and maintenance of legacy data processes leveraging MS Access, Python, VBA, Powershell, Power Query, and JavaScript. * Interpret data, identify features and model variables, and assess the quality of mode outputs, identifying alternatives and remediation, as needed. * Lead model bake off and model comparison efforts for low to medium complexity efforts; supports tasks in more complex projects. * Develop visualizations, info graphics, and charts to communicate model results and data science-derived findings. * Leverage data science techniques to provide continual enhancement to the data processes. * Support program metrics and strategic exploitation of program data. * Leverage a broad scope of COTS, including but not limited to MS Access, Excel, PowerBI, and Tableau as well as GOTS analytic tools to perform analysis. * Extract, enrich and analyze data from disparate data repositories to provide mission insight and respond to data calls. * Develop and maintain various COTS and custom parsers for ad hoc data triage. * Use data science tools and methodologies to evaluate data sets to improve data analysis. * Active Top Secret clearance * Prefer Statistics and modeling experience. * P refer AWS/Cloud experience/certification. Education: 2 y ears of relevant experience and have a BS degree in Data Science, Mathematics, Engineering, Information Science, Statistics, Business Analytics, or a related degree OR 0-2 years of relevant experience and have a MS degree in Data Science, Mathematics, Engineering, or related degree. Physical Requirements Requires sitting for extended periods of time at a desk (90%). Requires sitting at a computer terminal for long periods of time (90%). There is a possibility that due to parking availability and location of work area walking moderate to long distances can sometimes be required. Work Environment Inside office/cubicle environment. Requires ability to interact professionally with co-workers and all levels of management (100%). Equipment and Machines Requires ability to operate a personal computer, a telephone, copier, and other general office equipment (100%). Ability to conduct evaluation of third and fourth generation or current state of the art computer hardware and software and its ability to support specific requirements, interfacing with other equipment and systems. Attendance Attendance is critical. Work hours are normally 8 hours per day and 5 days per week, Monday through Friday. Being prompt is important to provide continuous and on-going service to customers. Attendance is important to maintain continuity of service. Work outside of normal duty hours may be required with as little as one hour advance notice. Overtime is infrequent, but important when required (1%). Other Essential Functions Must be able to communicate effectively, both verbally and in writing. Must be able to interface with individuals at all levels of the organization. Must be able to obtain unescorted access to work areas. Grooming and dress must be appropriate for the position and must not impose a safety risk/hazard to the employee or others. #CJPOST Jacobs is an Equal Opportunity/Affirmative Action Employer. All qualified applicants will receive consideration for employment without regard to race, religion, creed, color, national origin, ancestry, sex (including pregnancy, childbirth, breastfeeding, or medical conditions related to pregnancy, childbirth, or breastfeeding), age, medical condition, marital or domestic partner status, sexual orientation, gender, gender identity, gender expression and transgender status, mental disability or physical disability, genetic information, military or veteran status, citizenship, low-income status or any other status or characteristic protected by applicable law. Learn more about your rights under Federal EEO laws and supplemental language.</t>
  </si>
  <si>
    <t>Data Scientist II - Secret/Uncleared</t>
  </si>
  <si>
    <t>NCI is a leading provider of enterprise solutions and services to U.S. defense, intelligence, health and civilian government agencies. NCI's AI solution, Shai(tm), scales humans with artificial intelligence by empowering the workforce to meet their mission by using best in class AI solutions coupled with our exceptional service offerings. Working with strategic partners, NCI is committed to bringing commercial innovation to missions of national importance. NCI is a mid-tier systems integrator headquartered in Reston, VA, and operates at locations across the globe. NCI has been designated a 2020 Military Friendly Employer by MilitaryFriendly.com   NCI: The Business Analyst II will 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anlaysis tools (R, MatLab, etc), data visualization tools (D3.js, GGplot, etc), query languages, and NoSQL databases (Hadoop, Cassandra, etc). Other Qualifications: Expertise in data mining, statistical modeling, and machine learning. Passion to answer Product/Engineering questions with data. Strong ability to code in Python, Java, and etc.Have full stack experience in data collection, aggregation, analysis, visualization, productization, and monitoring of data science products.Can do small data modeling work: R, Python, Julia, Octave, Matlab.Can do big data modeling work: Hadoop, Pig, Scala, Spark.Can fish for data: SQL, Pandas, MongoDB. Can deploy data science solutions: Java, Python, C++. Can communicate concisely and persuasively with engineers, product managers and other non-technical functions. Requirements:Years of Experience: 5+ Years.Minimum Education: BS/BAPhysical Requirements: This position requires the ability to perform the below essential functions:Sitting for long periodsStanding for long periodsAmbulate throughout an officeAmbulate between several buildingsTravel by land or air transportation 10%It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NCI is a VEVRAA Federal Contractor.</t>
  </si>
  <si>
    <t>Computer Scientist</t>
  </si>
  <si>
    <t xml:space="preserve"> Computer Scientist
Why Veracity?
If you are looking for a career (not just another job) where your opinions, integrity, and passion are nurtured and emboldened; look no further. Veracity is not just our name; it is the cornerstone of our brand. Truth, accuracy, and integrity are the foundation upon which weâ€™ve successfully built our culture of innovation, collaboration, customer service, and entrepreneurial spirit. At Veracity, we understand that our employees are our greatest asset, which is why we are proud to have been named one of the Washington Postâ€™s Top Workplaces and named one of eight Great Workplace Environments in Washington DC by our employees via Comparably.com.
We offer competitive salaries, comprehensive benefits packages including industry-leading medical and dental coverage, 401(k), life/disability insurance options, Flexible Spending Accounts, continuing education, and Metro benefits. Veracity is an EEO/Affirmative Action Employer.
Veracity Engineering is an industry leader in aviation engineering and management consulting. We apply proven principles and innovative approaches to solve tomorrowâ€™s problems today. Since 2001, Veracityâ€™s staff of experienced, passionate, and creative professionals has provided our government and commercial clients with innovative solutions to modernize air traffic systems and advance global initiatives in safety, efficiency, and capacity.
United States citizenship or permanent residence (green card) required for all positions.
Facility:Multiple
Position Overview:Performs complex tasks related to supporting the FAA on the Aeronautical Information Management Modernization (AIMM) Team. Works independently, and with close supervision. Provides expertise in software requirements analysis, design, design reviews, development, software testing, integration, installation, and maintenance on complex computer systems. Experience with software programming in the languages used for the NAS and NAS support systems, which may include but may not be limited to C, C++, Java, XML, and SQL. Provides expertise in the development and improvement of software development processes. Must be familiar with interfacing databases to client-side interfaces. Familiarity with object-oriented programming techniques, client-server development, cross-browser development, and Unix-Linux skills, may be required. May need to work with specialists from other disciplines such as hardware, software, logistic support, and testing to produce fully integrated and responsive components and systems. Interprets and analyzes complex information systems data to develop technical documentation, system diagrams, and presentation materials. Some travel may be required and a willingness to support field calls during off hours.
Essential Duties and Responsibilities:The required skills include but are not limited to:
Provide 2nd level engineering support for the AIMM systems.
Support system development/testing/integration/deployment activities for AIMM systems.
Review and comment on system engineering documents; system requirements documents; system testing documents.
Attend system design reviews; technical interchange meetings; any other meetings as requested.
Possess a technical understanding of systems, databases, networking, computing environments, and virtualization.
Possess a technical understanding of Service Oriented Architecture (SOA), Java Message Service (JMS), Web Services (NOT Web Page Development); and Simple Object Access Protocol (SOAP)
Develop and manage system engineering artifacts, system requirements artifacts, system testing artifacts, and as required product baseline artifacts.
Able to read/decipher/troubleshoot XML files and WSDLs
Create and conduct Web Service tests using SOAP/UI test application.
Create and conduct Oracle database tests using SQL scripts.
Develop and manage Linux shell scripts to automate testing and operations.
Able to support software applications in Linux and Windows environments.
Participate in system and key site test activities as a tester.
Able to debug software issues in Linux and Windows environments.
Work Environment: This position is performed in a traditional office environment.
NOTE: This job description is not intended to be all-inclusive. Employee may perform other related duties as required to meet the ongoing needs of the organization. Employment at Veracity Engineering is â€œat will,â€_x009d_ meaning that neither you nor Veracity Engineering has entered into a contract regarding the duration of your employment. Veracity is an EEO/Affirmative Action Employer M/F/D/V.
Education:
Degree in Computer Science or related which includes at least 30 semester hours in a combination of Math, Science, or Physics
Experience:
Bachelors degree and 20 years related experience OR Masters degree and 16 years related experience.
Skills:Required Skills:
Working Knowledge of Service oriented Architecture (SOA systems).
Working Knowledge of Web Service and/or Java Messaging Service (JMS systems).
Working Knowledge of Unix/Linux Operations Systems.
Development and management of automated web service testing.
Development and management of SQL scripts for Oracle Database testing and administration.
Development and management of XML files and XML transformations for Web Service and JMS testing.
Development and management of Linux shell scripts to support application software testing and administration.
Preferred Skills:
Working knowledge of networking and TCP/IP.
Working knowledge of VMware virtual environment.
Familiarity with FAA System Wide Information Management (SWIM)
Familiarity with oracle 11g database application development and administration.
Familiarity with NAS Technical Operations.
</t>
  </si>
  <si>
    <t>Data Scientist - Active Top Secret is required</t>
  </si>
  <si>
    <t>VISUAL SOFT, INC</t>
  </si>
  <si>
    <t>Visual Soft, Inc is seeking qualified candidates (US Citizens with active TOP SECRET clearance - a requirement on its Project with a Major Prime) for the following position for a federal agency.
Job Title: Data Scientist -
Location: Chantilly, VA
Salary: up to a max of 150k/yr with Active Top SECRET is a MUST. the preceding compensation is based on experience, certifications and education
Job description:
Perform as a data scientist with a focus on computer science to apply knowledge of and expertise in distributed scalable Big Data store, including Accumulo, Cloudbase, or HBase Bigtable and apply expertise in the MapReduce programming model. Leverage expertise in requirements analysis, installation, integration, evaluation, enhancement, maintenance, testing, and diagnosis or resolution. Use statistical methods on large data sets to characterize uncertainty through statistical methods. Leverage knowledge of large data sets to characterize uncertainty through statistical methods. Leverage knowledge of large data set analysis, perform research, and ensure study results are properly interpreted and documented.
Desired Qualifications:
Experience with developing software in Java, C, C++, or Scala other high-level languages
Experience with Apache Spark or Apache Storm
Experience with software integration or testing, including analyzing and implementing test plans and scripts
Experience with MapReduce and Solr programming
Experience with the Hadoop Distributed File System (HDFS) and JSON or BSON
Experience with distributed scalable Big Data store or NoSQL, including Accumulo, Cloudbase, HBase, or Bigtable
Experience with the design and development of an objectoriented system, developing solutions, and integrating, extending, and contributing to OpenSource software
Experience with version control systems, including Github or Gitlab
BS degree with 2+ years of experience is required
Our standard benefits include: Our standard benefits include 3 weeks of Paid time off (PTO that includes sick leave). Any unused PTO will be issued as a check at the end of an employee's anniversary with us. we also provide 2 floating and 8 public holidays. Floating and holidays expire at the end of every year of service of an employee. In addition, company will cover 50% of health and dental insurances only for all full time employees, however, dependents can be added at extra cost. Employee's health and dental coverage becomes effective after 30 days or first of the month after an employee completes initial 30 working days, we cover 50% for the employee's health and dental insurances. An employee has to finish all of your paper work for health and dental in the first 30 days of your employment with us. We provide STD, LTD and one time salary equivalent of life insurance at NO cost to all full time employees. All full time employees or w-2 employees with no benefits will be eligible to participate in company's 401k program after 90 days of employment with a company match of 4%, immediate vesting. In addition, all w-2 employees are eligible to be part of company's profit sharing, no employee contributions required.</t>
  </si>
  <si>
    <t>Scientist I/II - Purification Process Sciences</t>
  </si>
  <si>
    <t>Data Scientist (SME) - TS/SCI with Polygraph</t>
  </si>
  <si>
    <t xml:space="preserve">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infrastructuresExercises creativity in applying non-traditional approaches to large-scale analysis of unstructured data in support of high-value use cases visualized through multi-dimensional interfacesHandles processing and index requests against high-volume collections of data and high-velocity data streamsHas the ability to make discoveries in the world of big dataRequires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environmentsHas the ability to utilize advance tools and computational skills to interpret, connect, predict and make discoveries in complex data and deliver recommendations for business and analytic decisionsExperience with software development, either an open-source enterprise software development stack (Java/Linux/Ruby/Python) or a Windows development stack (.NET, C#, C ). Experience with data transport and transformation APIs and technologies such as JSON, XML, XSLT, JDBC, SOAP and RESTExperience with Cloud-based data analysis tools including Hadoop and Mahout, Acumulo, Hive, Impala, Pig, and similarExperience with visual analytic tools like Microsoft Pivot, Palantir, or Visual Analytics.Experience with open source textual processing such as Lucene, Sphinx, Nutch or Solr.Experience with entity extraction and conceptual search technologies such as LSI, LDA, etc. Experience with machine learning, algorithm analysis, and data clustering
Recognized expert within the company, who designs, researches and develops highly advanced applications, which may result in new product/business opportunities for the companyLeads efforts to capture new business through technical work and capability briefings.Bachelor's (or equivalent) with 13 yrs of experience or a Master's with 11 yrs of experience.
Clearance
Requirement: TS/SCI/POLY
This
position requires a Top Secret/SCI security clearance, based
on current background investigation (SBI), as well as the favorable
completion of polygraph. Clearance and polygraph processing
will be completed by the U.S. Government.
Factors
considered for a U.S. Government Security Clearance
include, but are not limited to:
U.S. Citizenship (Required)
Favorable Criminal History Check
Education Verification
Abuse/Illegal Drug Use
Credit Check
Subject Interview
Essential Functions
Physical Requirements:
Most work will be done at a desk or computer.
Work Environment:
General Office environment. The work environment is fast-paced and sometimes involves extreme deadline pressures. The nature of the work requires a high degree of teamwork and cooperation with other members of the staff as well as individuals across the Company and Customers.
Equipment &amp; Machines:
General office equipment including PC/laptop, Fax, Copiers, Shredder, Printers, Telephone, and other miscellaneous office equipment.
Attendance:
Attendance is critical at all times. Must be able to work a 40-hour workweek, normally Monday through Friday. However, times and days may vary depending on business requirements. Needs to be available to work overtime during critical peaks and be available to meet last minute requests for overtime should the situation occur.
Other Essential Functions:
Must be able to communicate effectively both verbally and in writing
Grooming and dress must be appropriate for the position and must not impose a safety risk/hazard to the employee or others. Must put forward a professional behavior that enhances productivity and promotes teamwork and cooperation.
Must be able to interface with individuals at all levels of the organization both verbally and in writing. Must be well-organized with the ability to coordinate and prioritize multiple tasks simultaneously. Must work well under pressure to meet deadline requirements. Must be willing to travel as needed. Must take and pass a drug test and background check as well as a motor vehicle records check. Must be a US citizen.
Recruiting
Point of Contact:
Ovadia Hayat: ovadia.hayat@jacobs.com</t>
  </si>
  <si>
    <t>Biosurveillance Scientist</t>
  </si>
  <si>
    <t>Electronic Warfare Data Scientist</t>
  </si>
  <si>
    <t xml:space="preserve"> Electronic Warfare Data Scientist-22715 Position DescriptionJob Summary: The Intelligent Combat Platforms Group (KVM) is chartered with the mission of operationalizing artificial intelligence and autonomy to revolutionize air, strike and electronic warfare. The future of warfare will be fought at machine speeds and KVM is seeking energetic, talented professionals interested in pursuing advanced applications of artificial intelligence and autonomy to employ real-time autonomy driven solutions on radio frequency (RF) data . We are seeking talented candidates with a demonstrated expertise in computer science and software development who are interested in designing, prototyping, developing and testing state-of-the-art real-time systems that employ machine learning on edge platforms
Duties:
Develop innovative concepts that advance the application of AI, autonomy data analytics and optimization theory to revolutionize future capabilities for electronic warfare.Perform modeling and analysis of RF sensor data using software defined radio (SDR) platforms.Develop software to test and evaluate existing models in a deployed setting.Develop and assess new techniques in autonomy and artificial intelligence.Team with other engineers and data scientists to further research applications for machine learning techniques on RF signals. Pursue new initiatives including IRAD and Sponsor requests for proposals to help build the portfolio of AI and autonomy within KVM.
Note: This job summary and listing of duties is for the purpose of describing the position and its essential functions at time of hire and may change over time. Qualifications:Required Qualifications:
Bachelors degree in electrical engineering, computer science, software development, computer engineering, and data sciences or other related area of artificial intelligence subject domain Demonstrated relevant experience in the field of computer science, software development, algorithm design and/or artificial intelligence, machine learning and/or autonomy Proficient in the use of one or more languages including C++, JAVA, Python, and CUDA Active Secret Clearance. Applicants selected will be subject to a Government security investigation and must meet the eligibility requirements for access to classified information up to the Secret level. Eligibility requirements include US citizenship
Desired Qualifications:
M.S. in computer science, electrical engineering, data science or other related area of artificial intelligence subject domainProficiency in one or more established machine learning frameworks (i.e.PyTorch or Tensorflow)Proficiency one or more established SDR software platforms (i.e. GnuRadio) Demonstrated experience in stochastic optimization theory
Benefits: APL offers a comprehensive benefits package including a liberal vacation plan, a matching retirement program, significant educational assistance, a scholarship tuition program for staff with dependents, and competitive salaries commensurate with skills and experience. For more information about our organization, please visit our web site at www.jhuapl.edu.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Primary Location *United States-*Maryland-*Laurel  -  </t>
  </si>
  <si>
    <t>Data Analyst II</t>
  </si>
  <si>
    <t>American Institutes for Research</t>
  </si>
  <si>
    <t>Do you want to be a part of something innovative and cutting edge? If your answer is yes, then join our team of more than a hundred software specialists, data scientists and analysts, technical project managers, system engineers, security engineers and web designers that are smart, creative and excited by what they do!  Cambium Assessmentâ€™s technology team is an innovation driver in the assessment industry. We regularly deal with technology challenges such as algorithmic computing, dynamic scalability, and artificial intelligence. Some of our ground-breaking work includes: advanced computer-adaptive algorithms (only one thatâ€™s peer-approved in the country); mobile support for the user interfaces; learning management systems with social media features; user interfaces that are universally accessible to people with or without disabilities; innovative, machine-scorable items and thatâ€™s just to name a few. We design and build things that are inspiring and make a real impact in the online testing industry and we are currently seeking a Data Analyst to join our team in Washington, DC.The Data Analyst (SQL) will be primarily responsible for the following:  â€¢ Integrate data from multiple data sets, analyze and interpret complex data sets and make findings relevant and actionable for both internal and external stakeholders â€¢ Experience in setting up, deploying, configuring, and monitoring multiple systems â€¢ Provide timely, accurate and reliable management reporting and analysis of data â€¢ Create innovative solutions to an extensive range of complex data analysis requests â€¢ Assist in the development of additional information system projects, as needed â€¢ Verify data quality to ensure accurate analysis and reportingâ€¢ Bachelorâ€™s degree in MIS, Statistics, mathematics, Business Management or a related field â€¢ Minimum of 2 - 4 years of demonstrated experience (coursework or professional experience) with databases, SQL query development and at least one scripting language (Python, R, or other) â€¢ Detail-oriented with excellent analytical and quantitative skills â€¢ Demonstrated ability to apply innovative and resourceful solutions to solve challenges and the ability to meet detailed project goals while working independently â€¢ Excellent written and verbal skills with the ability to clearly organize thoughts and/or document content and convey complex concepts effectively regardless of audience â€¢ Proficient with Microsoft SQL Server and SQL Reporting Services, Microsoft Excel, Microsoft Access and other database tools *LI-DG1  Cambium Assessment is one of Americaâ€™s leading K -12 educational assessment entities, currently holding prime contracts for educational testing and scoring in many states. We offer superior technology and next-generation questions making our tests valid, innovative, and informative. Our tests are able to collect more information on what each student knows and can do in the same amount of time as a traditional test â€“ thus freeing up teachers to teach and students to learn. Cambium Assessment joined Cambium Learning Group, Inc. as itâ€™s sixth business unit in their existing portfolio on January 1, 2020. Cambium Learning Group, Inc. is a leading educational solutions and services company committed to helping all students reach their full potential. The companyâ€™s award-winning brands provide breakthrough technology solutions for students and teachersâ€”including best-in-class intervention and supplemental instructional programs; gold-standard professional development; valid and reliable assessments; and products that enable access to learning for all students.With this new relationship, Cambium Assessment has been positioned to grow and expand into new markets unlocking even greater opportunities for success. Click here for more information.  All qualified applicants will receive consideration for employment without discrimination on the basis of race, color, religion, sex, gender, gender identity/expression, sexual orientation, national origin, protected veteran status, or disability.</t>
  </si>
  <si>
    <t>Data Architect</t>
  </si>
  <si>
    <t>Theta</t>
  </si>
  <si>
    <t xml:space="preserve">About the Data Architect positionWe are looking for an experienced Data Architect who will help organize and maintain conceptual and logical database models and develop database solutions to ensure client information is stored effectively and securely.
You should know how to analyze system requirements and implement migration methods for existing data. Good knowledge of predictive analysis and data visualization techniques and tools on is also required, as well as experience with SAS, SQL, and OracleData Architect responsibilities are:
Create database solutions to store and retrieve company information
Review structural requirements for new software and applications
Move data from legacy systems to new solutions
Install and configure information systems to ensure the functionality
Build conceptual and logical data models and flowcharts
Optimize system performance by conducting tests, troubleshooting and integrating new elements
Review and improve new and current database systems
Develop security and backup procedures
Work together with the Data Science department to identify future needs and requirements
Provide operational support for Management Information Systems (MIS)
Data Architect requirements are:
10+ years' experience of working on a Data Architect, Data Scientist, Data Analyst, or other relevant position
Significant experience of gathering and analyzing system requirements
Significant experience with data mining and segmentation technologies
Excellent understanding of database structure principles
Good practical experience with SAS, SQL, and Oracle
Good practical experience with MS Excel
Knowledge of data visualization tools, such as Tableau, D3.js and so on
Strong analytical and problem-solving skills
BSc degree in Computer Science or other relevant areas
</t>
  </si>
  <si>
    <t>Manager - Management Accounting (Data Scientist) (Advanced Analytics)</t>
  </si>
  <si>
    <t>Role Information
Job Title: Manager - Management Accounting (Data Scientist) (Advanced Analytics)
Department: Management Accounting
Business Unit: Administration
Reports To: Sr. Manager - Management Accounting (Data Scientist) (Advanced Analytics)
Supervisory Role: No
FLSA Status: Exempt
Job Summary
The Manager - Management Accounting (Data Scientist)(Advanced Analytics) provides support to executive management and operational departments by developing complex data products that are integrated into business processes and generate added business value. The role is responsible for partnering with internal stakeholders across the business locally and internationally. This individual optimizes business processes through modern machine learning techniques and helps integrate the developed models into productive software. This individual will leverage their analytical skills to communicate, ask the right questions, and apply their advanced analytics / data science skills to give a relevant answers to business problems.
Essential Functions
Partner with internal business units to understand their business problems and help them define, develop, and implement complex data products that are integrated into business processes and generate added business value
Full lifecycle development from analyzing current processes, providing functional specifications, designing and developing solutions, and testing and providing on-going support
Leverage predictive and prescriptive methods by using modern machine learning techniques to optimize business processes
Support the transfer from current Excel-based analysis tools to advanced analytics products or innovative machine learning models to solve diverse challenges and opportunities
Cross-analyze data from different sources in order to create new insights to the business to solve real-world business problem
Help to integrate the developed models into productive software
Upskill colleagues by creating a culture of experience exchange with the aim of improving understanding and efficiency of the departmentâ€™s processes and products
Perform all other duties as assigned
Required
Required Knowledge, Skills, Abilities
Knowledge in big-data technologies (SQL, Hadoop, Hive, Spark)
Knowledge of machine learning, optimization, and data mining methods (e.g. using Python, R, or Analytics-tools like Alteryx, KNIME, RapidMiner)
Statistical knowledge, predictive modelling
Knowledge of applying time-series / regression analysis, clustering-methods, effectiveness testing (A-/B-hypotheses testing) to solve diverse business problems
Understand complex problems and scenarios, and analyzing them in detail
Ability to work to tight deadlines and to deliver accurate results
Excellent communication skills and ability to work well in a team
Ability to work on projects and solve problems independently
Preferred Knowledge, Skills, Abilities
German language skills
Knowledge of Azure Databricks, Azure ML, SQL/Hive and Spark as well as visualization tools like Power-BI or similar
Required Education, Certifications/ Licenses, Related Experience
Bachelorâ€™s Degree in data science, mathematics/statistics, computer science, physics, or a related subject
3+ years of experience in related field in corresponding subjects or related fields
Physical Job Requirements
Ability to work a variety of shifts including nights, weekends, and holidays as needed
Ability to work in a fast-paced working environment, including the store(s), distribution center(s), warehouse(s), and/or corporate office(s) with the capability to switch job functions/roles quickly
Ability to remain in a stationary position (standing and/or seated) more than half the time
Ability to maneuver cases of product (lift, move, carry, slide, etc.) up to 30 lbs.
Ability to operate machinery and/or equipment that requires the constant use of hands/fingers/wrists
Ability to spend more than half the time viewing computer monitors
Ability to identify and distinguish between colors more than half the time
Travel Requirements
This position commutes between stores, regional offices and/or distribution centers less than 25% of the time
This position requires overnight domestic travel less than 25% of the time
This position requires overnight international travel less than 25% of the time
Anticipated travel will be by car, air, and/or train
Preferred
Lidl US, LLC &amp; Affiliates provides equal employment opportunities (EEO) to all employees and applicants without regard to, including but not limited to, race, sex, color, religion, gender, sexual orientation or preference, gender identity or expression, national origin or ethnicity, age, marital status, pregnancy, genetic information, disability, or veteran status, in accordance with applicable federal, state and local laws.</t>
  </si>
  <si>
    <t>Senior Applied Education and Measurement Scientist</t>
  </si>
  <si>
    <t>Senior Statistician/Data Scientist</t>
  </si>
  <si>
    <t>Parsons Corporation</t>
  </si>
  <si>
    <t>Senior Statistician/Data Scientist
Clearance: Must possess an active TS/SCI security clearance
Location: Springfield, VA
Years of Experience: 7-10 Years
Education: Bachelor of Science degree or higher in statistics, mathematics, image science, remote sensing, earth science, physical science or related technical or scientific field; or similar course of study at an accredited school (or substituted education and experience).
Position Overview:
Support Corporate Assessments and Program Evaluation (CAPE) at a national agencyâ€™s Business Analytics division. The Business Analytics division is responsible for identifying, acquiring, transforming and analyzing agency data to assess agency performance and inform senior leadership decision making. Support data integration and modeling; ask and develop business questions; interpret data made available by agency stakeholders and data owners; and report and present conclusions to leadership.
Provide statistical and mathematical support to analyze and interpret a wide range of data to help the understand the value of geospatial intelligence (GEOINT) to the community and support strategic resource decisions made by agency leadership.Interpret and analyze leadership information needs, and design and implement data analysis projects to address those needs by incorporating best practices, appropriate data, and proven techniques from experience or research methods.Conduct business analytics tool Architecture and Engineering Analysis to ensure integration of existing and future business analytics tools and compliance with enterprise IT policies, architecture and resources.Document, analyze, and (as needed) enhance data conditioning processes that translate raw data inputs into decision-quality data products appropriate to the intended audience.Design, develop, test and communicate data analytics products (including data, applications and visualizations) from documented, repeatable methods, based in sound data engineering principles and applicable standards.Leverage wide-ranging data sources (e.g., web traffic, customer requests for information, survey data, stated and implied requirements, production databases, human capital data, etc.) to develop and communicate understanding of phenomena and trends.Provide insights through repeatable, transparent analysis that will be used to inform NGA strategy and decisions in partnership with teams supporting agency decision making processes, customer and partner interactions, featured content, and future GEOINT products and services.Assist in the construction of data sets and data views for use by the CAPE Business Analytics Division to utilize and communicate complex data sets meaningfully and appropriately.Assist with implementation of statistical analysis process improvements and incorporation of statistical research into new analytical products and methods.Generate and maintain reports, schematics and other documentation sufficient to maintain CAPE Business Analytics Division awareness of data ingest, conditioning and visualization processes as on a regular basis and modify them as required.Provide continuous feedback and recommendations to the Business Analytics Division and CAPE.Develop performance metrics to assess business analytics maturity level.
Required Qualifications:
Must posses an active Top Secret SCI security clearanceMinimum 7 years' experience.Familiarity with data mining, ability to develop and manipulate, and maintain databases.Demonstrated ability in writing code using Python required, other coding languages desired.Demonstrated participation in and/or directing the activities of highly skilled technical and analytical teams responsible for developing solutions to highly complex analytical/intelligence problems.Ability to develop mathematical algorithms and applications in response to complex requirements.Ability to provide training as new systems and capabilities move into operational use.
Desired Qualifications:
Background supporting the National Geospatial-Intelligence Agency.Experience in statistical analysis and an understanding of business analytics and apply it to the current and future business and mission environment at NGA or another Intelligence Community (IC) agency.Demonstrated experience using software packages used for advanced statistical analysis of operational data and tools for data visualization.Ability to identify systems enhancements and new capabilities, concept demonstrators, capability business cases.Ability to utilize industry standard statistics, communication and visualization tools to develop and convey complex quantitative information and analysis to senior executives.Application of business analytics and customer segmentation techniques in any corporate function, e.g. marketing analytics, consumer analytics, operations analysis, human capital analytics, or other relevant fields.Ability to apply statistical, data science and operations research methods from industry best practices and academic research against appropriate analytics problems.Data mining through repeatable processes and documented business logic to explore relationships in disparate data sets.Application of advanced analytics capabilities to derive insights from a combination of unstructured, semi-structured, and structured data.Ability to manipulate, synthesize and visualize large datasets from and between knowledge domains, using appropriate programming languages and software, including but not limited to Semantic Query Language (SQL), Apache Spark, ElasticSearch, R, Python, Tableau, Kibana and others as technology evolves.Excellent interpersonal skills and the ability to communicate technical findings to technically inclined audiences and executive personnel.Ability to collaborate across a diverse team of statisticians/data analysts.Experience with providing customer service support activities across organizational elements.Able to independently initiate, manage, execute and report tasks as identified by the government.Excellent written and oral communication skills and be able to work independently as well as in a team environment.Familiarity with IC data, software, services and business analytic tools.Experience that can facilitate understanding of IC Community mission and business processes.Proficiency in performing statistical analysis and modeling on a variety of data, as well as the ability to incorporate new methods and techniques based on best practices and extant research.Able to perform predictive analysis using data science tools and techniques.Provide recommendations for improvements to analytical methodologies.
Must be able to obtain, maintain and/or currently possess a security clearance.Ready for action? Weâ€™re looking for the kind of people who see this opportunity and donâ€™t hesitate to act. Parsons is a leader in the world of Technical Services and Engineering. We hire people with a broad set of technical skills who have proven experience tackling some of the greatest challenges. Take your next step and apply today.</t>
  </si>
  <si>
    <t>AE Strategies</t>
  </si>
  <si>
    <t xml:space="preserve">About Us
AE Strategies is a Mclean, VA based consulting firm, founded in 2003, providing management consulting to federal clients. We are a proven small business with an established reputation and a track record of supporting critical initiatives across a wide range of federal clients. Employees will work on challenging and impactful federal initiatives in a positive and collaborative work environment with competitive compensation and benefits and a collaborative and supportive company culture that is designed to support client success and employee development. Find out more at www.aestrategies.com.
Overview
The Data Engineer will join an AE Strategies team working onsite with a federal Inspector Generalâ€™s Office to apply mathematical modeling and advanced techniques to integrate, process, analyze and visualize data. This support will help our client to analyze and direct incoming complaints to the right follow-on team (criminal investigators, inspectors and auditors). The support will furthermore include applying Optical Character Recognition (OCR) and Natural Language Processing (NLP) techniques to incoming hotline complaints that enable a more automated, data-driven triage system across the lifecycle of every individual complaint, from submission to resolution. The support provided will improve the quality of data and analysis surfaced in our clientâ€™s supply chain security. Specific responsibilities include:
Provide data engineering, analysis and visualization support, including predictive modeling, graph analysis and social network analysis.Assist project teams with identifying, gathering and understanding relevant data to support analysis, as well as assess relative quality and reliability of the data.Assist with data preparation, including data cleansing, transformation, combination, aggregation and scripts for recurring ingestion in preparation for modeling and analysis.Assist with developing data visualizations of results for ease of use and adoption of analytics.Examine large data sets to identify trends, develop charts and create visual presentations to help the organization make more strategic decisions.
Qualifications:
Bachelorâ€™s Degree and 7 years of experience OR Masterâ€™s Degree and 4 years of experience.Active Secret Clearance.Direct experience creating sustainable, automated processes for data analysis.Expert at understanding and creating high level architectural specifications.Advanced technical expertise with programmatically manipulating data.Maintain proficiency in data management systems and statistical packages such as: Cloudera Hadoop (priority): Hive, PIG, Sqoop and Flume; R (priority) and Natural Language Processing (NLP) within R, Spark and SAS programming.
Job Type: Full-time
Experience:
R and Natural Language Processing (R, Spark and SAS): 1 year (Required)creating high level architectural specifications: 4 years (Required)Cloudera Hadoop (Hive, PIG, Sqoop and Flume): 1 year (Required)
Education:
Bachelor's (Required)
License:
Do you have an Active Secret Clearance (Required)Are you a US citizen (Required)
</t>
  </si>
  <si>
    <t xml:space="preserve"> PositionResponsibilities
Â·Manage data scientists, senior researchers and software developers on projects bridging the gap between research and analytics by providing data-driven
solutions across several policy areas.
Â·Develop schema, business rules and configuration testing processes.Engage clients, research and analytics staff teams in development of streamlined protocols to
systematize workflow by designing integrated data systems generated through gathering requirements.
Â·Configuration systems management to capture information that can be used for quantitative
analysis.
Â·Direct the development of standardized protocols to manipulate information captured in a fixed format to usable data, using non-traditional data sources like
scraping data from social media, mining data from natural language texts, as well as vectorizing images to create analytical dataset to inform policy
decisions.
Â·Develop complex statistical models, machine learning algorithms and deep learning networks to answer research questions, identify patterns and trends, reduce
dimensionality of data and select meaningful features, as well as conduct predictive analysis.
Â·Lead and empower clients and end users deploying data products that contain dynamic data visualizations to present findings, data explorers that allow
users to explore and analyze the data themselves, as well as publish data, documentation and code so that other data scientists and researchers can use
the material and build on it.
Work experience and job skills requirements:
Â·Direct experience with machine learning techniques and algorithms, such as k-NN, Naive Bayes, SVM, Decision Forests, and deep learning networks such as
multi-layer perception, convolution network, and long-short term memory under neural networks.
Â·Experience using data science toolkits, such as R, Weka, NumPy, MatLab, Python, Panda and neural network frameworks such as Torch, Keras, CafÃ©, and Tensorfow.
Â·Experience using data visualization tools, such as D3.js, GGplot, PlotLy, and Tableau.
Â·Requirements gathering experience in developing schema, business rules, and test protocols.
Â·Experience conducting tests for configuring and developing integrated data systems.
Â·Experience working with query languages such as SQL.
Â·Excellent knowledge of statistics and research methods and experience developing regression models.
Â·Experience developing technical documentation for datasets, code, and data products.
Â·Excellent verbal and written communication skills.
Education Requirements:Ph.D. with minimum 5 years of direct experience or MA/MS with 10+ years of direct experience in Data Science, Applied Mathematics, Applied Statistics, Operations Research, Economics or a related field</t>
  </si>
  <si>
    <t>Data Engineer, Senior Consultant</t>
  </si>
  <si>
    <t xml:space="preserve">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*Qualifications**
*Skills Requirements:**
+ At least 5 years of experience in a related field.
+ **Must have an Active Secret Clearance**
+ Holds a degree from an accredited college / university.
+ Creates and maintains optimal data pipeline architecture.
+ Assembles large, complex data sets that meet functional / non-functional business requirements.
+ Identifies, designs, and implements internal process improvements: automating manual processes, optimizing data delivery, re-designing infrastructure for greater scalability, etc.
+ Builds the infrastructure required for optimal extraction, transformation, and loading of data from a wide variety of data sources using ETL tools.
+ Works with stakeholders including the Executive, Product, Data and Design teams to assist with data-related technical issues and support their data infrastructure needs.
+ Works with data and analytics experts to strive for greater functionality in data solutions.
*Qualifications for Data Engineer:**
+ Advanced working SQL knowledge and experience working with relational databases, query authoring (SQL) as well as working familiarity with a variety of databases.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 Strong project management and organizational skills.
+ Experience supporting and working with cross-functional teams in a dynamic environment.
+ Experience using the Agile methodology.
+ Strong written and oral communication skills.
+ Ability to solve problems and resolve issues independently.
+ Strong attention to detail and analytical skills.
*Nice to Have:**
+ Experience building and optimizing 'big data' data pipelines, architectures and data sets
+ Working knowledge of message queuing, stream processing, and highly scalable 'big data' data stores
+ Master's degree in computer science or related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*_Guidehouse does not accept unsolicited resumes through or from search firms or staffing agencies. All unsolicited resumes will be considered the property of Guidehouse and Guidehouse will not be obligated to pay a placement fee._**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Skills Development &amp; Certifications
+ Employee Referral Program
+ Corporate Sponsored Events &amp; Community Outreach
+ Emergency Back-Up Childcare Program
*Connect With Us!**
*Job Locations** _US-DC-Washington_
*ID** _2020-5701_
*Category** _Client Services_
*Type** _Regular Full-Time_
*Govt Clearance Level** _Secret_
</t>
  </si>
  <si>
    <t>Cell Culture Process Development Scientist</t>
  </si>
  <si>
    <t>United Therapeutics Corporation</t>
  </si>
  <si>
    <t>The Job Details are as follows:
What we do
United Therapeutics Corporation focuses on the strength of a balanced, value-creating biotechnology model. We are confident in our future thanks to our fundamental attributes, namely our commitment to quality and innovation, the power of our brands, our entrepreneurial culture and our bioinformatics leadership. We also believe that our determination to be responsible citizens - having a positive impact on patients, the environment and society - will sustain our success in the long term.
We currently have five approved products on the market and a long-term mission of providing an unlimited supply of transplantable organs for those who need them.
Our company was founded by an entrepreneur whose daughter was diagnosed with a life-threatening condition. She sought to find treatment options and a cure for her daughter and patients like her. We are founder-led, and relentless in our pursuit of "medicines for life". We continue to research and develop treatments for cardiovascular and pulmonary diseases, pediatric cancers and other orphan diseases.
How you'll contribute
We are currently looking for a Cell Culture Process Development Scientist to join our Process Development team in Silver Spring Maryland. In this role, you will be responsible for performing mammalian cell culture to support the cell culture process in a new cGMP monoclonal antibody production facility. Additionally, you will perform process development experiments which will be conducted to develop a robust cell culture process. Your work in this role will define the parameters for cGMP manufacturing in the new facility.
Responsible for small scale cell culture in development lab to support the transfer and scaling of production processes
Development of a qualified down-scale model, optimization of titer, and screening of media components
Optimize cell culture process for Phase III/commercial, and require scale-up from 5L to 50 L scale, to enable full-scale process transfer
Harvest and clarify the product from the cell culture at the end of the process
As new products emerge from research, supporting the development of new cell culture growth media may be required
Write development reports to document the development of the cell culture process
Support supply/equipment ordering as needed and general lab maintenance
Interface regularly with internal stakeholder within the QA/QC and Manufacturing teams
Interact with equipment and supply vendors, and service representatives
Present development summaries weekly to Process Development and Manufacturing teams
Other duties as assigned
For this role you will need
Minimum Requirements
Bachelor's degree in Biology, Chemistry, Biochemistry, or closely related field
4+ years of biopharmaceutical experience, with a technical background in mammalian cell culture, knowledge of cGMP regulations
Demonstrated proficiency with the qualification of the down-scale model, optimization of titer, and screening of media component
Demonstrated proficiency with the preparation of technical summary reports
Experience in preparation of research cell banks, general cell culture processes, expansion in shaker flasks and the evaluation of cell culture parameters
Strong science and mathematics background
Experience working in Microsoft Office or other common software tools
Hands-on experience in designing mammalian cell culture processes and operating bioreactors
Ability to travel up to 10%
Ability to work flex hours as needed on weekends to support cell culture process development
Preferred Qualifications
Experience in the optimization of cell culture harvest processes
Experience with Design of Experiment studies and software for process optimization
Experience with scale-up small-scale cell culture and transfer to a cGMP facility for full-scale manufacturing
Knowledge in bioreactor controller software, e.g. i-Control or BIOSTAT
Specialized training on current techniques, improvements, and Regulatory trends relevant to cell culture development.
Specialized training in statistical evaluation of data
Experience in the review of cGMP batch records
Experience with bioanalytical or purification techniques
Familiarity with mass spectroscopy evaluation of media components
Knowledge of SAS JMP
Life as a Unitherian
At United Therapeutics, you'll realize quickly that it is not an ordinary place to work! When you join our company, you will learn, grow, contribute, have fun, and be challenged... all while making a difference in the lives of our patients.
United Therapeutics Corporation is an Equal Opportunity/Affirmative Action Employer - EOE Minorities / Females / Protected Veterans / Individuals with Disabilities</t>
  </si>
  <si>
    <t>Journeyman Scientist-CBRN - HLOP10</t>
  </si>
  <si>
    <t>E3 Federal Solutions</t>
  </si>
  <si>
    <t>HLO - E3/Sentinelâ€™s Homeland Operations (HLO) Division employees bring domain knowledge, specialized insight, and operational expertise to support Department of Homeland Security (DHS) customers. Our team provides rapid, innovative, and specialized solutions that enable our DHS clients to succeed at meeting dynamic mission objectives. Our careers include mission operations, data analytics, operational assessments, requirements management, financial/budget management, strategic communications and planning, stakeholder engagement and facilitation services, acquisition support, systems engineering and technical assistance (SETA), and business process reengineering.E3/Sentinel is seeking a Journeyman Scientist to provide technical support to the government customer by serving on complex projects, providing technical leadership on planning projects, and quality assurance/quality control on CWMD programs. In-depth technical knowledge will be key in evaluating, recommending, and implementing specific program solutions, tools, and policies. Conducts operational scientific and technical analysis in support of CWMD programs and mission areas. Leads the development of a variety of analytic decision support products that meet National decision makersâ€™ and stakeholdersâ€™ requirements. More broadly, performs the functions of a technical expert in the relevant scientific field in support of CWMD programs. Applies scientific expertise in defining and resolving system issues, performing analysis, and developing plans and requirements for further analysis. Coordinates and manages the preparation of analysis, evaluations, and recommendations within CWMD programs in support of federal personnel.  B.A./B.S. or M.A./M.S. degree in a scientific, engineering, medical, veterinary, or public health field Must have 7years of experience in a scientific, engineering, medical, veterinary, or public health field such as biology, chemistry, biochemistry, bacteriology, virology, epidemiology, toxicology, immunology, environmental science or engineering, physics, mathematics, geology, or other related discipline Must have at least experience providing direct or consultant scientific support to major programs or system development efforts related to human, animal, or plant health and medical consequences of CBRN events or a combination of experience in these areas and the homeland security pillars of prevention, protection, response, or recovery. Must hold a current TS/SCI E3/Sentinel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</si>
  <si>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Innovation Applied Scientist-HLOP10</t>
  </si>
  <si>
    <t>HLO - E3/Sentinelâ€™s Homeland Operations (HLO) Division employees bring domain knowledge, specialized insight, and operational expertise to support Department of Homeland Security (DHS) customers. Our team provides rapid, innovative, and specialized solutions that enable our DHS clients to succeed at meeting dynamic mission objectives. Our careers include mission operations, data analytics, operational assessments, requirements management, financial/budget management, strategic communications and planning, stakeholder engagement and facilitation services, acquisition support, systems engineering and technical assistance (SETA), and business process reengineering.E3/Sentinel is seeking an Innovation Applied Scientist to provide support to the government customer in identifying and analyzing biological events of concern to better understand the potential impact to human, animal, plant, and environmental health. Supports the development of a variety of analytic decision support products that meet National decision makersâ€™ requirements. Performs the functions of a technical expert in the relevant scientific field in support of major programs or system development activities. Researches new technical approaches across the CWMD mission portfolio. Develops and incorporates novel algorithms and methods for complex, large-scale data analysis in coordination with operational/analytic end-users within and outside of OHA. Provides technical advice and analytical support to the management of external pilot projects developing new systems, algorithms, and technical approaches.  B.S. degree in natural or physical sciences, engineering, computer science, mathematics, statistics, or related fields. Certain circumstances may require candidates with an M.S. or M.A. level of education. Must have a bachelor's degree and 3 years' experience, or a master's degree and 2 years' experience; qualifying experience must be in the natural or physical sciences, engineering, computer science, mathematics, statistics, informatics, or related fields Considerable professional experience in the natural or physical sciences, engineering, computer science, mathematics, statistics, informatics, or related fields. Must have experience developing, or evaluating the development of systems, algorithms, and approaches for complex large-scale data analysis across a range of different types of data Must be able to obtain and maintain a DHS Suitability E3/Sentinel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</si>
  <si>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Statistician/Data Scientist</t>
  </si>
  <si>
    <t>S2 Analytical Solutions LLC</t>
  </si>
  <si>
    <t>Statistician/Data ScientistClearance: TS/SCI requiredLocation: Springfield, VAExperience: 8 yearsâ€™ experience and 6 yearsâ€™ specialized experience Overall Assignment Description:The Office of Analytic Tradecraft requires dedicated contractor support with experience and skills in key knowledge areas to effectively support the Analysis Directorate as well as the Intelligence Community.Promote effective collaboration between Office of Analytic Tradecraft officers on topics of mutual interest through participation in formal and ad hoc working groups and intra-office projects.Proactively deliver materials (including but not limited to: slick sheets, Quality Dashboard) that communicate objectives and guidance for analytic integrity and standards initiatives using data analytics and statistical analysis.Develop educational materials and tools on Agency and Community analytic integrity standards.Each FTE will be embedded within the Analytic Integrity and Standards Branch, requiring close collaboration and support on analytic quality and standards initiatives.Duties include: General duties required to support the Analytic Integrity and Standards Branch include, but are not limited to:Maintain and alter, when needed, the tools/programs/databases used within the branch (currently includes SharePoint and Tableau, but contractor is expected to assess and recommend continued use of these tools and/or alternative tools)Find and interpret rich data sources, manage large amounts of data despite hardware, software, and bandwidth constraintsMerge data sources and ensure consistency of data-setsCreate visualizations to aid in understanding dataBuild mathematical models using the data and present and communicate the data insights/findings effectively to both specialists and scientists in their team and to non-expert audiencesPossess functional knowledge and implementation of agencyâ€™s analytic processes. Perform mathematics, probability models, machine learning, statistical learning, computer programming, data engineering, pattern recognition and learning, visualization, uncertainty modeling, data warehousing, and high performance computing with the goal of extracting meaning from data and creating data productsCreate and adhere to various SOPs for the tools and processes used within the office/branch (provided upon award)Create tools (including but not limited to: reference guides, reports, workshops, briefings, etc.) for the workforce to use to improve their understanding of the agency and community guidanceConduct statistical analysis on postproduction review data and visually display analysis for agency and community consumersCoordinate finished intelligence products as requiredAttend regularly scheduled support meetings and stay current with ongoing production support initiatives and evolutions regarding data and their related databasesWork with compiled datasets to look for new exploitation methodologies that support agencyâ€™s Analytic Integrity and Standards mission and data analyticsSkills and Experience:Required: Experience in the review and management of data, databases, and data servicesDemonstrated coding experience to support writing scripts with tools such as, but not limited to Java and PythonDemonstrated ability to use Share Point, Tableau, Redmine, and other systems/databases in order to manipulate and build data visualizationPossess strong data management skills  S2 prohibits third-party solicitation from any recruiter or outside source regardless of the cause being represented. All qualified applicants will receive consideration for employment without regard to race, color, religion, sex, sexual orientation, gender identity, disability, or veteran status.</t>
  </si>
  <si>
    <t>Sentar</t>
  </si>
  <si>
    <t>Sentar is dedicated to developing the critical talent that the connected world demands to create solutions to address the convergence of cybersecurity, intelligence, analytics, and systems engineering. We invite you to join the small business team where you can build, innovate, and secure your career.
Role Description:
Provide data analysis to support combatant command level strategic assessments of cyberspace operations. Collect, clean, and process data from cyberspace operations and supporting activities to extract meaning and demonstrate progress or lack of progress toward campaign objectives. Leverage advanced technologies, scientific principles, theories, and concepts to assist client with improving performance and efficiency. Assist the client with planning future programs, including recommending technical solutions to accomplish long-range objectives.
Qualifications:
-10 years of experience as an operations research analyst or data scientist
-Experience in working with web developers to create leadership dashboards and web-enabled data collection for operations, activities, and investments (OAIs)
-Ability to build analytical models for strategic and campaign assessments, including military assessment and strategic risks
-TS/SCI clearance with a polygraph required
-BA or BS degree
Additional Qualifications:
-Experience with applying critical thinking towards the development of resource, force posture, and budgetary recommendations for command modernization to shape a client program
-Ability to develop a paradigm for assessment integration into planning and development
-Ability to pay strict attention to detail
-Possession of excellent analytical, problem-solving, and organizational skills
-Possession of excellent oral and written communication skills
-BA or BS Degree in Operations Research, CS, Cybersecurity, or Computer Engineering
Benefits at Sentar:
In addition to a great culture, Sentar offers a comprehensive benefits package to support employees and their families! Cigna Health Insurance, Guardian Vision and Dental Insurance, and Life/Accident/Disability insurance options through Mutual of Omaha give our employees options and comprehensive coverage while keeping out of pocket costs low. Sentar is also happy to offer a healthy match employee contributions through the Fidelity 401(k) plan. Time off your thing? Sentar offers a PTO plan that graduates quickly with years of service. Sentar invests in our people - we offer a robust professional development and education assistance plan, to help our employees reach the next level Reach out to your recruiter to learn more!
If you are not ready to apply for this position, submit your resume here to join our talent community. We'll keep you updated occasionally on new job opportunities.
Sentar is an Affirmative Action and Equal Opportunity Employer M/F/Vets/Persons with Disabilities
Our culture is one of inclusivity and support. Sentar is proudly an Equal Opportunity and VEVRAA Federal Contractor Employer M/F/Vets/Persons with Disabilities. Follow these links to learn more about your rights: EEO Is the Law Poster; EEO Is Law Supplement; and Pay Transparency.
We want you to build your career at Sentar, so if you are an individual with a disability and require a reasonable workplace accommodation applying for a job or at any point in the employment process, contact the Recruiting Manager at 256-430-0860 x 129 or email recruiting@sentar.com. Please indicate the specifics of the assistance needed. Thank you for considering Sentar in your employment search.
Build, Innovate, Secure Your Career at Sentar.</t>
  </si>
  <si>
    <t>PM-Sr Data Scientist</t>
  </si>
  <si>
    <t>Job Description We are in search of an energetic Technical Program Manager with a strong background in Data Science to lead one of our most exciting programs. Join BAEs Intelligence and Security division and be a part of the team of men and women who solve some of the worlds most complex technical challenges. Intelligence Solutions is searching for a Program Manager to join our team in McLean. Are you a dynamic leader with exceptional management, communication, and interpersonal skills? The chosen candidate will have the opportunity to step into a role that will lead all aspects of execution ranging from cost, schedule, staffing, customer engagement, and technical execution on this exciting program!
The Program Manager will serve as the bridge between the Corporation's full suite of technological and hardware solutions and the Customer. In addition, the Program Manager will be responsible for managing the Customer Relationship and providing consultation to the Customer with respect to technology, personnel, strategy and emerging commercial solutions. The Program Manager has the responsibility of managing direct reports; including other managers who supervise Scrum Development Teams. The Program Manager will have financial responsibilities outlined by the Corporation and the Statement of Work (SOW).
This position also requires:
Prior experience with the Intelligence CommunityMethodological experience in developing, transforming, and modeling data to improve decision making Data extraction and manipulation of data sets and creating workflows and predictive modes for end-users utilizing system toolsData relationships and discovery - correlating, enriching and prioritizing data about activity among actors, devices or facilities to enable the discovery of structure, roles, key relationships and targetsSituational awareness- unifying data into a single context, allowing the current situation to be accurately and quickly understoodSystems modeling- building a computational analog of a real-world system (political, military, economical, social, or technical) to understand how it operates, its capabilities, and how it may react to shocksBusiness analytics- supporting data-driven decisions about how we can improve the business of intelligence
Required Skills and Education Must possess an active Lifestyle Polygraph
Bachelors Degree with at least 12 years work experience, or Masters with at least 10 years relevant experienceEnsure tasks are completed within the deadlines; tasking guidance from the Government is clear; personnel are qualified to perform the tasks; resolve personnel issues pre-emptivelyConsult with the Government Task Manager and COTR for problem resolution, task scheduling, new resource requirements, training and task clarificationImplement deliberate operations: analyze workflows; establish priorities; develop standards and set deadlinesLeading a high performing dynamic teamResponsible for the cost, schedule and technical performance of the programParticipates in the negotiation of contract and contract changesCoordinates the preparation of proposals, business plans, proposal work statements and specifications, operating budgets and financial terms/conditions of contractEstablishes milestones and monitors adherence to master plans and schedules, identifies program problems and obtains solutions such as allocation of resources or changing contractual specificationsDemonstrated capability in managing large multi-task contracts of this scope and complexity
Technical Qualifications:
Working knowledge of Applied mathematics (e.g. probability and statistics, multivariable calculus, linear algebra, ordinary and partial differential equations, stochastic processes, graph theory)Working knowledge of Computer programming (e.g., scripting, data parsing/ETL, artificial intelligence, machine learning, math/statistics packages, natural language processing, software versioning, distributed computing)Thorough/Working knowledge of Visualization (e.g., dashboard creation, network analysis, GIS/geospatial analysis, telemetry analysis)Thorough/Working knowledge of Python and some of the following software/tools: SQL, R, Hadoop, Spark, Java, CIC++, Git, Bash, Tableau, ArcGIS, Unix commandsThorough/Working knowledge of research designsThorough/Working knowledge of collection methods, capabilities, and tasking processDemonstrate Intellectual curiosity; creativity and innovation to go beyond current tools to deliver the best solution to complex problemsWorking knowledge of SIGMA Data Environment and Boombox deployable datascience system Knowledge and skill in developing and providing data science training on computer hardware and application software and knowledge to convert to computer based training modules.Ability to leverage multiple data management tools to organize relevant information and make decisions
Preferred Skills and Education
7+ years of program management experience, PMP Certified PreferredAbility to develop comprehensive software applications, as neededAbility to translate complex, technical findings into an easily understood narrative (i.e., tell a story with the data) in graphical, verbal, or written formAbility to multitask and change focus quickly as demands changeAbility to establish and maintain internal and external professional networks including subject matter experts, collectors, and decision makers that are necessary to carry out tasks or projects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</si>
  <si>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Health Scientist (Informatics) (Direct HIre)</t>
  </si>
  <si>
    <t>Centers for Disease Control and Prevention</t>
  </si>
  <si>
    <t>This Direct Hire recruitment is to fill positions based on a critical hiring need resulting from the outbreak and spread of the"Coronavirus Disease 2019" (COVID-19), which has caused a public health emergency. As such, all applicants who meet the OPM Health Scientist ) GS-0601 Series requirements and the minimum specialized experience qualifications stated in this announcement will be referred to hiring managers for further consideration.Education completed in colleges or universities outside the United States may be used to meet the education requirements. You must provide acceptable documentation that the foreign education is comparable to that received in an accredited educational institution in the United States. For more information on how foreign education is evaluated, visit: https://www.cdc.gov/jobs/future-applicant-information.html.
Coordinates the sharing of health related informational materials so that scientific advice and assistance is shared.Performs scientific work responsible for evaluating and developing approaches for strengthening the standardization and utility of national health information systems, their products, policies, and processes, with specific emphasis on electronic data interchange and electronic media.Consults with other health scientists and IT specialists within and outside the Federal sector to analyze and improve approaches for sharing of private and public health data and serves as a facilitator and conduit for the exchange of information on the application of informatics technology to health data issues and activities.Provides advice on the application of IT to the development and promotion of uniform data elements in national health information systems.
Continuation of Requirements:
Promotion Potential: Please be advised there is no promotion potential for these positions, any position filled with this announcement will be filled at the single grade level requested.Research position: NoSupervisory position:No
Basic Qualifications:
A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(https://ope.ed.gov/accreditation/) at the time the degree was obtained.
Minimum Qualifications GS-11:
Applicants must have at least one year of specialized experience at or equivalent to the GS-9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to perform a variety of scientific activities and analyses related to health care informatics in various public health program areas.
OR
A Ph.D. or equivalent doctoral degree, or completed three full years of progressively higher level graduate education leading to such a degree or LL.M., if related.
OR
A combination of experience and education that meets 100% of the qualification requirements.
Minimum Qualifications GS-12:
Applicants must have at least one year of specialized experience at or equivalent to the GS-11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to provide expertise as a scientist in the broad practice of public health informatics, planning, or reviewing services on specific problems, projects, or programs, and operating conditions directly affecting populations.
Minimum Qualifications GS-13:
Applicants must have at least one year of specialized experience at or equivalent to the GS-12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working with a set of information systems, applying epidemiologic and project management skills, and understanding the policy issues influencing public and private information systems.
Minimum Qualifications GS-14:
Applicants must have at least one year of specialized experience at or equivalent to the GS-13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in the design, development, implementation, and evaluation of information systems and data structures to support data collected from public health activities.</t>
  </si>
  <si>
    <t>ECS Corporate Services</t>
  </si>
  <si>
    <t xml:space="preserve">ECS is seeking a Data Engineer to work in our Washington DC office.
Job Description:
In order to meet the evolving needs of Federal Government, ECS has unique capabilities and expertise to help our customers achieve their goals.
We now have an exciting opportunity for a Data Engineer to join our team in supporting a program. In this role, the data engineer must have a strong understanding of database fundamentals. They must have SQL knowledge, as well as database design principles and Consistency Models. They will need to be familiar with data warehousing tools and technologies as well as strong scripting skills in Python and Shell. They must translate requirements to detailed design information for data transformation and loading. Access, review, administer and deliver critical requests that are time sensitive. This role is responsible for evaluating customers' current and anticipated needs and serving as a subject matter expert who can support customer meetings to analyze their enterprise and suggest or improve the existing functions for improved performance and changing needs.
Required Skills:
 Must be a US Citizen  Must be able to obtain a Public Trust Clearance.  Bachelor or Associate Degree in Computer Science, Information Systems Management or similar preferred 4 years of experience in software development, DB Design and ETL ETL experience or backend application development Strong scripting skills (Python, Ruby, Perl, Bash, Powershell, etc.) Experience working with either Git, or SVN Experience in Pentaho or equivalent tools Demonstrated customer focus Strong analytical and strong problem-solving skills Communicates clearly and effectively evaluates information to make decisions Confronts difficult problems in a positive and creative way.
Desired Skills:
Knowledge and experience in Postgresql, mysql and MS SQL Server AWS experience in EC2, RDS and Redshift Working with application development tools, standards and languages 3 years of ETL experience or backend application development 3 years of Python / Perl and Bash Linux experience Ability to quickly learn, understand, and work with new emerging technologies, methodologies and solutions in the cloud/IT technology space.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
</t>
  </si>
  <si>
    <t>Senior Outreach Data Scientist</t>
  </si>
  <si>
    <t>Are you looking for a new and exciting career opportunity?Join our award-winning organization and work with some of the most talented minds within our Enterprise Technology and Innovation teams. As a Salient CRGT employee, you get to be part of a best performing team supporting our nationâ€™s most critical missions.  Why Salient CRGT?Weâ€™re passionate about the inspirational missions of our customers and we entrust our employees and teams to deliver exceptional performance to enable the safety, security, health and well-being of our nation. We provide the tools and resources to help you be successful, and our culture fosters an environment in which idea sharing and collaboration is essential. Are you ready to make a difference?  We are seeking a senior level Outreach Data Scientist. This role fullfills the following responsibilites: implements a continuous review process to evaluate the effectiveness of processes and standards for identifying process improvements to drive improved efficiency and qualityevaluates quality issues, inefficient processes, product quality, customer feedback, and analyst recommendations to identify process and product improvementsidentifies opportunities to eliminate duplication of effort, improve analyst effectiveness and efficiency, eliminate backlog, reduce accuracy issues, and improve general operationsconducts briefings on improvement recommendations, gaining approval for implementation, and coordinating implementation improvements implementation of tools, scripts, algorithms, and techniques assesses the effectiveness of the improvementsassesses and reports on metricsThe following are minimum requirements for the role: 10+ years of experienceMA/MS degreeExperience continuous process improvement (CPI) researcher and facilitatorExperience working in NCTC screening and vetting using NCTC IC databasesAnalytical and critical thinking skillsKnowledge of SOPs and Government watchlisting and screening and vetting guidelinesAdvanced communication skills including documentation and briefingsKnowledge of ODNI, NCTC, and IC mission, roles, and responsibilitiesTS/SCI with Polygraph security clearance#cjpost#pathfRecognized expert in specific fieldSalient CRGT is an Equal Opportunity Employer. All qualified applicants will receive consideration for employment without regard to race, color, religion, national origin, age, sex, sexual orientation, gender identity or expression, veteran status, disability, genetic information, or any other factor prohibited by applicable anti-discrimination laws.</t>
  </si>
  <si>
    <t>Senior Clinical Research Scientist</t>
  </si>
  <si>
    <t xml:space="preserve">Novavax, Inc. (NASDAQ: NVAX), is a late-stage biotechnology company that drives improved health globally through the discovery, development and commercialization of innovative vaccines to prevent serious infectious diseases. Novavax has a late stage quadrivalent influenza nanoparticle vaccine (NanoFlu), to address key factors that can lead to the poor effectiveness of currently approved flu vaccines. ResVax, an RSV vaccine for protection of very young infants via maternal immunization, is the only vaccine in a Phase 3 clinical program and is designed to prevent severe lower respiratory tract infection which is the second leading cause of death in children under one year of age worldwide. Novavax has also developed early stage products for emerging diseases based on its proprietary nanoparticle technology as well as it's Matrix adjuvant, currently in testing across all age demographics.
We are seeking a Senior Clinical Research Scientist, responsible for Corona Virus programs. This position will report to Medical Lead for Corona Virus development.Must have experience in research, development, and clinical trials with vaccine or monoclonal Ab focused projects
Responsibilities include but are not limited to: 
Contribute to the development of program strategy for assigned compounds/programs by providing scientific evidence to support strategic decision making for R&amp;D, clinical, regulatory and business development departments.Provide support for protocol development, refinement and updates for clinical studies.Review of clinical scientific documents such as IND, IND amendments, Investigator Brochures, Annual Reports and other Health Authority submissions. Support review of trial specific documents upon request.Support for review and summarizing safety and efficacy data in ongoing studies to internal and external stakeholders.Be subject matter expert of external environment by maintaining updated knowledge of landscape for internal stakeholders.Represent clinical development on project teams.Develop relationships with appropriate consultants and external experts and utilize these relationships to obtain feedback on clinical development, including protocols, analyses, and assay development.Clinical lead for study abstracts, posters, oral presentations and manuscripts for assigned studies.Serve as liaison to project teams, CRO's, Clinical sub-teams, and others as defined for program needs.Effectively work together with colleagues in other functions including Patient Safety, Regulatory Affairs, Clinical Operations and early development groups.
Be involved primarily in clinical programs but will be encouraged to collaborate with clinical colleagues supporting early stage programs as well as medical affairs colleagues.Provide expert scientific input into the preparation of regulatory documents and interactions with regulatory authorities.Provide authoritative scientific analysis and interpretation of data from ongoing studies and in the literature.Support and contribute to trial conduct as requested by contributing as subject matter expert to activities that ensure quality, consistency and integration of clinical study related deliverables.Ensure scientific input to TA standard development.
Minimum requirements:
Degree in scientific/life-sciences field, PhD preferred.Minimum of 8 years of experience in research, development and clinical trials with at least 5 years in vaccines or monoclonal Ab focused projects.Excellent verbal and written communication, presenting scientific results to multidisciplinary teams and key partners.Ability to accommodate up to 20% travel.Extensive knowledge of clinical research, and experience across Phase I-III.Familiarity with clinical trial design, and experience authoring clinical trial protocols.Experience in analysis, interpretation, and presentation of clinical data in order to inform decision making and clinical strategy are required.Must be well-versed in medical aspects of GCP, ICH, FDA, EMEA and other relevant guidelines.Experience working in a busy and highly collaborative environment as a part of a cross-functional team.Experience managing and interpreting the data (both from clinical trials as well as surveillance) and guidance documents from regulatory authorities, both national and global.Sufficient technical and disease area knowledge to be able to interact with confidence with internal and external partners.
Novavax, Inc. is headquartered in Gaithersburg, Maryland with additional facilities in Uppsala, Sweden. Novavax is traded on the Nasdaq Stock Market under the symbol NVAX and is dedicated to developing novel vaccines to address infectious disease.
Novavax, Inc. offers a base salary, annual bonus, stock options, professional career development/growth opportunities, and a comprehensive benefits package including medical, dental, vision, Rx, STD, LTD, Life, Optional Life, 401(k) plan.
Equal Opportunity Employer/Veterans/Disabled
Novavax,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disability.Job Posted by ApplicantPro
</t>
  </si>
  <si>
    <t>Job Number: R0072252
Innovation Applied ScientistKey Role:
Research new technical approaches for application across the CWMD mission portfolio. Develop and incorporate novel algorithms and methods for complex, large-scale data analysis in coordination with operational and analytic end-users within and outside of OHA. Provide technical advice and analytic support to the management of external pilot projects developing new systems, algorithms, and technical approaches.
Basic Qualifications:
-3+ years of experience with the natural or physical sciences, engineering, computer science, mathematics, statistics, or informatics
-3+ years of experience with developing or evaluating systems, algorithms, and approaches for complex large-scale data analysis across a range of different types of data
-Secret clearance
-DHS Suitability
-BS degree in Natural Sciences, Physical Sciences, Engineering, CS, Mathematics, or Statistics or MA or MS degree
Clearance:
Applicants selected will be subject to a security investigation and may need to meet eligibility requirements for access to classified information; Secret clearance is required.
Weâ€™re an EOE that empowers our peopleâ€”no matter their race, color, religion, sex, gender identity, sexual orientation, national origin, disability, veteran status, or other protected characteristicâ€”to fearlessly drive change.</t>
  </si>
  <si>
    <t>Data Scientist SME with Security Clearance</t>
  </si>
  <si>
    <t>Overview NCI is a leading provider of enterprise solutions and services to U.S. defense, intelligence, health and civilian government agencies. NCI's AI solution, Shai(tm), scales humans with artificial intelligence by empowering the workforce to meet their mission by using best in class AI solutions coupled with our exceptional service offerings. Working with strategic partners, NCI is committed to bringing commercial innovation to missions of national importance. NCI is a mid-tier systems integrator headquartered in Reston, VA, and operates at locations across the globe. NCI has been designated a 2020 Military Friendly Employer by MilitaryFriendly.com Responsibilities NCI: The Data Scientist SME will 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analysis tools (R, MatLab, etc), data visualization tools (D3.js, GGplot, etc), query languages, and NoSQL databases (Hadoop, Cassandra, etc). Other Qualifications: * Expertise in data mining, statistical modeling, and machine learning. * Passion to answer Product/Engineering questions with data. * Strong ability to code in Python, Java, and etc. * Have full stack experience in data collection, aggregation, analysis, visualization, productization, and monitoring of data science products. * Can do small data modeling work: R, Python, Julia, Octave, Matlab. * Can do big data modeling work: Hadoop, Pig, Scala, Spark. * Can fish for data: SQL, Pandas, MongoDB. * Can deploy data science solutions: Java, Python, C++. * Can communicate concisely and persuasively with engineers, product managers and other non-technical functions. Qualifications Requirements: * Years of Experience: 15+ Years. * BS/BA * TS/SCI clearance required Physical Requirements: This position requires the ability to perform the below essential functions: * Sitting for long periods * Standing for long periods * Ambulate throughout an office * Ambulate between several buildings * Travel by land or air transportation 10% 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 NCI is a VEVRAA Federal Contra ctor.</t>
  </si>
  <si>
    <t>Post-Doctoral Scientist, Quantitative Microbial Ecology</t>
  </si>
  <si>
    <t>The Antibiotic Resistance Action Center (ARAC), located within the GWs Department of Environmental and Occupational Health (EOH) in the School of Public Health, seeks a postdoctoral scholar to conduct research at the interface among quantitative modeling, microbial genomics, antibiotic resistance, global food transport and trade, human travel, and the global ecology of opportunistic pathogens.
Dr. Cindy Lius main interest is to develop innovative solutions to prevent, diagnose, and treat opportunistic bacterial infections by better understanding the ecology and biology of the human microbiome. The groups current portfolio of funded projects includes multiple international microbiome cohort and longitudinal studies. In addition, multiple new projects involving large-scale ecological studies in the US and internationally are under development.
Reporting to Dr. Liu, the Post-Doctoral Scientist will work with her human microbiome research group in analysis of existing large microbiome datasets. In additional to working with Dr. Liu and her group, the Post-Doctoral Scientist will also work closely with the Director of ARAC, Professor Dr. Lance Price, and the Center for Ecosystem Science &amp; Society at Northern Arizona University, a center that conducts research in ecosystem science at scales from the cell to the globe.
In collaboration with Dr. Liu, Dr. Price, and outside collaborators, the Post-Doctoral Scientist will have following responsibilities:
Plans and conducts research by designing and implementing novel studies related to antibiotic resistance and microbial ecology in a controlled laboratory setting.
Develops novel ecological models based on research questions of interest.
Plans of independent research, analyzes and interprets data.
Prepares abstracts, presentations, and manuscripts. May represent the university at conferences and meetings.
Contributes to research proposals for new extramural funding.
The position is a limited term position for 12 months from the start of the assignment, with the opportunity for extension after successful completion of the first year.
The position is based at GWs Foggy Bottom Campus in Washington, DC. The incumbent may perform other related duties as assigned. The omission of specific duties does not preclude the supervisor from assigning duties that are logically related to the position.</t>
  </si>
  <si>
    <t>Data Engineer (Top Secret)</t>
  </si>
  <si>
    <t>Datastrong</t>
  </si>
  <si>
    <t>Data EngineerLocation: Washington DC
Job ID: 1093
**Active Top-Secret clearance required
Are you an analytical, data-driven professional? Are you interested in a role that offers the opportunity to provide client-facing support? If so, Datastrong is the place for you! Join our team of specialists as they unlock insights contained in a data universe and work through challenges related to real-time data integration and analytics, data quality management, mission-oriented analysis, and human resources.Work you will performAs a Data Engineer on the analytics team you will:
Create and enhance the data pipeline architectureAssemble data sets to meet functional and non-functional business requirementsIdentify, design, and implement internal process improvements: automating manual processes, optimizing data delivery, etc.Work with business stakeholders to assist with data-related needs and issuesCreate data tools for front-end analytics and data scientist team members that assist them in their responsibilitiesDesign and deliver ETL data integration workflow components
QualificationsRequired:
Active Top-Secret US Government clearanceBachelorâ€™s Degree in Statistics, Mathematics, Computer Science, Management Information Systems, Engineering, Business Analytics disciplines, or related area3+ years of experience with ETL and data integration, data quality analysis, statistical analysis and/or modelingAdvanced working SQL knowledge and experience with RDBMS platformsExperience building and optimizing data pipelines, architectures, and data setsExperience performing root cause analysis on internal and external data and processes to answer specific business questions and identify opportunities for improvementStrong business and analytical skills including direct interaction with business end users for requirements analysis
Preferred:
Hands-on experience with implementation and support of commercial data integration software (Informatica, IBM DataStage, Talend, Microsoft SSIS, etc.)Experience with Oracle SQL or PL/SQLExperience with AWS cloud services: EC2, EMR, RDS, RedshiftExperience in Python, message queuing, or stream processing
How you will growAt Datastrong, our professional development plan focuses on helping employees at every level of their career to identify and use their strengths. Datastrong offers opportunities to help sharpen skills in addition to hands-on experience in the global, fast-changing business world. From on-the-job learning experiences to formal development programs, our professionals have a variety of opportunities to continue to grow throughout their career.Benefits include
Compensation plan consisting of a competitive base salary and an uncapped bonus100% Health coverage for employees with Vision and Dental optionsPaid holidays and vacation with a generous leave policyCommute reimbursementProfessional development and educational tuition assistanceFlexible spending account options401(k) retirement plan with complimentary financial advisory services
Datastrongâ€™s cultureOur culture is built on inclusion, collaboration, high performance, and opportunity. That combination helps our professionals make a difference individually and collectively. And it makes Datastrong a rewarding place to work. We are continuously looking for new ways to maintain a culture where our people excel and lead healthy, happy lives.Corporate citizenshipWe are proud to be part of the communities where we work and live. Datastrong takes great pride in knowing that what we do best â€“ applying our skills and experience â€“ helps to build strong communities that shape and sustain our business culture. Our team members are provided opportunities to support the community through volunteerism, giving their time, talent, and generosity.
Datastrong is committed to hiring and retaining a diverse workforce. We are an Equal Opportunity and Affirmative Action Employer, making decisions without regard to race, color, religion, sex, national origin, age, veteran status, disability, or any other protected class. If accommodation is needed in the application process, arrangements can be made with the local regional office.</t>
  </si>
  <si>
    <t>Data Scientist II with Security Clearance</t>
  </si>
  <si>
    <t>Overview NCI is a leading provider of enterprise solutions and services to U.S. defense, intelligence, health and civilian government agencies. NCI's AI solution, Shai(tm), scales humans with artificial intelligence by empowering the workforce to meet their mission by using best in class AI solutions coupled with our exceptional service offerings. Working with strategic partners, NCI is committed to bringing commercial innovation to missions of national importance. NCI is a mid-tier systems integrator headquartered in Reston, VA, and operates at locations across the globe. NCI has been designated a 2020 Military Friendly Employer by MilitaryFriendly.com Responsibilities NCI: The Business Analyst II will 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anlaysis tools (R, MatLab, etc), data visualization tools (D3.js, GGplot, etc), query languages, and NoSQL databases (Hadoop, Cassandra, etc). Other Qualifications: * Expertise in data mining, statistical modeling, and machine learning. * Passion to answer Product/Engineering questions with data. * Strong ability to code in Python, Java, and etc. * Have full stack experience in data collection, aggregation, analysis, visualization, productization, and monitoring of data science products. * Can do small data modeling work: R, Python, Julia, Octave, Matlab. * Can do big data modeling work: Hadoop, Pig, Scala, Spark. * Can fish for data: SQL, Pandas, MongoDB. * Can deploy data science solutions: Java, Python, C++. * Can communicate concisely and persuasively with engineers, product managers and other non-technical functions. Qualifications Requirements: * Years of Experience: 5+ Years. * Mini mum Education: BS/BA * TS/SCI Clearance required Physical Requirements: This position requires the ability to perform the below essential functions: * Sitting for long periods * Standing for long periods * Ambulate throughout an office * Ambulate between several buildings * Travel by land or air transportation 10% 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 NCI is a VEVRAA Federal Contra ctor.</t>
  </si>
  <si>
    <t xml:space="preserve">Job Number: R0083152
Data EngineerThe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strategic innovation for the federal government. Youâ€™ll work closely with your customer to understand their questions and needs, and then dig into their data-rich environment to find the pieces of their information puzzle. Youâ€™ll mentor teammates, develop algorithms, write scripts, build predictive analytics, apply machine learning, and use the right combination of tools and frameworks to turn that set of disparate data points into objective answers to help federal health organizations make informed decisions. Youâ€™ll provide your customer with a deep understanding of their data, what it all means, and how they can use it. Join us as we use data science for good in the federal government.
Empower change with us.
You Have:
-3+ years of experience within data science and engineering
-2+ years of experience in working with machine learning models and algorithms, including natural language processing (NLP)
-2+ years of experience with object-oriented programming, including Java, Scala, or Python
-Experience with Big Data technologies, including HDFS, Hadoop, and Spark
-Experience with manipulating data and extract, transform, and load (ETL) in parallel processing and distributed compute environments
-Experience with using Cloud services, including AWS and Azure
-Ability to learn technical concepts quickly and communicate with multiple functional groups
-Secret clearance
-BA or BS degree
Nice If You Have:
-2+ years of experience with designing novel data analytic methods and workflows, including full data pipelines from raw data through analysis results
-Ability to manage and manipulate large data sets, develop data science approaches, and manage data science tasks
-Ability to leverage a wide variety of data science capabilities and languages
-Ability to exhibit flexibility, initiative, and innovation when dealing with ambiguous and fast-paced situations
-MA or MS degree in Engineering, Statistics, Mathematics, or Data Science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 can expect:
access to online and onsite training in data analysis and presentation methodologies, and tools like Hortonworks, Docker, Tableau, and Splunka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change.#LI-AH1, CJ1
</t>
  </si>
  <si>
    <t>TechINT Solutions Group, LLC</t>
  </si>
  <si>
    <t xml:space="preserve">Pioneers. Innovators. Professionals. TechINT Solutions Group (TechINT) is recognized for its knowledge and experience in providing innovative technology exploitation, operational intelligence, counter unmanned aerial systems and cyber security. TechINT Solutions Group has developed a unique analytical methodology to understand current and emerging technology that can be co-opted for nefarious purposes. Our innovative analytical methodology helps identify key variables indicative of illicit use or planned illicit use technologies.
TechINT Solutions Group is seeking Biosurveillance Innovation Applied Scientist to join our Washinton DC team.
Candidates should possess an active Secret Clearance.
Please note: This position is contingent upon award of contract.
Education: B.S./M.S. degree in natural or physical sciences, engineering, computer science, mathematics, statistics, or related fields.
General Experience:
Must have a Bachelorâ€™s degree and 3 years experience, or a Masters Degree and 2 years experience; qualifying experience must be in the natural or physical sciences, engineering, computer science, mathematics, statistics, informatics, or related fields.
Specialized Experience:
Considerable professional experience in the natural or physical sciences, engineering, computer science, mathematics, statistics, informatics, or related fields.
Must have experience developing, or evaluating the development of, systems, algorithms, and approaches for complex large-scale data analysis across a range of different types of data. Preferable if specialized experience described is in the area of biosurveillance.
Duties:
Researches new technical approaches for application in National biosurveillance. Develops and incorporates novel algorithms and methods for complex, large-scale biosurveillance data analysis in coordination with operational/analytic end-users within and outside of OHA.
Provides technical advice and analytic support to the management of external pilot projects developing new systems, algorithms, and technical approaches for biosurveillance.
Benefits
TechINT Solutions Group recognizes the need to support the well-being of our team members which is why we offer 15 personal days plus 10 paid federal holidays per year which will grow over time. We offer above industry standard medical, dental, vision, and life insurance plans along with a competitive 401k retirement plan to ensure we help support you, your family's well-being, and your retirement strategy as you grow with TechINT.
PAY TRANSPARENCY NONDISCRIMINATION PROVISION
TechINT Solutions Group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TechINT Solution Group, or (c) consistent with TechINT Solutions Groupâ€™s legal duty to furnish information. 41 CFR 60-1.35(c)
</t>
  </si>
  <si>
    <t>TENICA and Associates LLC</t>
  </si>
  <si>
    <t>TENICA is looking to hire a Senior Data Scientist in Springfield, VA. MUST HAVE TS/SCI.
Develop and conduct algorithm quality trade studies related to synthetic aperture radar imagery, identifying best use cases for selected algorithms, and characterizing performance of algorithms when used outside the best use case scenarios. Prototype an analytical procedure that will generate confidence values based on algorithm outputs. Refine the verification and validation process for analytics. Enhance existing models to leverage analytic output for driving automated tasking. Develop scripts for running and testing the algorithms and analytics, using programs such as Databricks, Python, and Jupyter Notebook. Make presentations and reports at the request of the government in addition to a task kick off, midpoint review, and final report and presentation.
Experience in at least two of the following areas is required: Mathematics/Statistics; Computer Science; Domain Expertise/ Analysis; and Presentation.9 years of experience and a MA/MS degree. In place of the degree, may substitute 19 years of relevant work experience. Desirable skills and experience include synthetic aperture radar image science or analysis; other remote sensing imaging such as multispectral; programming and script development; data science; Python, Databricks, Jupyter Notebook; Intelligence Community analytical workflows.</t>
  </si>
  <si>
    <t>Biosurveillance Innovation Applied Scientist-HLOP10</t>
  </si>
  <si>
    <t>HSE - E3/Sentinelâ€™s Homeland Security Enterprise (HSE) division is an integrated organizational entity fostering increased collaboration and synergies across the Homeland domain. HSE combines the skills and talents of over 245 (and growing) E3S employees and subcontractor staff supporting multiple components across DHS, including but not limited to: U.S. Customs and Border Protection (CBP), Transportation Security Administration (TSA), U.S. Immigration and Customs Enforcement (ICE), Federal Emergency Management Agency (FEMA), U.S. Coast Guard (USCG), Science and Technology Directorate (S&amp;T), Countering Weapons of Mass Destruction Office (CWMD), Federal Protective Services (FPS), and the DHS Headquarters Management Directorate. Our team provides rapid, innovative and specialized solutions that enable our HSE clients to success at meeting dynamic mission objectives.E3/Sentinel is seeking a Biosurveillance Innovation Applied Scientist to provide support to the government customer in identifying and analyzing biological events of concern to better understand the potential impact to human, animal, plant, and environmental health. Specifically, the biosurveillance scientist conducts operational scientific and technical analysis in support of National biosurveillance. Supports the development of a variety of analytic biosurveillance decision support products that meet National decision makersâ€™ requirements. More broadly, performs the functions of a technical expert in the relevant scientific field in support of major biosurveillance programs or system development activities. Researches new technical approaches for application in National Biosurveillance. Develops and incorporates novel algorithms and methods for complex, large-scale biosurveillance data analysis in coordination with operational/analytic end-users within and outside of OHA. Provides technical advice and analytic support to the management of external pilot projects developing new systems, algorithms, and technical approaches for biosurveillance.  B.S./M.S. degree in natural or physical sciences, engineering, computer science, mathematics, statistics, or related fields Must have a bachelor's degree and 3 years' experience, or a master's degree and 2 years' experience; qualifying experience must be in the natural or physical sciences, engineering, computer science, mathematics, statistics, informatics, or related fields Considerable professional experience in the natural or physical sciences, engineering, computer science, mathematics, statistics, informatics, or related fields. Must have experience developing, or evaluating the development of systems, algorithms, and approaches for complex large-scale data analysis across a range of different types of data. Preferable if specialized experience described is in the area of biosurveillance Must be able to obtain and maintain a DHS Suitability E3/Sentinel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</si>
  <si>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Principal Imaging Data Scientist | MD - Gaithersburg, UK - Cambridge, SE - Gothenburg</t>
  </si>
  <si>
    <t>HopHR</t>
  </si>
  <si>
    <t>POSITION SUMMARY:Would you like to be a part of a Data Science &amp; Artificial Intelligence (DS &amp; AI) group who has direct strategic impact on drug development, playing a key role in getting medicines to patients? At the company, we are constantly pushing the boundaries of science to deliver life-changing medicines to patients, with a real passion for discovery and a pipeline to show for it. Here, youâ€™ll have the opportunity to make a difference in peopleâ€™s lives every single day.The company is looking to invest in the data management and analysis platforms underlying its existing and emerging drug discovery technology, through its long-term Growth Through Innovation Strategy. Within the new Data Science and AI Group, you will be working with colleagues to build data management and analysis foundations for the future.The Data Science &amp; AI team collaborates across R&amp;D to drive innovation through data science and AI. Together we seek to:â€¢Improve our understanding of disease and uncovering new targetsâ€¢Transform R&amp;D processesâ€¢Speed the design and delivery of new medicines for patientsThe AI and Analytics team within the company's R&amp;D Data Science and AI group is where the great things happen in applying sophisticated algorithms and techniques to some of the hardest problems in the discovery and development of new medicines. The team uses a blend of scientific, problem solving, and quantitative skills to develop and deliver cutting-edge methods addressing critical problems in the company's R&amp;D environment. Our team of data scientists work right next to our other scientists, allowing them to be close to the questions that matter and work on a broad range of the most promising opportunities quickly.As a Principal Imaging Data Scientist, you will play a pivotal role in a growing team analyzing various types of biomedical images and generating the insights from our complex data that brings innovative medicines to patients faster.In this role, you will apply your expertise in computer vision, and machine learning to derive solutions to a range of problems in biomedical images. You will develop innovative and accurate algorithms for multiple therapeutic areas (Respiratory, Cardiovascular, Renal and Metabolism) across several imaging modalities (Radiology, Pathology, Tissue Microarray, Microscopy, Mass Spec). You will be working in a highly multidisciplinary environment with world leading clinicians, data scientists, biological experts, statisticians and IT professionals.Examples of the problems our team is working on include analyzing histological characteristics, pairing multiple modalities such as H&amp;E microscopy and Mass Spectrometry imaging, analysing lung radiomics images, images of diabetic retinopathy in sub-Saharan Africa, single-cell fluorescence, and more!Fundamental Components:Provides image analytics expertise to cross-functional projects and drives delivery of advanced data science solutionsDevelop project requirements from interactions with senior stakeholders and collaborators across R&amp;D functionsDelivers imaging data science solutions and appropriately communicating findings with non-technical partners.Develops libraries and machine learning tools aimed at pre-processing / analyzing / summarizing large and multimodal image data setsKeeps up to date with emerging data science methodologies and image processing techniquesMentor and support the data scientists across multiple projects to drive the development of imaging data science as a capabilityReport and present research findings and developments including status and results clearly and efficiently both internally and externally, verbally and in writing.Background Experience:Strong knowledge and experience in convolutional neural networks and deep neural network architectures Proven experience working with large biomedical imaging datasets (eg: Radiology, Pathology, Tissue Microarray, H&amp;E, Microscopy images, etc.)Demonstrated understanding of Image processing techniquesExtensive hands-on experience applying data science tools in practice.Practical software development skills in standard data science tools (such as R or python)Significant experience post-graduate degree in imaging analyticsA passion to apply machine learning to tackle difficult problemsDesirable requirements:Successful development of imaging solutions in a clinical environment</t>
  </si>
  <si>
    <t>ISR Mission Analytics/Data Scientist - TS/SCI</t>
  </si>
  <si>
    <t>IBM</t>
  </si>
  <si>
    <t xml:space="preserve">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Our team is committed to providing senior National Security leaders with decision-worthy data and analysis to improve the effectiveness of Intelligence system supporting DoD Warfighters. We are seeking a cleared Mission Analytics Consultant / Data Scientist to join the team of IBMers currently supporting the Office of the Under Secretary of Defense for Intelligence and Security, OUSD(I&amp;S). Our practitioners have backgrounds in operations research, statistics, analytics, data science and management consulting, with deep expertise in military intelligence, surveillance, and reconnaissance (ISR) systems and defense Artificial Intelligence programs.
The team conducts empirical analysis to provide definitive accounts of ISR and AI/ML contributions to operations and generate data-driven acquisition recommendations. Work location is in the Washington DC area (Reston and Arlington), with US and worldwide travel.
Job Duties:
Executes analytical workstreams, to include building hypotheses, generating analytic framework to test hypotheses, data wrangling, data analysis, quality controlling the results, and documenting the implications of those results in client-ready deck pages (20%)
Interface with the client, stakeholders, military personnel, and data providers to ensure that the team has maximal buy-in for its activities, can collect data it needs, and provides its clients the most decision-worthy recommendations/advice (20%)
Conduct and report on detailed research into military operations, ISR technology/sensors/platforms, ISR tactics and procedures, AI/ML technology employment (20%)
Contribute to product storyboards, scoping of analytical tasks and project objectives (based on analytic feasibility) (20%)
Completes high-end, fast-turn, ad hoc analytical tasks at the request of the client and/or IBM team lead (20%)
Required Technical and Professional Expertise
 US Citizen with active TS//SCI clearance or show immediate eligibility according to JPAS security database Bachelors Degree, preferably in Operations Research, STEM, National Security Studies, or similar7+ years of experience in the area of operations research or quantitative analysis; must be able to interpret ambiguous tasking, discern value proposition for client, structure and assign complex tasks, and coach/mentor more junior team members on a full range of consulting and analytic skills 3+ years experience with the development and communication of executive-level decision products (General Officer/Flag Officer/Senior Executive Service level) Possess deep expertise of national or military intelligence capabilities and their useDemonstrate near-expert level use of MS Excel and MS Powerpoint to evaluate and communicate analysis of military intelligence and operational data
Preferred Technical and Professional Expertise
Masters Degree, preferably in Operations Research or other STEM degrees5+ years experience in the military or intelligence community; exposure to ISR capabilities is highly desired 3+ years experience in leading small project teams in data analysis, product development, executive level communication 3+ years experience working in intelligence policy or oversight organizations; experience at OUSD(I&amp;S) highly desired Experience and/or proficiency in Python, R, ArcGIS, Tableau, MS Access, SQL Experience and/or proficiency in Machine Learning, Artificial Intelligence, and/or Natural Language Processing
About Business Unit
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
Your Life @ IBM
What matters to you when youre looking for your next career challenge?
Maybe you want to get involved in work that really changes the world? What about somewhere with incredible and diverse career and development opportunities where you can truly discover your passion? Are you looking for a culture of openness, collaboration and trust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For additional information about location requirements, please discuss with the recruiter following submission of your application.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t>
  </si>
  <si>
    <t>steampunk</t>
  </si>
  <si>
    <t xml:space="preserve">In todayâ€™s rapidly evolving technology landscape, an organizationâ€™s data has never been a more important aspect in achieving mission and business goals. Our data exploitation experts work with our clients to support their mission and business goals by creating and executing a comprehensive data strategy using the best technology and techniques given the challenge. At Steampunk, our goal is to build and execute a data strategy for our clients to coordinate data collection and generation, to align the organization and its data assets in support of the mission, and ultimately to realize mission goals with the strongest effectiveness possible. For our clients, data is a strategic asset. For the our client, they are looking to become a facts-based, data-driven, customer-focused organization. To help realize this goal, they are leveraging Tableauâ€™s visual analytics platform to analyze, visualize, and share information. At steampunk you will design and develop on a next-generation Visual Analytics and Collaboration suite. We are looking for seasoned Data Engineer to work with our existing team of Data Scientists and Developers to develop Strategies and then deliver results. We are looking for a more than just a "Data Scientist", but a technologist with excellent communication and customer service skills and a passion for data.You will lead programs and projects for our clientsYou will contribute to the growth of our data exploration practice.You will be primarily responsible for designing and maintaining an enterprise-class data model. You will reverse engineer complex new datasets, providing documentation to developers instructing how to map these new datasets to the existing model. You will constantly interact with both ETL developers and end users data analysts to share knowledge, collect feedback, and provide additional implementation requirements.Lead data management and migration projectsYou will develop, maintain, and review data processes and architecture for both on-premise and cloud-based data systemsYou will conduct team reviews and recommend data modeling, administrative, and design improvementsWho wants to do something different......US Citizen OnlyAbility to hold a position of public trust with the US government.10+ years industry experience coding commercial software and a passion for solving complex problems. Demonstrated and understanding customer requirements and prioritize for maximum customer / user experience.Demonstrated on-the-job experience as a big data architect/scientistDemonstrated on-the-job experience manipulating structured and unstructured data for analysisDemonstrated on-the-job experience constructing complex queries to analyze results using databases or in a data processing development environmentDemonstrated on-the-job experience aggregating results and/or compiling information for reporting from multiple datasetsDemonstrated on-the-job experience with software developmentDemonstrated on-the-job experience developing and documenting custom algorithms in response to expanding requirementsDemonstrated experience working with software and data science teams to operationalize informationDemonstrated experience collaborating with staff, IT customers, and other technical and non-technical staff and contractors at all levelsDemonstrated experience translating product requirements into system solutions that take into account technical, schedule, cost, security, and policy constraintsDemonstrated experience working in an agile environment and leading agile projectsDemonstrated experience providing technical direction to project teams of developers and data scientists who build web-based dashboards and reportsDemonstrated experience working with data science tools technologies, particularly Python or SQLDemonstrated experience with Solr, Elasticsearch, or similar toolBachelor's degree in computer science, information systems, engineering, business, or a scientific or technical discipline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â€“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 </t>
  </si>
  <si>
    <t>U.S. Air Force</t>
  </si>
  <si>
    <t>This position will support the Federal Government's response efforts to COVID-19.
The mission of the United States Air Force is to fly, fight and win in air, space and cyberspace. To achieve that mission, the AF has a vision of Global Vigilance, Reach and Power. That vision orbits around three core competencies: Developing Airmen, Technology-to-Warfighting and Integrating Operations. Core competencies and distinctive capabilities are based on a shared commitment to three core value.IF USING EDUCATION TO QUALIFY: If position has a positive degree requirement or education forms the basis for qualifications, you MUST submit transcriptswith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applying.Qualifications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Meeting the basic requirements qualifies for GS-05 position.
SPECIALIZED EXPERIENCE:GS-07: One year of specialized experience equivalent to the GS-05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GS-09: One year of specialized experience equivalent to the GS-07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GS-11: One year of specialized experience equivalent to the GS-09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 professional knowledge and abilities applicable to a broad range of computer software development duties; modify standard practices and adapt equipment or techniques to solve a variety of unique and novel problems.
GS-12: One year of specialized experience equivalent to the GS-11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Serve as assistants to higher grade level scientists responsible for subject-matter or program areas.
GS-13: One year of specialized experience equivalent to the GS-12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Serving as staff specialist for a significant segment of a subject-matter or program area. Providing technical guidance in planning, coordinating, and evaluating proposed research projects and programs of interest to the agency.
GS-14: One year of specialized experience equivalent to the GS-13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and developing and applying system evaluation methods and techniques to major portions of large projects of studies. Serves as staff specialist responsible for providing technical leadership and guidance in a major subject-matter, functional, or program area.
GS-15: One year of specialized experience equivalent to the GS-14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and developing and applying system evaluation methods and techniques to major portions of large projects of studies. Serves as staff experts and consultants. Click on the following link to view qualification requirements for this position: http://www.opm.gov/policy-data-oversight/classification-qualifications/general-schedule-qualification standards/#url=GS-PROF Click on the following link to view occupational requirements for this position: http://www.opm.gov/policy-data-oversight/classification-qualifications/general-schedule-qualification standards/1500/computer-scienceseries-1550/
KNOWLEDGE, SKILLS AND ABILITIES (KSAs): Your qualifications will be evaluated on the basis of your level of knowledge, skills, abilities and/or competencies in the following areas:
Knowledge of computer science concepts and principles of standard computer science practices, methods, and techniques to perform, following specific instructions, routine projects or minor phases of a larger or more complex project.
Knowledge of computer design, simulation or programming software or other appropriate software to perform routine design and analysis assignments.
Knowledge of computer science and related disciplines to design, develop and adapt scientific methods and techniques to recommend solutions for computer problems.
Ability to analyze, interpret and apply computer science procedures in a variety of situations and recommend effective solutions.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</si>
  <si>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Qualifications
Skills Requirements:
At least 5 years of experience in a related field.
Must have an Active Secret Clearance
Holds a degree from an accredited college / university.
Creates and maintains optimal data pipeline architecture.
Assembles large, complex data sets that meet functional / non-functional business requirements.
Identifies, designs, and implements internal process improvements: automating manual processes, optimizing data delivery, re-designing infrastructure for greater scalability, etc.
Builds the infrastructure required for optimal extraction, transformation, and loading of data from a wide variety of data sources using ETL tools.
Works with stakeholders including the Executive, Product, Data and Design teams to assist with data-related technical issues and support their data infrastructure needs.
Works with data and analytics experts to strive for greater functionality in data solutions.
Qualifications for Data Engineer:
Advanced working SQL knowledge and experience working with relational databases, query authoring (SQL) as well as working familiarity with a variety of databases.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Strong project management and organizational skills.
Experience supporting and working with cross-functional teams in a dynamic environment.
Experience using the Agile methodology.
Strong written and oral communication skills.
Ability to solve problems and resolve issues independently.
Strong attention to detail and analytical skills.
Nice to Have:
Experience building and optimizing 'big data' data pipelines, architectures and data sets
Working knowledge of message queuing, stream processing, and highly scalable 'big data' data stores
Master's degree in computer science or related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</si>
  <si>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Data Scientist- Clearance Required</t>
  </si>
  <si>
    <t>Type of Requisition:RegularClearance Level Must Currently Possess:Top Secret/SCIClearance Level Must Be Able to Obtain:Top Secret SCI + PolygraphSuitability:PolygraphPublic Trust/Other Required:
Job Family:Data AnalysisJob Description:
We are GDIT. The people supporting and securing some of the most complex government, defense, and intelligence projects across the country. We ensure today is safe and tomorrow is smarter. Our work has meaning and impact on the world around us, but also on us, and thatâ€™s important.
GDIT is your place. You make it your own by embracing autonomy, seizing opportunity, and being trusted to deliver your best every day. We think. We act. We deliver. There is no challenge we canâ€™t turn into opportunity. And our work depends on TS/SCI level cleared Data Scientist joining our team to support our Intelligence customer in Springfield, VA.
Position Summary:
GDIT, is seeking a full-time Data Scientist in Springfield, VA. The Data Scientist you will be responsible for creating and/or modifying enterprise-wide statistical models, streamlining the current workflow, developing and/or modifying applications software and performing data analysis interpretations.
Job Duties:
Designs, develops, codes, tests, and debugs complex new software products, or makes significant enhancements to existing software.Researches and integrates design strategies, product specifications, development schedules, and user expectations into product capabilities.Resolves complex hardware/software compatibility and interface design considerations.Conducts investigations and tests of considerable complexity.Researches emerging technologies to determine impact on application execution.Provides input to staff involved in writing and updating technical documentation such as user manuals, system documentation, and training materials.Troubleshoots complex problems and provides customer support for software operating systems and application issues.Advises hardware engineers on machine characteristics that affect software systems, such as storage capacity, processing speed, and input/output requirements.Prepares reports on analyses, findings, and project progress.Provides guidance and work leadership to less-experienced software engineers.May serve as a technical team or task leader.Maintains current knowledge of relevant technology as assigned.Participates in special projects as required.
Qualifications:
BA/BS in Computer Science, Engineering or a related technical discipline, or the equivalent combination of education, technical training, or work/military experience.8+ years of related experience to include an educational background or experience in linear algebra, Bayesian statistics, or calculus.Experience with machine learning (Scikit Learn, Tensor Flow, H20), data mining, regressions, generalized linear models, experimental design, and/or GIS.Must be able to learn quickly and juggle multiple projects with moving deadlines.Must have strong analytical skills.Must be competent in Excel, Word, and PowerPoint.Must have at least 1 year of professional experience with R, Python, or similar data analytical tools.Experience with commercial operations or similar efforts is a plus.Experience with computer programming is a plus.
Scheduled Weekly Hours:40Travel Required:NoneTelecommuting Options:Telecommuting Not AllowedWork Location:USA VA SpringfieldAdditional Work Locations:We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</si>
  <si>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Scientist II or Senior Scientist T Cell Biology</t>
  </si>
  <si>
    <t>Precigen</t>
  </si>
  <si>
    <t>Germantown</t>
  </si>
  <si>
    <t>Precigen is seeking a highly motivated and creativeScientist II or Senior Scientist(level determined by candidate experience)with experience in T cell biology, chimeric antigen receptor generation (CARs) and CAR T cell analysis to join our ImmunoOncology Department in Germantown, Maryland.ImmunoOncology is a rapidly growing and exciting area of cancer therapy, with the promise to revolutionize the way patients are treated.The successful candidate will have an in-depth understanding of T cell biology and immunotherapy.
DUTIES AND RESPONSIBILITIES:
Apply expertise in T cell immunology and molecular biology to lead and influence projects within the development of Precigenâ€™s product portfolio. Plan the evaluation strategy and conduct the in vitro studies with human T cells for functional testing Plan, perform and assess novel adoptive T cell therapies anti-tumor activity in relevant in vivo murine models. Clear communication in both oral and written form. Manage timelines and deliverables. Develop reports for various projects. Supervise research associates. Utilization of appropriate technology, i.e. Outlook, PowerPoint, and other programs to create and distribute reports and key information. Coordination of parallel tasks across multiple projects, demonstrating prioritization. Interpret and effectively execute upon a variety of instructions provided in written, oral, diagram or schedule formats. Self-motivated and independently minded. Positive interpersonal skills with the ability to interact with individuals from a variety of levels and function. Self-organizer, meticulous hands-on habits, keen attention to detail. Strong quantitative and analytical skills. Responsive, can-do attitude.
SUPERVISORY RESPONSIBILITIES:
Â·1 - 3 Research Associates
EDUCATION AND EXPERIENCE:
Ph.D. in immunology, cellular and/or tumor biology or a closely related field. Strong background in cancer immunotherapy or the biology of the tumor microenvironment, huma immunology and experience working with engineered T-cells strongly preferred. Five (5) or more yearâ€™s post-doctoral experience, industry experience a plus. Direct hands on experience with generating and analyzing chimeric antigen receptor (CAR) T cells function Must have experience in flow cytometry and fluorescence activated cell sorting (FACS), immune cell phenotyping of immune cell subsets; experience with human immune cells is preferred. Experience designing and developing primary immune cell assays using key immune cell populations. Hands-on expertise in T-cell functional characterization assays includingin vitrocytotoxicity, proliferation, and cytokine/chemokine measurements. Expertise inin vitro T-cell isolation and expansion methods. Proficient in cell culture aseptic technique. Experience in viral and non-viral methods of gene transfer. Experience with PK/PD, in vitro T cell assays, including ELISPOT, ELISA, Luminex and flow cytometry read-out. Proficient in multi-parameter flow cytometry (panel design, sample acquisition, data processing.) Experience in molecular and cellular biology techniques, including but not limited to: PCR, qPCR, cloning and western blot. Proficiency in the analysis and understanding of immune cells and molecules.
DESIRED KEY COMPETENCIES:
Ability to understand and execute on the companyâ€™s mission and values. Maintain a high degree of ethical standard and trustworthiness. Capable of fostering change in an organization. Deals with conflict in a direct, positive manner. Ability to think and adapt to a rapidly changing environment and demands. Able to reach rational conclusions through complex processing of information. Fosters innovation through creative solutions. Effective organization and implementation of group projects. Maintain a high degree of accuracy and attention to detail. Energized by accomplishments and excellence in the workplace. Capable of high performance in independent work as well as in team setting. Comfortable in a fast-paced small company environment with minimal direction and able to adjust workload based upon changing priorities.
EOE MFDV</t>
  </si>
  <si>
    <t>Sr Scientist, Target Discovery</t>
  </si>
  <si>
    <t>Who we are:
REGENXBIO is an exceptional place to work. You'll have the opportunity to collaborate with some of the best and the brightest people, touch amazing science, and be a part of extraordinary plans. Our core values: Trust, Accountability, Perseverance, and Innovation drive everything we do. We aim to bring these values to life every day with all that we do, and we believe that what we do matters - to patients, to their families, and to their communities.
The opportunity:
The Senior Scientist is an expert in the science and therapeutic applications of gene transfer for muscular disorders. The role requires practical knowledge of AAV vectors and their use in animal models. She/he is responsible for collaborating with internal and external scientist to:
Explore candidate gene therapy strategies using AAV vectors in animal models of human muscular disordersObtain proof of concept to inform decision on clinical development of candidatesGain deep understanding of AAV vector capabilities for translational investigation
What youâ€™ll be doing:
Lead, and manage internal research projects and collaborations with external organizations (academic groups, cooperate partners, CROs) to:
Evaluate and advance appropriate candidates for clinical developmentDevelop assays/methods to evaluate vector performanceDevelop new vectors with improved in vivo capabilitiesUnderstand and control immune responses interfering with therapeutic gene transfer
Defines complex problems, develops approaches and experiments with sound judgment. Synthesizes multiple data sources and draws general, non-obvious conclusions.Serves as an in-house consultant in area of expertise.Effectively plans, coordinates, and executes activities with other research department members. Stays current with recent research literature in gene therapy and relevant disease fields.Works effectively with others in research and early development to build state of the art capabilities for in vivo analysis of AAV vectors.Supervises scientists/associate scientists, provides training as needed, and ensures adherence to company policies and quality requirements.Manages laboratory through ordering supplies and equipment maintenance.Presents data at internal meetings, scientific conferences and to external collaborators.Assists R&amp;D management with implementing organizational processes, budgetary, and capital equipment requirements.Identifies needs for additional resources and participates in the implementation of change when required. Performs additional tasks or assist with special projects as assigned or needed.
What weâ€™re looking for:
We set our employees up for success. To be successful in this role and help us achieve our goals, we are looking for someone with the following skills and qualifications:
PhD with 5+ yearsâ€™ experience and a strong foundational background in muscle biology and diseases of skeletal and/or cardiac muscle.Strong publication track record.Drive for evaluating gene therapy concepts in animal models with the goal translating these projects to clinical development.Prior AAV and or industry experience is a plus.
Detailed oriented, with good documentation, organizational and prioritization skills.
Excellent oral and written communication skills for effectively interfacing with internal and external organizations.Excellent team player with good interpersonal skills.
Extensive hands-on laboratory skill set with experience in animal models of muscular disorders.Prior experience using AAV or other gene delivery vectors in muscular disorders is a plus.Good computer skills and working knowledge of data analysis software, MS word, Excel, Power Point.
Why should you apply?
By joining REGENXBIO, you will have the opportunity to be a part of a growing company, with an incredible team, who is passionate about developing novel AAV gene therapies for patients in need.
We offer a comprehensive and competitive benefit&amp; compensation package which includes market-competitive salaries, an annual bonus program, education assistance, retirement plan with employer match, stock options at all levels, summer hours and more!
In addition, professional development is important to us. By joining our team, youâ€™ll have the opportunity to be exposed to challenging projects and have access to development resources to help you grow personally and professionally.</t>
  </si>
  <si>
    <t>Associate Scientist 3</t>
  </si>
  <si>
    <t>Merck KGaA</t>
  </si>
  <si>
    <t xml:space="preserve">...
a.dialogApplyBtn {
 display: none;
 }
 Associate Scientist 3
Your role:
As an Associate Scientist 3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Perform assays/ testing for a laboratory within Biologics. This position does not have supervisory responsibilities.
Conducts assigned testing independently within constraints of lab scheduling.
Aseptic handling of various mammalian cell lines in culture.
Responsible for organizing cell line initiations and laboratory scheduling for the GMP lab.
Conducts cell culture and sample preparation per SOP with minimal supervision, in compliance with cGMP and GLP.
Maintains complete and comprehensive records for study integrity.
Makes detailed observations, documents results and performs data analysis.
Demonstrates a consistently high level of quality of work.
Operates and maintains lab equipment as required by SOPs and testing procedures.
Performs peer review of assay batch/lab records to ensure Right First Time (RFT).
Utilizes applicable computer programs during testing and routine tasks (i.e. Word, Excel, Oracle, LIMS, BRIQS, etc.).
Utilizes problem solving/ trouble shooting skills.
Communicates deviations/ events, progress and interim results to Study Management.
Informs supervisor of deviations or factors that may affect quality and accuracy of data.
Contributes to the completion of event records.
Maintains a working knowledge of lab procedures and assays.
Creates/ revises SOPs, laboratory records and other related documentation as assigned.
Performs training of laboratory personnel as needed/ assigned.
Contribute ideas and suggestions to improve standard laboratory techniques, improve protocols, processes and equipment.
May serve as a team lead.
Assumes roles on more complex team projects.
Complies with company health and safety regulations and procedures.
Performs other duties as assigned.
Maybe required to work overtime or flexible shifts.
Who you are:
Minimum Qualifications:
Masterâ€™s degree in a scientific discipline (i.e. Biology, Biochemistry, etc.) with 1+ years laboratory experience â€“ OR -
Bachelorâ€™s degree in a scientific discipline (i.e. Biology, Biochemistry, etc.) with 3+ years laboratory experience â€“ OR -
Associate degree in a scientific discipline (i.e. Biology, Biochemistry, etc.) with 5+ years laboratory experience â€“ OR -
7+ years laboratory experience
Preferred Qualifications:
Experience with relevant laboratory practices, techniques, equipment, materials and mathematical calculations
Intermediate skills in applicable computer programs
Excellent oral and written communication skills that have been demonstrated through presentations/seminars, oversight of projects, etc.
Ability to work well independently and in a team-based environment
Demonstrates a high level of initiative and leadership capabilities
Highly, technically competent
Experience with Electronic Laboratory Notebook (ELN)
Experience with laboratory scheduling and dynamic schedules
RSRMS
Job Requisition ID:
205917
Location:
Rockville
Career Level:
D - Professional (4-9 years)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
Job Segment:
 Biochemistry, Scientist, Database, Oracle, Science, Technology, Research
</t>
  </si>
  <si>
    <t>Data Visualization Developer - Data Scientist (TS/SCI w/ Poly)</t>
  </si>
  <si>
    <t>Director, Data Protection</t>
  </si>
  <si>
    <t>Ipsos</t>
  </si>
  <si>
    <t>Tracking Code
 5285-736 
Job DescriptionAbout Ipsos
Ipsos is the worldâ€™s third largest market research company, present in 90 markets and employing more than 18,000 people. Our passionately curious research professionals, analysts and scientists have built unique multi-specialist capabilities that provide true understanding and powerful insights into the actions, opinions and motivations of citizens, consumers, patients, customers or employees. We serve more than 5000 clients across the world with 75 business solutions.
Founded in France in 1975, Ipsos is listed on the Euronext Paris since July 1st, 1999. The company is part of the SBF 120 and the Mid-60 index and is eligible for the Deferred Settlement Service (SRD).
ISIN code FR0000073298, Reuters ISOS.PA, Bloomberg IPS:FP www.ipsos.com
Data Protection Director â€“ Business Operations
Ipsos is seeking to hire a Data Protection Director (DPD) that would be responsible for leading the privacy program which directly supports one of our global Business Teams, which provides market research services to clientâ€™s in the technology industry. This role would be the primary resource and contact to support and manage/coordinate with the Business Team all requirements of the team relating to privacy and data protection and specific client support requirements or requests. The DPD will also support our other business teams in North America for various privacy requests and questions as availability allows. The DPD supports and designs the privacy program consistent with enterprise standards, provides strategy around the program, drafts applicable policies and standards, establishes processes to manage potential privacy risks encountered by the Business Team, and coordinate requests and reviews with the team responsible for managing such request, which includes Legal, IT, Data Security, Operations, or specific local country DPOs. The DPD assists in the development, implementation, maintenance of and adherence to privacy policies, procedures, standards and requirements in accordance with applicable laws and regulations, and for education and advocacy of the privacy program within the Business Team in accordance with the Global Privacy Program.
Responsibilities:
To further assist our Business and Privacy Teams, we are looking for a DPD to advise the Business Team on all applicable privacy and data protection laws, rules and regulations affecting its operations and businesses. In this role, you will be responsible for matters ranging from analysis of laws and regulations applicable to a company with domestic and international operations as well as analysis of applicable laws and regulations that apply to our customers.
Work with the local DPD, Privacy Counsel and Chief Privacy Officer and other Company stakeholders in the development of policies and procedures and specialized training programs designed to prevent illegal, unethical or improper conduct.
Provide advice and support to the Business Team on all matters relating to privacy and data protection, including data of users, consumers, employees and third-parties, data privacy requirements for websites, social media, apps, connected products, e-commerce, customer relationship management and the Business Teamâ€™s various products and services, and the applicable laws relating to data privacy and security in the various jurisdictions which the Business Team operates.
Supports the Business Teamâ€™s privacy program to ensure that privacy and data protection processes and practices are executed in accordance with company policies and standards and the Global Privacy Program.
Responsible for managing all obligations pertaining to privacy compliance for the Business Team ensuring that appropriate controls are in place to mitigate privacy risks. These obligations include, but are not limited to, privacy risk assessments, business process assessments, data protection impact assessments, privacy incident management, privacy awareness and training, verification that proper risk assessments have been completed and up to date for vendors handling personal data, and verify applicable vendor agreements include required privacy and data protection terms according to global policy, client requirements and applicable privacy law.
Monitors any new, or changes to existing, technology applications, products, or operational processes and ensures that privacy and protection of personal data is appropriately managed.
Collaborates with the Legal, Data Security, Information Technology and Compliance departments to identify and control privacy risks applicable to the Business Team.
Manages the analysis and reporting, investigation and remediation of privacy incidents and key risk indicators occurring within the Business Team in a timely manner consistent with the Global Privacy Program and applicable legal requirements. Identifies and follows up on privacy issues and action plans to ensure timely and accurate resolution.
Ensures adherence to the Global Privacy Program, the GDPR, CCPA, HIPAA, PIPEDA, etc. compliance programs (if applicable), and any other local or business-specific privacy requirements.
Monitors and provides reports on performance of the Business Teamâ€™s Privacy Program to the applicable DPO, Privacy Counsel and CPO.
Qualifications:
4-7 years of relevant and progressive Privacy experience.
The successful candidate will bring technical privacy expertise with knowledge, skill and experience in regulatory matters, as well as strong operational and business process management.
Bachelorâ€™s degree or equivalent experience required; JD, MBA or advanced degree preferred but not required.
Certified Information Privacy Professional (CIPP) certification is highly desired.
Experience working with U.S. and Canadian privacy and data protection laws and regulations required; experience and knowledge of GDPR and other international privacy laws preferred.
Proven analytical, planning, problem solving, and decision-making skills; ability to quickly execute on strategic decisions to drive organizational results.
Demonstrated strong communication skills at all levels within the organization. Ability to translate technical content into business understandable terms.
Strong positive leadership skills with demonstrated ability to navigate a team through a dynamic environment.
Highly self-motivated and able to work independently with minimal supervision.
Must possess strong analytical, drafting and negotiation skills, as well as excellent oral and written communication skills and judgment.
Able to think creatively to find practical solutions to complex issues, with the ability to effectively prioritize and manage multiple matters.
Organized and detail oriented.
Sophisticated interpersonal skills, including the ability to develop strong internal relationships, influence others, and work as part of cross-functional teams and in partnership with team members at all levels of the organization.
Ipsos is An Equal Opportunity Employer. All qualified applicants will receive consideration for employment without regard to age, race, color, religion, sex, sexual orientation, gender identity, national origin, protected veteran status, or any other protected class and will not be discriminated against on the basis of disability.Job Location
Washington, District of Columbia, United States
Company Location
US - Washington - K Street 
 (7488234)
Company Location Description
 US - WASHINGTON - K STREET
Department
GEM General Management 
 (609966)
Position Type
Full-Time/Regular</t>
  </si>
  <si>
    <t>BIOANALYTICAL SCIENTIST</t>
  </si>
  <si>
    <t>GPAC</t>
  </si>
  <si>
    <t>If you like teamwork and constant challenge we are a biopharmaceutical company focused on the discovery, development, and commercialization of medicines to help in medical needs in oncology, inflammation and autoimmunity. Make a professional difference, we are interviewing and hiring asap the right candidate.
YOUR MOST IMPORTANT RESPONSIBILITIES ARE (BUT NOT LIMITED TO):
Perform method development and validation of bioanalytical methods for small molecules in biological fluids using LC-MS/MS methodologies in a GLP environment.Contribute to quality assurance (QA) audits through direct interaction with QA auditors as well as responding to QA findings.Report data to line management, pharmacokineticists/toxicokineticists, and data management.Take part in general regulated bioanalytical laboratory operations including: maintenance and calibration of equipment, ordering lab supplies, etc.
REQUIREMENTS:
BS/MS degree or equivalent in Life Sciences or related disciplineAt least 10 years (BS) / 5 years (MS) regulated bioanalysis experience in pharmaceutical companies.Hands-on experience with sample preparation techniques, LC separations, and Sciex mass spectrometers.Must have good knowledge of regulatory guidelines/requirements regarding bioanalysis. Able to follow SOPs.
If we got your attention call me asap to my number 605 705 3192 or send me a confidential email to Enrique.ramos@gogpac.com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
GPAC (Growing People and Companies) is an award-winning search firm specializing in placing quality professionals within multiple industries across the United States for the past 30 years. We are extremely competitive, client-focused and realize that our value is in our ability to deliver the right solutions at the right time.</t>
  </si>
  <si>
    <t>Data Scientist TOP SECRET CLEARANCE REQUIRED</t>
  </si>
  <si>
    <t>Senior Engineer - Machine Learning and Data Science</t>
  </si>
  <si>
    <t>Thornton Tomasetti</t>
  </si>
  <si>
    <t>Thornton Tomasetti provides engineering design, investigation and analysis services to clients worldwide on projects of every size and level of complexity. We are a growing 1500+ person firm with 10 practices: Structural Engineering, Forensics, Applied Science, Renewal, Property Loss Consulting, Construction Engineering, Protective Design and Security, Facade Engineering, Sustainability and Transportation. We work on everything from landmark buildings to small-scale specialty structures, from the historic to the high performing, while balancing multiple objectives, including form, function, schedule, sustainability, constructability and budget. TALENT is at the core of our business.
The Applied Science practice leverages a unique combination of technologies and expertise to engineer practical solutions to problems of national and international importance. We apply expertise in solid and fluid dynamics, materials science, acoustics, risk assessments and computational simulation methods to solve complex problems. We perform research, mathematical modeling, software development and design to manage risks to life safety in military platforms and installations, ships and submarines, critical infrastructure, tall buildings, public facilities, industrial and petrochemical plants, and automotive and airborne vehicles. Military, government, corporate and academic clients value the validation of Applied Scienceâ€™s software and the critical insights gained from correlating analysis with testing.
Our 70 year record of success is driven by the sustained focus of our uniquely qualified and experienced staff of engineers and scientists. We have an immediate need for a Senior Engineer to perform analysis and design work in a demanding, innovative structural assessment capacity. Our interest is in highly motivated, imaginative engineers and scientists who seek to work on unique and challenging problems. Many of the topics of research and engineering in the Applied Science Practice are interdisciplinary and not direct extensions of collegiate coursework, so the successful applicant should be comfortable expanding their skill sets and tackling new problems.
Essential Functions of this Senior Engineer position
The emphasis is on the ability to address difficult physical problems, within the practical constraints of a consulting environment with tangible deliverables and deadlines. As part of a consulting project team engaged on projects in the technical areas of structural mechanics, material modeling and engineering R&amp;D, the candidate must be able to:
Formulate analytical approaches to address engineering and scientific problems,Demonstrate command of the application of advanced finite element methods and software for nonlinear behavior,Demonstrate proficiency in the creation, execution, interpretation and reporting of computational mechanics models,Demonstrate proficiency in the development of Artificial Intelligence / Machine Learning / Data Science approaches to the analysis of complex data sets,Demonstrate proficiency in the development of robust software implementations for these applications.
Requirements
M. Eng. or higher in structural engineering, mechanical engineering, applied mechanics, or related fields.This position is intended for engineers and scientists with 0-5 yearsâ€™ experience.Strong interpersonal skills and willingness to work in a success-oriented team environment.Must be able to obtain a US security clearance.The successful candidate will be supported to gain a professional engineering license on their respective area of technical focus.
Thornton Tomasetti is proud to be an equal employment workplace. Individuals seeking employment at Thornton Tomasetti are considered without regards to age, ancestry, color, gender (including pregnancy, childbirth, or related medical conditions), gender identity or expression, genetic information, marital status, medical condition, mental or physical disability, national origin, protected family care or medical leave status, race, religion (including beliefs and practices or the absence thereof), sexual orientation, military or veteran status, or any other characteristic protected by federal, state, or local laws.
Thornton Tomasetti Global Terms of Use and Privacy Statement
Carefully read these Terms of Use before using this website. Your access to and use of this website and application for a job at Thornton Tomasetti are conditioned on your acceptance and compliance with these terms.
Please access the linked document by clicking here, select the country where you are applying for employment, and review. Before submitting your application you will be asked to confirm your agreement with the terms.</t>
  </si>
  <si>
    <t>Senior Associate Scientist, Downstream Process Operations, Vector Core</t>
  </si>
  <si>
    <t>Who we areREGENXBIO is an exceptional place to work. You'll have the opportunity to collaborate with some of the best and the brightest people, touch amazing science, and be a part of extraordinary plans. Our core values: Trust, Accountability, Perseverance, and Innovation drive everything we do. We aim to bring these values to life every day with all that we do, and we believe that what we do matter - to patients, to their families, and to their communities.The opportunityAs the Senior Associate Scientist, you will be responsible for purification and characterization of non-GMP recombinant AAV (adeno-associated virus) vectors in support of pre-clinical and/or IND enabling studies. This position requires expertise in biologics downstream processes, along with process monitoring and troubleshooting, calibration and maintenance of equipment, and excellent record keeping skills. This position will play a key role in bridging research&amp; early development and process development by providing pre-clinical and early phase knowledge of process, product, and manufacturability to relevant teams. You are expected to work both independently with minimal supervision and as part of a team to accomplish project goals within specified timelines.What youâ€™ll be doing
Perform small to medium scale harvest and purification processes to generate AAV vectors.Apply filtration (normal flow and tangential flow filtration), centrifugation, ultracentrifugation, and chromatography techniques for harvest, purification and concentration of AAV vectors.Produce bulk drug substances (BDSs) and maintain the inventory of AAV vectors, ready to be distributed to internal groups and/or external collaborators.Apply/build upon a broad scientific knowledge and experience of purification operations to further implement cutting edge technologies of producing a variety of AAV vectors for multiple disease indications; keep up to date with developments/new technologies in gene therapy field.Design experiments using medium- and/or high-throughput approach, analyze results and improve processes and procedures for atypical behaving vectors when platform process needs to be modified.Prepare presentations and reports.
What weâ€™re looking forWe set our employees up for success. To be successful in this role and help us achieve our goals, we are looking for someone with the following skills and qualifications:
Bachelorâ€™s degree in relevant scientific discipline with at least 8+ years relevant industry experienceor Masterâ€™s degree in relevant scientific discipline with 5+ years of relevant industry experienceorPhD in relevant scientific discipline with no industry experience.Experience with current chromatography, filtration, and analytical technologies, AKTA systems, and process scale-up.Expertise in biologics downstream processesTask- and team-oriented, analytical, organized, detail-oriented, self-motivated and demonstrates ability to multitask.Ability to independently plan and perform experiments that support scientific activities and project goals.Ability to interpret data, draw conclusions, and recommend next steps.Must be able to determine methods and procedures and communicate them to others.Ability to recommend alternatives as well as research new methods and techniques.Ability to effectively communicate information and results in the appropriate format (i.e. lab notebooks, presentations, etc.).Must be able to work collaboratively and effectively as part of a team.Prior industry experience preferred.
Why should you apply?By joining REGENXBIO, you will have the opportunity to be a part of a growing company and incredible team passionate about developing novel AAV gene therapy products to our patients.
We offer a comprehensive and competitive benefit plan which includes market-competitive salaries, an annual bonus program, education assistance, retirement plan with employer match, stock options at all levels, summer hours and more!
In addition, professional development is important to us. By joining our team, youâ€™ll have the opportunity the be exposed to challenging projects and development resources to help you grow personally and professionally.</t>
  </si>
  <si>
    <t>NJVC</t>
  </si>
  <si>
    <t>NJVC, LLC
Company Job Title:
Data Engineer
Clearance:
Top Secret with ability to obtain SCI
Location:
Springfield, VA
Reports To:
Program Manager
FLSA Status:
Exempt, Full Time, Regular
Summary:
The Data Engineer will work with product owners and data stewards to deliver high quality technical solutions in response to business requirements. You will be counted on to provide your peers with technical expertise that will offer solutions for difficult programming problems.
Duties and Responsibilities:
SQL Server Integration Services (SSIS) including UI and custom code features.
Write or create stored procedures, SQL scripts, SSIS packages that can be used to:
Move data from source databases to target databases
Clean / Condition data
Convert or transform data
Reconcile and confirm converted data
Find data errors
Validate data to business rules
Ability to examine existing ETL scripts and track data back to
source
SQL Server administration, tuning, and workbench.
Work with business experts to understand data and complete
data mappings.
Focus on the development of extract, transform, and load (ETL) jobs currently using Microsoft SQL, Server, and SSIS.
The environment currently supports hundreds of related ETL jobs that move data between 30 different source systems and between multiple classifications.
Part of the challenge as a data engineer will be to find scalable and efficient coding solutions that plug into this extensible system in order to add more data to the Enterprise data store.
Other duties as assigned
Minimum Qualifications: (To perform this job successfully, an individual must be able to perform each essential duty satisfactorily.)
Bachelor's Degree in Statistics, Mathematics, Computer Science or another quantitative field
Equivalent years of experience in lieu of degree
4 years of relevant experience with the following software / tools:
Experience with Microsoft SQL
Prior experience supporting IC/DoD
The existing data warehouse is built on Microsoft SQL hosted on Amazon Web Services (AWS), so experience developing solutions that scale well in these environments is a plus.
Active Top-Secret Clearance with ability to obtain SCI
Knowledge, Skills and Abilities:
Ability to work independently and yet be effective within a team setting
Must be capable of managing multiple efforts with time related constraints in a fast-paced contracting environment
Demonstrated ability to effectively communicate and collaborate with diverse internal and external stakeholder groups and individuals
Friendly presence, helpful attitude, good interpersonal skills, and ability to work well with others.
Excellent skills in Microsoft Word, Excel, and other Office applications
Proficient with Microsoft Office Applications, and experience working in a home office setting as well as the ability to train end users on frequently asked technical issues.
Ability to provide technical assistance and support over the phone; good phone skills, professional demeanor, previous customer service experience strongly desired.
Good problem-solving skills; ability to visualize a problem/situation and think abstractly to solve it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talk or hear. The employee is frequently required to walk; use hands to finger, handle, or feel and reach with hands and arms. The employee is occasionally required to stand; climb or balance and stoop, kneel, crouch, or crawl. The employee must occasionally lift and/or move up to 25 pounds. Specific vision abilities required by this job include close vision.
Work Environment: (The work environment characteristics described here are representative of those an employee encounters while performing the essential functions of this job.)
The employee will normally work in a temperature-controlled office environment, with frequent exposure to electronic office equipment.
During visits to areas of operations, may be exposed to extreme cold or hot weather conditions. Is occasionally exposed to fumes or airborne particles, toxic or caustic chemicals, and loud noise.
Chenega Corporation and family of companies is an EOE.
Equal Opportunity Employer/Veterans/Disabled
Native preference under PL 93-638.
We participate in the E-Verify Employment Verification Program.
'485565</t>
  </si>
  <si>
    <t>Biosurveillance Scientist, Senior</t>
  </si>
  <si>
    <t>Job Number: R0072251
Biosurveillance Scientist, SeniorKey Role:
Conduct operational scientific and technical analysis to support national biosurveillance. Analyze the development of a variety of analytic biosurveillance decision support products that meet national decision makersâ€™ and stakeholdersâ€™ requirements. Perform the functions of a technical expert in a relevant scientific field to support major biosurveillance programs or system development activities. Apply scientific expertise in defining and resolving system issues, including performing analysis of plans and requirements for further analysis. Research, analyze, and compute mathematical, physical and scientific data for integration into and prepare analysis, evaluations, and recommendations for inclusion within counter-WMD (CWMD) biosurveillance products to support federal personnel.
Basic Qualifications:
Experience in a scientific, engineering, medical, veterinary, or public health field, including biology, chemistry, biochemistry, bacteriology, virology, epidemiology, toxicology, immunology, environmental science or engineering, physics, mathematics, or geology2+ years of experience with providing scientific or technical support to major programs or system development efforts for biosurveillanceSecret clearanceDHS Suitability clearanceBA or BS degree
Additional Qualifications:
BA or BS degree preferred; MA or MS degree in a scientific, medical, veterinary, or health field a plus
Clearance:
Applicants selected will be subject to a security investigation and may need to meet eligibility requirements for access to classified information; Secret clearance is required.
Weâ€™re an EOE that empowers our peopleâ€”no matter their race, color, religion, sex, gender identity, sexual orientation, national origin, disability, veteran status, or other protected characteristicâ€”to fearlessly drive change.</t>
  </si>
  <si>
    <t>Principal Data Scientist - statistical modeling | MD - Gaithersburg, UK - Cambridge, SE - Gothenburg</t>
  </si>
  <si>
    <t>Our Early Respiratory, Inflammation and Autoimmunity Translational Science &amp; Experimental Medicine department is an agile environment, with a culture that is science and patient-focused. Our mission is to understand disease mechanisms at the molecular level, identify the most effective target and the right patient population, and close the gap between bench science and bedside clinical practice. Would you like to be a part of this?RolesWe are now seeking outstanding talents to help us realize the unprecedented opportunities afforded by advances in data availability, computing power and machine learning to improve the way we discover and develop medicines, and to make a meaningful difference to patientsâ€™ lives.These roles cover using state of the art machine learning (ML) techniques to enable patient stratification models from clinical biomarker data sets or perform mixed-effect modeling of longitudinal data and integration of high dimensional clinical data set with preclinical model systems. Both roles will operate in a highly cross-functional environment together with respiratory disease experts as well as data science bioinformatics experts.These roles can be located either in Gaithersburg US or Cambridge UK, and will be offered at either Senior or Principal level depending on the experience of the successful candidate.The remit of the RIA Bioscience DepartmentResponsibilitiesMaximize the impact of available data across the RIA portfolio through providing scientific leadership of ML within RIA translational scienceEnable patient stratification using statistical modeling of biomarker dataGenerate mixed-effect models of longitudinal data setsIntegrate and analyse rich clinical data sets and preclinical data to enable biomarker discoveryRaise RIA Data Science teamâ€™s internal and external reputation through communication and dissemination of research in internal and external presentations and peer-reviewed publicationsContribution to the progression of pipeline objectives via the use of machine learning technologiesEnsure that results are scientifically robust and documentedWork compliantly and with high ethical standards with patient level dataRequirementsStrong academic background, degree educated with a PhD in computer science, mathematics, statistics, data science, engineering, or similar subjectBroad experience applying ML methods such as random forests, SVMs, penalized regression, clustering, dimensionality reduction in a systems biology or systems medicine contextProgramming proficiency and experience with relevant software tools such as R, Python or MATLAB (other programming languages welcome), version control (Git/Bitbucket), and databases (SQL as well as NoSQL).Excellent communication and presentation skills, including experience in communicating across discipline boundaries.Track record of applying ML to projects in discovery, development or an academic settingPost-doc experience or otherwise relevant data science research experienceStrong publication recordDESIRABLEExperience working in a Linux environment, with experience of cluster or cloud computing (e.g. AWS or Azure) is desirable.Experience in pharmaceutical R&amp;D</t>
  </si>
  <si>
    <t>Sr. Data Scientist with Security Clearance</t>
  </si>
  <si>
    <t>Jacobs is hiring a Top Secret cleared Senior Data Scientist. Top Secret clearance required in order to be considered. Anticipated Award Date: June 15, 2020. * Collaborate with CTD customers, often engaging directly with non-technical personnel, to understand their data science related needs, suggest solutions, and complete the work in a timely manner. * Lead and / or design machine learning, statistical analysis, and data analysis tasks. * Leverage existing and / or conduct custom Extract Transform Load (ETL) work to aggregate data from multiple repositories and condition the data to provide novel insights. * Interpret data, identify features and model variables, assess the quality of model outputs, generate alternatives, and conduct remediation. * Develop and carry out quality control and assurance tasks. * Develop write - ups, visualizations, infographics, and charts to communicate results and associated findings. * Automate routine workflows and data analysis steps such that customers can self - se.rvice their needs. * Demonstrate high level of proficiency in the Functional Responsibilities with * Eight (8) years of relevant experience and have a BS degree in Data Science, Mathematics, Information Science, Statistics, Engineering, Business Analytics, or a related degree. * Four (4) years of relevant experience and have a MS degree in Data Science, Engineering, Mathematics, or related degree. * Demonstrate high level of proficiency performing the Functional Responsibilities. * Demonstrate high level of proficiency in Python, R, and / or Visual Basic. Additionally, high level of proficiency in SQL, NoSQL, and / or MySQL is required. #CJPOST Essential Functions Physical Requirements Requires sitting for extended periods of time at a desk (90%). Requires sitting at a computer terminal for long periods of time (90%). There is a possibility that due to parking availability and location of work area walking moderate to long distances can sometimes be required. Work Environment Inside office/cubicle environment. Requires ability to interact professionally with co-workers and all levels of management (100%). Equipment and Machines Requires ability to operate a personal computer, a telephone, copier, and other general office equipment (100%). Ability to conduct evaluation of third and fourth generation or current state of the art computer hardware and software and its ability to support specific requirements, interfacing with other equipment and systems. Attendance Attendance is critical. Work hours are normally 8 hours per day and 5 days per week, Monday through Friday. Being prompt is important to provide continuous and on-going service to customers. Attendance is important to maintain continuity of service. Work outside of normal duty hours may be required with as little as one hour advance notice. Overtime is infrequent, but important when required (1%). Other Essential Functions Must be able to communicate effectively, both verbally and in writing. Must be able to interface with individuals at all levels of the organization. Must be able to obtain unescorted access to work areas. Grooming and dress must be appropriate for the position and must not impose a safety risk/hazard to the employee or others. Jacobs is an Equal Opportunity/Affirmative Action Employer. All qualified applicants will receive consideration for employment without regard to race, religion, creed, color, national origin, ancestry, sex (including pregnancy, childbirth, breastfeeding, or medical conditions related to pregnancy, childbirth, or breastfeeding), age, medical condition, marital or domestic partner status, sexual orientation, gender, gender identity, gender expression and transgender status, mental disability or physical disability, genetic information, military or veteran status, citizenship, low-income status or any other status or characteristic protected by applicable law. Learn more about your rights under Federal EEO laws and supplemental language.</t>
  </si>
  <si>
    <t>Insider Threat Data Scientist</t>
  </si>
  <si>
    <t>Research Scientist, Privacy Research</t>
  </si>
  <si>
    <t>Data Scientist (mid level)</t>
  </si>
  <si>
    <t>Transaction Network Services</t>
  </si>
  <si>
    <t>Data Analyst
Position Description
TNS has an exciting opportunity for a temporary data analyst working on our Call Guardian products! In this role you will:
â€¢Practice of using Internet information and other media to conduct research and document trends in robocalling and call authentication.
â€¢Practice of using Internet information, especially free information on websites, in researching consumer complaints (or lack thereof) of unwanted and illegal robocalls.
â€¢Use writing skills to update technical and process documentation to be shared internally and with customers.
â€¢Use writing skills to develop stories regarding robocalling practices and how to combat bad robocalls.
â€¢Use analytical skills to assist QA teams in performing software testing functions.
â€¢Use analytical skills to review data entries, and review performance indicators to review robocalling data.
â€¢Design experiments leading to better understanding and ways to improve customer experience by focusing on wanted and unwanted robocalls.
â€¢Conduct handset testing to compare various robocalling solutions available in the market.
â€¢Evaluate new data sources to determine how they might be utilized by TNS in combating robocalls.
â€¢Help trouble-shoot data issues and work closely with clients, data scientists, operations, customer care and engineering.
â€¢Maintain â€œBuddy Bookâ€_x009d_ instruction manual documenting job responsibilities and functions so that other team members could complete such tasks in an absence.
Qualifications
-Candidate must be a
 self-starter, have the ability to multi-task, with limited supervision,
 and have solid verbal and written communication skills.
Strong analytical skills
with the ability to collect, organize, analyze and disseminate significant
 amounts of information with attention to detail and accuracy.
Strong Writing skills
with the ability to write stories, blogs, and update technical documentation.
An understanding of
Microsoft Office (Outlook, Excel, Word and PowerPoint) and basic knowledge
 of databases (SQL, etc.) as well as adept at queries, report writing and
 presenting findings (Excel and PowerPoint).
Major studies in Mathematics,
Economics, Computer Science, Information Management or Statistics.
We have been delivering industry-leading solutions for the payments, financial and telecommunications industries since 1990. We are the preferred supplier of networking, integrated data and voice services to many leading organizations in the global payments and financial communities, as well as a provider of extensive telecommunications network solutions to service providers.
We are a privately held company with a healthy balance sheet, secure assets and a loyal customer base that includes some of the largest global blue-chip companies in the world. Many of the worldâ€™s leading companies continue to count on us as their primary provider of a range of networking and communication services, enabling them to expand regionally, nationally and globally. We provide services to customers in over 60 countries throughout the world.
We manage some of the largest real-time community networks in the world, enabling industry participants to simply and securely interact and transact with other businesses, to access the data and applications they need, over managed and secure communications platforms. Our existing footprint supports millions of connections and provide access to critical databases. Our network securely blends private and public networking to enable customers to utilize a single connection for "one-to-many" and "many-to-many"connections over a global platform.
Since our launch we have helped our customers and communities of interest, requiring secure and reliable communications solutions, to evolve from legacy to leading-edge technologies. Today the company provides a full range of services from dedicated connections to managed IP network solutions, providing local support and global reach to medium and large enterprises and service providers.
Application Instructions
Applicants are encouraged to submit an electronic resume when applying for our positions. Job postings are open until filled, unless otherwise specified.</t>
  </si>
  <si>
    <t>Federal - Big Data Engineer</t>
  </si>
  <si>
    <t>Organization: Accenture Federal Services
Location: Arlington, VA - Washington, DC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AFS is seeking a Big Data Engineer to support our Federal portfolio. This role involves supporting the full software development lifecycle, utilizing emerging technologies and big data design principles in developing data pipelines, interfaces, and architecture to support big data and analytics initiatives. The candidate will work with other engineers, data analysts, data scientists, and data visualizers to bring powerful analytical solutions and insights to our clients.</t>
  </si>
  <si>
    <t>Principal Scientist</t>
  </si>
  <si>
    <t>Emergent BioSolutions</t>
  </si>
  <si>
    <t>Those who join Emergent BioSolutions feel a sense of ownership about their future. You will excel in an environment characterized by respect, innovation and growth opportunities. Here, you will join passionate professionals who advance their scientific, technical and professional skills to develop products designed-to protect life.
The Principal Scientist will lead efforts in EPDG PAD to implement novel LC-MS/MS technology to address needs for absolute and relative protein quantitation analyses of Emergent drug substances and drug products. The Principal Scientist will ensure our analysis approaches match the needs of the business and will mentor and coach colleagues to further their understanding of the methods.
Essential Functions
Work with EPDG colleagues to identify novel applications for LC-MS/MS analyses that address current or future business needs. This includes review current and anticipated analytical needs. The designee will develop analytical testing plans, validation protocols, validation reports, analytical test methods, SOPs, batch records, and stability programs which address business needs. The designee will also review and approve data results from development testing, in-process testing, method validation, product release and stability testing for the active pharmaceutical ingredients and drug products under development. They will work with Formulations, Non- Clinical and Proof of Concept groups, as well as external partners to development and implement novel LC-MS/MS technologies to address development issues. The designee will collaborate with project management to ensure all analytical activities are carried out in accordance to the project timeline and completed per contractual commitments. They may be responsible for the analytical section of regulatory submission and will work closely with regulatory affairs to address any analytical issues may be requested by the FDA or any other regulatory agency.
The above statements are intended to describe the general nature of work performed by those in this job. It is not an exhaustive list of all duties, and other duties may be assigned.
Education, Experience &amp; Skills
Candidate will have a Ph.D. in Biochemistry, Chemistry, Analytical Chemistry or equivalent and a minimum of 5 years of related experience, or MS with 10+ years of related experience. Knowledge of analytical methods including LC-MS/MS, RP-HPLC, Ion exchange HPLC, capillary gel electrophoresis. Previously experience with small molecules, vaccine adjuvant or Oligo DNA based adjuvant desirable.
PHYSICAL/MENTAL DEMANDS AND WORK ENVIRONMENT CHARACTERISTICS
There are physical/mental demands and work environment characteristics that must be met by an individual to successfully perform the essential functions of the job. This information is available upon request from the candidate.
Reasonable accommodations may be made to enable individuals with disabilities to perform all essential functions.
Emergent BioSolutions is an Equal Opportunity/Affirmative Action Employer and does not discriminate on the basis of race, color, religion, gender, age, national origin, disability, Protected Veteran status, sexual orientation, or any other characteristic protected by federal, state or local law.
Information submitted will be used by Emergent BioSolutions for activities related to your prospective employment. Emergent BioSolutions respects your privacy and any use of the information submitted will be subject to the terms of our Privacy Policy .
Emergent BioSolutions does not accept non-solicited resumes or candidate submittals from search/recruiting agencies not already on Emergent BioSolutionsâ€™ approved agency list. Unsolicited resumes or candidate information submitted to Emergent BioSolutions by search/recruiting agencies not already on Emergent BioSolutionsâ€™ approved agency list shall become the property of Emergent BioSolutions and if the candidate is subsequently hired by Emergent BioSolutions, Emergent BioSolutions shall not owe any fee to the submitting agency.</t>
  </si>
  <si>
    <t>Machine Learning Applied Scientist</t>
  </si>
  <si>
    <t>Data Scientist (Mid-Level)</t>
  </si>
  <si>
    <t>Hi, Here is a Fulltime Job opportunity for Data Scientist at Brookville, VA.Role Data Scientist (Mid-Level) Database Architect Data Scientist Location Brookville, VA Fulltime permanent position with End Client (prefer candidates with active Top Secret clearances) bull Bachelorrsquos Degree (required) in operations research, industrial engineering, mathematics, statistics, computer scienceengineering, or other related technical fields with equivalent practical experience. bull Required Qualifications bull 5+ years of relevant work experience bull Experience in developing machine learning models and applying advanced analytics solutions to solve complex business problems bull Experience with programming languages including R, Python, Scala, Java, SQL programming, AS, SPSS Modeler, R, WEKA, or equivalent Regards, Nirmal kumar Off 630 348 6477 nirmal.gr at itresonance dot com</t>
  </si>
  <si>
    <t>Senior Data Scientist - Polygraph</t>
  </si>
  <si>
    <t>This position is responsible for business consulting activities for the Data Strategy and Analytics teams within our client organizations to monitor and assist in improving their analytics eco system. We need someone with a creative problem-solving skills to work on our clients business opportunities. Our Data Scientist will work to understand high value opportunities and identify/build potential solutions, which often involve discovering new insights by transforming data into intuitive &amp; interactive visualizations or applications.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Your future duties and responsibilities
Serve as an expert in translating complex data into key strategy insights and valuable actions.
â€¢ Discover business narratives told by the data and present them to other scientists, business stakeholders, and managers at various levels.
â€¢ Develop and test heuristics.
â€¢ Create and run statistic/models.
â€¢ Perform data exploration and data mining.
â€¢ 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
Required qualifications to be successful in this role
â€¢	Senior or Expert skill level
â€¢	5 or more (Senior) or 10 or more (Expert) years of related experience
â€¢	Active Fullscope polygraph required
â€¢	Working (Senior) or Thorough (Expert) knowledge of individual, organizational, technological, or transnational issues of national security concern
â€¢	Prior experience with the Intelligence Community and methodological experience in some of the following areas:
o	Relationships and discovery (correlating, enriching and prioritizing data about activity among actors, devices or facilities to enable the discovery of structure, roles, key relationships and targets),
o	Situational awareness (unifying data into a single context, allowing the current situation to be accurately and quickly understood),
o	Systems modeling (building a computational analog of a real-world system - political, military, economic, social or technical - to understand how it operates, what it is capable of, and how it may react to shocks) and
o	Business analytics (supporting data-driven decisions about how we can improve the business of intelligence).
â€¢	Thorough (Expert) or Working (Senior) knowledge of appropriate analytic methods and methodological tools in two or more (for Senior)/all three (for Expert)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computing)
o	Visualization (e.g., dashboard creation, network analysis, GIS/geospatial analysis, telemetry analysis)
â€¢	Thorough (Expert) or Working (Senior) knowledge of Python and some of the following software/tools: SQL, R, Hadoop, Spark, Java, CIC++, Git, Bash, Tableau, ArcGIS, Unix commands.
â€¢	Thorough (Expert) or Working (Senior) knowledge of research design principles
â€¢	Thorough (Expert) or Working (Senior) knowledge of intelligence collection methods, capabilities, and tasking process.
Desired Qualifications
â€¢	Creativity and innovation to go beyond current tools to deliver the best solution to complex problems.
â€¢	Ability to leverage multiple data management tools to organize relevant information and make decisions.
â€¢	Ability to develop comprehensive software applications.
â€¢	Ability to translate complex, technical findings into an easily understood narrative (i.e., tell a story with the data) in graphical, verbal, or written form.
â€¢	Ability to multitask and change focus quickly as mission needs change.
â€¢	Ability work collaboratively and effectively in a team environment.
â€¢	Ability to establish and maintain internal and external professional networks including subject matter experts, collectors, and decision makers that are necessary to carry out tasks or projects.
â€¢	Familiarity with project management concepts and principles.
#CGIPoly2020</t>
  </si>
  <si>
    <t>Analyst / Data Scientist with Security Clearance</t>
  </si>
  <si>
    <t>ALL NATIVE GROUP</t>
  </si>
  <si>
    <t>Summary
The Analyst and Data Scientist will apply statistical theory and methods to collect, interpret, and summarize data as well as make predictions and recommend actions based on data. Essential Functions
Involved in the analysis of unstructured and semi-structured data, including latent semantic indexing (LSI), entity identification and tagging, complex event processing, and the application of analysis algorithms on distributed, clustered, and cloud-based infrastructures
Exercises creativity in applying non-traditional approaches to large-scale analysis of unstructured data in support of high-value use cases visualized through multi-dimensional interfaces
Handles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Perform other duties as assigned Competencies
â€¢ Confidence
â€¢ Flexibility
â€¢ Initiative
â€¢ Stress management
â€¢ Communication
â€¢ Information gathering Supervisory Responsibility
None required for this position Work Environment
This job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â€¢ Must be able to remain in a stationary position 75% of the time.
â€¢ Occasionally moves about inside the office to access file cabinets, office machinery, etc.
â€¢ Constantly operates a computer and other office productivity machinery, such as a calculator, copy machine, and computer printer.
â€¢ Expresses or exchanges ideas by means of the spoken word. Those activities in which they must convey detailed or important spoken instructions to other workers accurately, loudly or quickly.
â€¢ Frequently moves standard office equipment up to 25 pounds.
â€¢ Must be able to work indoor conditions 90% of the time. While performing the duties of this job, the employee is regularly required to talk or hear. The employee frequently is required to stand; walk; use hands to finger, handle or feel; and reach with hands and arms. Position Type/Expected Hours of Work
This is a full-time position. Typical days and hours of work are Monday through Friday, 8:00 a.m. to 5:00 p.m. Evening and weekend hours required, as required by business need. Travel
XXXX Experience
Requires 5-7 years experience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geospatial analytics, geospatial programming, and established GIS platforms such as Esri ArcGIS, MapBox and Carto, as well as custom and open-source alternatives (e.g., OpenLayers, Leaflet, GDAL/OGR, PostgreSQL, PostGIS, GeoServer and QGIS).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Experience using business intelligence tools and data frameworks Education â€¢ Bachelors degree with 5-7 years experience desired
â€¢ Preferred; Masters degree with 3-5 years experience
â€¢ Preferred; PHD with 0-2 years experience Additional Eligibility Qualifications
â€¢ Background in data mining and statistical analysis
â€¢ Excellent verbal and written communication skills
â€¢ Excellent organizational skills and attention to detail
â€¢ Able to multitask, prioritize, and manage time effectively
â€¢ Strong math skills
â€¢ Problem-solving aptitude Security Clearance
XXXX AAP/EEO Statement
All Native Group is an equal opportunity employer. All applicants are considered without regard to age, sex, race, national origin, religion, marital status or physical disability. However, preference may be extended to persons of Indian descent in accordance with applicable laws.</t>
  </si>
  <si>
    <t>Senior Imaging Data Scientist | MD - Maryland, UK - Cambridge, SE - Gothenburg</t>
  </si>
  <si>
    <t>POSITION SUMMARY:Would you like to be a part of a Data Science &amp; Artificial Intelligence (DS &amp; AI) group who has direct strategic impact on drug development, playing a key role in getting medicines to patients? At the company, we are constantly pushing the boundaries of science to deliver life-changing medicines to patients, with a real passion for discovery and a pipeline to show for it. Here, youâ€™ll have the opportunity to make a difference in peopleâ€™s lives every single day.The company is looking to invest in the data management and analysis platforms underlying its existing and emerging drug discovery technology, through its long-term Growth Through Innovation Strategy. Within the new Data Science and AI Group, you will be working with colleagues to build data management and analysis foundations for the future.The Data Science &amp; AI team collaborates across R&amp;D to drive innovation through data science and AI. Together we seek to:â€¢Improve our understanding of disease and uncovering new targetsâ€¢Transform R&amp;D processesâ€¢Speed the design and delivery of new medicines for patientsThe AI and Analytics team within the company's R&amp;D Data Science and AI group is where the great things happen in applying sophisticated algorithms and techniques to some of the hardest problems in the discovery and development of new medicines. The team uses a blend of scientific, problem solving, and quantitative skills to develop and deliver cutting-edge methods addressing critical problems in the company's R&amp;D environment. Our team of data scientists work right next to our other scientists, allowing them to be close to the questions that matter and work on a broad range of the most promising opportunities quickly.As a Senior Imaging Data Scientist, you will play a pivotal role in a growing team analyzing various types of biomedical images and generating the insights from our complex data that brings innovative medicines to patients faster.In this role, you will apply your expertise in computer vision, and machine learning to derive solutions to a range of problems in biomedical images. You will develop innovative and accurate algorithms for multiple therapeutic areas (Respiratory, Cardiovascular, Renal and Metabolism) across several imaging modalities (Radiology, Pathology, Tissue Microarray, Microscopy, Mass Spec). You will be working in a highly multidisciplinary environment with world leading clinicians, data scientists, biological experts, statisticians and IT professionals.Examples of the problems our team is working on include analyzing histological characteristics, pairing multiple modalities such as H&amp;E microscopy and Mass Spectrometry imaging, analysing lung radiomics images, images of diabetic retinopathy in sub-Saharan Africa, single-cell fluorescence, and more!Fundamental Components:Provides image analytics expertise to cross-functional projectsDelivers imaging data science solutions and appropriately communicating findings with non-technical stakeholders.Identify key opportunities where machine learning can create more value from biomedical imagesKeeps up to date with emerging data science methodologies and image processing techniquesProvides solutions to a variety of imaging analytics problemsWorks within established frameworks to deliver a variety of tasks that support projects in meeting their objectives.Background Experience:Hands on experience with Biomedical image analysis (eg: Radiology, Pathology, Tissue Microarray, H&amp;E, Microscopy images, etc.)Experience in image segmentation, registration, de-noising, and feature extraction from multiple modalities.Strong knowledge and experience in convolutional neural networks and deep neural network architecturesPractical software development skills in standard data science tools (such as R or python)A passion to apply machine learning to tackle difficult problems</t>
  </si>
  <si>
    <t>Federal - Senior Big Data Engineer</t>
  </si>
  <si>
    <t>Organization: Accenture Federal Services
Location: Arlington, VA - Washington, DC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AFS is seeking a Sr. Big Data Engineer to support our Federal portfolio. This role involves supporting the full software development lifecycle, utilizing emerging technologies and big data design principles in developing data pipelines, interfaces, and architecture to support big data and analytics initiatives. The candidate will work with other architects, engineers, data analysts, data scientists, and data visualizers to bring powerful analytical solutions and insights to our clients.</t>
  </si>
  <si>
    <t>IPA Assignment-Knowledge Management Consultant/Library Scientist</t>
  </si>
  <si>
    <t>PARTNERSHIP for PUBLIC SERVICE</t>
  </si>
  <si>
    <t xml:space="preserve">INTRODUCTIONThe Partnership for Public Service is a nonpartisan, nonprofit organization with a big mission: were working to ensure the federal government is dynamic, innovative and that it effectively serves the American people. Weve got a great team that helps make it happen.
Our staff is diverse in experience and perspective, but at our core, we share a lot of the same traits. We are mission-driven, creative, collaborative, optimistic and inclusive.
Our work is strategic, fast-paced and guided by our values:
Passion for public service and our work toward a more effective government People who promote a culture of learning, leadership, collaboration, inclusion and respect Persistence to drive change, take strategic risks and deliver results Promise to be trustworthy, nonpartisan and fiscally responsible
We hire smart and friendly people who are great at what they do and good to one another in the process. Are you ready to join our team?
POSITION OVERVIEW
This position is only open to federal employees who are eligible for the Intergovernmental Personnel Act (IPA) Mobility Program.
The Partnership for Public Services Center for Presidential Transition and the Ready to Govern program are intended to ensure a smooth and safe transfer of power between presidential administrations, maximize a new administrations capacity to manage government challenges, and prepare senior appointees to step into office ready to lead effectively.
The Center for Presidential Transition Publication and Resource Library serves as a growing generator and repository of data and documents from presidential transitions, and currently has over 400 items on the digital platform available to the public, along with many other items that have not been published. The collection continues to grow since the 2016-2017 transition from the Obama to the Trump administration. The Partnership, therefore, seeks to create a consistent approach to the collection, storage and retrieval of material and documents and to make those materials searchable and accessible for internal and external users.
This position requires expertise in knowledge management and focuses on the following core areas:
Institutionalizing the work of the Center for Presidential Transition and vesting our research and knowledge in ways that can be easily captured and shared over time i.e., ensuring that knowledge and information are regarded as organizational assets and shared beyond any one individual Striving to make the Center for Presidential Transition grand central for a variety of publicly-consumed resources to improve and inform the presidential transition process
This assignment requires a commitment of three to six months, subject to further conversation. The ideal candidate will be a collaborative, flexible and positive team player who is able to thrive in changing environments and demonstrates a commitment to public service and the mission of the Partnership.
ESSENTIAL FUNCTIONS/PRIMARY RESPONSIBILITIES
Lead the development of a knowledge management strategy and implement a system to inventory, organize, and use information and resources and to identify gapsProvide seamless communication and information sharingDefine the best way to store and retrieve informationHelp identify internal and external knowledge gaps in our information, resources and toolsSeek feedback from internal and external stakeholders on knowledge management initiative and adapt the system accordinglyImprove the capacity of the Center to engage and communicate with our stakeholders, which includes: our board members, federal agency leaders, Members of Congress, the President and his Executive Office of the President staff, the news media, our corporate sponsor partners, our private foundation partners, private sector nonprofits engaged in the federal space, other friends of the PartnershipKey deliverables are a knowledge management strategy, newly inventoried system, and training to ensure staff can continue managing the system
KEY COMPETENCIES 
Commitment to public service and the mission of the PartnershipMinimum of 3 years experience in knowledge management processes and systemsCapacity to provide services on the development and institution of a knowledge management systemExperience in a federal agency or mid-size organization, presidential transition experience a plusDemonstrated resourcefulnessProject management skillsClear communication skills, both oral and writtenAbility to produce accurate work products on deadlineWillingness and ability to work on a nonpartisan basis
REQUIRED/PREFERRED EDUCATION AND EXPERIENCE
Applicant must be a current federal employee eligible for a rotation within the Intergovernmental Personnel Act (IPA) Mobility ProgramBachelors degree requiredBackground in library science or library management or equivalent experienceExperience in organization of information to facilitate search, discovery, and reuse
SUPERVISORY RESPONSIBILITY/REPORTING STRUCTURE
This position reports to a manager. This position will have no direct supervisory responsibility.
WORK ENVIRONMENT
This job operates in a professional office environment in Washington, DC. This position requires consistent use of office equipment such as computer, telephone, printer and scanner.POSITION TYPE/EXPECTED HOURS OF WORK
This is a full-time position with regular work hours Monday-Friday, 9 am to 6 pm. The position requires a commitment of three to six months, subject to further conversation.
TRAVEL
If travel occurs, it is usually during the business day to local federal agencies.
AAP/EEO STATEMENT
The Partnership is an inclusive organization that fosters learning, collaboration and respect. We actively recruit for diversity in our workplace, believing that a range of backgrounds, perspectives and experiences contributes to our mission of revitalizing government. The Partnership for Public Service is an equal opportunity employer and will not discriminate against any application for employment on the basis of race, color, religion, sex, age, national origin, veteran status, disability; or on any other basis prohibited by law. </t>
  </si>
  <si>
    <t>Data Science Analyst III</t>
  </si>
  <si>
    <t>THE COMPANY
Fannie Mae provides reliable, large-scale access to affordable mortgage credit in communities across our nation. We are the leading source of funding for housing in America, which means more people can buy or rent a home. We are focused on sustaining the housing recovery, improving our company, and leading change to make housing better.
Join our diverse, high-performing team and make a difference as we work together to enable access to a good home.
JOB INFORMATION
Are you looking to work in a relatively unexplored field with highly intelligent people while working with cutting edge technologies? The Enterprise Risk Analytics team is looking for a Data Scientist in the Midtown, DC office. One of the key projects that this person would be working on is centered around capital, which can be the least understood market in a lot of companies. There is a lot of opportunity for visibility within this team as this person would be working alongside with very senior people in the company. Who wouldnâ€™t be interested in working on a dynamic team where everyone gets along while improving and applying machine learning skills?
The Data Scientist will apply advanced financial or economic analytical methods and models to such processes as valuation of assets, projection of pricing or risk under varying economic scenarios. They will use these tools to develop and quantify risk management strategies for mortgage-based assets or their derivatives. This person will assess prospective economic and regulatory capital requirements for portfolio assets under varying economic conditions. Develop, or provide guidance to the development of computer applications that perform or produce various pricing, capital requirements, risk management or hedging analyses.
KEY JOB FUNCTIONS
Examine data from segment of housing market in order to perform economic analysis of purchase rates, effects of interest rates, prepayment risk, default risk, or other trends that could affect the products or services of assigned business unit(s).
Examine particular products of assigned business unit and analyze using standard and some sophisticated econometric or quantitative models to assess risk, predict future trends, and determine the efficacy of current analytical standards or models.
Prepare or monitor periodic reports used to ensure accurate model fee reporting, compliance with the Credit Pricing Delegation and pricing model usage policies, and appropriate mapping of data for pricing purposes.
Facilitate model updates by writing technical requirements for new or revised pricing methodologies, assessing impact of changes, and reviewing results. Validate user-defined configuration files used to model unique credit enhancement structures.
Perform economic capital analysis, and other financial analysis when necessary, for review by business unit management, corporate risk management, or senior management in order to support strategic, regulatory, or risk management decisions.
Lead team responsible for development of models to predict changing rent or property values that serve as inputs into credit pricing, economic capital, and loss forecasting models.
Analyze empirical price, rental, fee and other financial data that are the basis for proprietary applications used by partners or counterparties in assessing risk, rating credit, or other functions.
EDUCATION
Education Level Required
Bachelor Degree or Equivalent
Education Level Preferred
Master, PhD or Other Advanced Degree
Area of Study Preferred
EconomicsMINIMUM EXPERIENCE
6-8 years of related experience 
SPECIALIZED KNOWLEDGE &amp; SKILLS
Experience with advanced quantitative methods techniques, such as regression, and Supervised Machine Learning methods strongly preferred.
Programming experience with data gathering and analytics packages such as: R or Python and machine learning required
Strong analytics skills, able to assess business need, define an analytic solution, and execute using analytics that range from excel tables - to statistical or machine learning analysis.
Strong communication skills, both written and oral.
Experience with technical writing preferred and track-record for strong presentations skills a plus
Experience with Multifamily lending risk analytics and models a plus
EMPLOYMENT
As a condition of employment with Fannie Mae, any successful job applicant will be required to successfully complete a background investigation.
Fannie Mae is an Equal Opportunity Employer.</t>
  </si>
  <si>
    <t>Position Description:
This is an exciting full-time opportunity to work in a fast-paced environment with a team of passionate technologists. We take an innovative approach to supporting our client, working side-by-side in an agile environment using emerging technologies. As a solution builder, you will be working to support the client's mission and goals of building an enterprise analytics platform.
Your future duties and responsibilities:
Participate in leading technical data solution efforts by interfacing with feature and product teams to understand data needs.
Build ETL and data pipelines and constantly seek ways to improve the underlying data provisioning processes involved.
Act as a mentor to junior developers and be able to guide them through their career.
Demonstrate in-depth technical capabilities with the ability to support multiple work streams and drive assimilation of new techniques and solutions.
Develop robust data platforms for enterprise analytics business intelligence solutions.
Evaluate data quality using SQL and data analysis techniques that improve client-reporting capabilities.
Participate in team problem solving efforts and offer ideas to solve client issues.
Understand data needs and construct data pipelines for automating and accelerating data preparation.
Required qualifications to be successful in this role:
An interim Secret clearance is required to begin working onsite with our client, and a Secret clearance must be maintained throughout the project duration. Due to the nature of the government contract requirements and/or clearance requirements, US citizenship is required.
Basic Qualifications:
Bachelor's degree or master's degree in Computer Science, Mathematics or STEM related discipline.
3+ Years of Experience developing data solutions using relational database management systems such as Oracle, SQL Server, Redshift, SAP HANA, etc.
3+ Years of Experience using Python, PowerShell, Perl or other scripting languages to extract and manipulate data.
1+ Years of Experience in creating complex SQL queries, stored procedures, functions, data structures and strong analytical problem solving skills.
Experience working with messy data, building data pipelines and automation activities.
Experience working in an Agile based environment.
Strong technical and troubleshooting techniques.
#LI-HS1
Skills:
Oracle
Perl
PowerShell
Python
SAP Hana
SQL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t>
  </si>
  <si>
    <t>Junior Scientist - CBRN</t>
  </si>
  <si>
    <t>Senior Scientist - CBRN</t>
  </si>
  <si>
    <t>Journeyman Scientist - CBRN</t>
  </si>
  <si>
    <t>Biosurveillance Senior Scientist</t>
  </si>
  <si>
    <t>Data Scientist (Data Science)</t>
  </si>
  <si>
    <t>Boeing</t>
  </si>
  <si>
    <t xml:space="preserve">Data Scientist (Data Science)Company:The Boeing CompanyJob ID:00000185980Date Posted:2020-04-24-07:00Location:USA - Annapolis Junction, MDJob Description Summary:Leads cross-functional teams to determine, define and deploy complex predictive/prescriptive analytic solutions to meet business objectives. Evaluates business objectives and determines stakeholder needs. Chooses best fit methods, defines algorithms, validates and deploys models to achieve business results. Performs necessary data preparation and enhancements to models.Boeing is the world's largest aerospace company and leading manufacturer of commercial airplanes and defense, space and security systems. We are engineers and technicians. Skilled scientists and thinkers. Bold innovators and dreamers. Join us, and you can build something better for yourself, for our customers and for the world.
Relocation:Relocation is available for eligible candidates, if authorizedExport Control Requirement:This position must meet Export Control compliance requirements, therefore a â€œUS Personâ€_x009d_ as defined by 22 C.F.R. Â§ 120.15 is required. â€œUS Personâ€_x009d_ includes US Citizen, lawful permanent resident, refugee, or asylee.Safety Sensitive:This is not a safety sensitive positionContingent Upon Award ProgramThis position is not contingent upon program awardJob Description Qualifications:
At Boeing, we are all innovators on a mission to connect, protect, explore and inspire. From the seabed to outer space, youâ€™ll learn and grow, contributing to work that shapes the world. Help create the ground station of the future for unmanned vehicles. Find your future with us!
The Boeing Company is seeking a highly-skilled, innovative Data Scientist to join its industry-leading Enterprise Insider Threat Program group located in Annapolis Junctions, MD.
The candidate will work closely with a skilled team of analysts, software engineers, and investigators. The data scientist will design, develop, test, deploy, and maintain new and existing, innovative analytical capabilities and products to support the mission of The Boeing Companyâ€™s Insider Threat Program: to identify, detect, assess, investigate, manage, and mitigate potential insider threats.
This position may offer remote work from the Annapolis Junction site, upon meeting qualifications.
Responsibilities may include but are not limited to the following:
Employs extensive and specialized knowledge in data analysis algorithms including: data mining, inferential statistics, mathematical optimization, machine learning, natural language processing, text mining, and visual analyticsWorks independently to learn the mathematical and statistical approaches and models already employed by The Boeing Companyâ€™s Insider Threat Program, and create and adapt new models to support their insider threat missionMaintains extensive and specialized ability to design and create new algorithms for the analysis of data to identify potential insider threatsDemonstrates proficiency in evaluating the performance of existing algorithms, and makes improvements to enhance the fidelity and accuracy of themThoroughly assesses business requirements to select appropriate algorithms and create descriptive statistical and mathematical models to solve analytical problems using insider threat data in support of the programâ€™s missionEvaluates and validates correctness of complex models and analysis; assesses and confirms performance of models and analytical products; and evaluates and validates that models meet business objectivesPerforms preparation of complex data for analysis (e.g. cleansing, conditioning, transforming, filling in missing fields, identifying new feature variables and handling multi-variate data); organizes data for analysis appropriate for the volume of structured and unstructured data; identifies potential trouble areas and suitability of data and provides mitigation recommendationsInterprets the outputs of complex data analysis to translate into actionable results and visualize meaningful trends and patternsUnderstands the insider threat mission in order to set goals that align with the Programâ€™s mission (an understanding of cognitive learning and human behavior is a plus)Engages with other data scientists in the field and stays current on published works in the field of data analytics including predictive
Security Clearance and Export Control Requirements:
This position requires an active Secret U.S. Security Clearance. (A U.S. Security Clearance that has been active in the past 24 months is considered active.)
Required Qualifications:
Strong communicators capable of communicating, advising, and collaborating clearly, concisely, and consistently with team members, partners, customers, and business stakeholdersStrong background in analytical languages, techniques, and tools (preferably R Programming, RStudio, R Shiny)
Preferred Qualifications:
Independent self-startersDetail-orientatedExperience working in geographically-dispersed teams.Maintain a thorough understanding of corporate security and the insider threat problem domain and associated technologies and analytical methodologies
Typical Education/Experience:
Education/experience typically acquired through advanced technical education (e.g. Bachelor) and typically 9 or more years' related work experience or an equivalent combination of technical education and experience (e.g. PhD+4 years' related work experience, Master+7 years' related work experience, 13 years' related work experience, etc.)
Boeing is a Drug Free Workplace where post offer applicants and employees are subject to testing for marijuana, cocaine, opioids, amphetamines, PCP, and alcohol when criteria is met as outlined in our policies.
Experience Level:Individual Contributor - 4Job Type:RegularJob Code:BEH7I4 (B71)Equal Employment Opportunity:
Stay safe from recruitment fraud! The only way to apply for a position at Boeing is via our Careers website.
Learn how to protect yourself from recruitment fraud - Recruitment Fraud Warning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
Request an Accommodation - Requesting Interview Accommodations
Applicant Privacy - Applicant Privacy
EEO is the law Poster - EEO is the law
Boeing Policy on EEO - Boeing EEO Policy
Affirmative Action and Harassment - Boeing Affirmative Action and Harassment
Boeing Participates in E â€“ Verify
English - E-Verify (English) Spanish - E-Verify (Spanish)
Right to Work Statement
English - Right to Work (English) Spanish - Right to Work (Spanish)
</t>
  </si>
  <si>
    <t>Ippon Technologies</t>
  </si>
  <si>
    <t xml:space="preserve">
We're growing, and we're looking to hire an experienced Data Engineer Extraordinaire 
At Ippon, we take our work seriously, but also enjoy cultivating a relaxed work environment - we donâ€™t take ourselves too seriously. We turn large amounts of coffee into beautiful code. We are always learning, growing, and improving on the latest technologies. We empower our people because our people are our greatest asset. We put a high value on our culture and continue to see success because of the exceptional people who make us who we are.
Ippon values talented individuals and the diversity found in the different perspectives our employees share every day. We are an Advanced AWS Consulting Partner. Do you love Data, Cloud, and Open Source Technologies? Are you driven by providing solutions and value to clients? Are you the one everyone comes to for all things tech-related? Then, Ippon USA is where you belong! 
Take your next career step with Ippon Technologies, a Global Data leader!
We build tailor-made architectures because there is no one solution that fits all needs. We give special care to design pragmatic and simple data architectures to serve our customersâ€™ needs.
We are looking for data engineers who are comfortable with different architectural approaches such as: 
Batch processing for historical data (e.g. Python, Spark, ETL/ELT Tools)
Streaming processing for near real-time analysis (e.g. Kafka, Flink)
Machine Learning for classification, prediction, root-cause-analysis, etc. (e.g. Sci-Kit Learn, Keras, Tensorflow)
Since we are a Cloud-First Digital Company, we are especially interested in candidates who demonstrate skill with Cloud counterparts technologies.
What you will do:
Design and implement Data Architectures on the cloud for the cloud.
Create and optimize data pipelines
Enhance real-time data processing
Build complete data platforms by assembling major Big Data solutions such as: EMR, Kafka, Spark, Airflow, Flink, Snowflake, Elasticsearch, etc.
Scala / Java / Python coding
What we are looking for:
Bachelorâ€™s degree in Computer Science or a related field
Two (2+) years of Cloud experience (AWS, Azure, GCP)
At least three (3+) years of work experience developing software in Java or Python
Proficient in SQL and at least two (2+) or more years experience working MySQL, Oracle, SQLServer, Snowflake, or Aurora
Experience in building data pipelines, ETL or ELT tools.
Understanding or experience of stream processing, messaging queueing and big data processing 
Team player and Thought Leader - participates in meetups and blog posts
Engage in design and code reviews
Strong knowledge of CI/CD tools like Jenkins, Azure DevOps, or AWS CodePipeline
Work with technical architects and developers to finalize the architecture and design
Effectively communicate with developers and management to convey the pros and cons of various project approaches
Prepare documentation covering design and implementation
Assist in identifying, troubleshooting, and resolving defects encountered during various stages of testing and production
Keep up with industry trends and relevant system development technologies
Judo optional
Must love croissants
Exceptional Candidate Credentials:
Attention to detail is essential. Mention the word â€œbrown M&amp;Msâ€_x009d_ in your interview.
Ability to work on a team, but deliver results independently. Blame culture is not tolerated at Ippon.
Experience with ETL Pipeline orchestration with Apache Airflow
Experience with Apache Data projects is a plus (Kafka, Pulsar, Airflow, Nifi, Beam, Atlas, etc.)
Experience contributing to open-source software (Bonus)
Experience developing applications using JHipster (Bonus)
So... do YOU speak Ippon?
Ippon Technologies is an equal opportunity employer.
</t>
  </si>
  <si>
    <t>Scientist IV</t>
  </si>
  <si>
    <t>Kikiktagruk Inupiat Corporation</t>
  </si>
  <si>
    <t>Job Title: Scientist IV
Location: Silver Springs, MD
Exempt/Non-Exempt:Exempt
Summary:The key objective of this project is to collect real-world data and real world evidence with the use of regenerative medicine therapies and related products regarding the usage, or the potential benefits or risks of these products derived from sources other than randomized clinical trials. The establishment and use of Microsoft excel spreadsheets will aid the FDA in keeping abreast of the most recent scientific and experimental advances related to the use of a wide range of products including approved, developing, and unapproved biological treatments used in clinical practice and in a variety of published investigations. Scientific literature synthesized in spreadsheets will inform biological product development, policy decisions, and compliance actions.
Duties/Responsibilities:
Extract data from publicly available searchable databases to be used for this project.
Searchable databases include but are not limited to:
The Cochrane Central Register of Controlled Trials Database, PubMed, EMBASE, Web of Science Regenerative Medicine Therapies and related products.
Collect and organize data in an excel spreadsheet to include:
Data included in the regulatory submissions and/or used in regulatory decision-making
for RMTs, including products that received regenerative medicine advanced therapy
(RMAT) designation. Information with such data will be obtained from regulatory
submissions, including INDs, BLA, and submissions related to post-marketing data
collection and analysis.
Clinical studies published in the last 10 years and conducted outside of Investigation New
Drug (IND) applications and traditional product development on the following categories
of products:
Adipose tissue derived stem cellsBone marrow derived stem cellsStromal Vascular Fraction
Position Requirements:
Must have M.D. degree and/or Ph.D. degree in biology, chemistry, microbiology, pharmaceutics, statistics, or related field; they must have at least five years of experience in biopharmaceuticals, biotechnology research and development, or other relevant areas.Must have demonstrated experience and functional knowledge of creating, formatting, inputting, and logically organizing data in excel spreadsheets and workbooks.Must have demonstrated experience in searching scientific literature, understanding the design of clinical studies, recognizing levels of scientific evidence, and understandingconduct of clinical studies necessary for interpretation and concise description of the available clinical data.
Apply online at our website: https://kikiktagruk.applicantpool.com/
Disclaimer: This is not to be an exclusive list of all responsibilities', duties, and skills required of the person in this job. KIC is an Equal Opportunity Employer. KIC considers all applicants for employment without regard to race, color, sex, national origin, religion, age, physical or mental disability, family responsibility, marital status, sexual orientation, political affiliation, veteran's status or any other legal protected status. Pursuant to The Alaska Native</t>
  </si>
  <si>
    <t>AI Data Engineer,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</si>
  <si>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If you are a technologist and your idea of fun is to play with the latest technology, while delivering a world-class product designed from scratch, you will fit right in.
This role involves working in a complex, multi-functional, Agile team environment with other data scientists, engineers, and UI/UX developers to develop and productionize analytics solutions. As a Data Engineer you will develop, maintain, and test infrastructures for data generation to transform data into a format that can be easily analyzed to drive key business decisions. Partner with data scientists/analysts and cross-functional teams to discover, collect, cleanse, and refine the data needed for analysis and modeling. You will work side-by-side with an experienced team of UI designers, backend machine learning engineers, data scientists, and product managers to develop cutting edge AI solutions to tackle some of the federal government's biggest challenges.
Major Job Functions
Develop, build, test, and maintain data pipeline architectures and tools
Align architecture with key business requirements
Strong SQL skills including the ability to write high-level, complex queries.
Identify ways to improve data reliability, efficiency and quality
Conduct research for industry and business questions
Prepares data for predictive and prescriptive modeling
Use data to discover tasks that can be automated
Manage all ETL functions (Extract, Transform, Load)
Remove roadblocks to development through collaboration, communication, and creative solution recommendations
Recommend and drive development best practices and continuous integration and delivery as part of a forward-thinking, agile organization
Understand and implement best practices in the management of enterprise data
Qualifications
Minimum Security Clearance: None
Minimum Years of Experience: 3
Minimum Education: Bachelor's degree in Computer Science, Engineering, Applied Mathematics, Statistics, Data Management or related fields.
Minimum Qualifications:
3+ years of experience developing data pipelines or ETLs
3+ years of experience in Python, Scala or Java
Strong understanding of SQL, relational databases, columnar data warehouses, and data modeling
Knowledge of TDD, automated testing principles, and testing best practices
Ability to instrument basic automation and CI/CD including a familiarity with Jenkins/Git
Strong familiarity with cloud-based services (AWS) and container technologies (Docker/Kubernetes)
Proficiency with Databricks and Apache Spark
Previous experience with micro services architecture and API gateways is a plus
Knowledge (and experience) designing and building distributed systems for scalability and security
A bias towards self-education of new technologies, techniques and methods
Test-and-learn mentality you pivot quickly when an approach is not successful
Extensive experience with ETL (Extract, Transform, Load)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</si>
  <si>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Natural Language Processing Applied Research Scientist</t>
  </si>
  <si>
    <t>Job Number: R0074275
Natural Language Processing Applied Research ScientistThe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state of the art in neural networks, primarily in the field of natural language processing. Youâ€™ll work closely with your customer to understand their questions and needs, and then dig into their data-rich environment to find the pieces of their information puzzle. Youâ€™ll develop and deploy scalable neural network models into production based on state-of-the-art machine learning and neural network methodologies and use the right combination of tools and frameworks to turn that set of disparate data points into objective answers to help our customers make informed decisions. Youâ€™ll provide your customer with a deep understanding of their data, what it all means, and how they can use it.
Empower change with us.
You Have:
5+ years of experience in Natural Language Processing (NLP) research, including knowledge of Transformers and LSTM networksExperience with building systems based on machine learning or deep learning methodsExperience with developing and training neural network modelsExperience coding in R and PythonExperience with experimental design, research methodologies, qualitative and quantitative analysisAbility to obtain a security clearanceBA or BS degree
Nice If You Have:
Experience with machine learning as demonstrated by fellowships, patents or first-authored publications at workshops or conferences, including CVPR, KDD, ICML, NeurIPS or similarExperience with emerging AI research fields, including explainability, few-shot learning, and adversarial machine learningExperience with peer-reviewing publications in natural language processing or machine learning researchExperience as a primary or secondary author for publications or a substantial contributor to data science or advanced analytics researchAbility to quickly write code, test and prototype machine learning modelsPhD degree in Statistics, Mathematics, EE, or CS
Clearance:
Applicants selected will be subject to a security investigation and may need to meet eligibility requirements for access to classified information.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</si>
  <si>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Interdisciplinary Scientist</t>
  </si>
  <si>
    <t>U.S. Food and Drug Administration</t>
  </si>
  <si>
    <t xml:space="preserve">
 Duties
Help
 Help
Duties
 Summary
The Center for Devices and Radiological Health (CDRH) assures that patients and providers have timely and continued access to safe, effective, and high-quality medical devices and safe radiation-emitting products. CDRH facilitates medical device innovation by advancing regulatory science, providing industry with predictable, consistent, transparent, and efficient regulatory pathways, and assuring consumer confidence in devices marketed in the U.S.Learn more about this agency
Responsibilities
This position is located in the Center for Devices and Radiological Heath (CDRH), Office of Product Evaluation and Quality (OPEQ), Office of In Vitro Diagnostics and Radiological Health (OIR), in Silver Spring, Maryland.
This is an Interdisciplinary Scientist position responsible for providing expert advice to the senior management and serving as a senior reviewer to determine the safety and efficacy of highly complex medical devices;
Reviews and evaluates in vitro diagnostics and medical devices product information to identify actual or potential medical device problems and/or risks to public health;
Reviews scientific data in medical device submissions and other regulated articles to ensure the safety and effectiveness of medical devices;
Analyzes regulations, guidelines, and program information through various data collection methods to identify gaps or problems and provide recommendations on the creation or modification of policies, operations and strategies;
Serves as a source of information and guidance on medical device-related issues applicable to devices, laws, regulations, and policies.
Travel RequiredOccasional travel - You may be expected to travel for this position.
 Supervisory statusNo
 Promotion Potential14
Job family (Series)0401 General Natural Resources Management And Biological Sciences
0403 Microbiology
0415 Toxicology
 Requirements
Help
 Help
Requirements
 Conditions of Employment
Citizenship Requirement: You must be a U.S. Citizen to be considered for this advertisement unless explicitly stated otherwise.
FDA participates in e-Verify: All new hires must complete the I-9 form; this information will be processed through e-Verify to determine your employment eligibility. If a discrepancy arises, you must take affirmative steps to resolve the matter.
Selective Service Registration: All applicants born male, on (or after) 12/31/1959, must be registered with the Selective Service System OR have an approved exemption. Visit www.SSS.gov for more info.
Background Investigation Requirement: All employees must pass a security investigation. Failing to pass the background check may be grounds for removal or legal action. If hired, you may be subject to additional investigations at a later time.
Time-in-Grade Requirement: If you are applying as a current Federal employee, you must meet the time-in-grade requirements described in the Qualifications section, generally, 52-weeks of comparable experience at the next lowest grade.
Certification of Accuracy: All information concerning eligibility and qualification is subject to investigation and verification. False representation may be grounds for non-consideration, non-selection, or appropriate legal action.
You must meet ALL requirements by the closing date of this announcement to be considered. Only education, experience, and qualifications attained by this date will be considered. You must continue to meet all requirements through the hiring process.
Direct Deposit: You will be required to have all federal salary payments electronically deposited into a bank account with a financial institution of your choice.
Additional selections may be made from this vacancy, within the same geographical area, by other organizational elements from within FDA, through shared corporate recruiting activities.
 Qualifications
The position of Interdisciplinary Scientist falls within the 0401/0403/0415 occupational series. To qualify for this position at grade GS-14, you must meet Time-in-Grade requirements by 11:59 pm EST on 05/19/2020.
To Qualify for the Interdisciplinary Scientist, GS-0401/0403/0415-14 you must meet ONE of the Individual Occupational Requirements below AND the specialized experience:
General Natural Resources Management and Biological Sciences Series, GS-0401:
Degree: biological sciences, agriculture, natural resource management, chemistry, or related disciplines appropriate to the position.
OR
Combination of education and experience: Courses equivalent to a major, as shown in A above, plus appropriate experience or additional education.
Microbiologist, GS- 403:
Degree: microbiology; biology, chemist, or basic medical science that include 20 semester hours in microbiology or other subjects related to the study of microorganisms and 20 semester hours physical and mathematical science combing course work in organic chemistry or biochemistry, physics, and college algebra, or their equivalent.
OR
Combination of education and experience--Courses equivalent to a major in microbiology, biology, chemistry, or basic medical science that included courses as shown above, plus appropriate experience or additional education.
Toxicologist, GS- 415:
Degree: toxicology; or an appropriate discipline of the biological, medical, or veterinary sciences that included at least 30 semester hours in chemistry, biochemistry, or physiology, and 12 semester hours in toxicology.
AND
Specialized Experience:
For the Interdisciplinary Scientist (Policy Analyst), GS-0401/0403/0415-14 level, you must possess one year of specialized experience, equivalent to at least the GS-13 level in the Federal service, experience includes developing regulations, policies, and programs affecting the review of in vitro diagnostics and medical devices; identifying, assessing, and recommending improvements (scientific, regulatory, or administrative) to policy issues or operations; and coordinating program initiatives and plans to implement new or revised policies and guidelines.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You must submit supporting documentation to verify your eligibility to apply for this vacancy.
For internal applicants an SF-50 will be required. If Educational requirements are listed, you must submit a Transcript, even if you occupy the series/grade in question. See the Required Documents section for full details...
EducationForeign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more information about this requirement, please visit the U.S. Department of Education website for Foreign Education Evaluation.
SUBMITTING YOUR TRANSCRIPTS:
Positions which are scientific or technical in nature often have very specific educational requirements. A transcript is required to verify educational achievement. Pay careful attention to the Qualifications and Education sections to identify vacancies where a transcript is required. Even if you hold a similar position or are a current employee, you are not exempt from transcript requirements.
Electronic Transcript Caution: If you have obtained your transcripts electronically, the file might contain security measures that could prevent our application system from reading the file. Therefore, you should consider asking the institution to provide the file in a non-secured electronic format. Alternatively, you could scan or take a photo of the printed copy of the transcript. If your uploaded transcript cannot be read by our system, you may receive consideration and credit for the information we can access.
See the Application Manager Documentation for tips on submitting your paper-based documents.
Additional information
ADDITIONAL CONDITIONS OF EMPLOYMENT:
We may make additional selections for similar positions across the entire Department of Health and Human Services (HHS) within the local commuting area(s) identified in this vacancy announcement. By applying, you agree to have your application shared with any interested selecting official(s) at HHS. There is no option to opt-out as your information will not be shared with other hiring agencies outside of HHS.
Pre-employment physical required: NO
Drug testing required: NO
License required: NO
Mobility agreement required: NO
Immunization required: NO
Bargaining Unit Position: 8888
If you are serving, or have served in the last 5 years (from 05/19/2020)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Financial disclosure statement, OGE-450, required: This position will be subject to FDA's prohibited financial interest regulation. If you are hired, you may be required to divest of certain financial interests. You are advised to seek</t>
  </si>
  <si>
    <t>Aurotech, Inc.</t>
  </si>
  <si>
    <t xml:space="preserve">Responsibilities: Developing and managing data processes to ensure that data is available and usable Creation and automation of data pipelines and platforms Managing and monitoring data quality via automated testing frameworks (Data-Driven Testing, etc.) Working closely with Architects, Data Scientists, and DevOps to design, build, test, deliver and maintain sustainable and highly scalable data solutions Researching data acquisition and evaluating the suitability Building data repositories such as data warehouses, data lakes, and operational data stores, etc. Build AI (supervised and unsupervised) application using NFLT, Tensorflow etc) Qualifications: 5+ years of relevant professional work experience. Experience and expertise in the following: Creating robust and extensible data pipelines for production systems Use of cloud platforms, preferably AWS Creating secure, performant, and well-modelled data stores Common analytical platform architectural patterns (Star Schema, data integration patterns, ABAC, data quality frameworks etc.) Data lake design patterns and technology options (schema on reading, metadata capture, search framework) Use of scripting languages, preferably Python, PySpark, Java Script etc Familiarity with NoSQL databases Develop Hadoop based system.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Required Education: BS Computer Science/Math/Statistics Certifications AWS, AWS - Cloud, AWS Big Data Specialist, AWS Developer Associate, Big Data Development (CCA-175), Cloudera (CCA) Data Analyst, MapR Data Analyst, MapR Hadoop Developer, MapR Spark Developer, RackSpace Big Data Certification    </t>
  </si>
  <si>
    <t>AI UI Web App Developer - Data Science, Senior Consultant</t>
  </si>
  <si>
    <t xml:space="preserve">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agencies,to applying a variety of deep learning models (i.e., NLP, image recognition) to solve more complex problems.
This role involves working in a complex, multi-functional, Agile team environment with other data scientists, engineers, and UI/UX developers to develop and productionize analytics solutions. As a UI Web App developer on the team you will work side-by-side with an experienced team of UI designers, backend machine learning engineers, data scientists, and product managers to develop cutting edge AI solutions to tackle some of the federal government's biggest challenges.
*Qualifications**
*Minimum Security Clearance:** None
*Minimum Years of Experience:** 4
*Minimum Education:** Bachelor's degree in Computer Science, Engineering, Applied Mathematics, Statistics, Data Management or related fields.
*Minimum Qualifications:**
+ Experience in developing functional web and mobile based applications
+ 4+ years UI and web development experience
+ Demonstrated experience with Microsoft technology stack. E.g., .NET C#, VB.NET, and JavaScript frameworks like Angular, Node.js, with Azure Web Services/APIs
+ Proficient understanding of web markup, including HTML5, CSS3, and frontend (CSS) frameworks like Foundation or Bootstrap
+ Experience with server-side CSS pre-processing platforms, such as LESS and SASS
+ Proficient understanding of client-side scripting and JavaScript frameworks, including Material-UI framework, jQuery, D3, ReactJS, Angular, React/Redux, Ember, and Django REST Web APIs
+ Strong understanding of visual design, with an experience in creating intuitive and custom user interfaces
+ Proficiency with building WCAG 2.0 compliant products
+ Experience working with tools like Sketch and the Adobe Creative Suite
+ Experience creating and maintaining design systems
+ Comprehensive understanding of UI design best practices, patterns, and intuitive navigational schemes
+ Understanding of Human Centered Design philosophy, comfortable with ambiguity and pushing design methodologies
Desired Experience:
+ 3+ years of Database (SQL and/or NOSQL) experience
+ Experience working in a large, complex DevOps in a CI/CD environment
+ Experience with JIRA/TFS and AWS cloud platforms
+ Strong problem solving and data-driven analysis
+ Experience with data, analytics, and related technologies a plus
+ Strong technical writing skills is a big plus
+ Effective leadership and communication skills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*_Guidehouse does not accept unsolicited resumes through or from search firms or staffing agencies. All unsolicited resumes will be considered the property of Guidehouse and Guidehouse will not be obligated to pay a placement fee._**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Skills Development &amp; Certifications
+ Employee Referral Program
+ Corporate Sponsored Events &amp; Community Outreach
+ Emergency Back-Up Childcare Program
*Connect With Us!**
*Job Locations** _US-DC-Washington_
*ID** _2020-5563_
*Category** _Client Services_
*Type** _Regular Full-Time_
*Travel** _0-20%_
*Govt Clearance Level** _Not Required_
</t>
  </si>
  <si>
    <t>Department of Defense</t>
  </si>
  <si>
    <t xml:space="preserve">
Duties
Help
Duties
Summary
Click on "Learn more about this agency" button below for IMPORTANT additional information.
The primary purpose of this position is to Serve as a computer scientist and technical consultant for work involving both application and development of mathematical, statistical and computer-simulated models and applications Applies mathematical and software engineering principles and disciples to the building of software systems.
Learn more about this agency
Responsibilities
Perform various duties concerned with the application of, or research into, computer science methods and techniques to store, manipulate, transform or present information.
Performs significant software engineering program management duties related to the System Engineering Process (SEP) which supports complex, often highly specialized, state-of-the-art software systems.
Attends meetings, conferences, briefing, and seminars related to project planning, advanced technologies, and supporting system concepts.
Knowledge of the design characteristics, limitations, and potential applications of information systems, and of broad areas of applications of computing which have common structures, processes, and techniques.
Accomplishes professional development and maintains technical proficiency through interaction with technical and professional societies, associations, academia, symposia, contractors, and research and development organizations.
Travel Required
Occasional travel - You may be expected to travel for this position.
Supervisory status
No
Promotion Potential
11
Job family (Series)
1550 Computer Science
Requirements
Help
Requirements
Conditions of Employment
Please read this Public Notice in its entirety prior to submitting your application for consideration.
U.S. Citizenship is required
Males must be registered for Selective Service, see www.sss.gov
Total salary varies depending on location of position
PCS expenses if authorized will be paid IAW JTR and Air Force Regulations
Recruitment incentives may be authorized
This posn is subject to provisions of the DoD Priority Placement Program
Position may be subject to random drug testing
Employee may be required to work other than normal duty hours, to include evenings, weekends and/or holidays
Shift work and emergency overtime may be required
Employee must maintain current certifications
Disclosure of Political Appointments
The salary range indicated in this announcement will be adjusted to include locality payment for selected duty location. General schedule locality pay table may be found under, https://www.opm.gov/policy-data-oversight/pay-leave/salaries-wages/
Qualifications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Meeting the basic requirements qualifies for GS-05 position.
Click on the following link to view occupational requirements for this position:
https://www.opm.gov/policy-data-oversight/classification-qualifications/general-schedule-qualification-standards/1500/computer-science-series-1550/
SPECIALIZED EXPERIENCE:
GS-07: One year of specialized experience equivalent to the GS-05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OR 1 year of graduate-level education or superior academic achievement OR a combination of education and experience.
GS-09: One year of specialized experience equivalent to the GS-07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OR 2 years of progressively higher level graduate education leading to a master's degree or master's or equivalent graduate degree OR a combination of education or experience.
GS-11: One year of specialized experience equivalent to the GS-09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 professional knowledge and abilities applicable to a broad range of computer software development duties; modify standard practices and adapt equipment or techniques to solve a variety of unique and novel problems OR 3 years of progressively higher level graduate education leading to a Ph.D. degree or Ph.D. or equivalent doctoral degree OR a combination of education and experience.
Click on the following link to view qualification requirements for this position:
https://www.opm.gov/policy-data-oversight/classification-qualifications/general-schedule-qualification-standards/#url=GS-PROF
KNOWLEDGE, SKILLS AND ABILITIES (KSAs): Your qualifications will be evaluated on the basis of your level of knowledge, skills, abilities and/or competencies in the following areas:
Knowledge of computer science concepts and principles of standard computer science practices, methods, and techniques to perform,
following specific instructions, routine projects or minor phases of a larger or more complex project.
Knowledge of computer design, simulation or programming software or other appropriate software to perform routine design and analysis
assignments.
Knowledge of computer science and related disciplines to design, develop and adapt scientific methods and techniques to recommend
solutions for computer problems.
Ability to analyze, interpret and apply computer science procedures in a variety of situations and recommend effective solutions.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Education
IF USING EDUCATION TO QUALIFY: You MUST provide transcripts to support your educational claims. Education must be accredited by an accrediting institution recognized by the U.S. Department of Education.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</si>
  <si>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Scientist/Research Consultant â€“ Asia Pacific</t>
  </si>
  <si>
    <t>Pharmerit International</t>
  </si>
  <si>
    <t>Pharmerit International invites interested researchers to work with us to lead our Shanghai, China office. Pharmerit International (www.pharmerit.com) is a global, best-in-class HEOR and market access agency with offices in Bethesda (US), Boston (US), New York (US), Rotterdam (The Netherlands), York and Oxford (UK),Berlin(Germany),Shanghai(China), and Mumbai (India). We conduct health economic and outcomes research (HEOR) and provide strategic market access (SMA) services to inform local, national, and international decision makers involved in the delivery and financing of healthcare. Our open working environment encourages peer-learning and knowledge sharing to enhance the skillsand expertise ofall our team members.
Pharmerit International is in an exciting period of strategic growth and evolution expanding our international reach by merging with the OPEN Health Group (www.openhealthgroup.com). The combined entity will have approximately 700 people, 15 offices, and representation across three continents. The consolidation of publications, medical communications, HEOR, RWE, and market access creates a unique entity equipped to be a leading global HEOR and Medical Affairs Consultancy. Read the press release
The Role
As an integral part of our global development, we are seeking an entrepreneurial consulting professional to be a primary resource in China as part of our Asia Pacific (AP) efforts. This China based (Shanghai) Scientist/Research Consultant will report to the China/AP regional lead and work closely with senior colleagues and researchers across the company.
This role will expand and strengthen our core business offerings in the China market. The ideal candidate desires to continue a strong career in HEOR consulting in a position where individual efforts will directly impact the growth of the organization. Exceptional research skills, individual initiative and independence to thrive in a virtual team environment paired with stellar communication, superior project and account management expertise and the ability to pivot from strategic to tactical responsibilities are key competencies for the successful candidate. This role may be at the Senior Scientist/Senior Research Consultant based on experience.
Major Responsiblities:
Implement research projects (e.g., develop study protocols and analysis plans, develop health economic models, create and/or review/approve project deliverables or other assignments)Manage work and project teams independentlyRespond to proposals and business development opportunitiesCommunicate and align closely with other country offices and the AP regional lead including regular, conclusive and timely reporting
Qualifications/Requirements:
3+ yearsâ€™ hands-on experience in HEOR, market access, public health, or clinical studies with a consulting or pharmaceutical company preferredIntellectual curiosity, motivation, and independence to include the ability to self-start and selfteachMasterâ€™s Degree or PhD in relevant field (e.g., Health economics/Pharmacoeconomics, Pharmacy, Medicine, Public Health, Epidemiology/ Pharmacoepidemiology, Biostatistics, Economics/Econometrics)Special consideration will be given to the candidates with experience in economic modeling, analyzing real-world data and/or clinical trial data from an HEOR perspective (i.e., resource use, costing, PROs), and primary data collectionExperience in developing or adapting models to inform market access decisionsStrong analytical, writing, and organizational skills to include the ability to prepare and present relevant summaries of complex materialsExperience identifying potential sources of bias/error within data and knowledge of methods to statistically adjust as needed is highly preferredAbility to forge and effectively manage relationships within Pharmerit and with external stakeholdersProactive, responsive and able to balance shifting priorities and ensuring that promises are kept, and expectations are exceededProficiency in Chinese and English in written and verbal communications is required
What we offer:
Working at Pharmerit means working in a dynamic, international environment with a diverse and enthusiastic multidisciplinary team. We offer a competitive salary and total reward package. As a researcher at Pharmerit, you will have the opportunity to develop and make a tangible difference in the growth of the organization. We place importance on flexibility, freedom of thought, and responsibilities to ourselves, our colleagues and our clients.
Interested?
To apply please send a letter of interest and current CV to careersus@pharmerit.com</t>
  </si>
  <si>
    <t>Senior Data Engineer - Data Quality and Monitoring</t>
  </si>
  <si>
    <t>PK Scientist/Sr. Scientist, Preclinical Development</t>
  </si>
  <si>
    <t xml:space="preserve">REGENXBIO is searching for a translational scientist to design and contribute to the inclusion of PK/PD-related endpoints in preclinical studies to support the development of gene therapy clinical candidates. The successful candidate will also provide scientific input and support to investigating biomarkers of drug action and disease progression/regression.
PRIMARY RESPONSIBILITIES
Responsible for the preclinical strategy to incorporate PK/PD-related endpoints for assessing pharmacodynamics, biodistribution and immunogenicity in preclinical studies.Responsible for providing interpretation of relevant preclinical pharmacology studies, including PD studies, analysis of data using PK/PD modelling and simulation methodologies adapted for gene therapy, development and delivery of regulatory strategy (e.g. IND and BLA) and data analysis.Function as the primary point of contact for PK/PD-related activities on preclinical and early clinical development programs, and influence team strategy using modelling expertise.Involved in assessing and managing analyses of PK/PD data, integrating preclinical study simulation strategies and disseminating the relevant risk/benefit implications to the Company's Translational Strategy Teams (TST).Interact closely with bioanalytical sciences team to ensure seamless and timely transfer of bioanalytical data to the Preclinical team.Interact within the preclinical and bioanalytical sciences team and regulatory in the creation of preclinical PK/TK written and tabulated summaries for IND and BLA applications, as well as IBs, annual updates and other regulatory activities.Help design and conduct translational PK/PD modelling and simulation to support gene therapy design goals, designs of PK/PD and safety assessment studies, and dosing justifications for first-in-human clinical studiesCollaborate within preclinical development on the design and reporting of nonclinical safety studies; prepare subreports; comply with good laboratory practice (GLP) regulations for GLP studies.Comply with all pertinent SOPs and GLP regulations.Perform PD, biodistribution and immunogenicity analyses for GLP studies, record data and analysis results in GLP-compliant manner, ensure timely and clear communication with GLP SD/PI on GLP studies, contribute to GLP study reports.Supervise, assist, and mentor contributing scientists on gene therapy pharmacokinetic analysis, data interpretation, and report writing.
SKILLS, KNOWLEDGE AND ABILITIES REQUIRED
2+ years of experience with a PhD in pharmacokinetics or a biological or related discipline (e.g. pharmacology, toxicology, biology. biochemistry, pharmaceutical science) Equivalent experience may be accepted.Experience in contributing to pharmacokinetic summaries for regulatory documents successfully submitted to regulatory agencies.Advanced scientific writing skills.Maintains a compliant work environment by staying current with SOPs and being up-to-date with existing GLP guidelines.Good communication and scientific writing skills, and ability to independently work in a matrix environment.
TECHNICAL SKILLS
Expertise in assays for pharmacodynamics, biodistribution (PCR) and immunogenicity included in pharmacology and toxicology studies.Expertise with PK software and have an understanding of non-compartment&amp; multi-compartment modeling.Experience in animal PK/TK studies, including protocol design&amp; study conduct.Experience in formulating hypothesis testing for early clinical studies and executing on that using in vitro and in vivo preclinical studies as well as patient samples.
</t>
  </si>
  <si>
    <t>Aquicore</t>
  </si>
  <si>
    <t>Who we areAquicore was founded in 2013 in the early hours of the morning on the belief that smarter and more connected buildings will have a global impact in curbing our climate challenges and make buildings technologically ready for the next century.We create global impact by bettering the built environment every day.Our next generation of software which facilitates smarter building operations is used by the largest real estate owners and operators around the world. We are changing the industry from the ground up and weâ€™re looking for the right people to achieve our mission!Weâ€™re amped by the work we do and driven to constantly propel our values and culture. While awards arenâ€™t the goal, we are humbled to be recognized as one of the coolest places to work by organizations such as DC Inno. Our people come first and itâ€™s the combination of our culture and our mission that has been our greatest differentiator. We take our core values as a company seriously and aspire to level-up our Aquicorians in their careers and professional growth. Our ChallengeWe are looking for a seasoned Data Engineer that will be the next generation of the Aquicore platform, creating a robust and scalable data science platform that delivers truly unique products to market. Aquicore has been at the forefront of adopting Data Science best practices and with you on the team we can propel ourselves forward to the next level. We believe that seamless access to vast amounts of IoT data is critical to improving the stale and broken status-quo of enterprise software. A successful Data Engineer will use their expertise in building data pipelines, data warehouses, and data visualization platforms that bring our Data Science products to market much faster. You will need to work in close partnership with other members of the Product team including data science and product management to deliver innovative solutions. The Impact youâ€™ll haveAs a Data Engineer, youâ€™ll work directly with our Data Science &amp; Engineering teams to create high quality deliverables that improve our ability to deliver business value to customers. Right away, youâ€™ll dive into our platform and brainstorm creative ways that improve the scalability of our Data Science pipelines. Youâ€™ll become a force-function of scale and change at the organization to help magnify the already successful Data Science team to become better in the area of Data Engineering. Most importantly, youâ€™ll get a real change to use your creativity and expertise to build a product that revolutionizes real estate.Who you will work with Our Data Science &amp; Engineering teams are a well oiled machine that is laser focused on delivering business value. Based out of our HQ in DC our Data Science &amp; Engineering teams run effectively and efficiently. The team is seasoned, organized, critical to the success of the organization. The skills we are looking forâ€¦Someone with 3-5 years of work experience in Data Science or Data EngineeringIndividual contributor who works well on an agile teamStrong software development chops and deliver tested and scalable code in languages like Python, Java, and JavascriptExperience with systems integrations and can explore APIs, documentation, system logs, etc to come up with a solutionWorked with several big data platforms such as DataBricks, Sagemaker, Spark, Hive, Snowflake, etcProficiency with SQL knowledge and experience working with relational databases, query authoring (SQL) as well as a working familiarity with a variety of databases.Experience building and maintaining scalable knowledge graph systemsMastery of the AWS ecosystemStrong analytical skills related to working with unstructured datasets.Appreciate that engineering is all about tradeoffs and realize there is a time and place for streaming, batch, and offline.Must-have attributes include hustle, grit, determination, courage, entrepreneurial ambition, and a deep desire to win.Within 1 Month you willâ€¦Complete our training &amp; certification program designed to get you up to speed with our business and our customers. Youâ€™ll learn about our business, product, vision, and team, and gain an understanding about how your role fits into the AQ family.Get familiar with our current deployed data science modelsSpeak fluently about our customer segments and the businesses that buy and sell real estate who use our product. Understand the fundamentals about real estate, how buildings work, and why the real estate industry buys and sells iconic skyscrapers across the cities of the US.Understand the key personas within real estate who use our product and why they use it.Have one-on-ones with members of data science, engineering, and product teams to learn how data engineering fits into the product-development processImplement bug fixes and enhancements that deliver real business value in productionParticipate in weekly team meetings that get you up to speed with our development processEstablish a regular cadence of reporting your weekly accomplishments and challenges to your manager.Within 3 Months you willâ€¦Design, launch, and measure the impact of an improvement to an existing feature. Youâ€™ll understand the current state of the functionality and the unmet need; explore ways to iterate and build on what is there; and converge on the best solution given what youâ€™ve learned Collaborate with Data Science to understand their needs and develop enhancements that make their life easier.Report on the outcomes of one of your launches to the engineering &amp; data science teams. You will discuss how well goals and hypotheses were met, and what learnings to use in the next iteration.Within 6 Months you willâ€¦Research, design, and launch a feature from start to end as the primary engineering owner. You will lead and execute the architecture and partner with engineering &amp; data science to ensure that the right MVP is built and launched.Be able to advocate and defend your architecture â€” even to the CEO â€” of what is right. Youâ€™ll speak with professionalism, maturity, and a balanced view that is considerate of competing viewpoints of others in the organization while demonstrating your expertise.Proactively identify and unblock knowledge sharing and communication challenges to unlock a scalable data engineering organizationEducate, mentor and train team members across the entire company on data engineering methodology and philosophyWithin 12 Months you willâ€¦Form strong opinions about our Roadmap and what we should be building based on your technical knowledgeBecome a critical voice and contributor to strategic discussions across Product.Is this role not a perfect fit?Sign up to stay in touch. We have new positions regularly and weâ€™d love to reach out to you first when it opens up!We are committed to equal opportunities and creating an inclusive environment for all our employees. We welcome applicants regardless of ethnic origin, national origin, gender, race, religious beliefs, disability, sexual orientation or age. Aquicore is an EEOC.</t>
  </si>
  <si>
    <t>Data Engineer/Analyst</t>
  </si>
  <si>
    <t>Association Analytics Inc</t>
  </si>
  <si>
    <t xml:space="preserve">OVERVIEW
Association Analytics, the leading analytics solution provider in the association space is looking for a savvy Data Engineer to join our growing team of analytics experts. The hire will be responsible for supporting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Role:
Â· Work closely with Implementation Managers and analysts to ensure smooth delivery and operation of Acumen data analytics platform.
Â· ETL development (Python)
Â· Test Integrations with source systems and Validate Data
Â· Troubleshoot errors and discrepancies
Â· Produce internal and customer-friendly documentation
Required:
Â· Strong expertise in SQL, including complex selection queries, stored procedures, and performance tuning
Â· Understanding of common data exchange formats such as XML, JSON, and web services
Â· Experience with common ETL, including combining multiple data sources, master data management, and managing data quality
Â· Knowledge of transactional and dimensional data models
Â· Familiarity with business intelligence tools such as Microsoft Power BI or Tableau.
Â· Ability to perform data profiling on diverse source systems
Nice-to-have:
Â· Exposure with cloud environments such as AWS or Azure
Â· Experience programming with languages such as Python, Java, C#, R
Â· Knowledge of APIs and data integration approaches
Â· Understanding of NoSQL technologies such as Spark, Hive. </t>
  </si>
  <si>
    <t>Aeronautical Systems</t>
  </si>
  <si>
    <t>Data EngineerGeneral responsibilities for the Data Engineer:
- Develop and/or guide developers to produce data mining products to extract, transform and load (ETL) data to production systems
Design and maintain database schemas related to the ETL mining processes
Plan and develop processes and procedures to keep the ETL operations running
Document the work done to ensure an effective memory has been generated
Required Skills:
Microsoft Azure working experience
Knowledge working with Git repositories
Knowledge of statistics
Knowledge and understanding of big data technologies
Strong quantitative, creative and problem-solving mindset
4 years + experience working with SQL and Python
3 years + experience working with ETL related technologiesLocationSterling, VirginiaEducationBachelors degree in ITExperience
Job IDDA_April2020
We invite you to submit your resume by e-mail.Aeronautical Systems, IncorporatedE-mail: resumes@aeronautical.com</t>
  </si>
  <si>
    <t>Senior Scientist - CBRN - R/N</t>
  </si>
  <si>
    <t>Data Engineer - Mid level</t>
  </si>
  <si>
    <t xml:space="preserve">
Data Engineer
LOCATION: Washington, DC
At Ippon, We take our work seriously, but not ourselves. We turn large amounts of coffee into beautiful Code. We are always learning, and always improving on the latest technologies. We empower our people because they are our biggest asset. We put a high value on our culture, and continue to see success because of the great people that make us who we are. 
Ippon values talented individuals who are fun to work with. We also value diversity and the different perspectives our employees bring to Ippon Technologies everyday. We are an Advanced AWS Consulting Partner. Do you love Data, Cloud and Open Source Technologies? Are you driven by providing solutions and value to clients? Are you the one everyone comes to for all things Tech? Then Ippon USA is where you belong! And Itâ€™s your lucky day, because we are currently seeking a Data Engineer.
Take your next career step with Ippon Technologies, a Global Data leader!
We build tailor-made architectures
Because there is not one solution that fits all needs, we give special care to design pragmatic and simple data architectures to serve our customers demonstrated needs.
We are looking for data engineers who are comfortable with different architectural approach such as: 
Batch processing for historical data (e.g. Hadoop, Spark)
Streaming processing for near-real time analysis (e.g. Kafka, Flink)
Machine Learning for classification, prediction, root-cause-analysis, etc. (e.g. Sci-Kit Learn, Keras, Tensorflow)
Since we are a Cloud First Digital Company, itâ€™s even more attractive if you are skilled with cloud counterparts technologies.
What you will do:
Design and implement Data Architectures 
Create and optimize data pipelines
Enhance real-time data processing
Work with Data Scientists and Data Owners to understand use cases and hypothesis to test with the data
Build complete data platforms by assembling major Big Data solutions such as: EMR, Kafka, Spark, Airflow, Flink, Snowflake, Elasticsearch, etc.
Scala / Java / Python coding
What we are looking for:
Bachelor's degree in Computer Science or a related field
At least three (3+) years of software development experience
Data Streaming techniques: Apache Kafka, Amazon Kinesis, Flink, Spark Streaming, etc.
Experience with AWS technologies: DynamoDB, Glue, Athena, Redshift, Kinesis, EMRâ€¦
Cloud Certifications (AWS/AZURE/GCP): Solution Architect Associate or Pro, Big Data Specialty
Good knowledge of NoSQL solutions, must be able to recommend the best fit for NoSQL solutions (MongoDB and/or Cassandra is a plus)
Snowflake experience desirable
CI/CD
Agile development
ETL / ELT tool experience 
Judo optional
Attention to details. Mention the word â€˜pineappleâ€™, in your interview
Must love croissants 
Ippon values talented people who are fun to work with. We also value diversity and the different perspectives our employees bring to Ippon Technologies.
So, do YOU speak Ippon? 
Ippon USA is an Equal Opportunity Employer
</t>
  </si>
  <si>
    <t>Pivotal's Story VIDEO
As a recognized leader in disciplined agile and lean software development practices, Pivotal combines the Silicon Valley state of mind, modern approach, and infrastructure with organizations' core expertise and values. Our cloud-native platform and suite of data tools drive software innovation for many of the world's most admired brands, helping enterprises move at start-up speeds and with greater business agility. We optimize for change and teach next-generation developers to create and build new solutions, and are committed to open source and open standards.
Our methodology is about evolving, in both development and innovation, and our culture is empowering. Our 2,000+ employees across offices worldwide subscribe to an ethos of kindness. We make a point to bring empathy to each and every project, and are guided by a purposeful missionâ€”to transform how the world builds software.
You
Are a Data expert with strong a strong and broad skillset coupled with experience implementing and building Event Driven Architectures. The Data Engineer role at Pivotal is focused on customer success, enablement, and technology optimization after the software sale. Strong technical and consultative skills are required.
Us
Pivotal Data tackles the technical challenges that come with massively parallel distributed systems operating on petabytes of data across thousands of nodes. We delve into areas like query optimization, high-performance in-memory transaction and query processing, parallel and distributed execution of advanced data processing algorithms, resource management, and storage. On this team, you'll be working on hard, worthwhile problems with a collaborative team, accelerating your growth as an engineer.
Your Day
You will be responsible for consulting with our clients to provide deep technical and business expertise with regards to the Pivotal data products and many other data technologies. Additional job responsibilities include the ability to architect solutions and install, connect, and use these products. You will interface directly with customers and collaborate with our Data Scientists on engagements. You will also work with Pivotal Engineering and Product Management as the "tip of the spear" for the development of products and enhancements.
Responsibilities
 Help to create and maintain data pipeline architectures to automate the processing of large and complex data sets.
 Focus on metrics capture instrumentation from the application layer to the Kernel, specifically focused on event driven architecture
 Suggest, Implement, maintain and update data processing infrastructures
 Work with product teams and data scientists to develop a wide variety of data visualization products
Required Skills / Experiences
 Experience developing, testing, implementing and managing various database types with particular emphasis on MySQL &amp; Postgres
 Experience implementing and building Event Driven Architectures, ideally utilizing Kafka.
 Familiarity with Event Driven Finite State Machines
 Ability to work with product teams, data scientists, and other stakeholders as well as assist them with data-related technical issues and support their data infrastructure.
 Excellent verbal and written communications skills along with the ability to present technical data and approaches to both technical and non-technical audiences.
This role will support US government clients that require US citizenship. Given this, US citizenship is required for you to apply.
Desired Skills / Experiences
 Background designing and developing dashboards and other data products with in depth knowledge of SQL.
 experience building and integrating REST/SOAP APIs and messaging protocols and formats such as Protobuf, gRPC, RabbitMQ
 Experience with MPP data warehouses, Spark, or Hadoop.
Pivotal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t>
  </si>
  <si>
    <t>Data Engineer and Architect,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</si>
  <si>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Our consultants on the Advanced Analytics &amp; Intelligent Automation team help clients maximize the value of their data and automate business processes. This high performing team works with clients to implement the full spectrum of data analytics and data science, from data querying and data wrangling, to data visualization and dashboarding, to predictive analytics, machine learning, and artificial intelligence as well as robotic process automation (RPA). Our services enable our clients to define their information strategy, enable mission critical insights and data-driven decision making, reduce cost and complexity, increase trust, and improve operational effectiveness.
Our consultants focus on client services, while also supporting business development, internal firm initiatives, and ongoing professional development.
Qualifications
Security clearance: Ability to obtain a Public Trust clearance
Minimum years of relevant experience: 3
Education: B.S./B.A. in Computer Science, Information Systems, Statistics, Mathematics, Operations Research, Engineering, Data Science, Data Analytics, or similar computational/quantitative discipline.
Understanding of and experience in the collection, classification, manipulation, storage, retrieval, movement, dissemination, and protection of information:
Building ETL pipelines
Using, configuring, tuning, and administering Hadoop including tuning Spark and Hive jobs
Bash and RHEL
Running applications and writing server-side scripting language, such as Perl, Python, Shell, etc.
Building Infosphere suite, particularly IBM DataStage
Handling operational and maintenance (O&amp;M) needs while maintaining system/data availability with no scheduled down time (e.g. performing an upgrade on primary cluster while operating on the secondary cluster without adversely affecting customers)
Understanding of data warehousing concepts, architects, and processes
Ability to effectively communicate/teach concepts to other team members, clients, and non-technical stakeholders
Desired Experience:
Education: M.S./M.A. in Computer Science, Information Systems, Statistics, Mathematics, Operations Research, Engineering, Data Science, Data Analytics, or similar computational/quantitative discipline.
Experience working with analytical models, methods, applications, and tools, such as:
Statistical analysis, predictive modelling, simulation, machine learning, and artificial intelligence
Selecting and applying the appropriate analytical techniques
Analyzing large and complex data sets, with strong aptitude for conducting quantitative and qualitative analysis
Proficiency in an analytics programming language, such as R, Python, or SAS
Visualization tools, such as Tableau, Power BI, or R Shiny
Skills and/or proven success in the following:
Contributing as a team member: understanding personal and team roles, contributing to a positive working environment by building strong, collaborative relationships with team members
Leading small teams, coaching and collaborating with colleagues, providing feedback and guidance on work performance
Communicating effectively to various audiences, including various levels of management and external clients, in a professional environment
Identifying and addressing client needs, building relationships with clients, demonstrating flexibility in prioritizing and completing tasks, communicating potential conflicts to a supervisor
Business development including RFP/RFQ responses, developing white papers/concept papers, and building and demonstrating prototype solutions to customers
Knowledge of defense, national security, financial, healthcare, international development, or state and local government environment.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</si>
  <si>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Data Engineer, Senior Consultant with Security Clearance</t>
  </si>
  <si>
    <t>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Qualifications Skills Requirements: * At least 5 years of experience in a related field. * Must have an Active Secret Clearance * Holds a degree from an accredited college / university. * Creates and maintains optimal data pipeline architecture. * Assembles large, complex data sets that meet functional / non-functional business requirements. * Identifies, designs, and implements internal process improvements: automating manual processes, optimizing data delivery, re-designing infrastructure for greater scalability, etc. * Builds the infrastructure required for optimal extraction, transformation, and loading of data from a wide variety of data sources using ETL tools. * Works with stakeholders including the Executive, Product, Data and Design teams to assist with data-related technical issues and support their data infrastructure needs. * Works with data and analytics experts to strive for greater functionality in data solutions. Qualifications for Data Engineer: * Advanced working SQL knowledge and experience working with relational databases, query authoring (SQL) as well as working familiarity with a variety of databases.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 Strong project management and organizational skills. * Experience supporting and working with cross-functional teams in a dynamic environment. * Experience using the Agile methodology. * Strong written and oral communication skills. * Ability to solve problems and resolve issues independently. * Strong attention to detail and analytical skills. Nice to Have: * Experience building and optimizing 'big data' data pipelines, architectures and data sets * Working knowledge of message queuing, stream processing, and highly scalable 'big data' data stores * Master's degree in computer science or related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Skills Development &amp; Certifications * Employee Referral Program * Corporate Sponsored Events &amp; Community Outreach * Emergency Back-Up Childcare Program</t>
  </si>
  <si>
    <t>BlueVoyant</t>
  </si>
  <si>
    <t>Data Engineer
BlueVoyant is seeking a Data Engineer to join our Professional Services Team to help implement/support specific technology platforms used to deliver incident response and cyber forensics capabilities. This position will enable a talented individual to work hand-in-hand with some of the top security and data science experts in the business. You will be asked to apply existing knowledge and learn new skill sets to develop and populate a new data pipeline. The sky's the limit as you help us evolve our technologies, processes, and capabilities to counter sophisticated and adaptive adversaries.
The individual will be based in our College Park, MD office.
Qualifications for the Role:
Deep interest in data, data modeling, and data transformation.Experience with parsing and analyzing large data sets.Exceptional analytical skills to visualize how to transform unstructured data into actionable information.Ability to audit and examine data pipelines.Experience creating and maintaining ETL pipelines a plus.Comfortable working with G Suite, Atlassian (Jira/Confluence), and gitlab.Proficiency in SQL, Python, JSON, bash, GCP, BigQuery and Airflow.BS/BA in Computer Science, Engineering or relevant field experience.
What you will do as a Junior Data Engineer:
Work with security engineers to extract and normalize data into a big data platform.Use multiple technologies and methods to import new data sources into big data platforms.Work with other security geeks.Support our cyber forensics and incident response teams in data mining exercises related to new and ongoing investigations.
General responsibilities include:
Work with cross-functional teams to proactively improve on existing integration and automation workflows.Maintain up-to-date knowledge of technology standards, industry trends, emerging technologies, and software development best practices.Ensure technical issues are quickly resolved and help implement strategies and solutions to reduce the likelihood of recurrence.Work with peers to ensure the end-to-end solution provided by BV works seamlessly for our clients.
Ideal candidates will:
Thrive in our small, fast-paced, product-driven environment.Collaborate with teams from across the organization.Execute on tight schedules and under pressure.Present ideas in business-friendly and user-friendly language.Follow a disciplined workflow driven by well-defined requirements.Demonstrate ownership of tasks with escalation as needed.Be a subject matter expert in how a set of technologies work together.Relentlessly push for successful operational outcomes.Possess a strong interest or background in cyber security.
About BlueVoyant
BlueVoyant is a global cybersecurity firm that provides Advanced Threat Intelligence, for large companies and a comprehensive Managed Security Service and Professional Services for small businesses, powered by one of the largest commercially available cyber threat databases in the world.
By working with BlueVoyant, companies can gain unique and far-reaching visibility into malicious activity on their networks, in the dark web and across the internet, as well as real-time, automatable remediation services. Through our unique real-time external threat monitoring, predictive human and machine-sourced intelligence, and proactive managed security and incident response, BlueVoyant offers the private sector exceptional cyber defense capabilities.
Co-founded by CEO Jim Rosenthal, former Chief Operating Officer at Morgan Stanley, and Executive Chairman Tom Glocer, former Chief Executive Officer at Thomson Reuters, BlueVoyant has attracted a management team that comes from the worlds preeminent intelligence, law enforcement, and private sector organizations. Other leaders include:
Jim Penrose, COO, former EVP at Darktrace with 17 years at the NSA in key leadership roles.Robert Hannigan, Chairman of BlueVoyant International, former Director of GCHQ.Gad Goldstein, President BlueVoyant International and Chairman of BlueVoyant Israel, former division head in the Israel Security Agency, Shin Bet.Austin Berglas, Global Head of Professional Services, former head of the FBI's New York Cyber Branch.Milan Patel, Chief Client Officer, former CTO of the FBI Cyber Division.Ron Feler, Global Head of Threat Intelligence and Operations, former Deputy Commander of Unit 8200, the cybersecurity division of the Israel Defense Forces.Mike Wertheimer, Senior Advisor, former Research Director of NSABill Crumm, Senior Advisor, former NSA SIGINT Director and former Cybersecurity Head, Morgan Stanley.Jim Bieda, Senior Advisor, former NSA Deputy CTO.
All employees must be authorized to work in the United States or Israel. BlueVoyant provides equal employment opportunities to all employees and applicants for employment without regard to race, color, religion, sex, national origin, age, disability or genetics. In addition to federal law requirements, BlueVoyant complies with applicable state and local laws governing nondiscrimination in employment in every location in which the company has facilities.
Powered by JazzHR</t>
  </si>
  <si>
    <t>Location: USA MD Annapolis Junction
Full Part/Time: Full time
Job Req: G2019-63048
Type of Requisition:
Regular
Clearance Level Must Currently Possess:
Top Secret/SCI
Clearance Level Must Be Able to Obtain:
Suitability:
No Suitability Required
Public Trust/Other Required:
None
Job Family:
Data Analysis
Job Description:
This position is not yet funded.
Performs data analysis interpretation and management duties. Develops rules and methodologies for data collection and analysis
Researches and evaluates new concepts and processes to improve performance.
Analyzes cross-functional problem sets, identifies root causes and resolves issues.
Assists more junior level technicians, specialists, and managers in their activities.
Works individually, actively participates on integrated teams, and leads multiple tasks, projects or teams.
Oversees and monitors performance, and when required, takes steps to resolve issues.
Directs multiple teams through to project completion.
Provides guidance and direction to lower level technicians, specialists, and managers.
"
Bachelor's Degree
","
5+ years of related experience
Active TS/SCI clearance
DoD 8570 compliance or information assurance certification.
"
Scheduled Weekly Hours:
40
Travel Required:
T elecommuting Options:
Work Location:
USA MD Annapolis Junction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\n\nGDIT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</si>
  <si>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Resilience Partner Scientist</t>
  </si>
  <si>
    <t>ASRC Federal Holding Company</t>
  </si>
  <si>
    <t xml:space="preserve">Earth Sciences Resilience and Partnership Support Scientist
Location
NASA HQ, Washington, DC
Job Description Summary
The position is for a Resilience and Partnership Support Scientist to assist the Earth Science Division (ESD) at NASA Headquarters. The position supports the development of Earth science applications associated with resilience as well as collaborative work with ESD strategic partners.
Role/Responsibilities:
The successful candidate for this position will
The position leads efforts to develop uses of Earth science data to characterize and reduce risk and build resilience. This position works collaboratively with ESD program managers, especially in the Applied Sciences Program, to integrate risk assessment and resilience in their programs. Risk and resilience span connections of natural and human systems, and the position supports efforts spanning themes in Earth science research and applications such as public health, food security, water resources, energy, disasters, and ecosystems management. The position involves significant partner engagement and addressing needs identified by partners working in this arena. The position involves work to: Assess opportunities, build relationships, recommend plans, and execute and manage activities for collaborations; Provide assessments and recommendations for current and future projects; Contribute to communications activities with ESD and the Applied Sciences Program to showcase results; Participate, arrange, and lead meetings and events to support risk reduction and resilience topics and advance Earth science applications. Included in this role are efforts to understand the nexus of environment and human actions that affect changes in the Earth system and connections of Earth science and human displacement. The position supports cross-benefits of Earth science research and applications.
The position coordinates ESD's efforts on global partnerships. The position supports corporate-level partnerships as a strategy in achieving ESD goals for advancing Earth system science and enabling societal benefits. The position involves in-depth understanding of NASA Earth science missions, data, and applications as well as partner strengths and mutually beneficial assets. The role involves coordination and communication with ESD leadership and programs; engagement with partner organizations; and coordination among Headquarters and Center offices. The position interacts routinely with ESD partnership leads and partners and supports efforts to advance ESD's skills and capabilities in partnering with non-profit and commercial organizations. The position involves reporting across the set of partnerships, including identifying opportunities for collaboration and lessons learned. The position may involve strategic support for ESD leadership, tactical work with partnership leads, and logistical support, such as meeting development, preparation and facilitation. The position provides scientific and program management rigor to ensure partnerships are scientifically sound and advance through key stages and appropriate reviews.
The position represents interests of NASA, Earth Science Division, and Applied Sciences Program at events including community engagement, scientific, interagency, civil society events. The position assists ESD in the direction of subcontractors and the management of budgets, forecasting and financial adjustment actions.
The position reports to the ESD Director and Applied Sciences Director with strong interaction across the Applied Sciences, Research &amp; Analysis, Flight, and Technology Divisions, and in coordination with Program and Associate Managers and Scientists.
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t>
  </si>
  <si>
    <t>E-09-311 Data Scientist</t>
  </si>
  <si>
    <t xml:space="preserve">
Overview:Based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Responsibilities:Develop and presents issues, conclusions, and recommendations to senior leadership based on reviews and evaluations.Directs and conducts analysis of requirements pertaining to Agency programs and objectives.Examines policies to identify those affecting programs and determines approaches to resolving issues.Identify problem areas, define the nature and scope of the problem and objectives sought.Work with a team to design, implement, and maintain new systems.Provide guidance to the customer on best-practices.Perform other duties as assigned.
Qualifications:Must have an active/current TS/SCI and be able to pass a CI Poly.Approximately 10 years of experience in information systems development, focused on processing large volume, near-real time data feeds to meet data analytics and security requirements.Experience and knowledge of tools associated with multiple intelligence missions.Bachelors Degree in computer science, information systems management, mathematics, engineering, or other relevant discipline.Knowledge of web services feeds.Demonstrated work experience in architecting new system solutions using current technologies, as well as transitioning existing systems into modern technologies without negatively impacting operational and compliance requirements.Demonstrated experience performing data assessment, data engineering, modeling and analytics to enable new methodologies for end user analysts, data scientists, etc.Demonstrated experience as a SME to prioritize and meet tactical and strategic requirements for frameworks and systems to process data.Demonstrated experience in information systems development across the IT lifecycle, with a focus on systems to perform high volume and velocity data processing on disparate data types/formats.Demonstrated experience architecting and delivering automated and scalable data process monitoring and data quality systems and processes.Must be a diverse thinker and be able to work in a large group setting.Write and edit technical documents and reports.Write, edit, and produce contents for contract deliverables: reports, training materials, presentation slides, letters, fact sheets, diagrams, and capability statements.Effectively communicate project expectations to team members and stakeholders in a timely and clear fashion.Communicate formally and informally through existing forums to stakeholders at all levels, including senior leadership.AWS, Atlassian Suite products like Jira/Confluence and AWS Cloud experience desired.
Travel Requirements:Travel may be required both inside and outside the Washington National Capital Region (NCR).
Equal Opportunity Employerminorities/females/veterans/individuals with disabilities/sexual orientation/gender identity.
About Axiologic SolutionsAxiologic Solutions LLC is a Service Disabled Veteran Owned Small Business (SDVOSB) providing innovative management and consulting services to government and commercial organizations. Our analytical, data-driven approach optimizes future infrastructure and strategic operations while meeting government standards and utilizing industry best practices.</t>
  </si>
  <si>
    <t xml:space="preserve">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agencies,to applying a variety of deep learning models (i.e., NLP, image recognition) to solve more complex problems.
If you are a technologist and your idea of fun is to play with the latest technology, while delivering a world-class product designed from scratch, you will fit right in.
This role involves working in a complex, multi-functional, Agile team environment with other data scientists, engineers, and UI/UX developers to develop and productionize analytics solutions. As a Data Engineer you will develop, maintain, and test infrastructures for data generation to transform data into a format that can be easily analyzed to drive key business decisions. Partner with data scientists/analysts and cross-functional teams to discover, collect, cleanse, and refine the data needed for analysis and modeling. You will work side-by-side with an experienced team of UI designers, backend machine learning engineers, data scientists, and product managers to develop cutting edge AI solutions to tackle some of the federal government's biggest challenges.
*Major Job Functions**
+ Develop, build, test, and maintain data pipeline architectures and tools
+ Align architecture with key business requirements
+ Strong SQL skills including the ability to write high-level, complex queries.
+ Identify ways to improve data reliability, efficiency and quality
+ Conduct research for industry and business questions
+ Prepares data for predictive and prescriptive modeling
+ Use data to discover tasks that can be automated
+ Manage all ETL functions (Extract, Transform, Load)
+ Remove roadblocks to development through collaboration, communication, and creative solution recommendations
+ Recommend and drive development best practices and continuous integration and delivery as part of a forward-thinking, agile organization
+ Understand and implement best practices in the management of enterprise data
*Qualifications**
*Minimum Security Clearance:** None
*Minimum Years of Experience:** 3
*Minimum Education:** Bachelor's degree in Computer Science, Engineering, Applied Mathematics, Statistics, Data Management or related fields.
*Minimum Qualifications:**
+ 3+ years of experience developing data pipelines or ETLs
+ 3+ years of experience in Python, Scala or Java
+ Strong understanding of SQL, relational databases, columnar data warehouses, and data modeling
+ Knowledge of TDD, automated testing principles, and testing best practices
+ Ability to instrument basic automation and CI/CD including a familiarity with Jenkins/Git
+ Strong familiarity with cloud-based services (AWS) and container technologies (Docker/Kubernetes)
+ Proficiency with Databricks and Apache Spark
+ Previous experience with micro services architecture and API gateways is a plus
+ Knowledge (and experience) designing and building distributed systems for scalability and security
+ A bias towards self-education of new technologies, techniques and methods
+ Test-and-learn mentality - you pivot quickly when an approach is not successful
+ Extensive experience with ETL (Extract, Transform, Load)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*_Guidehouse does not accept unsolicited resumes through or from search firms or staffing agencies. All unsolicited resumes will be considered the property of Guidehouse and Guidehouse will not be obligated to pay a placement fee._**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Skills Development &amp; Certifications
+ Employee Referral Program
+ Corporate Sponsored Events &amp; Community Outreach
+ Emergency Back-Up Childcare Program
*Connect With Us!**
*Job Locations** _US-DC-Washington_
*ID** _2020-5561_
*Category** _Client Services_
*Type** _Regular Full-Time_
*Travel** _0-20%_
*Govt Clearance Level** _Not Required_
</t>
  </si>
  <si>
    <t>Underwater Acoustics Sr. Scientist Engineer</t>
  </si>
  <si>
    <t>L3Harris</t>
  </si>
  <si>
    <t>Centreville</t>
  </si>
  <si>
    <t>Data Scientist Architect, Senior</t>
  </si>
  <si>
    <t xml:space="preserve">Job Number: R0063591
Data Scientist Architect, SeniorThe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leadership and analytical skills to improve mission area throughout the DoD. Youâ€™ll work closely with your customer to understand their questions and needs, and then dig into their data-rich environment to find the pieces of their information puzzle. Youâ€™ll mentor teammates, develop algorithms, write scripts, build predictive analytics, use automation, apply machine learning, and use the right combination of tools and frameworks to turn that set of disparate data points into objective answers to help customer and internal leadership make informed decisions. Youâ€™ll provide your customer with a deep understanding of their data, what it all means, and how they can use it. Join us as we use data science for good in the DoD.
Empower change with us.
You Have:
5+ years of experience with IT focusing on data architecture or data services5+ years of experience with big data, including Hadoop, Apache Spark, and Apache nifi and in scripting, including Python or Scala and experience with SQL and leading technical teams3+ years of experience with elastic stack, including elasticsearch, logstash, and Kibana and visualization platforms, including Tableau, Kabana, and GrafanaAbility to assist with the testing and development of new systemsAbility to maintain a level of predictive analytic proficiency necessary to keep up with the state of the artAbility to explore ways to apply existing analytical techniques to new data setsAbility to be self-driven and work at pace in a dynamic organizationSecret clearance
Nice If You Have:
Experience with open-source platforms, including Kafka, RabbitMQ, or MinioExperience with networking, Layer 3 routing, and Layer-2 switchingPossession of excellent teamwork, co-ordination, planning and influencing skillsPossession of excellent analytical, communication and organizational skillsBA or BS degree in CS, Software Engineering, or Information Systems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 change the world with the Data Science Bowlâ€”the worldâ€™s premier data science for social good competition; 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change.CMD
</t>
  </si>
  <si>
    <t>Support Scientist Ocean Data Assimilation</t>
  </si>
  <si>
    <t>IM Systems Group</t>
  </si>
  <si>
    <t>Founded in 1987, I.M. Systems Group, Inc. (IMSG) is committed to helping governments and businesses worldwide predict, prepare, and respond to climate change and environmental risks in real-time with meaningful solutions. With our high-level team of experts the best in the industry we deliver solutions for understanding and combating climate change so that risks of any kind are minimized and results are delivered. We empower businesses and governments with cutting-edge technological, scientific, policy, and socioeconomic solutions needed to confront and rise above environmental challenges now and in the future.
OVERVIEW
IMSG is seeking a candidate to support the Environmental Modeling Center (EMC) of the National Centers for Environmental Prediction (NCEP) in carrying out research and development work related to future operational hurricane forecast systems. The Support Scientist will work on the use of marine data assimilation activities towards building a coupled data assimilation system between ocean-atmosphere for Hurricane prediction. This will require coordination with Joint Effort for Data assimilation Integration (JEDI) and the development and operational integration of JEDI deliverables.
JOB DESCRIPTION
Development of ocean data assimilation using hybrid methods for future Hurricane prediction systems under a common framework for EMCSynchronize data assimilation efforts across the earth system components to work toward building a coupled data assimilation system for use with Hurricane Analysis and Forecast System as an application of the Unified Forecast System (UFS)Coordinate with the marine observations processing team to facilitate the use of storm-related ocean observations into the marine DA system as per the specifications of the Integrated Observations Data Access (IODA) framework of JEDIDevelop timelines and schedules for the transition to operational implementation as well as scientific benchmark evaluations
QUALIFICATIONS
Candidates must be a U.S. Citizen or Green Card Holder to qualify (please indicate in your cover letter)Must have a Ph.D., MS or a relevant degree with at least 2 years of experience in Atmospheric Science, Oceanography, Computer Science, or other related physical or mathematical sciencesExperience in one or more of the following areas are required:
Numerical Ocean and/or Hurricane modelingData assimilation, Meteorology/OceanographyDeveloping and testing numerical environmental prediction codes in a high-performance computing environmentObject-oriented programming in Fortran/C++/Python
Experience with developing and running complex jobs and processing large volumes of numerical data in a high-performance computing system as well as using advanced statistical analysis toolsDemonstrated ability to work efficiently in a team environment and communicate effectively using good oral and written communication skills
TO APPLY
Please apply online at https://careers-imsg.icims.com. In your cover letter, please indicate the following information:
Timeline of availabilityCitizenship Status (Candidates must be a U.S. Citizen or Green Card Holder to qualify. All U.S. Citizens must live in the U.S. for 3-5 years prior to application)Salary requirements for considerationsProvide three references
IMSG is an Equal Opportunity Employer M/F/Disability/Veteran friendly
https://www.dol.gov/ofccp/pdf/pay-transp_%20English_formattedESQA508c.pdf
About IM Systems GroupFounded in 1987, I.M. Systems Group, Inc. (IMSG) is committed to helping governments and businesses worldwide predict, prepare and respond to climate change and environmental risks in real time with meaningful solutions. With our high-level team of experts the best in the industry we deliver solutions for understanding and combating climate change, so that risks of any kind are minimized and results are delivered. We empower businesses and governments with cutting-edge technological, scientific, policy, and socioeconomic solutions needed to confront and rise above environmental challenges now and in the future.</t>
  </si>
  <si>
    <t>Physical Scientist (Research and Development Analyst)</t>
  </si>
  <si>
    <t>Bureau of Engraving and Printing</t>
  </si>
  <si>
    <t>This position is located in the US Department of the Treasury, Bureau of Engraving and Printing, Associate Director â€“ Chief Technology Officer, Office of Technology Development (OTD), Materials Application Division. This position is to support the research and development of new materials and technology.
Successful completion of a full 4-year course of study in an accredited college or university leading to a bachelor's or higher degree in physical science, engineering, or mathematics that included 24 semester hours in physical science and/or related engineering science such as mechanics, dynamics, properties of materials, and electronics.
OR
Combination of education and experience: education equivalent to one of the majors shown in A above that included at least 24 semester hours in physical science and/or related engineering science, plus appropriate experience or additional education.
The education generally must be from an accredited (or pre-accredited) college or university recognized by the U.S. Department of Education.
The following are the duties of this position at the GS-12. If you are selected at a lower grade level, you will have the opportunity to learn to perform all these duties, and will receive training to help you grow in this position.
- Plan technology development projects outlining the scope, objectives, and success criteria.
Adapt and modify existing chemical/physical procedures or analyses to assess the impact of a specific technology on the manufacturing or quality of BEP products.
Determine data required and personally, or in concert with data review and analysis personnel, determine the accuracy required to permit meaningful statistical interpretation of test results.
Write or present evaluation reports on the performance of the technology under test, against defined performance criteria or specification documents.
You must meet the following requirements by the closing date of this announcement.
Specialized Experience
For the GS-07, you must have one year of specialized experience at a level of difficulty and responsibility equivalent to the GS-05 grade level in the Federal service. Specialized experience for this position includes:
Participating in the entering of data into spreadsheets or databases.
OR
1 year of graduate-level education or superior academic achievement
For the GS-09, you must have one year of specialized experience at a level of difficulty and responsibility equivalent to the GS-07
grade level in the Federal service. Specialized experience for this position includes:
Applying basic principles and concepts of physical science in order to carry out assignments; AND
Researching and gathering data for reports.
OR
2 years of progressively higher level graduate education leading to a master's degree or master's or equivalent graduate degree
For the GS-11, you must have one year of specialized experience at a level of difficulty and responsibility equivalent to the GS-09
grade level in the Federal service. Specialized experience for this position includes:
Participating in the planning and implementation of technology development projects; AND
Assisting in the review of data in order to identify potential issues
OR
3 years of progressively higher level graduate education leading to a Ph.D. degree or Ph.D. or equivalent doctoral degree
OR
You may qualify by a combination of experience and education. Options for qualifying based on a combination will be identified in the online questions.</t>
  </si>
  <si>
    <t>Data Scientist - Technical Targeter</t>
  </si>
  <si>
    <t>Boeing Intelligence &amp;amp;amp; Analytics</t>
  </si>
  <si>
    <t>Crystal City</t>
  </si>
  <si>
    <t xml:space="preserve">
Data Engineer
Location
VA - Crystal City
Apply Now
**This Position Requires an Active TS/SCI**
Boeing Intelligence &amp; Analytics is seeking a Data Engineer with data transformation (ETL) experience working with the latest industry tools.
Duties Entail
Work with a teammate on data integration requirements
Write code on ETL platform to transform data to a suitable format as defined by IC ITE initiatives
Add features to ETL platform to shorten timelines for future data integration efforts
Develop, maintain code, and integrate software into a fully functional software system
Participate in daily scrum meetings, sprint retrospectives, and other agile processes
Work with external teams to validate data ingest
Provide and maintain documentation of system architecture, development and enhancements
Education
Bachelor's Degree and 6 or more years' experience or master's degree with 3 or more years' experience from an accredited course of study , in engineering, computer science , mathematics, physics or chemistry
Required Experience
6+ years of software development experience
Demonstrated understanding of high scale cloud architecture
Linux/Unix experience
Object Oriented programming language
Possess strong verbal and written communication skills
Possess strong analytical skills, with excellent problem -solving abilities in the face of ambuguity
Desired Experience
Expertise in data ingestion, data transformation (ETL) and data modeling
Experience with Java, Ruby or Python
Experience in Agile/SCRUM enterprise-scale software development
3 years' experience working with batch-processing and tools (eg, Nifi, Midpoint, MapReduce, Yarn, Pig, Hive, HDFS, Oozie)
1 years' experience working with Restful web services
Experience with Code development, deployment, versioning and build tools (eg, Eclipse, git, svn, maven, Jenkins)
Experience working with tools in teh stream-processing (eg, Strom)
Experience developign applications that work with NoSQL stores (eg, ElasticSearch, Hbase, Cassandra, MongoDB, CouchDB)
Working in cloud architecture with AWS EC2, RDS, S3, VPC, ElasticSearch
BI&amp;A is an Equal Opportunity Employer. All qualified applicants will receive consideration for employment without regard to race,
color, religion, sex, pregnancy, sexual orientation, gender identity, national origin, age, protected veteran status, or disability status.
Equal Employment Opportunity is the Law (PDF)
</t>
  </si>
  <si>
    <t>AI Cloud DevOps Engineer - Data Science,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</si>
  <si>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 to applying deep learning models (i.e., NLP, image recognition) to solve more complex problems.
This role involves working in a multi-functional, Agile team environment with other data scientists, engineers, and UI/UX developers to develop and productionize analytics solutions. The Cloud DevOps Engineer is involved in various aspects of customer engagement. From collaborating with multiple team members and customers to supporting stakeholders, discover the information hidden in their vast amounts of data, data-driven decision-making, and to ultimately deliver better products.
Lead team initiatives to continuously refine our AWS deployment practices for improved reliability, repeatability and security. You'll create/contribute to plans, collaborate with other team members. These high-visibility initiatives will help to increase service levels, lower costs, and deliver features more quickly.
Work closely with Data Science team to automate deployment and configuration of infrastructure to support roll out of data products/projects on AWS Data Stack. This includes building Machine Learning workflows in AWS that comprise the full stack from front-end to back end.
Design effective monitoring / alerting (for conditions such as application-errors, high memory usage) and log aggregation approaches (to quickly access logs for troubleshooting, or generate reports for trend analysis) to proactively notify business stakeholders of issues and communicate metrics, working closely with these stakeholders, using tools including AWS CloudWatch, SageMaker, EMR, Glue etc.
Write code and scripts to automate provisioning of AWS services and to configure services, using tools and languages including AWS CLI / API, Terraform, Ansible, Chef, Python, Bash, and Git.
Configure build pipelines to support automated testing and deployments using tools including Jenkins, CircleCI, AWS CodeDeploy. You'll configure these pipelines for specific products and help optimize them for performance and scalability.
Help refine DevSecOps security practices (including regular security patching, minimum-permissions accounts and policies, encrypt-everything) in compliance with Health IT, government and other standards regulations, implement, and verify them, using tools like Sonarqube, VeraCode to analyze and verify compliance.
Document and diagram deployment-specific aspects of architectures and environments, working closely with Software Engineers, Data Scientists, Software Engineers in Test, and others in DevOps.
Troubleshoot issues in production and other environments, applying debugging and problem-solving techniques (e.g., log analysis, non-invasive tests) , working closely with development and product teams.
Suggest deployment patterns &amp; practices improvements based on learnings from past deployments and production issues; collaborate with DevOps team to implement these.
Promote a DevOps culture, including building relationships with other technical and business teams.
Work closely with InterOps to deploy and configure the platform to on-board clinics.
Work to ensure system and data security is maintained at a high standard, ensuring the confidentiality, integrity and availability of the Navigating Cancer's applications is not compromised.
Qualifications
Minimum Security Clearance: None
Minimum Years of Experience: 4
Minimum Education: Advanced degree
Ability to automate away manual interactions and have a passion for helping enable developers to write code that works
A strong understanding of Linux administration including Bash scripting
An understanding of automation and RPA orchestration tools such as UIPath
Networking expertise including VPCs, SDNs (e.g., Amazon / Azure) / VLANs, routers and firewalls
Familiarity with at least one IAC / CM tool such as Terraform or Ansible
Familiarity with at least one code build / deploy tool such as Jenkins, Circle CI
Familiarity with DB setup, configuration and monitoring
Work in terms of enabling capabilities through a blend of process and technology
Minimum Qualifications:
Bachelor's degree in Computer Science, Engineering, Applied Mathematics, Statistics, Data Management or related fields.
2+ years AWS administration experience / training including provisioning EC2 instances, VPCs, Lambda functions, RDS databases, S3 storage, IAM security, ECS containers, Cloudwatch metrics &amp; logs, and AWS Cognito pools
2+ years of experience developing and / or deploying serverless functions using AWS Lambda, Azure Functions, or Google Cloud Functions
1+ years of experience operating and administering Kubernetes deployments, clusters, or configurations
1+ years of experience using infrastructure as code tools such as Terraform or Ansible
1+ years of experience with SQL; Adept in using an RDBMS such as PostgreSQL
1+ years of experience designing and deploying machine learning experiments
1+ years of experience analyzing large and complex data sets, including a demonstrated thorough aptitude for conducting quantitative and qualitative analysisperience with monitoring / alerting tools such as New Relic, Grafana, Prometheus, Sysdig
Experience with log aggregation tools such as Datadog, ELK, Splunk
Experience in Python as well as at least one other programming language such as Ruby, Java, Scala, JavaScript / Node.js, Go, C#, or C/C++.
AWS Certified DevOps Engineer
Desired Experience:
2+ years of experience in building cloud Data Lakes to support Data Analytics and Machine Learning tasks.
1+ years of experience in AWS RDS, schema design, system performance &amp; optimization, capacity planning. Preferably AWS Big Data Architect Certification or equivalent.
Demonstrable in-depth understanding of data structures and ETL processes (including SSIS)
Experience with structured and unstructured data, including relational databases (SQL Server), graph databases (Neo4J), NoSQL databases (MongoDB) and unstructured data
Experience with working with big data (Scala, Spark, Pig)
Experience with the operationalization and maintenance of analytics APIs using Plumber, Flask, Swagger and similar
Experience in data analytics, business intelligence, or data science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</si>
  <si>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AI UI Web App Developer Data Science, Senior Consultant</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</si>
  <si>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complex, multi-functional, Agile team environment with other data scientists, engineers, and UI/UX developers to develop and productionize analytics solutions. As a UI Web App developer on the team you will work side-by-side with an experienced team of UI designers, backend machine learning engineers, data scientists, and product managers to develop cutting edge AI solutions to tackle some of the federal government's biggest challenges.
Qualifications
Minimum Security Clearance: None
Minimum Years of Experience: 4
Minimum Education: Bachelor's degree in Computer Science, Engineering, Applied Mathematics, Statistics, Data Management or related fields.
Minimum Qualifications:
Experience in developing functional web and mobile based applications
4+ years UI and web development experience
Demonstrated experience with Microsoft technology stack. E.g., .NET C#, VB.NET, and JavaScript frameworks like Angular, Node.js, with Azure Web Services/APIs
Proficient understanding of web markup, including HTML5, CSS3, and frontend (CSS) frameworks like Foundation or Bootstrap
Experience with server-side CSS pre-processing platforms, such as LESS and SASS
Proficient understanding of client-side scripting and JavaScript frameworks, including Material-UI framework, jQuery, D3, ReactJS, Angular, React/Redux, Ember, and Django REST Web APIs
Strong understanding of visual design, with an experience in creating intuitive and custom user interfaces
Proficiency with building WCAG 2.0 compliant products
Experience working with tools like Sketch and the Adobe Creative Suite
Experience creating and maintaining design systems
Comprehensive understanding of UI design best practices, patterns, and intuitive navigational schemes
Understanding of Human Centered Design philosophy, comfortable with ambiguity and pushing design methodologies
Desired Experience:
3+ years of Database (SQL and/or NOSQL) experience
Experience working in a large, complex DevOps in a CI/CD environment
Experience with JIRA/TFS and AWS cloud platforms
Strong problem solving and data-driven analysis
Experience with data, analytics, and related technologies a plus
Strong technical writing skills is a big plus
Effective leadership and communication skills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ProgramSDL2017
</t>
  </si>
  <si>
    <t>Environmental Scientist I / II / III</t>
  </si>
  <si>
    <t>Ahtna</t>
  </si>
  <si>
    <t>Auto req ID 1333BR  Subsidiary Ahtna Global, LLC  Job Location (State) Washington  Posting Title Environmental Scientist I / II / III  Posting Type External &amp; Internal  Job DescriptionThe position requires a dynamic individual with an environmental science, geology, biology, chemistry, or civil/environmental engineering background, the ability to work flexible hours (but primarily Monday through Friday) and a willingness to travel periodically. The position will be extremely active and will include a variety of field assignments and office work. Knowledge of environmental laws and regulations is a plus. The position requires an individual who is looking to advance their career opportunities and would like to be involved with a diversity of assignments including, but not limited to, environmental assessment, field investigation, and remediation implementation and oversight, technical work plan and report preparations, construction site assessments for BMP needs, BMP installations, subcontractor management, client management, and proposal writing and invoicing.  Salary DOE  Essential Duties &amp; Responsibilitiesâ€¢ Conducting field assessments and utilizing construction drawings to depict BMP needs
â€¢ Assisting in the preparation of technical plans and reports
â€¢ Collaborating with client, regulatory agencies, contractors and other specialty project parties to develop plans and recommendations best suited for each individual site and project
â€¢ Collecting and interpreting environmental sampling data, and providing field consultations as required
â€¢ Reading specifications such as GIS and CAD figures to determine environmental and construction requirements and to help in planning procedures
â€¢ Adhering to schedule and financial objectives as specified by project management
â€¢ Enhancing company reputation by accepting ownership for the team performance and adding value to assigned tasks
â€¢ Assisting with the proposal and contract preparation process
â€¢ Examining and inspecting work progress, equipment, and construction sites to verify safety and to ensure that project specifications are met
â€¢ Conferring with managerial and technical personnel, other departments, and contractors in order to resolve problems and to coordinate project activities
â€¢ Recording information such as personnel, production, and operational data on specified forms and reports; communicate with Project Manager.
â€¢ Analyzing worker and production problems and recommend solutions, such as improving production means and methods or implementing motivational plans
â€¢ Performing any other duties as assigned by management
Level Specific Responsibilities: (may include but not limited to)
Level - I
â€¢ Project assistance to program and project managers; scope, schedule, and budget on assigned tasks
â€¢ Execute assigned tasks in accordance with work plans and direction from higher-level staff
â€¢ Assisting field task lead/manager in the field. May spend more than 25% of time in the field, potentially in remote locations
â€¢ Acquire and/or develop an area of technical expertise
â€¢ Engage program and project managers for task assignments
Level - II
â€¢ Provide client assistance to program and project managers; scope, schedule, and budget on projects
â€¢ Maintain 1-2 areas of technical expertise
â€¢ Lead teams performing project tasks, both in the office and field locations
â€¢ 10% - 25% of time may be spent conducting field work, potentially in remote locations
â€¢ Technical project execution and document preparation, peer review project documents
â€¢ Assist with task order and project proposals
â€¢ Technical mentoring
Level - III
â€¢ Provide client assistance to program and project managers; scope, schedule, and budget on projects
â€¢ Maintain 2 areas of technical expertise
â€¢ Lead teams performing project tasks, both in the office and field locations
â€¢ 10% - 25% of time may be spent conducting field work, potentially in remote locations
â€¢ Lead technical project execution and document preparation, peer review project documents
â€¢ Assist with task order and project bid proposals
â€¢ Project staffing and technical mentoring
â€¢ Manage smaller projects involving site characterization, long-term monitoring and similar tasks  Qualification RequirementsAll levels:
â€¢ Bachelorâ€™s Degree in Physical/Environmental Sciences/Geology or similarly related field
â€¢ Valid Driverâ€™s License with clean driving record, able to drive company vehicle
â€¢ Proficient computer skills using Microsoft Office Suite and databases such as Access and PowerPoint
â€¢ Adept at explaining technical aspects of field work to internal and external clients verbally and in writing
Level - I
â€¢ Zero (0) to Three (3) years of relevant working experience, specialized training and/or advanced degree such as MS may be substituted for work experience
Level - II
â€¢ Three (3) to Five (5) years of relevant working experience, specialized training and/or advanced degree such as MS may be substituted for up to three (3) years of work experience
Level - III
â€¢ Five (5) to Nine (9) years of relevant working experience, specialized training and/or advanced degree such as MS may be substituted for up to three (3) years of work experience  Preferred Qualificationsâ€¢ Current 40-Hour HAZWOPER
â€¢ 8 Hour HAZWOPER Refresher
â€¢ CPR/1st Aid Certified
â€¢ Experience working on projects with Federal clients
Shareholder Preference:
â€¢ Pursuant to PL 93-638, as amended, preference will be given to qualified Ahtna Native Corporation Shareholders, Descendants, and Spouses in all phases of employment.  Physical Demands (Note: Reasonable accommodations may be made to enable individuals with disabilities to perform the essential job functions.)â€¢ Frequent lifting, sitting, standing, stooping for prolonged periods of time, using hands/fingers requiring dexterity, should have good hand-eye coordination and motion control in coordination with handling tools, equipment and other related components
â€¢ Reaching with hands and arms for items above and below sight level, talking, hearing, and seeing (up close, at a distance, along the periphery, with depth, color perception, and the ability to adjust focus); walking from place to place within the project location with occasional use of stairs and no elevator available; bending, pushing, pulling, and standing for up to 12 hours.
â€¢ Frequent lifting of up to 50 pounds such as BMPs, equipment and other materials
[Reasonable accommodations may be made to enable individuals with disabilities to perform the essential functions].  SupervisionNone at this time.  Work EnvironmentMay be indoors or outdoors, subject to confined spaces, changes in temperature, weather conditions, and noise levels.</t>
  </si>
  <si>
    <t>Chenega MIOS</t>
  </si>
  <si>
    <t>Description
NJVC, LLC
Company Job Title: Data Engineer
Clearance: Top Secret with ability to obtain SCI
Location: Springfield, VA
Reports To: Program Manager
FLSA Status: Exempt, Full Time, Regular
Summary:
The Data Engineer will work with product owners and data stewards to deliver high quality technical solutions in response to business requirements. You will be counted on to provide your peers with technical expertise that will offer solutions for difficult programming problems.
Duties and Responsibilities:
SQL Server Integration Services (SSIS) including UI and custom code features.
Write or create stored procedures, SQL scripts, SSIS packages that can be used to:
Move data from source databases to target databases
Clean / Condition data
Convert or transform data
Reconcile and confirm converted data
Find data errors
Validate data to business rules
Ability to examine existing ETL scripts and track data back to source
SQL Server administration, tuning, and workbench.
Work with business experts to understand data and complete data mappings.
Focus on the development of extract, transform, and load (ETL) jobs currently using Microsoft SQL, Server, and SSIS.
The environment currently supports hundreds of related ETL jobs that move data between 30 different source systems and between multiple classifications.
Part of the challenge as a data engineer will be to find scalable and efficient coding solutions that plug into this extensible system in order to add more data to the Enterprise data store.
Other duties as assigned
Minimum Qualifications: (To perform this job successfully, an individual must be able to perform each essential duty satisfactorily.)
Bachelorâ€™s Degree in Statistics, Mathematics, Computer Science or another quantitative field
Equivalent years of experience in lieu of degree
4 years of relevant experience with the following software / tools:
Experience with Microsoft SQL
Prior experience supporting IC/DoD
The existing data warehouse is built on Microsoft SQL hosted on Amazon Web Services (AWS), so experience developing solutions that scale well in these environments is a plus.
Active Top-Secret Clearance with ability to obtain SCI
Knowledge, Skills and Abilities:
Ability to work independently and yet be effective within a team setting
Must be capable of managing multiple efforts with time related constraints in a fast-paced contracting environment
Demonstrated ability to effectively communicate and collaborate with diverse internal and external stakeholder groups and individuals
Friendly presence, helpful attitude, good interpersonal skills, and ability to work well with others.
Excellent skills in Microsoft Word, Excel, and other Office applications
Proficient with Microsoft Office Applications, and experience working in a home office setting as well as the ability to train end users on frequently asked technical issues.
Ability to provide technical assistance and support over the phone; good phone skills, professional demeanor, previous customer service experience strongly desired.
Good problem-solving skills; ability to visualize a problem/situation and think abstractly to solve it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talk or hear. The employee is frequently required to walk; use hands to finger, handle, or feel and reach with hands and arms. The employee is occasionally required to stand; climb or balance and stoop, kneel, crouch, or crawl. The employee must occasionally lift and/or move up to 25 pounds. Specific vision abilities required by this job include close vision.
Work Environment: (The work environment characteristics described here are representative of those an employee encounters while performing the essential functions of this job.)
The employee will normally work in a temperature-controlled office environment, with frequent exposure to electronic office equipment.
During visits to areas of operations, may be exposed to extreme cold or hot weather conditions. Is occasionally exposed to fumes or airborne particles, toxic or caustic chemicals, and loud noise.
Chenega Corporation and family of companies is an EOE.
Equal Opportunity Employer/Veterans/Disabled
Native preference under PL 93-638.
We participate in the E-Verify Employment Verification Program.
Primary Location: United States-Virginia-Springfield
Organization: NJVC
Strategic Business Unit: Military Intelligence and Operations Support
Security Requirements: Top Secret
Job Schedule: Full Time Exempt
Recruiter: Jonas Patterson
Req ID: 2000001203</t>
  </si>
  <si>
    <t>ZeniMax Media, Inc.</t>
  </si>
  <si>
    <t>Global video game publisher/developer headquartered in Rockville, MD, seeks a Data Engineer. This position works within the Enterprise Bl Team and is responsible for the development of the Data Platform for Enterprise wide reporting. The Data Engineer will be supporting a broad range of data pipelining needs from all facets of the business, including e-commerce, financial, and game event data. The incumbent will have relevant experience manipulating, organizing, storing, and processing data with a major programming language. The Big Data Engineer will facilitate the creation of data pipeline processes to move data from enterprise data sources such as relational databases and log files for data analysts and data scientists.Work within the Enterprise Bl team, supporting the creation of data pipeline processes for ingesting data at large scalesWork directly with Data Architects, Analysts, and Data ScientistsDirectly work with Data Engineers and Data Modelers to understand the source and target structuresCoordinate with the analysts and report developers to ensure data can be easily digested by Business Intelligence toolsBe able to straddle differing subject areas such as in game vs business data sources2+ Years of Experience with a major programming language (Scala, C++, Java, etc.)A clear understanding of both row and columnar storage databasesStrong SQL skills - able to query data sources and generate results from complex structuresExperience with relational databasesComfortable working with structured, semi-structured, and unstructured source dataStrong communicator - comfortable interfacing directly with differing customers across the organization in addition to the Bl teamBS degree in Computer Science, Computer Systems Engineering, or equivalentApache Spark experience a major plus (Spark RODs, Spark DataFrames, Spark SQL)Streaming Data Technologies (Pub/Sub, Kafka, Kinesis, etc)Experience with the Spark / Hadoop Eco-System (Hive, Parquet)Understanding of Amazon Web Services, Google Cloud Compute, or Microsoft AzureExperience with nonrelational databases or NoSQL Databases encouragedExperience working with very large datasets highly encouragedWorking experience with an agile development frameworkA personal interest in video gaming is a plus CCPA Applicant Privacy Notice</t>
  </si>
  <si>
    <t xml:space="preserve">
 Duties
 Help
 Help
 Duties
 Summary
This position is located in the US Department of the Treasury, Bureau of Engraving and Printing, Associate Director â€“ Chief Technology Officer, Office of Technology Development (OTD), Materials Application Division. This position is to support the research and development of new materials and technology.
 Learn more about this agency
Responsibilities
The following are the duties of this position at the GS-12. If you are selected at a lower grade level, you will have the opportunity to learn to perform all these duties, and will receive training to help you grow in this position.
- Plan technology development projects outlining the scope, objectives, and success criteria.- Adapt and modify existing chemical/physical procedures or analyses to assess the impact of a specific technology on the manufacturing or quality of BEP products.- Determine data required and personally, or in concert with data review and analysis personnel, determine the accuracy required to permit meaningful statistical interpretation of test results.- Write or present evaluation reports on the performance of the technology under test, against defined performance criteria or specification documents.
Travel Required
Occasional travel - 1-5 nights per month
 Supervisory status
 No
 Promotion Potential
 12
Job family (Series)
 1301 General Physical Science
 Requirements
 Help
 Help
 Requirements
 Conditions of Employment
Must be U.S. Citizens or U.S. Nationals.
Please refer to "Conditions of Employment."
Click "Print Preview" to review the entire announcement before applying.
The experience may have been gained in either the public or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rÃ©sumÃ©.
 Qualifications
You must meet the following requirements by the closing date of this announcement.
Specialized ExperienceFor the GS-07, you must have one year of specialized experience at a level of difficulty and responsibility equivalent to the GS-05 grade level in the Federal service. Specialized experience for this position includes:- Participating in the entering of data into spreadsheets or databases.OR1 year of graduate-level education or superior academic achievementFor the GS-09, you must have one year of specialized experience at a level of difficulty and responsibility equivalent to the GS-07grade level in the Federal service. Specialized experience for this position includes:- Applying basic principles and concepts of physical science in order to carry out assignments; AND- Researching and gathering data for reports.OR2 years of progressively higher level graduate education leading to a master's degree or master's or equivalent graduate degreeFor the GS-11, you must have one year of specialized experience at a level of difficulty and responsibility equivalent to the GS-09grade level in the Federal service. Specialized experience for this position includes:- Participating in the planning and implementation of technology development projects; AND- Assisting in the review of data in order to identify potential issuesOR3 years of progressively higher level graduate education leading to a Ph.D. degree or Ph.D. or equivalent doctoral degreeORYou may qualify by a combination of experience and education. Options for qualifying based on a combination will be identified inthe online questions.In addition to the above requirements, you must meet the following time-in-grade requirement, if applicable:For the GS-07, you must have been at the GS-05 level for 52 weeks.For the GS-09, you must have been at the GS-07 level for 52 weeks.For the GS-11, you must have been at the GS-09 level for 52 weeks.
Education
Successful completion of a full 4-year course of study in an accredited college or university leading to a bachelor's or higher degree in physical science, engineering, or mathematics that included 24 semester hours in physical science and/or related engineering science such as mechanics, dynamics, properties of materials, and electronics.orCombination of education and experience: education equivalent to one of the majors shown in A above that included at least 24 semester hours in physical science and/or related engineering science, plus appropriate experience or additional education.The education generally must be from an accredited (or pre-accredited) college or university recognized by the U.S. Department of Education.
Additional information
- We may select from this announcement or any other source to fill one or more vacancies. - This is a non-bargaining unit position.- We offer opportunities for telework.- We offer opportunities for flexible work schedules.- This Facility shuts down annually between Christmas and New Years's DayCONDITIONS OF EMPLOYMENT: - A one year probationary period may be required.- Public Trust â€“ Background Investigation will be required. - Must successfully complete a background investigation. - Submit to a drug test prior to your appointment and random drug testing while you occupy the position.- Obtain and use a Government-issued charge card for business-related travel.- File a Confidential Financial Disclosure Report within 30 days of appointment and annually from then on.- Undergo an income tax verification.
Read more
 How You Will Be Evaluated
You will be evaluated for this job based on how well you meet the qualifications above.
Your application includes your rÃ©sumÃ©, responses to the online questions, and required supporting documents. Please be sure that your rÃ©sumÃ© includes detailed information to support your qualifications for this position; failure to provide sufficient evidence in your rÃ©sumÃ© may result in a â€œnot qualifiedâ€_x009d_ determination.Rating: Your application will be evaluated in the following areas: Technical; Analytical; Communication and Research and Analysis (9 and 11 only). Your application will be rated and ranked among others, based on your responses to the online questions, regarding your experience, education, training, performance appraisals and awards relevant to the duties of this position. A subject matter expert may be used in the evaluation. Your rating may be lowered if your responses to the online questions are not supported by the education and/or experience described in your application.Referral: If you are among the top qualified candidates, your application may be referred to a selecting official for consideration. You may be required to participate in a selection interview. We will not reimburse costs related to the interview such as travel to and from the interview site. If you are a displaced or surplus Treasury Federal employee (eligible for the Career Transition Assistance Plan (CTAP)) you must score in the top category to be rated as â€œwell qualified" to receive special selection priority. To preview questions please click here.
Read more
Background checks and security clearance
Security clearance
 Not Required
Drug test required
 Yes
 Required Documents
 Help
 Help
 Required Documents
A complete application includes 1. A rÃ©sumÃ©,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rÃ©sumÃ©: either by creating one in USAJOBS or uploading one of their own choosing. (Cover letters are optional.) To receive full credit for relevant experience, please list the month/date/year and number of hours worked for experience listed on your rÃ©sumÃ©. We suggest that you preview the online questions, as you may need to customize your rÃ©sumÃ© to ensure that it supports your responses to these questions. Please view rÃ©sumÃ© tips.All applicants must also submit a PERFORMANCE APPRAISAL:Submit a copy of your most recent signed, completed annual performance appraisal which includes the final rating. If it is not dated within the last 18 months, or if you have not received a performance appraisal, please explain why in your application.CURRENT AND FORMER FEDERAL EMPLOYEES -- Documentation Relating to Your Federal Employment:- Submit a copy of your SF-50, Notification of Personnel Action, which shows your current (or most recent) grade and competitive service status. (The â€œposition occupiedâ€_x009d_ block on the SF-50 should show a â€œ1â€_x009d_ and your â€œtenureâ€_x009d_ block should show a â€œ1â€_x009d_ or â€œ2â€_x009d_.)- If you are currently on a Veterans Recruitment Appointment (VRA), submit a copy of an SF-50 showing that. Also, you must submit a copy of your DD214 or other documentation showing dates of service and type of discharge and any other applicable documents such as SF-15, VA letters, etc.- Indicate on your application the highest permanent grade you have held; if this grade is different from your current grade, submit a copy of an additional SF-50 showing this grade.CAREER TRANSITION ASSISTANCE PLAN (CTAP) DOCUMENTATION: If you are a displaced or surplus Federal employee, click CTAP for eligibility and a detailed list of required documents.EDUCATION DOCUMENTATION: For positions with an education requirement, or if you are qualifying for this position by substituting education or training for experience, submit a copy of your transcripts or equivalent. An official transcript will be required if you are selected.A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
 A career with the U.S. Government provides employees with a comprehensive benefits package. As a federal employee, you and your family will have access to a range of benefits that are designed to make your federal career very rewarding. Learn more about federal benefits.
As a current employee, you know the great benefits we offer. Should you have any questions about benefits, please contact your Human Resources office.
Eligibility for benefits depends on the type of position you hold and whether your position is full-time, part-time, or intermittent. Contact the hiring agency for more information on the specific benefits offered.
 How to Apply
 Help
 Help
 How to Apply
The Bureau of Engraving and Printing (BEP) has partnered with the Treasury's Bureau of the Fiscal Service to provide certain personnel services to its organization. Fiscal Service's responsibilities include advertising vacancies, accepting and handling applications, and extending job offers.The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BEP provides reasonable accommodation to applicants with disabilities on a case-by-case basis. Please contact us if you require this for any part of the application and hiring process. To begin, either click the â€œCreate a New Accountâ€_x009d_ button and follow the prompts to register or if you previously registered, click the "Apply Online" button and follow the prompts. You will be re-directed to BEP's CareerConnector system to complete your application process; answer the online questions, and submit all required documents. (To submit supporting documents, click one of the available options; Upload; Fax; or Reuse existing documents. To protect your privacy, we suggest you first remove your SSN). Also, go to â€œMy Accountâ€_x009d_ to view and update your information, as necessary.To complete, you must click the â€œFinishâ€_x009d_ button located at the bottom of the â€œApplication Reviewâ€_x009d_ page.To verify your application is complete, log into your USAJOBS account, select the Application Status link and then select the more information link for this position. The Details page will display the status of your application, the documentation received and processed, and any correspondence the agency has sent related to this application.To return to an incomplete application, log into your USAJOBS account and click Update Application in the vacancy announcement. You must re-select your resume and/or other documents from your USAJOBS account or your application will be incomplete.If you are experiencing system issues with your application, please contact the CareerConnector Help Desk at careerconnectorhelp@treasury.gov and/or the USAJOBS Help Desk.
For additional information on how to apply, please visit the Partnership for Public Serviceâ€™s Go Government website.
Read more
Agency contact information
 Applicant Call Center
 Applicant Call Center
Phone
 304-480-7300
Fax
000-000-0000
Email
 bepinquiries@fiscal.treasury.gov
Address
 Bureau of Engraving and Printing (BEP)
 See "How to Apply"
 Washington, District of Columbia 20228
 United States
 Learn more about this agency
Next steps
What to Expect Next:To check the status of your application for this position, please follow these steps: 1. Login to your USAJOBS account, select the "Applications" section and click on the vacancy you would like to view and have already applied for. 2. Under "application status," click "additional application information" and you will be taken to the CareerConnector website where you can check your application status. The "additional application information" link may not be available if your application status says "Unavailable." This indicates that your application is not complete. If the "additional application information" link is not available and the vacancy is still open, you can click on the job announcement and "Update Application" to be taken back to the CareerConnector portion of the application.
Read more
 Fair &amp; Transparent
Fair &amp; Transparent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
 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
 A reasonable accommodation is any change to a job, the work environment, or the way things are usually done that enables an individual with a disability to apply for a job, perform job duties or receive equal access to job benefits.
 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
 Learn more about disability employment and reasonable accommodations or how to contact an agency.
Read more
  Legal and regulatory guidance
 Financial suitability
 Social security number request
 Privacy Act
 Signature and false statements
 Selective Service
 New employee probationary period
 This job originated on www.usajobs.gov. For the full announcement and to apply,
 </t>
  </si>
  <si>
    <t>Data Scientist - Adversarial Machine Learning for Cyber Exploitation</t>
  </si>
  <si>
    <t>Bluemont Technology &amp;amp;amp; Research, Inc.</t>
  </si>
  <si>
    <t>Position Type: Full-Time Applied Research (HIRING BONUS)
Position Location: Bethesda, MD Area
Title: Data Scientist - Adversarial Machine Learning for Cyber Exploitation
Job Summary: Provide technical support to project researching adversarial machine learning introduced into AI (Artificial Intelligence) applications for cyber exploitation. In your role, you will be crucial in identifying potential weaknesses and counter-measures to defeat the exploitation.
Qualifications:
Minimum Masters' Degree in Computer Science, Cyber, Information Technology, Mathematics, Physics, Engineering, or similar discipline. PhD is preferred.
Suggested experience base ( this field is new and evolving - feel free to suggest other qualifications)
At least 1 year of experience with AI security research problems (adversarial examples, data poisoning, model inversion, etc.)
At least 2 years of experience with researching deep neural network techniques
At least 3 years of cyber security experience
At least 1 year of experience with machine learning techniques other than neural networks
At least 1 year of experience with large-scale data engineering projects
At least 1 year of biometric spoof detection (facial, fingerprints, etc.)
At least 1 year of cyber attack forecasting
Be prepared to provide publications and/or presentations to demonstrate your communication skills
Current U.S. Citizenship required for processing of a government clearance.
Bluemont Technology and Research Inc. is an Equal Employment Opportunity employer. All qualified applicants will receive consideration for employment without regard to race, color, sex, sexual orientation, gender identity, religion, national origin, disability, veteran status, or other legally protected status.
We are committed to working with and providing reasonable accommodation to individuals with physical and mental disabilities.</t>
  </si>
  <si>
    <t>Cloud Data Architect - Senior Consultant</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</si>
  <si>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solutions.Build the future of Data Science as part of the Artificial Intelligence Center of Excellence (CoE). The CoE is a unique team within Guidehouse, focusing on solving our clientâ€™s most important challenges using Data and Advanced Analytics, AI, and Automation. As one of the top Public Sector professional services firms, the CoE works on a huge variety of projects; from predictive analytics models to support our healthcare and financial services divisions, to open source analysis for federal agencies, and deep learning initiatives for advanced analysis. As part of Guidehouseâ€™s Data Analytics team, you will work on high-impact and high-visibility projects, helping to shape not only Guidehouseâ€™s current business, but its long term strategy. This role involves working in a complex, multi-functional, Agile team environment with other data scientists, engineers, and UI/UX developers to develop and productionize analytics solutions. The Cloud Data Architect is involved in many aspects of a customer engagement; from the collaboration with other team members and customers to help stakeholders discover the information hidden in vast amounts of data, and help them make smarter decisions to deliver even better products. The primary focus will be in applying data mining techniques, doing statistical analysis, data preparation and building high quality prediction systems integrated with cloud enabled products. 5+ years in a data engineering role with demonstrable experience with data systems, data integration, data mining, AI, big data platforms, and automating machine learning components. Min. 1 year of experience with below technologies is mandatory. HDInsight Databricks * Strong experience in Azure Big Data Technologies like Azure Data Lake, HDInsights etc. Microsoft Cognitive Services. Strong experience in any database technology (SQL Server / Azure Cosmos DB) Strong experience in at least one programming language (i.e. C#, Python, R). Experience implementing and automating models created by data science teams (i.e. Spark, Scala, Hive, Python, R, etc.) Experience with data modeling and normalization concepts. Experience with data visualizations tools like SSRS, PowerBI &amp; Tableau. Experience architecting and building data marts, warehouses, etc. Experience working with different query languages (i.e. PL-SQL, T-SQL). Understanding and experience working with cloud infrastructure services like Azure, Amazon Web Services &amp; Google Cloud. Azure preferred. Experience working with code repositories and continuous integration (i.e. Git, Jenkins, etc.) Understanding of development and project methodologies. Ability to work collaboratively in teams with other specialized individuals. Able to work in a fast-paced, technical environment. Required:  Bachelorâ€™s degree in Computer Science, Engineering, Applied Mathematics, Statistics, Data Management or related fields. 3+ years experience in the data warehouse space preferably with cloud based Data Warehouse technologies (i.e. RedShift) 2+ years experience in the Big Data space (Hadoop, Spark, HDInsight). 2+ years experience building Data Lakes 3+ years experience in custom ETL design, implementation and maintenance. 2+ years experience working with either a MapReduce or an MPP system.2+ years experience with object-oriented programming languages. 2+ years experience with schema design and dimensional data modeling. 3+ years experience in creating SQL statements. Experience analyzing data to identify deliverables, gaps and inconsistencies. Experience managing and communicating data warehouse plans to internal clients. At least one Cloud certification in AWS or AzureThis role contractually requires you to be a United States Citizen Additional Desired Skills:  2+ years of experience in building cloud Data Lakes to support Data Analytics and Machine Learning tasks. 1+ years of experience in AWS Redshift, schema design, system performance &amp; optimization, capacity planning. Preferably AWS Big Data Architect Certification or equivalent. Proven ability to design, develop, and maintain data warehousing and ETL work flows for large data sets and interact with various sources Knowledge of industry standard ETL tools (AWS Glue or other 3rd party), as well as writing your own utilizing Python is preferred Working experience with Amazon Web Services (S3, EC2, RedShift, EMR) Experience in data analytics, business intelligence, or data science Hands-on experience as a DBA as well as knowledge in using advanced SQL/MYSQL queries (analytical functions) Strong programming and scripting skills (Python experience is a plus)   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described.About Guidehouse 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youâ€™re passionately motivated to make a difference and deliver exceptional work, we invite you to learn more about your career opportunities at www.guidehouse.comAdditional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 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DisabilityTuition Reimbursement, Personal Development &amp; Learning OpportunitiesSkills Development &amp; CertificationsEmployee Referral ProgramCorporate Sponsored Events &amp; Community OutreachEmergency Back-Up Childcare Program</t>
  </si>
  <si>
    <t>Space Scientist</t>
  </si>
  <si>
    <t>Requisition ID: 50942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Join our research team as we help shape the future of space exploration and applications. This role involves conducting fundamental and applied space science research to solve hard problems in effects of the space environment on space system design and operation. Our team tests and applies near-real-time space weather data and physical insights for space system operations. This role involves research into mission impacts from space weather and informs customers of mission-appropriate solutions. The role also involves reporting on scientific and application results through direct interactions with customers, participation in scientific conferences, and through peer-reviewed publications.
Key Functions
Apply scientific methodology to solve problems in space science and applications.Information technology assignments: develop and manage the flow of near-real-time space weather data from PSL and external resources for specific applications.Applied research assignments: engage with space system operations communities to document and understand the role of space weather in operations; participate in anomaly investigations; use established system assessment methods to advise on material solutions for space weather information.Fundamental research assignments: exploit internal and space science community data and modeling expertise for focused research in heliophysics.Customer interaction assignments: support and grow interactions with a diverse set of customers; propose new work areas related to space weather; routinely engage with Corporate and external sponsors by documenting, publishing, and participation in real-time interactions.
Qualifications
Required
Ph.D in space physics from a recognized institution.Experience in conducting space science research with focus on experimental techniques and data exploitation.
Preferred
5 or more years of increasingly responsible and related engineering/scientific experienceExperience with community engagement in space weather applicationsExperience with management of datasets of space physics measurements
Additional Requisition Details
Clearance Requirement: Secret
Access: SCI
Polygraph: None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t>
  </si>
  <si>
    <t>Senior Research Scientist/Director</t>
  </si>
  <si>
    <t>Icon</t>
  </si>
  <si>
    <t>ICON Government and Public Health specializes in preclinical through phase IV support of clinical research and clinical trial services for biologics, drugs, and devices. We help our customers get their products to market faster with a wide array of research, regulatory, and sponsor services both within the US and around the globe and respond rapidly to global health crises.
Position Summary:
Through DVBIC government oversight s/he will be responsible for providing scientific and academic guidance for a program of clinical investigation focusing on long terms effects of traumatic brain injury (TBI) within the Defense and Veterans Brain Injury Center (DVBIC). S/he will provide scientific expertise and guidance to the congressionally mandated 15-Year Longitudinal Studies. S/he will consult with and assist other groups in the development and implementation of TBI related clinical investigations as needed.
Essential functions:
Reasonable Accommodation Statement:
To accomplish this job successfully, an individual must be able to perform, with or without reasonable accommodation, each essential function satisfactorily. Reasonable accommodations may be made to help enable qualified individuals with disabilities to perform the essential functions.
Provides scientific leadership and expertise related to the execution of the 15-Year Longitudinal Studies and maintains knowledge of TBI longitudinal research work. Oversees all aspects of research execution, management, maintenance of 15 Year research studies, build collaborations/partnerships in lieu of 15 Year research studies. May serve as Investigator on DVBIC clinical research studies.
Provides scientific leadership for all aspects of a 15 Year clinical research investigation project including concept development, protocol design, form development, oversees submission through regulatory bodies, data collection and analysis, production of professional manuscripts for journal submission and professional presentations.
Follows guidelines and DVBIC leadership guidance to support this large project with knowledge of general directives established by and with the Principle Investigator.
Serves as points of contact for communication related to the 15 Year Studies and ensures that all required documents and procedures are performed within established guidelines.
Provides required reports, status of regulatory compliance of the studies and meets scheduled report submission requirements.
Coordinates, oversees, monitors and day-to-day operations over Project activities.
Ensures scientific quality and progression of the Project meeting milestones as targeted.
Assigns mission appropriate contract staff or contract support personnel for the Project.
Ensures that realistic deadlines are set and appropriate resources are assigned to accomplish all established tasks.
Monitors and reports on the progress of 15 Year studies to ensure that all critical elements are proceeding on schedule and that all deliverables are provided on a timely basis.
As authorized by DVBIC, may represent the PI at meetings or other interactions.
Communicates with and oversee collaborations with academic institutions and external authorities.
Oversees each contractor Project element receives the necessary attention to meet all milestones.
Provides scientific review of prospective contractor personnel's history regarding scientific personnel recruitment.
Prepares requests for actions/proposals to include assisting with grant proposal applications, their associated documentations and requirements. Facilitates the flow and approval processes for other projects as needed or requested.
In collaboration with DVBIC leadership and study investigators, provides assistance and expertise to DVBIC leadership in responding to "taskers", drafting of EXSUMS and Information Papers, associated reports to congress and attendance at required meetings related to the 15 Year research studies.
WORKING CONDITIONS/PHYSICAL DEMANDS:
Work environment characteristics described here are representative of those that must be met by an employee to successfully perform the essential functions of this job. Reasonable accommodations may be made to enable individuals with disabilities to perform the essential functions. May encounter patients who are confused, agitated, or abusive.
WORK ENVIRONMENT:
Laboratory/office environment; may require working evenings and weekends. While performing the duties of this job, the employee is occasionally required to stand; walk; sit; use hands to manipulate objects, tools or controls; reach with hands and arms; climb stairs; balance; stoop, kneel, crouch or crawl; talk or hear. Work may involve long periods of standing and handling of numerous chemicals and/or hazardous biological material. The employee must occasionally lift and/or move up to 25 pounds. The noise level in the work environment is usually moderate.SDL2017</t>
  </si>
  <si>
    <t>Research Scientist I (WRBU)</t>
  </si>
  <si>
    <t>ICON Government and Public Health Solutions specializes in preclinical through phase IV support of clinical research and clinical trial services for biologics, drugs, and devices. We help our customers get their products to market faster with a wide array of research, regulatory, and sponsor services both within the US and around the globe and respond rapidly to global health crises.
ESSENTIAL FUNCTIONS:
Reasonable Accommodation Statement:
To accomplish this job successfully, an individual must be able to perform, with or without reasonable accommodation, each essential function satisfactorily. Reasonable accommodations may be made to help enable qualified individuals with disabilities to perform the essential functions.
PhD in a biological science, plus 8+ years of experience
Strong publication and research grant award history; ability to work independently and as part of a team.
Proven expertise in risk/ niche modelling arthropods/pathogens of biomedical importance and generation of vector hazard data.
Expert knowledge of ArcView, metadata manipulation and relational databases.
Knowledge of insect disease vector bionomics and a research interest in biosurveillance is desirable.
Strong scientific communication skills are required, as applicant shall be expected to prepare scientific manuscripts and deliver oral presentations.
Ability to work in laboratory and field environments; may require working evenings and weekends; may require travel and ability to work independently following a brief period of specific technical training.
Performs light duties and other related duties as required and assigned.
Candidates for positions under ICON Government and Public Health Solutions contracts with the Department of Defense (DoD) may be required to pass one or more background/security investigations conducted by the DoD, U.S. Army, or other Federal Government agency.
WORKING CONDITIONS/PHYSICAL DEMANDS:
Work environment characteristics described here are representative of those that must be met by an employee to successfully perform the essential functions of this job. Reasonable accommodations may be made to enable individuals with disabilities to perform the essential functions.
WORK ENVIRONMENT:
Laboratory/office environment; may require working evenings and weekends. While performing the duties of this job, the employee is occasionally required to stand; walk; sit; use hands to manipulate objects, tools or controls; reach with hands and arms; climb stairs; balance; stoop, kneel, crouch or crawl; talk or hear. Work may involve long periods of standing and handling of numerous chemicals and/or hazardous biological material. The employee must occasionally lift and/or move up to 25 pounds. The noise level in the work environment is usually moderate.SDL2017</t>
  </si>
  <si>
    <t>Principal Associate, Data Science</t>
  </si>
  <si>
    <t>McLean 1 (19050),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Principal Associate, Data Science
Data is at the center of everything we do. As a startup, we disrupted the credit card industry by individually personalizing every credit card offer using statistical modeling and the relational database, cutting edge technology in 1988! Fast-forward a few years, and this little innovation and our passion for data has skyrocketed us to a Fortune 200 company and a leader in the world of data-driven decision-making.
As a Data Scientist at Capital One, youll be part of a team thats leading the next wave of disruption at a whole new scale, using the latest in computing and machine learning technologies and operating across billions of customer records to unlock the big opportunities that help everyday people save money, time and agony in their financial lives.
Team Description:
The Academy of Data and Decision Science team develops material for our model developers to form an understanding of why and how we practice data science in Capital One, covering all aspects including risk management, business understanding, technical communication and engineering. We build the tools and framework to bring together a community of model developers, and to empower them to contribute their experiences. We are passionate about teaching and sharing knowledge, and cultivating a peer-to-peer learning experience at Capital One.
Role Description
In this role, you will:
-Partner with a cross-functional team of data scientists, software engineers, and product managers to deliver a product customers love
-Leverage a broad stack of technologies Python, Conda, AWS, H2O, Spark, and more to reveal the insights hidden within huge volumes of numeric and textual data
-Build machine learning models through all phases of development, from design through training, evaluation, validation, and implementation
-Flex your interpersonal skills to translate the complexity of your work into tangible business goals
The Ideal Candidate is:
-Customer first. You love the process of analyzing and creating, but also share our passion to do the right thing. You know at the end of the day its about making the right decision for our customers.
-Innovative. You continually research and evaluate emerging technologies. You stay current on published state-of-the-art methods, technologies, and applications and seek out opportunities to apply them.
-Creative. You thrive on bringing definition to big, undefined problems. You love asking questions and pushing hard to find answers. Youre not afraid to share a new idea.
-A leader. You challenge conventional thinking and work with stakeholders to identify and improve the status quo. Youre passionate about talent development for your own team and beyond.
-Technical. Youre comfortable with open-source languages and are passionate about developing further. You have hands-on experience developing data science solutions using open-source tools and cloud computing platforms.
-Statistically-minded. Youve built models, validated them, and backtested them. You know how to interpret a confusion matrix or a ROC curve. You have experience with clustering, classification, sentiment analysis, time series, and deep learning.
-A data guru. Big data doesnt phase you. You have the skills to retrieve, combine, and analyze data from a variety of sources and structures. You know understanding the data is often the key to great data science.
Basic Qualifications:
Bachelors Degree plus 5 years of experience in data analytics, or Masters Degree plus 3 years in data analytics, or PhD
At least 1 year of experience in open source programming languages for large scale data analysis
At least 1 year of experience with machine learning
At least 1 year of experience with relational databases
Preferred Qualifications:
Masters Degree in STEM field (Science, Technology, Engineering, or Mathematics) plus 3 years of experience in data analytics, or PhD in STEM field (Science, Technology, Engineering, or Mathematics)
At least 1 year of experience working with AWS
At least 1 year experience with NLP
At least 3 years experience in Python, Scala, or R
At least 3 years experience with machine learning
At least 3 years experience with SQL
Capital One will consider sponsoring a new qualified applicant for employment authorization for this position.</t>
  </si>
  <si>
    <t>MilliporeSigma</t>
  </si>
  <si>
    <t>A career with MilliporeSigma is an ongoing journey of discovery: our 56,000 people are shaping how the world lives, works and plays through next generation advancements in healthcare, life science and performance materials. For more than 350 years and across the world we have passionately pursued our curiosity to find novel and vibrant ways of enhancing the lives of others. MilliporeSigma is a business of Merck KGaA, Darmstadt, Germany.
Your role:
The Associate Scientist 3 will conduct a variety of in vitro assays, make scientific observations, maintain detailed workbooks/documentation and ensure all documentation fulfills generally accepted professional/industry standards. He/she will maintain an understanding of technological principles and applications of the organization's services.
Responsible for all phases of the NGLP Screening Ames assays (plate incorporation method, pre-incubation method, spot test method, and Ames II method); Comet Single Cell Gel Electrophoresis assay (preparation of slides, processing of organs, electrophoresis of slides, scoring of slides, and analysis of data); In Vitro Cytogenetic Micronucleus assays in CHO cells (seeding of cells, dosing of cells, washing of cells, harvesting/termination of cells and FLOW Analysis). Neutral Red Uptake Assay in BALB and CHO cells (seeding of cells, dosing of cells, washing of cells, harvesting/termination and scoring); Bhas 42 Cell Transformation assay (maintenance of cell cultures, plating the assay, scoring the assays by spectrophotometer or microscope); SHE Transformation assay; UDS Assay.
Conducts pre-designed assays using basic laboratory techniques and skills
Responsible for having a broad working knowledge of lab policies and assays
Independently conducts assigned test procedures within the constraints of laboratory scheduling
Follows Study Protocol, SOPs and relevant compliance regulations in regard to assay procedures, safety procedures, scientific responsibility and following GLP documentation, as applicable.
Independently analyzes data and interprets results
May be assigned R&amp;D projects pertaining to the lab
Advises the Laboratory Supervisor of factors that may affect the quality and usefulness of the data
Maintains study workbooks and batch records
Uses and maintains scientific equipment, instrumentation and computer systems
Assists in training new staff members in performance of routine lab tasks
Demonstrates consistently good communication and interpersonal skills with employees, management and clients, where applicable
Contribute ideas and suggestions to improve standard laboratory techniques, protocols, processes and equipment
Use and maintain scientific equipment, instrumentation, and computer systems
Assist in writing/reviewing SOPs
Other duties as applicable and as assigned
Who you are:
Minimum Qualifications:
Master's degree in a scientific discipline (i.e. Biology, Biotechnology, etc.) with 1+ years laboratory experience - OR -
Bachelor's degree in a scientific discipline (i.e. Biology, Biotechnology, etc.) with 3+ years laboratory experience - OR -
Associate's degree in a scientific discipline (i.e. Biology, Biotechnology, etc.) with 6+ years laboratory experience - OR -
10+ years laboratory experience
Preferred Qualifications:
Working knowledge of a research laboratory
Experience in cell/tissue culture and aseptic technique
Possess good interpersonal and strong written/verbal communication skills
Highly motivated and detail oriented with good organizational skills
Possess the ability to multitask and work independently or in a team environment with minimum supervision
Good computer skills in word processing, spreadsheets and database software applications, specifically MS Office (Word and Excel)
Adheres to applicable safety SOPs and follows applicable safe work practices
Ability to work on projects in other departments as needed
RSRMS
What we offer: With us, there are always opportunities to break new ground. We empower you to fulfil your ambitions, and our diverse businesses offer various career moves to seek new horizons. We trust you with responsibility early on and support you to draw your own career map that is responsive to your aspirations and priorities in life. Join us and bring your curiosity to life!
Curious? Apply and find more information at https://jobs.vibrantm.com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t>
  </si>
  <si>
    <t>Middle/Senior Big Data Engineer</t>
  </si>
  <si>
    <t>AgileEngine</t>
  </si>
  <si>
    <t xml:space="preserve">In the Market Regulation Surveillance Patterns technology team, an expert in this role is vested with responsibilities arising from FINRAs mission to protect the integrity of US Securities Capital markets. FINRA has a portfolio of surveillance patterns that look for manipulative and non-compliant behavior in the database of all transactions that occur in the stock market. The database itself consists of tens of billions of records per day. Engineers work with these large volumes of data using state-of-the-art and industry standard technologies, all of which are wholly operated in a cloud computing environment.
In order to operate with ever improving effectiveness, the team operates in a rich culture of performance and innovation. Collaboration within the team and with business stakeholders is frictionless, with significant independence offered in order to experiment with better ways of conducting technology for business value. Technological and career growth opportunities are a natural and every day part of the working environment.
Please read further to get a better feel for the role and the skills that lead to success in this team.
Job Functions:
Analyze system requirements and design responsive algorithms and solutions
Use big data and cloud technologies to produce production quality code
Engage in performance tuning and scalability engineering
Work with team, peers and management to identify objectives and set priorities
Perform related SDLC engineering activities like sprint planning and estimation
Work effectively in small agile teams
Provide creative solutions to problems
Identify opportunities for improvement and execute
Essential skills:
Experience with cloud based Big Data technologies
Proficiency in Hive / Spark SQL
Experience with Spark
Experience with one or more programming languages like Scala, Python, and/or Java
Ability to push the frontier of technology and independently pursue better alternatives
</t>
  </si>
  <si>
    <t>Data Scientist - Cyber Defense Vulnerabilities</t>
  </si>
  <si>
    <t>Position Type: Full-Time Applied Research (HIRING BONUS)
Position Location: Bethesda, MD Area
Title: Data Scientist - Cyber Defense Vulnerabilities
Job Summary: You will evaluate methods to thwart adversarial attacks of cyber defenses. Your expertise will assist in determining the existence and identification of vulnerabilities in current machine learning algorithms for visual (facial/object) identification, spoofing biometrics, data poisoning, etc. In your role, you will be crucial in identifying potential weaknesses and counter-measures to defeat the exploitation.
Qualifications:
Minimum Masters' Degree in Computer Science, Cyber, Information Technology, Mathematics, Physics, Engineering, or similar discipline. PhD is preferred.
Suggested experience base ( this field is new and evolving - feel free to suggest other qualifications)
At least 1 year of experience with AI security research problems (adversarial examples, data poisoning, model inversion, etc.)
At least 1 years of machine learning experience
At least 2 years of experience with researching deep neural network techniques
At least 3 years of cyber security experience
At least 1 year of experience with machine learning techniques other than neural networks
At least 1 year of experience with large-scale data engineering projects
At least 1 year of biometric spoof detection (facial, fingerprints, etc.)
At least 1 year of cyber attack forecasting
Be prepared to provide publications and/or presentations to demonstrate your communication skills
Current U.S. Citizenship required for processing of a government clearance.
Bluemont Technology and Research Inc. is an Equal Employment Opportunity employer. All qualified applicants will receive consideration for employment without regard to race, color, sex, sexual orientation, gender identity, religion, national origin, disability, veteran status, or other legally protected status.
We are committed to working with and providing reasonable accommodation to individuals with physical and mental disabilities.</t>
  </si>
  <si>
    <t>Senior Cyber Research Software Scientist - Job Order</t>
  </si>
  <si>
    <t>Job Juncture</t>
  </si>
  <si>
    <t>Beltsville</t>
  </si>
  <si>
    <t>Senior Cyber Research Scientist - Job Order 2987
Beltsville, MD 20704
US citizenship required
Compensation DOE
They are more than a research lab; they are an innovation hub. They have an entreprenurial spirit molding technology of the future. They are involved in cybersecurity, data analytics, advanced networking, wireless and mobility, display technologies, optical and quantum, power grid and IoT security, and electronic warfare. The industries they work in include smart cities and smart phones, intelligent battlefields and autonomous systems, telecommunications, energy, finance, government, life sciences and defense. They have 225 scientists, engineers and analysts on staff, 260+ issued, licensed and pending patents. They have more than 125 PhD's on staff, 40+ collaborations with universities, research organizations and vendors. Additionally they have 100+ on-going customer-funded research and technology programs.
You will be working with the latest technologies in network communications and security. Very interesting R&amp;D projects with defense and intelligence agencies.
Requirements:
We are looking for candidates with a strong background in software development and networking for Full-Time positions in our Cyber Security research group. Candidates will work with teams to research, conceive, and develop prototypes, and should be adept at identifying successful approaches to complex problems. Research areas of interest include, but are not limited to:
Full-spectrum cyber operations, including CND, CNE, CNA, and CNO.
Program analysis, including understanding, vulnerability identification, and remediation
Malware analysis and reverse engineering
Software-defined networking for cyber defense and deception
Cryptographic techniques for assured computation
Symbolic logic and theorem proving for automating network configuration
Application of formal methods for secure and resilient systems
Wired and wireless systems architectures and protocols
(autonomous control, adaptive networking, cognitive radios, mobile applications)
Application of mathematic, statistics, and linguistics to large data sets to uncover patterns, extract information and gain understanding
Artificial intelligence (reasoning, probabilistic inference, machine learning)
Qualifications
Requires 10 to 12 years with BS/BA or 8 to 10 years with MS/MA or 5 to 7 years with PhD.
PhD in Computer Science/Engineering, Electrical Engineering, or related field and 5+ years relevant experience OR Masters degree with 7+ years relevant experience OR BS/BA with 10+ years relevant experience
Past experience as a technical/integration lead on at least one major effort
Excellent written and verbal communication skills and ability to support customer facing roles.
Ability and desire to quickly acquire knowledge of new subject matter areas
U.S. Citizens strongly preferred - permanent residents may be considered if highly qualified
Preferred
Past experience as a Principal Investigator (PI) on at least one major effort.
Past experience in business development including idea generation, whitepapers, and proposals
Strong record of patents and/or publications in peer-reviewed conferences or journals
Active security clearance</t>
  </si>
  <si>
    <t>Python Data Engineer</t>
  </si>
  <si>
    <t>Dahl Consulting</t>
  </si>
  <si>
    <t>Title Python Data Engineer Locations Reston, VA (need to be local to Reston) Are you passionate about technology? Join our growing team! A We are looking for a Python Data Engineer to join one of our Federal Health IT engagements on a 6 month contract with possibility to extend, we can do 1099 or C2C . Successful candidates are passionate, self-driven problem-solvers who love taking on new challenges using the latest data and cloud technologies. They also love data and keep up with the latest technology trends. They tinker, explore and regularly read to stay in touch with new data trends and are passionate about discovering ways to improve quality, reusability, extensibility, and consistency. Successful candidates should also be multi-faceted with a great mix of technical and interpersonal skills, to succeed in highly collaborative and agile work environments. As a Modern Data Engineer, this person will design and deliver innovative solutions for Postgres and Redshift on Amazon Web Services, using core cloud tools. ResponsibilitiesDisplay passion for delivering high quality products that meet customers' needs Solving data-oriented problems in an analytical and iterative fashion Perform analysis, architecture, design, and development of cloud data solutions Working with various kinds of data (structured, unstructured, metrics, logs, json, xml, etc.) Working in various agile methodologies (Scrum, Kanban, SAFe) Qualifications Required Experience3+ years of Python Development, with emphasis in ETL Development 5+ years of SQL experience, with emphasis in Data Analysis Proficiency in relational database design and development Experienced building and scaling batchasynchronous systems Hands-on development using and migrating data to cloud platforms, AWS Analytical approach to problem-solving ability to use technology to solve business problems Desired ExperienceData pipeline orchestration tools such as Airflow, Amazon Glue Familiarity with PostGres, Redshift Cloud platform certification(s) (example AWS Certified Solutions Architect)</t>
  </si>
  <si>
    <t>7900 Westpark Drive (12131),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Data Engineer
What youll do:
Develop new ways to analyze and deliver experimentation on our site
Discover, ingest, and incorporate new sources of streaming, batch, and API-based data into our platform to enhance the insights we get from running tests and expand the ways and properties on which we can test
Help the team improve with the usage of data engineering best practices
Experiment with new tools to streamline the development, testing, deployment, and running of our pipelines
Learn and share by attending conferences and meetups
Collaborate with other data engineering teams to improve the data engineering ecosystem and talent within Capital One
Creatively solve problems when facing constraints, whether it is the number of developers, quality or quantity of data, compute power, storage capacity or just time
Some things that gets us excited:
Someone who has a good software engineering background and has some experience dealing with large datasets
Someone who understands some constraints working with data
Someone who has shown consistent growth in abilities and responsibilities
Someone who has learned about or used tools and techniques to process large datasets efficiently and is keen to continue learning
Someone who has been able to use various languages and platforms to get things done
Basic Qualifications:
Bachelors Degree
At least 2 years of experience in Data Engineering and object-oriented programming
At least 3 years of experience in using Git or another code version control system amongst multiple contributors
At least 3 years of professional experience working on data ETL pipelines that include stream processing interfaces with either Python, Apache Spark, Flink, Storm, or Kafka
At least three years of experience modeling and developing data warehousing applications using Snowflake Analytics, Presto, AWS Athena, or AWS Redshift
At least 1 year of experience in AWS, Azure, or GPC
Preferred Qualifications:
Bachelors Degree in Computer Science or related technical discipline
At least 5 years of professional programming experience in Python
3+ years of experience working within AWS
5+ years of experience contributing to open-source projects
5+ years of experience in working with creating and managing data ETL pipelines, including data collection, processing, correlation, transformation, and validation
3+ years of experience configuring and managing Oracle and Postgres databases
1+ years of experience working with data workflow tools such as NiFi, Luigi, or Airflow
1+ years of experience EMR, Spark, or Hadoop
1+ years of experience in AWS Batch or similar job-queueing system
1+ years of experience working with DevOps/monitoring tools such as Bogie, Jenkins, Enterprise ELK, Splunk, Data Dog, and Pager Duty
1+ years of experience building machine learning applications
3+ years of experience working with container runtimes (Docker, rkt, cri-o, etc.)
Experience with Change Data Capture (CDC) in various RDBMSes
AWS Certification, Hadoop/Spark Certification, or Docker Certification
At this time, Capital One will not sponsor a new applicant for employment authorization for this position.</t>
  </si>
  <si>
    <t>INTERDISCIPLINARY ENVIRONMENTAL ENGINEER/PHYSICAL SCIENTIST/NATURAL RESOURCES SPECIALIST</t>
  </si>
  <si>
    <t>NAVFAC</t>
  </si>
  <si>
    <t xml:space="preserve">
 Duties
Help
 Help
Duties
 Summary
The selectee for this position will serve as the Installation Environmental Program Manager in the Environmental Branch, Public Works Department, Camp Lemonnier, Djibouti, Africa of . This position is 100% TDY to Camp Lemonnier.Learn more about this agency
Responsibilities
** Above salary does not include locality. Locality adjustment will be determined by duty location once a selection has been made.**
This is a full-time temporary assignment not to exceed one year. This assignment may be extended up to 2 additional years at the discretion of management and in accordance with applicable regulations. This position may be filled as a Temporary Promotion or Temporary Reassignment.
The successful selectee will perform the following duties:
Manages all environmental programs at the Camp, including day to day environmental oversight, planning, conservation, and restoration, in a manner that ensures the Camp is conforming to ISO 14001 as a part of the Navy's Environmental Management System (EMS).
Manages hazardous waste handling, spill response, EV sampling and testing, drinking water, and waste water, in accordance with all applicable requirements and laws.
Ensures compliance with environmental regulations, standards, and procedures, in accordance with U.S. and Host Nation laws.
Conducts routine inspections of tenant commands to investigate compliance with applicable standards for water and wastewater, air, above-ground and underground storage tanks, spill prevention, clean-up actions, waste management, and natural/cultural resources.
Works with supported commands to resolve issues related to compliance or differing regulatory interpretations.
Travel Required76% or greater - This position is 100% TDY to Camp Lemonnier, Djibouti, Africa. You will be expected to travel up to 75% of the time.
 Supervisory statusNo
 Promotion Potential13
Job family (Series)0401 General Natural Resources Management And Biological Sciences
0819 Environmental Engineering
1301 General Physical Science
 Requirements
Help
 Help
Requirements
 Conditions of Employment
Must be a US Citizen.
Must be determined suitable for federal employment.
Must participate in the direct deposit pay program.
New employees to the Department of the Navy will be required to successfully pass the E-Verify employment verification check. To learn more about E-Verify, including your rights and responsibilities, visit www.dhs.gov/E-Verify/.
Generally, current federal employees applying for GS jobs must serve at least one year at the next lower grade level. This requirement is called time-in-grade. Time-in-grade requirements must be met by the closing date of this announcement.
 Qualifications
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BASIC REQUIREMENTS FOR PHYSICAL SCIENTIST (1301 SERIES):A full 4-year course of study from an accredited college or university leading to a bachelor's degree in physical science, engineering, or mathematics that included 24 semester hours in physical science and/or related engineering science such as mechanics, dynamics, properties of materials, and electronics. OR:
A combination of education and experience equivalent to one of the majors shown above that included at least 24 semester hours in physical science and/or related engineering science, plus appropriate experience or additional education. For illustrations of qualifying combinations of education and experience, visit: http://www.opm.gov/qualifications/Standards/group-stds/gs-prof.aspBASIC REQUIREMENTS FOR NATURAL RESOURCES SPECIALIST (0401 SERIES):A 4 year course of study in an accredited college or university leading to bachelor's degree in one of the following: Biological Sciences, Agriculture, Natural Resource Management, Chemistry, or related disciplines appropriate to the position. OR:
A combination of education and experience in courses equivalent to a major, as shown above, plus appropriate experience or additional education that equals at least 100% of the requirements for the position.SELECTIVE PLACEMENT FACTOR (SPF) FOR FOR ENVIRONMENTAL ENGINEER (0819) SERIES:If you are applying as an Environmental Engineer (0819), you must be currently registered as a Professional Engineer (PE) in any state, District of Columbia, Puerto Rico or Guam. It is highly recommended that you provide a copy of your current registration with your application.
In addition to the Basic Requirements for this position, your resume must also demonstrate at least one year of specialized experience at or equivalent to the GS-12 grade level or pay band in the Federal service or equivalent experience in the private or public sector performing duties such as: 1 administering or assisting in the administration of Environmental Management Programs; 2) providing technical guidance to personnel regarding Environmental Management issues; 3) implementing environmental policy and ensuring compliance with environmental requirements; 4) providing input for recommendations on environmental issues, environmental administrative matters, environmental program budgets and various region-wide responsibilities; and 5) conducting hazardous waste handling, storage and shipment, spill response, environmental sampling/testing, and other environmental support services.
.
Additional qualification information can be found from the following Office of Personnel Management website:
https://www.opm.gov/policy-data-oversight/classification-qualifications/general-schedule-qualification-standards/#url=GS-PROF.
https://www.opm.gov/policy-data-oversight/classification-qualifications/general-schedule-qualification-standards/0400/general-natural-resources-management-and-biological-sciences-series-0401/
https://www.opm.gov/policy-data-oversight/classification-qualifications/general-schedule-qualification-standards/0800/environmental-engineering-series-0819/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
Requirements:
Generally, current Federal employees applying for GS jobs must serve at least one year at the next lower grade level. This requirement is called time-in-grade. All qualifications and time-in-grade requirements must be met by the closing date of this announcement and clearly documented in your resume.
Must be able to obtain an interim and/or final secret security clearance prior to entrance on duty AND must be able to maintain the required level of clearance while employed in the subject position. Failure to obtain and maintain the required level of clearance may result in the withdrawal of a job offer or removal.
This position is covered under the Defense Acquisition Workforce Improvement Act (DAWIA) and requires additional education, training and experience. This position has been identified as a Career Field - Facilities Engineering - at Level III. If you possess DAWIA Certification, please indicate your Certification Level and Career Field information in your resume. Applicants not certified may still apply and be selected, but must achieve certification within 24 months of appointment. Certification requirements may be viewed at http://icatalog.dau.mil/onlinecatalog/CareerLvl.aspx
This position is 100% TDY and requires travel, up to 75% of the time from normal duty station to CONUS and OCONUS and may include remote or isolated sites. Must be willing and able to travel on military and commercial aircraft for extended periods of time.
Selectee will be required to complete ethics orientation within three months of appointment and submit a Confidential Financial Disclosure Report, OGE-450, within 30 days of appointment.
Selectee must obtain and maintain a current valid United States driver's license.
EducationEducation:
If you are using education to meet all or part of the qualification requirements, it is highly recommended that submit a copy of your transcripts or an itemized list of college courses which includes equivalent information from the transcript (course title, semester/quarter hours, and grade/degree earned) in your resume. See OPM's General Policies for information on crediting education.
Education completed in foreign colleges or universities may be used to meet the qualification requirements if the applicant can provide documentation indicating that the foreign education is comparable to that received in an accredited educational institution in the United States. It is the responsibility of the applicant to provide such evidence when applying for further information, visit: http://www.ed.gov/about/offices/list/ous/international/usnei/us/edlite-visitus-forrecog.html.
See the Office of Personnel Management's General Policies for information on crediting education.
Additional information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Physical Demands: The position is mostly office-related and sedentary; however, site and tenant visits may include working around and drinking water treatment plants and industrialized facilities where there are high noise levels, open tanks, controlled production processes, the work may require some physical exertion, such as walking over rough, uneven, sandy, or rocky surfaces during site visits and inspections of outdoor facilities and at construction locations. During the course of site visits, audits, and inspections at locations, such as wastewater treatment plants, the incumbent could happen upon areas with the presence of infectious bacteria, or emission of hydrogen sulfide or other noxious odors or toxic gases. Furthermore, work may require climbing heights, such as climbing to tops of storage tanks. Use of personal protective equipment (PPE) including, but not limited to, safety glasses and boots, hard hats, gloves and ear defenders may be required when performing site inspections or field work.
Work Environment: Camp Lemonnier, Djibouti, Africa is located in a harsh environmental setting with adverse weather conditions for many months of the year (excessive heat, humidity, and rain) and working in areas populated by poisonous snakes, plants, and/or insects, and contagious diseases and poor air quality, chemical handling areas, and damp and unheated spaces. The work may require extensive work shifts of 12-16 hours a day and more than a 5 day workweek. Generally, indoor work location has power, water, heating and air conditioning, although outages should be expected. The incumbent will be required to live on the camp, where living quarters are a container living unit (CLU), which may be very cramped with the requirement to share bathroom facilities. Initial living quarters may be a tent. Fatigue may occur from long work hours and uncomfortable living conditions.
The position may be required to provide immediate contingency support requiring a physical and immunizations deemed necessary for the environment in which this support is provided.
Incumbent is entitled to 30% Post Differential pay.
Potential benefits for working in Djibouti:Ability to gain international work experience
Professional development by working in an area at the forefront of construction and community growth
High potential for overtime pay
Local Market Supplement (based on parent command location)
Imminent Danger Pay - $225/month (first 42 days)
Post Differential Allowance - currently 30% of base pay (beginning day 43+)
Free quarters and messing
Per Diem
 Read more
 How You Will Be Evaluated
You will be evaluated for this job based on how well you meet the qualifications above.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ENVIRONMENTAL PROTECTION LAWS, RULES, AND REGULATIONSENVIRONMENTAL SCIENCE CONCEPTS, PRINCIPLES, AND PRACTICESPROBLEM SOLVING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
 Read more
Background checks and security clearance
Security clearanceSecret
Drug test requiredNo
 Required Documents
Help
 Help
Required DocumentsA COMPLETE RESUME IS REQUIRED. Your resume must show relevant experience (cover letter optional) where you worked, job title, duties and accomplishments, employer's name and address, supervisor's name and phone number, starting and end dates (Mo/Yr), hours per week &amp; salary. If you are a current Federal employee or previous Federal employee, provide your pay plan, series and grade level i.e. GS-0201-09. Note: Only the last resume received will be reviewed.
YOU ARE REQUIRED TO DOCUMENT IN YOUR APPLICATION PACKAGE EVIDENCE THAT SUPPORTS YOUR ELIGIBILITY AND QUALIFICATION CLAIMS. You are strongly encouraged to upload the applicable documents with your application package. These documents will assist the staffing specialist in determining your eligibility and qualifications, but are not required at the time of application. If you do not upload the suggested documents, then you must document in your application package (resume) the information needed to determine your eligibility. If selected, these documents will be requested at the time of tentative job offer to verify eligibility and qualifications. You will have 2 business days to submit these documents before a job offer is rescinded.
DOES THIS POSITION REQUIRE A LICENSE OR CERTIFICATE? You are strongly encouraged to provide a copy of your license or certificate in your application package. It is also acceptable to document your license number and the name of the licensing authority in your resume.
ARE YOU QUALIFYING BASED ON EDUCATION or A COMBINATION OF EDUCATION AND EXPERIENCE? You must provide sufficient documentation of your education in your resume. You are strongly encouraged to provide a copy of transcripts or degrees in your application package. It is also acceptable to document your applicable course listing in your resume (course number, credits earned, etc...). You may submit a copy of your degree(s) if specific coursework does not have to be verified.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selected, an official/sealed transcript will be required prior to appointment.
ARE YOU A VETERAN CLAIMING SOLE SURVIVORSHIP PREFERENCE OR 5-POINT VETERANS' PREFERENCE?
You are strongly encouraged to provide legible copy/copies of the following: DD-214 (member 4 copy), "Certificate of Release or Discharge from Active Duty," showing all dates of service, as well as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ARE YOU A DISABLED VETERAN or CLAIMING 10-POINT VETERANS' PREFERENCE?
Disabled veterans, veterans, widows, spouses or the mother of a veteran, who are eligible for 10-point veterans' preference, are strongly encouraged to provide legible copies of the following: Applicable supporting documents as noted on Standard Form-15 (SF-15). To obtain a copy of SF-15, go to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t>
  </si>
  <si>
    <t>Cloud DevOps Engineer â€“ Data Science - Senior Consultant</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</si>
  <si>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solutions.Build the future of Data Science as part of the Artificial Intelligence Center of Excellence (CoE). The CoE is a unique team within Guidehouse, focusing on solving our clientâ€™s most important challenges using Data and Advanced Analytics, AI, and Automation. As one of the top Public Sector professional services firms, the CoE works on a huge variety of projects; from predictive analytics models to support our healthcare and financial services divisions, to open source analysis for federal agencies, and deep learning initiatives for advanced analysis. As part of Guidehouseâ€™s Data Analytics team, you will work on high-impact and high-visibility projects, helping to shape not only Guidehouseâ€™s current business, but its long term strategy.This role involves working in a complex, multi-functional, Agile team environment with other data scientists, engineers, and UI/UX developers to develop and productionize analytics solutions. The Cloud DevOps Engineer is involved in many aspects of a customer engagement; from the collaboration with other team members and customers to help stakeholders discover the information hidden in vast amounts of data, and help them make smarter decisions to deliver even better products.  Lead team initiatives to continuously refine our AWS deployment practices for improved reliability, repeatability and security. Youâ€™ll create/contribute to plans, collaborate with other team members. These high-visibility initiatives will help to increase service levels, lower costs, and deliver features more quickly. Work closely with Data Science team to automate deployment and configuration of infrastructure to support roll out of data products/projects on AWS Data Stack. This includes building Machine Learning workflows in AWS that comprise the full stack from front-end to back end. Design effective monitoring / alerting (for conditions such as application-errors, high memory usage) and log aggregation approaches (to quickly access logs for troubleshooting, or generate reports for trend analysis) to proactively notify business stakeholders of issues and communicate metrics, working closely with these stakeholders, using tools including AWS CloudWatch, SageMaker, EMR, Glue etc. Write code and scripts to automate provisioning of AWS services and to configure services, using tools and languages including AWS CLI / API, Terraform, Ansible, Chef, Python, Bash, and Git. Configure build pipelines to support automated testing and deployments using tools including Jenkins, CircleCI, AWS CodeDeploy. Youâ€™ll configure these pipelines for specific products and help optimize them for performance and scalability. Help refine DevSecOps security practices (including regular security patching, minimum-permissions accounts and policies, encrypt-everything) in compliance with Health IT, government and other standards regulations, implement, and verify them, using tools like Sonarqube, VeraCode to analyze and verify compliance. Document and diagram deployment-specific aspects of architectures and environments, working closely with Software Engineers, Data Scientists, Software Engineers in Test, and others in DevOps. Troubleshoot issues in production and other environments, applying debugging and problem-solving techniques (e.g., log analysis, non-invasive tests) , working closely with development and product teams. Suggest deployment patterns &amp; practices improvements based on learnings from past deployments and production issues; collaborate with DevOps team to implement these. Promote a DevOps culture, including building relationships with other technical and business teams. Work closely with InterOps to deploy and configure the platform to on-board clinics. Work to ensure system and data security is maintained at a high standard, ensuring the confidentiality, integrity and availability of the Navigating Cancer's applications is not compromised. Work on Setting up the framework for a universal artifact management tool like Artifactory.Qualifications Ability to automate away manual interactions and have a passion for helping enable developers to write code that works A strong understanding of Linux administration including Bash scripting An understanding of automation and RPA orchestration tools such as UIPath  Networking expertise including VPCs, SDNs (e.g., Amazon / Azure) / VLANs, routers and firewalls Familiarity with at least one IAC / CM tool such as Terraform, Ansible, Chef, or Puppet Familiarity with at least one code build / deploy tool such as Jenkins, Circle CI Familiarity with DB setup, configuration and monitoring. Work in terms of enabling capabilities through a blend of process and technologyRequired:  Bachelorâ€™s degree in Computer Science, Engineering, Applied Mathematics, Statistics, Data Management or related fields. 4+ years AWS administration experience / training including provisioning EC2 instances, VPCs, Elastic Beanstalk, Lambda functions, RDS Aurora Server/serverless databases, S3 storage, IAM security, ECS containers, Cloudwatch metrics &amp; logs 4+ years of experience developing and / or deploying serverless functions using AWS Lambda, Azure Functions, or Google Cloud Functions Experience developing and / or deploying Docker Containers on ECS/EKS or Kubernetes Experience in automating provisioning of Infra to enable complete application ecosystem on demand 3+ yearsâ€™ Experience with SQL; Adept in using RDS-PostgreSQL or other DBMS Experience with monitoring / alerting tools such as New Relic, Grafana, Prometheus, Sysdig Experience with log aggregation tools such as Datadog, ELK, Splunk Experience in Python as well as at least one other programming language such as Ruby, Java, Scala, JavaScript / Node.js, Go, C#, or C/C++. AWS DevOps Solution Architecture Certification Additional Desired Skills:  2+ years of experience in building cloud Data Lakes to support Data Analytics and Machine Learning tasks. 1+ years of experience in AWS RDS, schema design, system performance &amp; optimization, capacity planning. Preferably AWS Big Data Architect Certification or equivalent. Demonstrable in-depth understanding of data structures and ETL processes (including SSIS) Experience with structured and unstructured data, including relational databases (SQL Server), graph databases (Neo4J), NoSQL databases (MongoDB) and unstructured data Experience with working with big data (Scala, Spark, Pig) Experience with the operationalization and maintenance of analytics APIs using Plumber, Flask, Swagger and similar Experience in data analytics, business intelligence, or data scienceThis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 About Guidehouse 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youâ€™re passionately motivated to make a difference and deliver exceptional work, we invite you to learn more about your career opportunities at www.guidehouse.comAdditional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 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DisabilityTuition Reimbursement, Personal Development &amp; Learning OpportunitiesSkills Development &amp; CertificationsEmployee Referral ProgramCorporate Sponsored Events &amp; Community OutreachEmergency Back-Up Childcare Program</t>
  </si>
  <si>
    <t>Junior Scientist</t>
  </si>
  <si>
    <t>Title: Junior Scientist
Location: Silver Spring, MD
The Junior Scientist will assist the Office of Biotechnology Products (OBP) and Office of Pharmaceutical Quality (OPQ) within the Center for Drug Evaluation and Research (CDER) with the development of Glyco-engineered CHO Cells for improving protein drug quality and safety.
Duties/Responsibilities:
Independently, cultivate mammalian cells in a laboratory setting using aseptic techniques.Bank and maintain the multiple genetically modified (engineered) cell lines.Establish, characterize, bank, and maintain the protein drug producing cell lines.Collect and process samples for purifying the therapeutic protein.Perform basic biochemical and biological experiments and testing for the protein drugs. Summarize and prepare data reports using Microsoft Word and Power Point presentation.Have weekly meetings with PI for reporting progress updates and potential problems.Write manuscripts and/or technique reports for publications or white papers on the project.Complete all mandatory FDA trainings.
Required Skills
BS or MS degree in biology, biochemistry microbiology, pharmaceutics or related field with or with or without work experience. Understanding of laboratory safety practicesExcellent written and verbal communication skills.Proficient in MS Office (Excel, Work, PowerPoint).Must be willing to get appropriate vaccinations for lab work.Must be able to obtain/maintain an FDA security clearance.
Disclaimer: This is not to be an exclusive list of all responsibilities', duties, and skills required of the person in this job. KIC is an Equal Opportunity Employer. KIC considers all applicants for employment without regard to race, color, sex, national origin, religion, age, physical or mental disability, family responsibility, marital status, sexual orientation, political affiliation, veteran's status or any other legal protected status. Pursuant to The Alaska Native Claims Settlement Act 43 U.S.C. Sec. 1601 et seq., and federal contractual requirements, Kikiktagruk Inupiat Corporation, may legally grant certain preference in employment opportunities to KIC Shareholders and their Descendants. EOE/AA/M/F/D/V. Please view Equal Employment Opportunity Posters provided by OFCCP here. Successful candidate must pass, comply and adhere to KIC's Drug and Alcohol policy/testing requirements and pass a thorough background check including fingerprinting.</t>
  </si>
  <si>
    <t xml:space="preserve">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 to applying a variety of deep learning models (i.e., NLP, image recognition) to solve more complex problems.
This role involves working in a complex, multi-functional, Agile team environment with other data scientists, engineers, and UI/UX developers to develop and productionize analytics solutions. As a UI Web App developer on the team you will work side-by-side with an experienced team of UI designers, backend machine learning engineers, data scientists, and product managers to develop cutting edge AI solutions to tackle some of the federal government's biggest challenges.
Qualifications
Minimum Security Clearance: None
Minimum Years of Experience: 4
Minimum Education: Bachelor's degree in Computer Science, Engineering, Applied Mathematics, Statistics, Data Management or related fields.
Minimum Qualifications:
Experience in developing functional web and mobile based applications
4+ years UI and web development experience
Demonstrated experience with Microsoft technology stack. E.g., .NET C#, VB.NET, and JavaScript frameworks like Angular, Node.js, with Azure Web Services/APIs
Proficient understanding of web markup, including HTML5, CSS3, and frontend (CSS) frameworks like Foundation or Bootstrap
Experience with server-side CSS pre-processing platforms, such as LESS and SASS
Proficient understanding of client-side scripting and JavaScript frameworks, including Material-UI framework, jQuery, D3, ReactJS, Angular, React/Redux, Ember, and Django REST Web APIs
Strong understanding of visual design, with an experience in creating intuitive and custom user interfaces
Proficiency with building WCAG 2.0 compliant products
Experience working with tools like Sketch and the Adobe Creative Suite
Experience creating and maintaining design systems
Comprehensive understanding of UI design best practices, patterns, and intuitive navigational schemes
Understanding of Human Centered Design philosophy, comfortable with ambiguity and pushing design methodologies
Desired Experience:
3+ years of Database (SQL and/or NOSQL) experience
Experience working in a large, complex DevOps in a CI/CD environment
Experience with JIRA/TFS and AWS cloud platforms
Strong problem solving and data-driven analysis
Experience with data, analytics, and related technologies a plus
Strong technical writing skills is a big plus
Effective leadership and communication skills
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Skills Development &amp; Certifications
Employee Referral Program
Corporate Sponsored Events &amp; Community Outreach
Emergency Back-Up Childcare Program
</t>
  </si>
  <si>
    <t xml:space="preserve">
*Overview**
Interested in working with talented people to help develop innovative solutions to some of society's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PwC's former public sector practice and Navigant's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
*Responsibilities**
As part of Guidehouse's Advanced Data Analytics team, you will work on high-impact and high-visibility projects, helping to shape not only Guidehouse's current business, but its long-term strategy.
Build the future of Data Science as part of the Artificial Intelligence Center of Excellence (CoE). The CoE is a unique team within Guidehouse, focusing on solving our client's most critical challenges using Data and Advanced Analytics, AI, and Automation. The CoE works on a wide variety of projects; from predictive analytics models to support our healthcare, financial, and energy services divisions, to open source analysis for federal agencies, to applying deep learning models (i.e., NLP, image recognition) to solve more complex problems.
This role involves working in a multi-functional, Agile team environment with other data scientists, engineers, and UI/UX developers to develop and productionize analytics solutions. The Cloud DevOps Engineer is involved in various aspects of customer engagement. From collaborating with multiple team members and customers to supporting stakeholders, discover the information hidden in their vast amounts of data, data-driven decision-making, and to ultimately deliver better products.
+ Lead team initiatives to continuously refine our AWS deployment practices for improved reliability, repeatability and security. You'll create/contribute to plans, collaborate with other team members. These high-visibility initiatives will help to increase service levels, lower costs, and deliver features more quickly.
+ Work closely with Data Science team to automate deployment and configuration of infrastructure to support roll out of data products/projects on AWS Data Stack. This includes building Machine Learning workflows in AWS that comprise the full stack from front-end to back end.
+ Design effective monitoring / alerting (for conditions such as application-errors, high memory usage) and log aggregation approaches (to quickly access logs for troubleshooting, or generate reports for trend analysis) to proactively notify business stakeholders of issues and communicate metrics, working closely with these stakeholders, using tools including AWS CloudWatch, SageMaker, EMR, Glue etc.
+ Write code and scripts to automate provisioning of AWS services and to configure services, using tools and languages including AWS CLI / API, Terraform, Ansible, Chef, Python, Bash, and Git.
+ Configure build pipelines to support automated testing and deployments using tools including Jenkins, CircleCI, AWS CodeDeploy. You'll configure these pipelines for specific products and help optimize them for performance and scalability.
+ Help refine DevSecOps security practices (including regular security patching, minimum-permissions accounts and policies, encrypt-everything) in compliance with Health IT, government and other standards regulations, implement, and verify them, using tools like Sonarqube, VeraCode to analyze and verify compliance.
+ Document and diagram deployment-specific aspects of architectures and environments, working closely with Software Engineers, Data Scientists, Software Engineers in Test, and others in DevOps.
+ Troubleshoot issues in production and other environments, applying debugging and problem-solving techniques (e.g., log analysis, non-invasive tests) , working closely with development and product teams.
+ Suggest deployment patterns &amp; practices improvements based on learnings from past deployments and production issues; collaborate with DevOps team to implement these.
+ Promote a DevOps culture, including building relationships with other technical and business teams.
+ Work closely with InterOps to deploy and configure the platform to on-board clinics.
+ Work to ensure system and data security is maintained at a high standard, ensuring the confidentiality, integrity and availability of the Navigating Cancer's applications is not compromised.
*Qualifications**
*Minimum Security Clearance:** None
*Minimum Years of Experience:** 4
*Minimum Education:** Advanced degree
+ Ability to automate away manual interactions and have a passion for helping enable developers to write code that works
+ A strong understanding of Linux administration including Bash scripting
+ An understanding of automation and RPA orchestration tools such as UIPath
+ Networking expertise including VPCs, SDNs (e.g., Amazon / Azure) / VLANs, routers and firewalls
+ Familiarity with at least one IAC / CM tool such as Terraform or Ansible
+ Familiarity with at least one code build / deploy tool such as Jenkins, Circle CI
+ Familiarity with DB setup, configuration and monitoring
+ Work in terms of enabling capabilities through a blend of process and technology
*Minimum Qualifications:**
+ Bachelor's degree in Computer Science, Engineering, Applied Mathematics, Statistics, Data Management or related fields.
+ 2+ years AWS administration experience / training including provisioning EC2 instances, VPCs, Lambda functions, RDS databases, S3 storage, IAM security, ECS containers, Cloudwatch metrics &amp; logs, and AWS Cognito pools
+ 2+ years of experience developing and / or deploying serverless functions using AWS Lambda, Azure Functions, or Google Cloud Functions
+ 1+ years of experience operating and administering Kubernetes deployments, clusters, or configurations
+ 1+ years of experience using infrastructure as code tools such as Terraform or Ansible
+ 1+ years of experience with SQL; Adept in using an RDBMS such as PostgreSQL
+ 1+ years of experience designing and deploying machine learning experiments
+ 1+ years of experience analyzing large and complex data sets, including a demonstrated thorough aptitude for conducting quantitative and qualitative analysisperience with monitoring / alerting tools such as New Relic, Grafana, Prometheus, Sysdig
+ Experience with log aggregation tools such as Datadog, ELK, Splunk
+ Experience in Python as well as at least one other programming language such as Ruby, Java, Scala, JavaScript / Node.js, Go, C#, or C/C++.
+ AWS Certified DevOps Engineer
*Desired Experience:**
+ 2+ years of experience in building cloud Data Lakes to support Data Analytics and Machine Learning tasks.
+ 1+ years of experience in AWS RDS, schema design, system performance &amp; optimization, capacity planning. Preferably AWS Big Data Architect Certification or equivalent.
+ Demonstrable in-depth understanding of data structures and ETL processes (including SSIS)
+ Experience with structured and unstructured data, including relational databases (SQL Server), graph databases (Neo4J), NoSQL databases (MongoDB) and unstructured data
+ Experience with working with big data (Scala, Spark, Pig)
+ Experience with the operationalization and maintenance of analytics APIs using Plumber, Flask, Swagger and similar
+ Experience in data analytics, business intelligence, or data science
*Additional Requirements**
+ This position requires successful completion of a background check and employment verification.
+ The successful candidate must not be subject to employment restrictions from a former employer (such as a non-compete) that would prevent the candidate from performing the job responsibilities as described.
*Disclaimer**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*_Guidehouse does not accept unsolicited resumes through or from search firms or staffing agencies. All unsolicited resumes will be considered the property of Guidehouse and Guidehouse will not be obligated to pay a placement fee._**
*Rewards and Benefits**
Guidehouse offers a comprehensive, total rewards package that includes competitive compensation and a flexible benefits package that reflects our commitment to creating a diverse and supportive workplace.
Benefits include:
+ Medical, Rx, Dental &amp; Vision Insurance
+ Personal and Family Sick Time &amp; Company Paid Holidays
+ Parental Leave and Adoption Assistance
+ 401(k) Retirement Plan
+ Basic Life &amp; Supplemental Life
+ Health Savings Account, Dental/Vision &amp; Dependent Care Flexible Spending Accounts
+ Short-Term &amp; Long-Term Disability
+ Skills Development &amp; Certifications
+ Employee Referral Program
+ Corporate Sponsored Events &amp; Community Outreach
+ Emergency Back-Up Childcare Program
*Connect With Us!**
*Job Locations** _US-DC-Washington_
*ID** _2020-5553_
*Category** _Client Services_
*Type** _Regular Full-Time_
*Travel** _0-20%_
*Govt Clearance Level** _Not Required_
</t>
  </si>
  <si>
    <t>Senior Customer Solutions Data Engineer</t>
  </si>
  <si>
    <t>Salesforce</t>
  </si>
  <si>
    <t>What youâ€™ll be doingâ€¦  As the Senior Customer Solutions Data Engineer you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Senior Data Engineer will support our team of Analysts and Data Scientists on initiatives, acting as a coach and mentor, writing and reviewing code underlying the system, and project management (ensuring we are executing effectively on the roadmap). You will also be responsible for providing reporting, analysis and recommendations for future strategy and governance. Some of the things youâ€™ll be doing includeâ€¦Build and architect the Customer Solutions Data Platform, owning the roadmap for Customer Solutions data integrations and data sources.Build robust, scalable data processing and data ingestion pipelines using Python, Kafka, Spark, REST API endpoints and microservices to ingest data from a variety of external data sources to Snowflake, and use Airflow to build workflow DAGs and schedule jobs.Develop data quality automations and unit tests to ensure the accuracy of the data delivered to the Analysts, Data Scientists and Business Customers.Redesign infrastructure to build solutions that scale gracefully as our data volumes grow exponentially, automating manual processes and optimizing data delivery.Define and implement monitoring and alerting policies for data solutions.Develop data models that support analytical models used by Tableau. Assemble large, complex data sets that meet functional/non-functional business requirementsParticipate in code reviews and related processes.Lead knowledge-sharing sessions to train team members on new skills or technologies.Work with internal customers to understand their needs, author and define implementation plans, and functional specifications that solve those needs.Project Management: Run analytics projects/programs through their lifecycle; Create strategies for risk mitigation and contingency planning; Oversee third party deliverables on projects where necessary; Efficiently identify and resolve program issues; Design and maintain technical and project documentation.Regularly assess and improve own performance in such areas as job knowledge, technical skills, productivity, accountability, quality, initiative, innovation, drive, working relationships, communications, leadership and alignment with the Tableau core values.Mentor more junior members of the team.Recruitment: Tableau hires company builders; employees are expected to be on the constant lookout for the best talent to bring onboard, helping Tableau continue to build one of the best companies in the world. Who you areâ€¦Experienced. 5-7 yearsâ€™ experience in an engineering role. 2-3+ years ETL development experience. Experience with Tableau and salesforce.com preferred. A technical background that includes modern programming languages, frameworks and patterns, test automation, performance optimization and debugging. A technical background in data, analytics, and data warehousing concepts, including database management, ETL architecture and development, and strong SQL proficiency. Experience writing Python code and complex, highly optimized SQL queries across large data sets. Snowflake, Google BigQuery and Google Cloud Platform experience preferred.Educated: BSc in Computer Science or equivalent experience.Problem Solver. Excellent decision making, analytical and problem solving skills.Leadership. Demonstrated skills managing complex projects from start to finish, working effectively across internal functional teams and external vendor relationships is a plus. Exceptional project management skills.Domain expertise. A track record of delivering high quality code in complex codebases of key applications and services.Innovative. The courage and confidence to challenge the status quo.Detail oriented. Strong organizational and follow through skills.A True Team Player. Strong team player with track record of cross functional collaboration. A willingness to jump in and help when needed, learn and teach new skills, and have the experience and professionalism required to meet objectives.Communicator. Outstanding interpersonal and communication skills, both verbal and written. Ability to articulate ideas and proposals clearly to stakeholders. â€‹â€‹You are a Recruiter! Tableau hires company builders and, in this role, you will be asked to be on the constant lookout for the best talent to bring onboard to help us continue to build one of the best companies in the world!#LI-LL1Accommodations - If you require assistance due to a disability applying for open positions please contact the Salesforce.com Recruiting Department.Posting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t>
  </si>
  <si>
    <t>Location: USA MD Bethesda
Full Part/Time: Full time
Job Req: RQ56155
Type of Requisition:
Regular
Clearance Level Must Currently Possess:
None
Clearance Level Must Be Able to Obtain:
None
Suitability:
No Suitability Required
Public Trust/Other Required:
NACLC (T3)
Job Family:
Scientists
Job Description:
GDIT's Military Health Solutions is hiring a Research Scientist to support Traumatic Brain Injury research investigations for the Defense and Veterans Brain Injury Center (DVBIC) at Walter Reed National Military Medical Center (WRNMMC). WRNMMC is located in Bethesda, Maryland; less than 3 miles north of the Washington DC/MD border, and directly across the road from the National Institutes of Health.
DVBIC is multi-site medical care, clinical research, and education center. It is a unique collaboration of the Department of Defense (DoD) and Department of Veterans Affairs (VA) health care systems. The mission of DVBIC is to serve active duty military, their dependents and veterans with traumatic brain injury (TBI) through state-of-the-art medical care, innovative clinical research initiatives and educational programs. DVBIC is primarily responsible for support of clinical operations in a nationwide network that includes ten military treatment facilities and five Veteran hospitals.In addition, DVBIC has visibility and contributes to the expertise of DoD level related clinical activity related to TBI.
Learn More About DVBIC HERE
The successful candidate will become a member of an existing and well established research team (25+ staff) that is undertaking a series of studies aimed at addressing a Congressional mandate to study the long term effects of TBI on service members and their families (i.e., the '15-Year Longitudinal TBI Study' and the '15-Year Longitudinal Caregiver Study'). This team is led by Dr. Louis French (National Lead), Dr. Rael Lange (Scientific Director), and Dr. Tracey Brickell (Scientific Director).
The position is most suited for an early-career scientist, though all interested parties are encouraged to apply.
What You'll Be Doing:
Assist with the development and implementation of a long term publication plan using the data collected in the above studies. Duties include, but are not limited to, high level database coding, SPSS syntax writing, statistical analyses, manuscript writing, conference presentations, etc. Data is collected in five broad areas that includes neurobehavioral, neurocognitive, neuroimaging, sensory-motor, and blood-based biomarker measures
Facilitate research productivity with a larger group of multidisciplinary research collaborators from WRNMMC, DVBIC, National Intrepid Center of Excellence, National Institutes of Health, and other civilian and military partners
Perform other duties as assigned.
What You'll Need (required):
Ph.D. preferably in the domains of Biomedical Research, Social Sciences Research, Neuroscience, or a related field.
Experience with statistical data (coding, analysis, interpretation, etc.) manuscript writing and presentations.
Advanced working knowledge of SPSS.
US Citizenship is required with the ability to pass a T3 security investigation prior to start.
What Would Be Even Better (preferred):
Research experience with a TBI population.
A proven track record publishing research papers relating to TBI and strong statistical analyses skills.
Prior experience within the DoD/VA systems of care.
#GDITpriority
#MilitaryHealthGDITJobs
Scheduled Weekly Hours:
40
Travel Required:
Less than 10%
T elecommuting Options:
Some Telecommuting Allowed
Work Location:
USA MD Bethesda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\n\nGDIT is an Equal Opportunity/Affirmative Action employer. All qualified applicants will receive consideration for employment without regard to race, color, religion, sex, sexual orientation, gender identity, national origin, disability, or veteran status, or any other protected class.SDL2017</t>
  </si>
  <si>
    <t>Behavioral Scientist (Program Director In Geography / Anthropology)</t>
  </si>
  <si>
    <t>USA Government</t>
  </si>
  <si>
    <t>BCS is responsible for the support of fundamental research in all behavioral and cognitive science fields. The Division is composed of standing programs in Anthropological, Geographical Psychological, and Language Sciences. The research programs covered by this position are Cultural Anthropology, Human-Environmental and Geographical Sciences, Dynamics of Integrated Socio-Environmental Systems, and, as needed, other related cross-directorate initiatives. The responsibilities of NSF Program Directors are dynamic and constantly evolve. The Program Director is guided by the goals of NSFs Strategic Plan: (1) enable the United States to uphold a position of world leadership in all aspects of science, mathematics, and engineering, (2) promote the discovery, integration, dissemination, and employment of new knowledge in service to society, and (3) achieve excellence in U.S. science, mathematics, engineering, and technology education at all levels. The core strategies NSF staff employ include developing intellectual capital, strengthening the physical infrastructure, integrating research and education, and promoting partnerships. Responsibilities of the Program Director include the administration of the merit review process and proposal processing of proposals submitted to the core program(s), service to cross-directorate activities, including related other competitive programs planning and budget management for the program , outreach and representation on behalf of the program, the division, directorate, and the agency, assistance in communicating research results, and coordination and liaising with other programs at NSF, other Federal agencies and organizations. Additional duties and responsibilities include: PROGRAM PLANNING AND MANAGEMENT â€¢ Maintains a healthy balance of support for all the needs of the research and education enterprise through program, division, directorate, Foundation, or interagency activities. â€¢ Manages program resources to provide optimal appropriate scientific judgment to insure integrity and consistency in the grant/declination process without conflict of interests, and with balance among appropriate sub-fields and institutions, and participation of all qualified scientists. â€¢ Incorporates cross-directorate responsibilities into program administration. â€¢ Manages an effective, timely merit review process, with attention to increasing the size and quality of the reviewer pools and insuring participation by women, minorities and disabled scientists. â€¢ Provides scientific expertise, evaluation and advice for other programs in NSF, including international programs, and other research programs, and cross-directorate programs. â€¢ Advises and assists in the development of short-and-long range plans, establishing goals and objectives for support of research programs. â€¢ Plans the budget for the program/programs considering past, present and future fiscal years, allocates resources within the budget by distributing scarce resources among major competitive programs, and manages post-award evaluation. â€¢ Controls waste, fraud and abuse. REPRESENTATION, COMMUNICATION AND LEADERSHIP â€¢ Represents the Program, Division and the Foundation within the scientific community, with other NSF Divisions, with other appropriate agencies and organizations, and with the public, accurately reflecting NSF policy and positions. â€¢ Creates and maintains linkages to other NSF units and other Federal agencies in pursuit of the overall NSF mission. â€¢ Participates in staff, panel, committee and other meetings, providing input relevant to program area and/or Division. â€¢ Pursues affirmative action and Equal Employment Opportunity (EEO) goals. â€¢ Pursues and/or is responsive to assignment on special projects and temporary function teams across the Foundation to solve problems, improve staff communication, and effect coordination for special programs. â€¢ Contributes ideas and effort to improving the quality of policies and NSFs performance of the overall mission. â€¢ Develops policies and plans for strengthening support of research and education programs. â€¢ Provides information to the community on how NSF is pursuing its mission and gathers data and impressions from the community on the effectiveness of NSFs performance of its mission. â€¢ Prepares and disseminates a variety of informational documents which may include data on progress being made toward NSF goals, trends and opportunities, and budget plans. PROFESSIONAL DEVELOPMENT â€¢ Establishes contacts and maintains active involvement in Program and related areas through participation in professional activities. â€¢ Maintains familiarity with salient current research developments. â€¢ Pursues individual research as workload and travel funds permit. â€¢ Expands administrative capabilities through training courses or assumption of new management. Background investigation. Selective Service registration required for male applicants, unless exempt. Qualifications Candidates must have a Ph.D. in Anthropology, Geography or a closely related field, plus after award of the Ph.D., six or more years of successful research, research administration, and/or managerial experience pertinent to the position.This position is outside the competitive civil service. You must meet eligibility and qualification requirements by the closing date of the announcement.</t>
  </si>
  <si>
    <t>Insider Threat Social Scientist Research Assistant</t>
  </si>
  <si>
    <t>QED Systems, LLC</t>
  </si>
  <si>
    <t xml:space="preserve">Job Description:
Assist social scientists in laboratory, survey, and other social science research
May help prepare findings for publication and assist in laboratory analysis, quality control, or data management
Requirement/Skills:
At least two yearsâ€™ behavioral scientist/researcher experience
Must have experience understanding Insider Threat mitigation strategies
Must be able to think critically and apply analytical methodologies to raw data in order to present clear and precise recommendations
Must be able to clearly articulate analysis through both oral and written communication
Maintain the highest professional appearance and demeanor at all times
Ability to interact with Senior Members of the Army Staff, to include the Executive Office of the Headquarters
Mission oriented and requires minimal supervision in the fast paced, critical environment of the Army Headquarters
Detail-oriented with technical, verbal, and written communication skills
Work Environment:
This job operates in a professional office and contractor operated environments including manufacturing facilities. Employees will also work in test and integration labs, government depots, and test, evaluation and proving grounds as required.
Ability to work independently, as well as, part of a team
Must have good inter-personal, writing, and verbal skills
Must be detail oriented
Must be responsive to schedule and task deadlines
Must be willing and capable of working with teams of Government and Contractors across multiple companies
Must be able to multitask; the successful candidate will be effective on simultaneous projects at various stages of completion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be independently mobile.
The employee is also required to interact with a computer, and communicate with peers, customers, and coworkers.
Education:
Masterâ€™s Degree
Position Type/Expected Hours of Work:
This is a fulltime position, Monday through Friday. Flexible hours are available within core hours. Occasional evening and weekend work may be required as job duties demand.
Travel:
Less than 10% travel is expected for this position.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Compensation:
QED offers a competitive compensation package for employees. Salaries are negotiable based on skill level and experience.
QED Systems, LLC provides equal employment opportunities for all persons and prohibits discrimination in employment because of race, color, religion, sex, sexual orientation, age, national origin, or non-disqualifying disability.
QED Systems, LLC is an Equal Opportunity and Affirmative Action Employer - M/F/D/V
Please submit your resume to:
qedjobs@qed-sys.com
</t>
  </si>
  <si>
    <t>Physical Scientist (Program Director)</t>
  </si>
  <si>
    <t>The Office of Polar Programs is responsible for planning, funding, and implementing scientific research programs in both Polar Regions. Its management activities extend to both Arctic and Antarctic research, meeting its objectives through award of merit-reviewed research grants, interagency and cooperative agreements, contracts for operational and logistical support and international agreements. The discoveries of disciplinary science increasingly highlight the need for integrative approaches to forge new understanding of the complex interactions that govern Antarctica and its past, present and future roles in the earth system. To respond to this need and foster progress on some of societies most pressing issues on a planet subject to potentially accelerated change. The responsibilities of the NSF Program Director are constantly evolving. The Program Director is guided by the goals of NSFs Strategic Plan: (1) transform the frontiers of science and engineering; (2) stimulate innovation and address societal needs through research and education; and (3) excel as a Federal Science Agency. The core strategies NSF staff employ include developing intellectual capital, strengthening the physical infrastructure, integrating research and education, and promoting partnerships. Duties include the following: PROGRAM PLANNING AND MANAGEMENT Maintain a healthy balance of support for all the needs of the research and education enterprise either through program, division, directorate, Foundation, or interagency activities. Manage program resources so as to provide optimal appropriate scientific judgment to insure integrity and consistency in the grant/declination process without conflict-of-interests, and with balance among appropriate sub-fields and institutions, and participation of all qualified scientists. Incorporate cross-directorate responsibilities into program administration. Manage an effective, timely merit review process, with attention to increasing the size and quality of the reviewer pools and insuring participation by women, minorities and disabled scientists. Provide scientific expertise, evaluation and advice for other programs in NSF, including international programs, other research programs, and cross-directorate programs. Work with the research community to develop innovative approaches to encourage and support convergent scientific approaches to understand the Arctics social, natural and built systems and their intersections. Advise and assist in the development of short- and long-range plans, establishing goals and objectives for research programs. Plan the budget for the programs/programs considering past, present and future fiscal years, allocate resources within that budget distributing scarce resources among major competitive programs, and manage post-award evaluation. Control waste, fraud and abuse. REPRESENTATION, COMMUNICATION AND LEADERSHIP Represent the Program, Division and Foundation with the scientific community, with other NSF Divisions, with other appropriate agencies and organizations, and with the public, accurately reflecting NSF policy and positions. Create and maintain linkages to other NSF units and other Federal agencies in pursuit of the overall NSF mission. Participate in staff, panel, committee and other meetings, providing input relevant to Program area and/or Division. Pursue affirmative action and EEO goals. Pursue and/or be responsive to assignment on special projects and temporary functional teams from across the Foundation to solve problems, improve staff communication, and effect coordination for special programs. Contribute ideas and effort to improving the quality of policies and NSFs performance of the overall mission. Develop policies and plans for strengthening research and education programs. Provide information to the community on how NSF is pursuing its mission and gather data impressions from the community on the effectiveness of NSFs performance of its mission. Prepare and disseminate a variety of informational documents which may include data on progress being made toward NSFs goals, trends and opportunities papers, and budget plans. PROFESSIONAL DEVELOPMENT Establish contacts and maintain active involvement in Program and related areas through participation in professional activities. Maintain familiarity with salient current research developments. Pursue individual research as workload and travel funds permit. Expand administrative capabilities through training courses or assumption of new management responsibilities. Background investigation. Selective Service registration required for male applicants, unless exempt. Qualifications Candidates must have a Ph.D. in an appropriate field plus after award of the Ph.D., six or more years of successful research, research support and/or research administration experience pertinent to the position that demonstrate a progressively increasing level of responsibility; OR a Masters degree in an appropriate field plus after award of the Masters degree, eight or more years of successful research, research support and/or research administration experience pertinent to the position that demonstrate a progressively increasing level of responsibility. An appropriate field is a science pertinent to the activities of the Arctic Observing Network (biology, geology, geophysics, oceanography, physical science, etc.) experience as evidenced by lead-authorship in peer-reviewed publications and/or demonstrated leadership role in science projects.This position is outside the competitive civil service. You must meet eligibility and qualification requirements by the closing date of the announcement.</t>
  </si>
  <si>
    <t>Data Engineer- Secret Clearance</t>
  </si>
  <si>
    <t xml:space="preserve">Do you want to build your brand by working for a leading consulting firm that drives eminence in the marketplace? Are you interested in leveraging your skills and strategic ideas to improve mission execution? If so, Deloitte could be the place for you! Our GPS Strategy and Analytics team brings deep industry expertise, rigorous analytical capabilities and a pragmatic mindset to help solve our clientâ€™s most complex business problems. Join our team, and play a key role in helping to design our clientsâ€™ roadmap to the future and help transform the marketplace. Work youâ€™ll do The Data Engineer will join a team responsible for developing advanced analytics products; applying data visualization and statistical programming tools to enterprise data to advance and enable the key mission outcomes. In this role, this person will support all phases of analytic work product development, from the identification of key business questions, through data collection and ETL, from performing analyses and using a wide range of statistical, machine learning, and applied mathematical techniques to delivery insights to decision-makers. This role requires special attention to the interplay between data and the business processes that produce it and the decision-makers that consume insights The team Analytics &amp; Cognitive In this age of disruption, organizations need to navigate the future with confidence, embracing decision making with clear, data-driven choices that deliver enterprise value in a dynamic business environment. The Analytics &amp; Cognitive team leverages the power of data, analytics, robotics, science and cognitive technologies to uncover hidden relationships from vast troves of data, generate insights, and inform decision-making. Together with the Strategy practice, our Strategy &amp; Analytics portfolio helps clients transform their business by architecting organizational intelligence programs and differentiated strategies to win in their chosen markets. Qualifications Required Skills:
Bachelors degree 5+ relevant experience within data science or analysisExperience with programming languages such as Python, R, and VBAExperience with data visualization tools, such as Tableau, Qlik, PowerBI, d3.js and other web application technologies, or equivalentExperience with SQL and NoSQL database technologies such as SQL Server, Oracle SQLProficiency with data extraction, transformation, and loading to support advanced analyticsExperience with a wide range of analytics techniques, such as statistics, machine learning, natural language processing, optimization, simulation, or closely related techniquesProficiency in data extraction, transformation, and loading to support advanced analyticsFamiliarity with JSON and XML data formatsEnsure database integrity, stability, security and system availabilityMaintain database backup and recovery infrastructurePerformance tuning including queries, tables, index design, code redesign and system layoutStrategic road mapping of database environment (warehousing, infrastructure)Collaborate with applications development team, network team and systems programmersAssist developers with writing and tuning SQL and stored procedures
High-performing team player who believes that cross-functional teams are greater than the sum of its partsMust hold the required Secret Clearance
Desired Skills:
Experience leveraging data analysis to construct strategic narrativesFamiliarity with cloud computing technology, especially Microsoft AzureFamiliarity with Agile project management principlesConfidence to drive assignments to completionEagerness to learn and develop
How youâ€™ll growAt Deloitte, our professional development plan focuses on helping people at every level of their career to identify and use their strengths to do their best work every day. From entry-level employees to senior leaders, we believe thereâ€™s always room to learn. We offer opportunities to help sharpen skills in addition to hands-on experience in the global, fast-changing business world. From on-the-job learning experiences to formal development programs at Deloitte University, our professionals have a variety of opportunities to continue to grow throughout their career. Explore Deloitte University, The Leadership Center.  Benefits At Deloitte, we know that great people make a great organization. We value our people and offer employees a broad range of benefits. Learn more about what working at Deloitte can mean for you.  Deloitteâ€™s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Deloitteâ€™s impact on the world.  Recruiter tips We want job seekers exploring opportunities at Deloitte to feel prepared and confident. To help you with your interview, we suggest that you do your research: know some background about the organization and the business area youâ€™re applying to. Check out recruiting tips from Deloitte professionals.
#LI:PTY
#IND:PTY
As used in this posting, â€œDeloitteâ€_x009d_ means Deloitte Consulting LLP, a subsidiary of Deloitte LLP. Please see www.deloitte.com/us/about for a detailed description of the legal structure of Deloitte LLP and its subsidiaries. Certain services may not be available to attest clients under the rules and regulations of public accounting.
All qualified applicants will receive consideration for employment without regard to race, color, religion, sex, sexual orientation, gender identity, national origin, age, disability or protected veteran status, or any other legally protected basis, in accordance with applicable law.
 Requisition code: E20ROSSRCSS109263-AC
</t>
  </si>
  <si>
    <t>Image Scientist</t>
  </si>
  <si>
    <t>IntelligenceThe Intelligence group provides high-end systems engineering and integration products and services, data analytics and software development to national and military intelligence customers. Serving federal agencies and the Intelligence Community for more than 50 years, the Intelligence group helps our clients meet their mission needs by providing trusted advisors, leading-edge technologies, and innovative solutions.Seeking a motivated MID-LEVEL IMAGE SCIENTIST in support of NGA Integration Test &amp; Image Quality Office (TAC) on the Acadia program. Join a skilled, highly respected and long standing team supporting product quality mission for NGA. This is a unique opportunity to enhance your career by working with the community subject matter experts, directly with the customer and with project autonomy not customarily given as a government contractor. Based on the priorities of the customer, the image scientist will support product evaluations, quality studies, new product initializations, product algorithm assessments, or develop image quality equations to quantify the expected quality of a system given various parameters. Candidate should have a working understanding and practical application of modeling components of the image path to include sensor, detector, atmospheric, and material properties. Simulation and modeling experience and ability to develop algorithm description documentation for software development is needed. Familiarity with current GEOINT systems, products and development, as well as the exploitation software packages will be necessary to develop test and verification methodologies. The candidate will work within an existing team to complete tasks as prioritized by government customers. Good communication and team work is necessary. A history of delivering results is critical to success. The specific sub-tasks and activities to be performed include, but are not limited to:â€¢ Sensor modeling; decomposing product formation elements to quantify the overall quality of the image chainâ€¢ Algorithm assessment to quantify the performance of a product given desire mission application â€¢ Performing baseline assessment of system performance to support sensor initializationâ€¢ Operational monitoring of system performance over timeâ€¢ Responding to detected errors and artifacts by recommending possible causes and corrective actionsRequires 8 to 10 years with BS/BA or 6 to 8 years with MS/MA or 3 to 5 years with PhD. Required Experience/Education:â€¢ Degree in Image Science, Electrical Engineering, or Physicsâ€¢ Experience working with SAR or OPIR imaging platformsâ€¢ Image processing and Digital Signal processing experienceâ€¢ Image chain analysis to include sensor modeling, signal quality and noise, optics, detector calibration, and image processing of pixel data.â€¢ Application of error estimation.â€¢ Understanding and application of image quality standards (e.g. NIIRS), scales, metrics and image quality equations.â€¢ Significant applied knowledge of sensor imaging systems, products, and exploitation processesâ€¢ Strong understanding of the systems engineering lifecycle to include independent testing and data verification â€¢ Strong written and oral communication skills, with emphasis on briefing to obtain decisions and solve technical issues and test plans/reports writingâ€¢ Ability to work independently as well as part of a team â€¢ Willingness to learn, solve problems and perform in a dynamic work environmentâ€¢ Track record of delivering results Preferred Skillset:â€¢ Knowledge of National System for Geospatial-Intelligence (NSG) tasking, collection, processing, exploitation and dissemination (TCPED) image chain, specifically the inclusion of radiometric support weather data and material properties (NEFDS). â€¢ Experience working in a DoD or IC operational environmentâ€¢ Experience developing engineering code (C, Python, Matlab, IDL) to solve hard problems and create processes for repeatable results.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sectorâ€”from investigative services and IT strategy to systems work and next-generation engineering. Our promise is simple: never stop solving our nationâ€™s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t>
  </si>
  <si>
    <t>PHP Data Engineer</t>
  </si>
  <si>
    <t>Insomniac Design</t>
  </si>
  <si>
    <t>As a PHP Data Engineer you will use your exceptional database and development skills and experiences to architect and develop data models and structures for responsive Drupal websites and web applications. As a member of our world-class agency, you will work on innovative and inspired work across a variety of clients. ResponsibilitiesPerform ETL processing. Deal with raw data that contains human, machine or instrument errors, may be un-validated, unformatted or contain suspect records or system-specific codes.Recommend and sometimes implement ways to improve data reliability, efficiency and quality.Design, build, and maintain efficient database structuresDevelop functions and scripts to import data into the designed database structure, via RESTful APIs, manual uploads, and other methods.Develop functionality to query data for use in web applications and visualizations.Skills &amp; Experience5+ yearsâ€™ experience developing in PHP2+ yearsâ€™ experience working with the Drupal Content Management system, version 8 preferredSolid understanding of object-oriented programmingFamiliar with various design and architectural patternsExperience working with ElasticSearch and MySQL database management systemsDemonstrated experience with REST API integrationsExperience working with NoSQL data architectures is a huge plusUnderstanding fundamental design principles behind a scalable applicationCreating database schemas that represent and support business processesAbility to work independently, prioritize tasks and hit deadlines in a fast-paced work environment.Demonstrates good judgment, excellent planning, problem-solving, troubleshooting, management, and communication (verbal and written) skills with the ability to think strategically, act quickly, multi-task, and work collaboratively in an environment that values creativity and flexibility to make things happen.Applicant Eligibility: Please note, only candidates who are US citizens or able to work on a permanent basis without visa sponsorship are eligible to apply. No recruiters or staffing agencies please.</t>
  </si>
  <si>
    <t>Senior Scientist - Chemical</t>
  </si>
  <si>
    <t>Biologist/Toxicologist/Environmental Engineer/Physical Scientist/Chemist</t>
  </si>
  <si>
    <t>Environmental Protection Agency</t>
  </si>
  <si>
    <t>Summary
This position is in the Office of Research and Development, Office of Science Advisor, Policy, and Engagement, Regulatory Support Branch.
If selected, you must work at the location stated in this announcement.
About the Office of Research and Development.Learn more about this agency
Responsibilities
You will:
- Analyze, review, and provide scientific and technical expertise of new and proposed environmental regulations, policies, and laws to the Office of Research and Development (ORD) centers, offices, and EPA-wide program offices;
- Serve as liaison between ORD centers and offices and EPA-wide program offices;
- Identify, develop, monitor, and track project goals, milestones, and product development and delivery;
- Provide briefings and briefing materials, technical analyses, and summaries to Office and EPA leadership;
- Participate in and on appropriate Office of Science Advisor, Policy, and Engagement (OSAPE) and ORD-wide teams, committees, and workgroups as required.
 Supervisory statusNo
 Promotion Potential14
Job family (Series)0401 General Natural Resources Management And Biological Sciences
0415 Toxicology
0819 Environmental Engineering
1301 General Physical Science
1320 Chemistry
 Requirements
Help
 Help
Requirements
 Conditions of Employment
If you are selected, a pre-employment background check is required.
You must submit a resume and required documents--see How to Apply section.
Position has education requirements--see Qualifications/Education section.
EPA and non-EPA applicants must submit transcripts/course listings.
You may be required to travel less than 25% of each month.
This position is designated as Moderate Risk and requires a background investigation. Unless an appropriate background investigation is already on record with the Office of Personnel Management, you must undergo a background investigation.
You must meet time in grade requirements no later than 30 calendar days after the closing date of this announcement.
 Qualifications
In addition to the educational requirements, we are looking for at least one year of specialized experience related to this position as described below:
To qualify for the GS-14 level, you need to have at least one year of full-time experience equivalent to the GS-13 level defined as analyzing and developing environmental regulations and/or policies; providing scientific or technical expertise of proposed policies, regulations, or laws to supervisors.
Your answers to the online assessment will be used to evaluate your competencies in the following areas: 1) Knowledge of current and proposed environmental and environmental protection laws, regulations, and policies; 2) Ability to assess the appropriateness of data and models used to support regulatory or policy decisions; 3) Skill in oral communication; 4) Ability to build and maintain professional relationships; 5) Skill in program management; 6) Skill in written communication; 7) Ability to work collaboratively as part of a team.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
EducationBiologists: You must have a bachelor's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Toxicologists: You must have a bachelor's degree from an accredited or pre-accredited college or university in toxicology, or an appropriate discipline of the biological, medical, or veterinary sciences that included at least 30 semester hours in chemistry, biochemistry, or physiology, and 12 semester hours in toxicology.
Environmental Engineers:
All applicants must meet one of the following requirements to qualify for consideration for an engineering position:
Successful completion of a professional engineering degree at an accredited university or college OR
Have a combination of college level education or training AND technical experience that has furnished you with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as an engineer.
Evidence of passing the Engineer-in-Training written test.
Successful documented completion of at least 60 semester hours of courses in the physical, mathematical, and engineering sciences as described by OPM.
Successful completion of a curriculum leading to a bachelor's degree in engineering technology or in an appropriate professional field and at least 1 year of professional engineering experience acquired under professional engineering supervision and guidance.
Please review the OPM page on specifics about required curriculum and for more information on qualifications, please visit GS-800: All Professional Engineering Positions qualifications.
Physical Scientists: You must have a bachelor's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Chemists: You must have a bachelor's degree from an accredited or pre-accredited college or university in one of the following: physical sciences, life sciences, or engineering that included 30 semester hours in chemistry, supplemented by course work in mathematics through differential and integral calculus, and at least 6 semester hours of physics; OR a combination of education and experience with education equivalent to one of the majors listed that included the described coursework.
Additional information
Are you a Displaced Federal Employee? If so, please read the Required Documents section and visit the EPA website for additional information: EPA Announcement Policies and Procedures
Position has portable work and selectee may be authorized to telework after meeting eligibility requirements if approved by the supervisor/manager.
If you are selected, travel, transportation, and relocation expenses will not be paid by EPA. Any travel, transportation, and relocation expenses associated with reporting to work in this position will be your responsibility.
This position is in the bargaining unit.Read more
 How You Will Be Evaluated
You will be evaluated for this job based on how well you meet the qualifications above.
We will review your resume and required documents to ensure you meet the basic qualification requirements. Your resume must address the knowledge, skills, and abilities listed in the Qualifications section. If you meet basic qualification requirements, your application will be further evaluated based on your answers to the online assessment. Your responses to the online assessment will be used to measure the degree to which your background matches the requirements for the position and an applicable score assigned.
We will compare your resume and supporting documentation to your responses on the assessment questionnaire. If you rate yourself higher than is supported by your application materials, your responses may be adjusted and/or you may be excluded from consideration for this job. We will evaluate your qualifications and eligibility and notify you if you meet minimum qualification requirements. If you are referred for consideration, you may be subject to additional assessments.
NOTE: We do not require a separate statement responding to the competencies, also referred to as Knowledge, Skills, and Abilities (KSAs). However, your resume should clearly show possession of these competencies.To preview questions please click here.
Read more
Background checks and security clearance
Security clearanceNot Required
Drug test requiredNo
 Required Documents
Help
 Help
Required Documents
Documents to be submitted online:
NOTE: You should ensure your social security number, date of birth, and any other personal information are redacted.
- Resume clearly stating your experience related to this position as described in the Duties section and Qualifications section. In describing your experience, you need to be clear and specific. We may not make assumptions regarding your experience.
- Responses to the online assessment questionnaire (you must complete this online - it is not a document you need to upload).
-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 Displaced Federal employees under CTAP: copy of your most recent performance appraisal, proof of eligibility, and your most current SF-50 noting position, grade level, tenure, and duty station.
- Notification(s) of Personnel Action (SF-50) - You are required to submit SF-50(s) that includes Position Title, Grade or Level, and Duty Station. The SF-50(s) must prove you are eligible to apply for the position and have met time-in grade:
â€¢ ELIGIBILITY - You must provide SF-50(s) demonstrating that you meet the criteria in the Clarification from the Agency section at the top right of this announcement. (The most common eligibility requirements are Permanent employees [Block 24/Tenure on SF-50], Competitive Status [Block 24/Tenure and Block 34/Position Occupied on SF-50], In the Office of [Block 22/Name and Location of Positionâ€™s Organization on the SF-50] and In the Commuting Area [Block 39/Duty Station on the SF-50].)
â€¢ TIME-IN-GRADE - If you are applying for a higher grade, you must provide SF-50(s) demonstrating you have completed a minimum of 52 weeks in a position at the next lower grade. The next lower grade is identified in the Qualifications section of this announcement. (Some examples of SF-50s that can prove youâ€™ve met time-in-grade include promotions, within-grade increases, and SF-50s dated a year apart within the same grade/job.)
- Performance appraisal â€“ You are required to submit your most recent completed annual performance appraisal, dated within the last 18 months (if it is not dated within the last 18 months, or you have not received a performance appraisal, you must upload a signed/dated explanation why). NOTE: You only need to upload the page that shows the overall rating and signature, not the entire document. NOTE DURING COVID-19 WORK FLEXIBILITIES: If your hard copy performance appraisal is not available due to current telework requirements/recommendations, you must check your eOPF. If you are unable to access your eOPF, contact the HR Specialist listed in this announcement for assistance. If your performance appraisal document is not in your eOPF, you must upload a signed/dated explanation clarifying why the documentation is not available due to telework.
If you want to know more about submitting documentation to our office, visit EPA's website: EPA Announcement Policies and Procedures.
 If you are relying on your education to meet qualification requirements:Education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
A career with the U.S. Government provides employees with a comprehensive benefits package. As a federal employee, you and your family will have access to a range of benefits that are designed to make your federal career very rewarding. Learn more about federal benefits.
Benefits will not change for current permanent EPA employees.
Review our benefits
Eligibility for benefits depends on the type of position you hold and whether your position is full-time, part-time, or intermittent. Contact the hiring agency for more information on the specific benefits offered.
 How to Apply
Help
 Help
How to Apply
You are strongly encouraged to read the entire announcement before you submit your application for this position.</t>
  </si>
  <si>
    <t>SUPV PHYSICAL SCIENTIST</t>
  </si>
  <si>
    <t xml:space="preserve">
 Duties
 Help
 Help
 Duties
 Summary
You will serve as a SUPERVISORY PHYSICAL SCIENTIST in the ARMED FORCES RADIOBIOLOGY RESEARCH INSTITUTE (AFRRI), RADIATION SCIENCES DEPARTMENT of UNIF SRVS UNI OF THE HLTH SCI.
 Learn more about this agency
Responsibilities
You will be responsible for providing division staff with supervision, direction, scientific knowledge, and training concerning reactor and other source operations.
You will overseeing the training of personnel for obtaining United States Nuclear Regulatory Commission (USNRC) operating licenses and for re-certification of personnel with existing licenses.
You will be designated as the Chief of the Reactor Division and serves as a senior Physical Scientist on the staff of the Armed Forces Radiobiology Research Institute (AFRRI) research reactor facility.
You will exercise full budgetary control over the Reactor Division ensuring that all fiscal, statutory, maintenance and operational requirements of the Reactor Division mandated by the DoD, USNRC, AFRRI and the University are satisfied.
You will be responsible for development of lectures, laboratory training, creating and administering examinations, preparing and presenting programs on reactor theory, nuclear physics, principles of reactor operations and facility design.
You will also be responsible for nuclear instrumentation and process control, emergency systems, standard and emergency operating procedures, radiation safety, radioactive materials handling and disposal, fuel handling and core physics.
Travel Required
Not required
 Supervisory status
 Yes
 Promotion Potential
 14
Job family (Series)
 1301 General Physical Science
 Requirements
 Help
 Help
 Requirements
 Conditions of Employment
Must be a US Citizen.
Must be determined suitable for federal employment.
Must participate in the direct deposit pay program.
New employees to the Department of the Navy will be required to successfully pass the E-Verify employment verification check. To learn more about E-Verify, including your rights and responsibilities, visit e-verify.gov
Generally, current federal employees applying for GS jobs must serve at least one year at the next lower grade level. This requirement is called time-in-grade. Time-in-grade requirements must be met by the closing date of this announcement.
Within the Department of Defense (DoD), the appointment of retired military members within 180 days immediately following retirement date to a civilian position is subject to the provisions of 5 United States Code 3326.
Males born after 12-31-59 must be registered for Selective Service.
You will be required to obtain and maintain an interim and/or final security clearance prior to entrance on duty. Failure to obtain and maintain the required level of clearance may result in the withdrawal of a job offer or removal.
Successful completion of a pre-employment drug test (including marijuana) is required. A tentative offer of employment will be rescinded if you fail to report to the drug test appointment or pass the test. You will be subject to random testing.
 Qualifications
 In addition to the Basic Requirements for this position, your resume must also demonstrate at least one year of specialized experience at or equivalent to the GS-13 grade level or pay band in the Federal service or equivalent experience in the private or public sector. Specialized experience must demonstrate the following: conducting research in ionizing radiation radiobiology to support defense research requirements in accordance with Nuclear Regulatory Commission regulations and guidelines.
Additional qualification information can be found from the following Office of Personnel Management website:
https://www.opm.gov/policy-data-oversight/classification-qualifications/general-schedule-qualification-standards/#url=List-by-Occupational-Series
IOR: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
Education
 Applicants must meet the following positive education qualifications requirements of the Office of Personnel Management (OPM) Qualifications Standards Manual: Applicants must possess
Successful completion of a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above that included at least 24 semester hours in physical science and/or related engineering science, plus appropriate experience or additional education.
Additional information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Recruitment incentives may be authorized to eligible new hires.
A relocation incentive is generally a single payment intended to offset some of the relocation costs experienced by the selectee. A relocation incentive may be authorized.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In addition to meeting all minimum qualification and eligibility requirements, ICTAP applicants must be well qualified for the position to receive consideration for special priority selection. A well-qualified ICTAP applicant is one who possesses the competencies and experience to perform the duties of the position successfully with orientation to learn/understand the activities, procedures, policies and processes. Demonstrated work experience in the occupation is typically qualifying for placement. This criterion cannot be met by education and training.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Read more
 How You Will Be Evaluated
You will be evaluated for this job based on how well you meet the qualifications above.
 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along with your supporting documentation to determine your ability.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
Read more
Background checks and security clearance
Security clearance
 Secret
Drug test required
 Yes
 Required Documents
 Help
 Help
 Required Documents
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applying for a promotion? If you are a current GS employee applying for a higher grade than the grade that you currently hold you must provide an SF-50 that shows that you have held the next lower grade for at least one year. Some SF-50s effective within the last 52 weeks will not demonstrate you have held the next lower grade for at least one year (e.g. General Adjustment SF-50 from this year). In many cases, we need to see two (2) SF-50s to determine time-in-grade and eligibility for promotion. If you are a DoD employee, you can obtain a copy of your SF- 50(s) from MyBiz.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
 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
Eligibility for benefits depends on the type of position you hold and whether your position is full-time, part-time, or intermittent. Contact the hiring agency for more information on the specific benefits offered.
 How to Apply
 Help
 Help
 How to Apply
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https://apply.usastaffing.gov/ViewQuestionnaire/10812586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05/08/2020. Applications received after 05/08/2020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
Read more
Agency contact information
 Department of Navy EIC
 Department of Navy EIC
Phone
 (800) 378-4559
Email
 DONEIC@navy.mil
Address
 UNIF SRVS UNI OF THE HLTH SCI
 4301 Jones Bridge Road
 Bethesda, MD 20814
 US
 Learn more about this agency
Next steps
 When the application process is complete, your complete application (resume, assessment questionnaire, and all supporting documents) will be reviewed to determine if you meet the hiring eligibility and qualification requirements for which you requested consideration. You will be rated based on the information provided in your resume and responses to the questionnaire, along with your supporting documentation to determine your level of knowledge, skill, and ability related to the job requirements.&lt;b</t>
  </si>
  <si>
    <t>Department of Health And Human Services</t>
  </si>
  <si>
    <t xml:space="preserve">
 Duties
Help
 Help
Duties
 Summary
The Center for Devices and Radiological Health (CDRH) assures that patients and providers have timely and continued access to safe, effective, and high-quality medical devices and safe radiation-emitting products. CDRH facilitates medical device innovation by advancing regulatory science, providing industry with predictable, consistent, transparent, and efficient regulatory pathways, and assuring consumer confidence in devices marketed in the U.S.Learn more about this agency
Responsibilities
This position is located in the Center for Devices and Radiological Heath (CDRH), Office of Product Evaluation and Quality (OPEQ), Office of In Vitro Diagnostics and Radiological Health (OIR), in Silver Spring, Maryland.
This is an Interdisciplinary Scientist position responsible for providing expert advice to the senior management and serving as a senior reviewer to determine the safety and efficacy of highly complex medical devices;
Reviews and evaluates in vitro diagnostics and medical devices product information to identify actual or potential medical device problems and/or risks to public health;
Reviews scientific data in medical device submissions and other regulated articles to ensure the safety and effectiveness of medical devices;
Analyzes regulations, guidelines, and program information through various data collection methods to identify gaps or problems and provide recommendations on the creation or modification of policies, operations and strategies;
Serves as a source of information and guidance on medical device-related issues applicable to devices, laws, regulations, and policies.
Travel RequiredOccasional travel - You may be expected to travel for this position.
 Supervisory statusNo
 Promotion Potential14
Job family (Series)0401 General Natural Resources Management And Biological Sciences
0403 Microbiology
0415 Toxicology
 Requirements
Help
 Help
Requirements
 Conditions of Employment
Citizenship Requirement: You must be a U.S. Citizen to be considered for this advertisement unless explicitly stated otherwise.
FDA participates in e-Verify: All new hires must complete the I-9 form; this information will be processed through e-Verify to determine your employment eligibility. If a discrepancy arises, you must take affirmative steps to resolve the matter.
Selective Service Registration: All applicants born male, on (or after) 12/31/1959, must be registered with the Selective Service System OR have an approved exemption. Visit www.SSS.gov for more info.
Background Investigation Requirement: All employees must pass a security investigation. Failing to pass the background check may be grounds for removal or legal action. If hired, you may be subject to additional investigations at a later time.
Time-in-Grade Requirement: If you are applying as a current Federal employee, you must meet the time-in-grade requirements described in the Qualifications section, generally, 52-weeks of comparable experience at the next lowest grade.
Certification of Accuracy: All information concerning eligibility and qualification is subject to investigation and verification. False representation may be grounds for non-consideration, non-selection, or appropriate legal action.
You must meet ALL requirements by the closing date of this announcement to be considered. Only education, experience, and qualifications attained by this date will be considered. You must continue to meet all requirements through the hiring process.
Direct Deposit: You will be required to have all federal salary payments electronically deposited into a bank account with a financial institution of your choice.
Additional selections may be made from this vacancy, within the same geographical area, by other organizational elements from within FDA, through shared corporate recruiting activities.
 Qualifications
The position of Interdisciplinary Scientist falls within the 0401/0403/0415 occupational series. To qualify for this position at grade GS-14, you must meet Time-in-Grade requirements by 11:59 pm EST on 05/19/2020.
To Qualify for the Interdisciplinary Scientist, GS-0401/0403/0415-14 you must meet ONE of the Individual Occupational Requirements below AND the specialized experience:
General Natural Resources Management and Biological Sciences Series, GS-0401:
Degree: biological sciences, agriculture, natural resource management, chemistry, or related disciplines appropriate to the position.
OR
Combination of education and experience: Courses equivalent to a major, as shown in A above, plus appropriate experience or additional education.
Microbiologist, GS- 403:
Degree: microbiology; biology, chemist, or basic medical science that include 20 semester hours in microbiology or other subjects related to the study of microorganisms and 20 semester hours physical and mathematical science combing course work in organic chemistry or biochemistry, physics, and college algebra, or their equivalent.
OR
Combination of education and experience--Courses equivalent to a major in microbiology, biology, chemistry, or basic medical science that included courses as shown above, plus appropriate experience or additional education.
Toxicologist, GS- 415:
Degree: toxicology; or an appropriate discipline of the biological, medical, or veterinary sciences that included at least 30 semester hours in chemistry, biochemistry, or physiology, and 12 semester hours in toxicology.
AND
Specialized Experience:
For the Interdisciplinary Scientist (Policy Analyst), GS-0401/0403/0415-14 level, you must possess one year of specialized experience, equivalent to at least the GS-13 level in the Federal service, experience includes developing regulations, policies, and programs affecting the review of in vitro diagnostics and medical devices; identifying, assessing, and recommending improvements (scientific, regulatory, or administrative) to policy issues or operations; and coordinating program initiatives and plans to implement new or revised policies and guidelines.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You must submit supporting documentation to verify your eligibility to apply for this vacancy.
For internal applicants an SF-50 will be required. If Educational requirements are listed, you must submit a Transcript, even if you occupy the series/grade in question. See the Required Documents section for full details...
EducationForeign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more information about this requirement, please visit the U.S. Department of Education website for Foreign Education Evaluation.
SUBMITTING YOUR TRANSCRIPTS:
Positions which are scientific or technical in nature often have very specific educational requirements. A transcript is required to verify educational achievement. Pay careful attention to the Qualifications and Education sections to identify vacancies where a transcript is required. Even if you hold a similar position or are a current employee, you are not exempt from transcript requirements.
Electronic Transcript Caution: If you have obtained your transcripts electronically, the file might contain security measures that could prevent our application system from reading the file. Therefore, you should consider asking the institution to provide the file in a non-secured electronic format. Alternatively, you could scan or take a photo of the printed copy of the transcript. If your uploaded transcript cannot be read by our system, you may receive consideration and credit for the information we can access.
See the Application Manager Documentation for tips on submitting your paper-based documents.
Additional information
ADDITIONAL CONDITIONS OF EMPLOYMENT:
We may make additional selections for similar positions across the entire Department of Health and Human Services (HHS) within the local commuting area(s) identified in this vacancy announcement. By applying, you agree to have your application shared with any interested selecting official(s) at HHS. There is no option to opt-out as your information will not be shared with other hiring agencies outside of HHS.
Pre-employment physical required: NO
Drug testing required: NO
License required: NO
Mobility agreement required: NO
Immunization required: NO
Bargaining Unit Position: 8888
If you are serving, or have served in the last 5 years (from 05/19/2020)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Financial disclosure statement, OGE-450, required: This position will be subject to FDA's prohibited financial interest regulation. If you are hired, you may be required to divest of certain financial interests. You are advised to seek additional information on this requirement from the hiring official before accepting any job offers.
All requirements must be met by the closing date of this announcement (05/19/2020); only education and experience gained by this date will be considered. You must continue to meet all requirements throughout the hiring process.
Additional selections may be made within the same geographical area FDA-wide.Read more
 How You Will Be Evaluated
You will be evaluated for this job based on how well you meet the qualifications above.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job opportunity announcement closes (at 11:59 pm Eastern Time on 05/19/2020), a review of your resume and supporting documentation will be conducted, the information will be compared against your responses to the assessment questionnaire to determine your eligibility for this internal position. Eligible internal candidates will be referred to the hiring official for consideration.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two categories: Best Qualified or Qualified.
Your qualifications will be evaluated on the following competencies (knowledge, skills, abilities and other characteristics). You do not have to respond to the KSA's separately, but your resume should contain sufficient information to demonstrate possession of the Competencies/KSA's.
Technical Knowledge - Scientific Proficiency
Information Analysis
Policy and Regulation Analysis
Scientific and Regulatory Advisement
To preview the application questionnaire, click the link below.
https://apply.usastaffing.gov/ViewQuestionnaire/10805210
 Read more
Background checks and security clearance
Security clearanceNot Required
Drug test requiredNo
Position sensitivity and riskNon-sensitive (NS)/Low Risk
Trust determination processCredentialing, Suitability/Fitness
 Required Documents
Help
 Help
Required DocumentsREQUIRED DOCUMENTS:
Resume
Resume Requirements:
Resume Writing Tutorial 
Resume Writing FAQ
ACCEPTED DOCUMENTS:
Cover LetterDD-214/ Statement of ServiceDisability Letter (Schedule A)Disability Letter (VA)LicenseOther supporting documentation not listed abovePCS OrdersPerformance AppraisalProfessional CertificationResumeSeparation Notice (RIF)SF-15SF-50/ Notification of Personnel ActionTranscript
*Accepted documents may be required for some applicants depending on which eligibility options you're applying for, see the list below for details for each eligibility. If you need help submitting documentation, please see Applicant Help Site - Documents. If you are still unsure what documents might be required of you, please contact the FDA Applicant Help Desk before the announcement closes. For transcript submission requirements, see the Education section.
Current &amp; Former Federal Employees:
You will need to submit the following:
a copy of your most recent SF-50 (Standard Form 50 - Notice of Personnel Action) to verify your eligibility status
a copy of your most recent performance appraisal showing your final rating for the recent performance year
Your SF-50 must show the following information: 1) Full position title; 2) Appointment type; 3) Pay Plan, Series, Grade &amp; Step; 4) Tenure code; and 5) Service Computation Date (SCD). If your last SF-50 is from a pay adjustment, check that it has all the items above. If not, also include your most recent SF-50 from a promotion, reassignment, or other non-pay action. Learn more on the USAJOBS SF-50 Help Page.
Your performance appraisal should be from the most recent full performance year on file, and should show the signature and rating.
Schedule A:
Individuals with intellectual disabilities, severe physical disabilities, or psychiatric disabilities, may apply for appointment through the Schedule A hiring authority. Certified verification of a disability from a licensed medical professional; a licensed vocational rehabilitation specialist; or any Federal, state, or District of Columbia agency or U.S. territory that issues or provides disability benefits will be required.
Learn more on the USAJOBS Individuals with Disabilities Site.
CTAP:
If you are a former HHS employee who was displaced due to a Reduction-in-Force (RIF) or surplused by some other means, please submit a copy of the separation letter or RIF notice from your agency. To be selected under CTAP, you must still be found well-qualifie</t>
  </si>
  <si>
    <t>Scientist III</t>
  </si>
  <si>
    <t>Title: Scientist III
Location: Silver Spring, MD
The Scientist III is located in the Food and Drug Administration (FDA), Center for Drug Evaluation and Research (CDER), Office of Pharmaceutical Quality (OPQ), Office of Testing and Research (OTR), Division of Product Quality Research (DPQR) at White Oak (WO). OPQ is an umbrella organization overseeing the activities of the Chemistry, Manufacturing, and Controls (CMC) review process and drug testing and scientific evaluation of drug products in support of the regulatory components of FDA. This includes assessment of product and process designed, evaluation of product quality in light of established standards and setting and maintaining new quality standards. The selected professional must be able to work towards and accomplish the tasks outlined below:
Duties/Responsibilities:
Modeling and Simulation-related experience demonstrating EACH of the following competencies;Knowledge of mechanistic modeling approaches that can be applied to pharmaceutical manufacturing including unit operations that involve particles and/or flowing powders for example integrated process models (i.e. flowsheet models), population balance models, Multiphysics (e.g. reactions kinetics and transport phenomenon), computational fluid dynamics, and/or discrete element modeling.Knowledge of machine learning and multivariate modeling approaches and data processing methods that can be applied to large data sets for example deep learning, principal component analysis, random forest etc.Knowledge and hands on experience with a range of modeling and simulation software platforms for example MATLAB, Simulink, gPROMS, Unscrambler, Umetrics, Python SciPy Stack, Mathematica, COMSOL, Fluent, and/or EDEM and willingness to learn platforms as neededKnowledge of parallel computation and executing codes on CPU clustersKnowledge of numerical methods for solving systems of ordinary and partial differential equationsKnowledge of applying sensitivity analysis to evaluate modeling resultsKnowledge of modeling and simulation verification and validation practices.Attention to Detail being thorough when planning, developing, and carrying out vital tasks in supporting research projects including model documentation.Customer Service assisting others in the resolution of issues when developing models or interpreting modeling and simulation results;Collaboration willing to participate in interdisciplinary projects working with members and managers, on product quality research projects and initiatives.Written Communication expressing highly technical information (for example, ideas or facts) to individuals or groups effectively, taking into account the audience and nature of the information including scientific publications;Oral Communication expressing highly technical information (for example, ideas or facts) to individuals or groups effectively, taking into account the audience and nature of the information;Problem Solving conducting extensive investigation and analysis to determine the nature and scope of problems and devise solutions.Working knowledge of pharmaceutical development and manufacturing, a plus.
Required Skills
Requires a bachelor's degree or higher in a science or engineering discipline (e.g. chemical engineering)Four years plus of experience in applying modeling and simulation approaches to address scientific questions.Industrial or government experience applying modeling and simulation for processes and/or physical systemsMust be able to obtain/maintain an FDA security clearance.
Apply online at our website: https://kikiktagruk.applicantpool.com/
Disclaimer: This is not to be an exclusive list of all responsibilities', duties, and skills required of the person in this job. KIC is an Equal Opportunity Employer. KIC considers all applicants for employment without regard to race, color, sex, national origin, religion, age, physical or mental disability, family responsibility, marital status, sexual orientation, political affiliation, veteran's status or any other legal protected status. Pursuant to The Alaska Native Claims Settlement Act 43 U.S.C. Sec. 1601 et seq., and federal contractual requirements, Kikiktagruk Inupiat Corporation, may legally grant certain preference in employment opportunities to KIC Shareholders and their Descendants. EOE/AA/M/F/D/V. Please view Equal Employment Opportunity Posters provided by OFCCP here. Successful candidate must pass, comply and adhere to KIC's Drug and Alcohol policy/testing requirements and pass a thorough background check including fingerprinting.</t>
  </si>
  <si>
    <t>Cognosante is on a mission to transform our country's healthcare system. We are a health IT Company who helps public sector organizations do everything from strategic consulting and acquisition support to application development, data integration, data standards, and business process operations. Learn how we are making a difference in people's lives today!
*Job Description**
The Senior Data Engineer applies strong data and development acumen to lead and perform a variety of roles in the creation and maintenance of data and analytical systems; step-based processes for collecting and analyzing data; and continual improvement approaches for data integrity and quality. This position combines functions of data solutioning, engineering and machine learning to develop and support AWS cloud-based AI applications and tools utilizing cutting-edge open-source and cloud technologies. This position leads and collaborates closely with quantitative analysts to understand their analytical projects and participates in all phases of the project lifecycle, including research, requirements gathering, database development, cloud-base application development, analytical report creation. This role also requires the ability to explain and defend potential conclusions drawn from data, as well as the ability to identify and investigate potential data anomalies to determine root cause and recommend corrective action.
*Key Responsibilities**
+ Collaborate with stakeholders to identify opportunities for leveraging data to drive client solutions
+ Produce meaningful exploratory data analysis using narrative and data visualizations
+ Support and enhance Machine Learning and AI applications running on AWS cloud environments utilizing serverless architecture
+ Leveraging Big Data Analytical tools including Spark, Databricks, Python, R and/or SQL to architect, develop and support machine learning and ETL pipeline
+ Continuously research, explore, build advance data analytical prototypes and POCs to improve the capabilities of the business
+ Develop data set processes for data modeling, mining and production
+ Explore and recommend methods to improve system and data quality, reliability and efficiency
+ Participate in migration of data and code from legacy systems to modern AWS architecture
+ Develop software utilizing Agile SDLC including working with the business / product owner to support projects, epics, features, stories, testing and deployment
+ Automate workloads using various advance analytical capabilities including the development and deployment of Machine Learning models, TensorFlow, predictive and prescriptive analytics
+ Employ sophisticated machine learning and AI programs to prepare data for use in predictive and prescriptive modeling
+ Coordinate with different functional teams to implement models and monitor outcomes
*Required Qualifications**
+ Education: Bachelor's degree
+ 8 years of total experience with 5 years of experience with at least one of the following - ETL, Spark, Python, Databricks, Relational Database, SQL, Oracle and PL SQL or relevant technology
*Candidates that do not meet the required qualifications will not be considered.**
*Preferred Qualifications**
+ 2+ years of experience with big data technologies (Spark, Hadoop, Hive, Impala etc)
+ 3+ years implementing solutions on Spark clusters using Scala/Python
+ 3+ years' of Experience using AWS services (RDS, IAM, Lambda, EMR, S3, Redshift Spectrum)
+ Experience using varied data formats (Flat files, JSON, XML, Parquet)
+ 3+ years of experience in SQL (Oracle, Spark)
+ 1+ years of experience using Databricks
+ 2-5 years' experience with supporting hands-on data analysis and data science (Machine Learning) functions with Python
+ 2+ years working with scripting tools (Bash and Python) for configuring automated job workflows
+ Experience working with Tivoli workload scheduler
+ Experience working with Databricks
+ Experience writing Unit test scripts using ScalaTest/pyTest
+ Experience creating and deploying Notebooks (Databricks, Jupyter, Zeppelin
+ 2+ years of experience with Oracle (SQL, PL-SQL, Stored Procedures)
+ Familiar with Agile SDLC and CI/CD software development tools (GitHub, Jenkins)
+ Experience working with and creating data architectures
+ Knowledge of advanced statistical techniques and concepts (regression, properties of distributions, statistical tests and proper usage, etc.) and experience with applications
+ Cloud Certifications, AWS (preferred) or Azure
+ Ability to present technical Information to business and technical stakeholders
+ Excellent communication skills and interpersonal skills
+ Ability to express ideas in clear and concise manner
+ Ability to problem-solve and to think tactically and identify significant success factors
+ Able to handle multiple tasks
+ Demonstrate self-reliance and work in a fast-paced environment with aptitude to work independently
+ Support development of proof-of-concepts; sales demos; research related to concepts, latest techniques, and tools
COVID-19 isn't stopping our hiring process nor our business as (semi) usual. We're still reaching candidates, virtually and we're still working, remotely! Are you a self-starter who likes to work from home and is interested in this position? Apply today!
*Quick tips on virtual hiring success:**
+ **Test your tech** -make sure your internet connection and video conferencing program are both working prior to your interview.
+ **Dress appropriately** -dress for success and ensure your surroundings are tidy.
+ **Be prepared** -do your homework, rehearse your responses to key interview questions, and prepare your own questions.
+ **Be personable** -make eye-contact, smile often, and demonstrate enthusiasm for the role.
+ **Remove distractions** -engage with the interviewer by removing all distractions, including your smartphone.
We're on a mission to transform our country's healthcare system.
Each of our 1,700+ colleagues across the United States plays a role in transforming the lives of millions of Americans. This mission drives us - and it adds meaning to what we do, each and every day. Our passion for serving public health programs, and for engaging consumers more directly with the healthcare system, runs deep.
Passion for what we do. Pride in how we do it. At Cognosante we are all VIPS.
We create _value_ being enterprising. We develop _innovative_ ideas and solutions. We _perform_ at our best and deliver results. We _share_ achieved results and recognitions.
Cognosante was founded to address a critical gap in the health IT market - the need for a smart, nimble company, unencumbered by legacy systems and unafraid to challenge accepted wisdom. Experience grounds us; innovation drives us. For almost 30 years, we've worked to find progressive solutions to complex problems.
We help state Medicaid agencies navigate healthcare reform. We provide community-based assistance to Americans as they enroll in healthcare coverage. And we dream of, design, and develop IT solutions meant to disrupt the status quo and connect the dots between patients, plans, providers, and payers. We are the best minds on health - and we're looking to grow our team.
Are you ready to make a difference in the lives of millions? Join us.
*Highlighted Benefits for Full-time Employees**
*â€¢Medical â€¢ Dental â€¢ Vision â€¢ 401k â€¢ Flexible Spending Accounts â€¢ Paid Time Off â€¢ Work/Life Solutions â€¢ Pet Insurance**
Cognosante is an equal opportunity employer at https://www.dol.gov/ofccp/regs/compliance/posters/ofccpost.htm . We evaluate qualified applicants without regard to race, color, religion, sex, sexual orientation, gender identity, national origin, disability, veteran status, and other legally protected characteristics. If you'd like to view a copy of the company's affirmative action plan or policy statement, please email jobs@cognosante.com . Cognosante is committed to working with and providing reasonable accommodations to individuals with disabilities. If you need a reasonable accommodation because of a disability for any part of the employment process, please send an e-mail to jobs@cognosante.com and let us know the nature of your request and your contact information.
*_T_** **_o all recruitment agencies: Cognosante does not accept unsolicited agency resumes. Please do not forward unsolicited resumes to our requisitions, any Cognosante email address, any Cognosante employee, or to any company location. Cognosante is not responsible for any fees related to unsolicited resumes._**
COVID-19 isn't stopping our hiring process nor our business as (semi) usual. We're still reaching candidates, virtually and we're still working, remotely! Are you a self-starter who likes to work from home and is interested in this position? Apply today!
*Quick tips on virtual hiring success:**
+ **Test your tech** -make sure your internet connection and video conferencing program are both working prior to your interview.
+ **Dress appropriately** -dress for success and ensure your surroundings are tidy.
+ **Be prepared** -do your homework, rehearse your responses to key interview questions, and prepare your own questions.
+ **Be personable** -make eye-contact, smile often, and demonstrate enthusiasm for the role.
+ **Remove distractions** -engage with the interviewer by removing all distractions, including your smartphone.</t>
  </si>
  <si>
    <t>PVK Corporation</t>
  </si>
  <si>
    <t>Hi, Please find the below requirements. You can respond back with updated resume or you can reach me on 571-229-5170. Title Big Data Engineer Location Rockville, MD Duration Long Term Job Functions Analyze system requirements and design responsive algorithms and solutions Use big data and cloud technologies to produce production quality code Engage in performance tuning and scalability engineering Work with team, peers and management to identify objectives and set priorities Perform related SDLC engineering activities like sprint planning and estimation Work effectively in small agile teams Provide creative solutions to problems Identify opportunities for improvement and execute Essential skills Experience with cloud based Big Data technologies Proficiency in Hive Spark SQL Experience with Spark Experience with one or more programming languages like Scala, Python, andor Java Ability to push the frontier of technology and independently pursue better alternatives Regards,Praveen Raj Senior Talent Acquisition SpecialistPVK CorporationDesk 571-229-5250 Ext 103Dir 571-229-5170Email praveenrajpvkc.com mailtoPraveenrajpvkc.com</t>
  </si>
  <si>
    <t>ERPi</t>
  </si>
  <si>
    <t>ERPi is currently seeking a full time Data Engineer with strong ETL, integrations, cloud infrastructure, and data management expertise to support ERPiâ€™s Digital Citizen Services (DCS) and Rapid Prototyping Lab (RPL). In this role, you will be the companyâ€™s technical data expert. You will understand and be able to execute most of the technical aspects of Master Data Management. You will work in a cross-functional, team-based DevOps environment, collaborating with data scientists, software engineers, business analysts and domain and business process experts to provide data analytics-based services and products for a variety of government agencies.  You have a can-do, hands-on attitude, helping our data scientists optimize productivity and efficiency. You are curious, always learning and open to the latest technologies and not stuck on a single technology ecosystem or methodology. ResponsibilitiesData ManagementPerforms ETL/ELT with client dataWork with structured and unstructured data across multiple formats, environments, applicationsImplement creative, scalable ways to improve data quality for clientsâ€™ dataWork with software engineers to connect or create APIs to integrate systems/applications/dataDesign data architecture for data models and software applicationsVisualizations and ReportsDevelop data visualization tools, dashboardsCreate automated or recurring data reportsCreate custom queries and data analysis upon requestInfrastructureEstablishes and maintains cloud, network infrastructure for ERPi-hosted and non ERPi-hosted environments to host data bases, data lakes, etc.Works with IT service providers to comply with govfernment clientsâ€™ information security requirementsRequired Skills and ExperienceBachelorâ€™s degree in related field5+ years of relevant technical experienceAbility to understand data science and statistical conceptsSQL expert; Python competenceExperience with at least one of the following platforms: Airflow, Apache Spark, Athena, BigQuery, Cassandra, Druid, Kafka, MongoDB, Snowflake, Storm, or something equivalentExperience building some kind of ETL or ELTExperience with several kinds of database types (e.g., relational database-Postgres, Oracle; data lake, etc.)Experience doing database work in AWS, Azure, or Google Cloud (especially GovCloud environments)Experience with containers, Docker or otherwiseExperience with both OLTP and OLAP databasesSophisticated understanding of how to affect query speeds from both analytic users and from automatic â€œapp-basedâ€_x009d_ queriesExperience designing, testing, and implementing local databases based on several remote data sources.Experience with query optimizationExperience designing ETL pipelines for productionExperience monitoring data quality on existing systems and creating solutions to address data quality issues.Experience with a version control system (e.g., Git); Agile management tools (e.g., Atlassian suite)Experience with RESTful services and APIsUnderstanding of software processes and methodologies and ability to speak intelligently about themCan-do, creative problem solver and engineering mindsetDesired Skills and Experience Experience building abstractions for data scientists (e.g., tools to simplify scaling, containerizing)Hadoop/HFDS experience acceptable, but not requiredExperience or familiarity with advanced analytics solutions, including artificial intelligence/machine learning-based solutions for business applications such as natural language processing, computer vision/image recognition, etc.Experience or familiarity with functional analytics disciplines and associated products: Robotic Process Automation, data visualization and analytics tools, CRM, chatbots, GIS toolsExperience working for enterprise clients, especially government, healthcare, insurance, bankingHealth IT experienceâ€”familiarity with FHIR HL7, secure transport methods, Health Information Exchanges (HIE)Ability to understand business processesâ€”to anticipate user requirementsAbility to communicate technical ideas to non-technical colleagues and clientsEnterprise Resource Performance Inc. is a professional services management ï¬_x0081_rm that delivers strategic, advisory, technological, and implementation support services to Federal Agencies. ERPi offers talented candidates the opportunity to perform project management, strategic planning, process improvement, quality management, data analysis, and human capital planning on some of the Federal governmentâ€™s largest and most complex business challenges. Our work environment is highly entrepreneurial and is staffed with some of the brightest and most capable, technical people in the industry. In addition to a comprehensive and flexible benefits program, our offerings include tuition reimbursement, 401(k) profit sharing, industry-leading health plans, generous paid parental leave and matched charitable donations. ERPi is committed to people development and providing opportunities to grow professionally. As an employee, you will work with highly motivated colleagues and have the advantage of a culture that is focused on bringing out the best in you. EEO Statement:It has been and will continue to be a fundamental policy of ERPi not to discriminate on the basis of race, color, religion, sex, gender, sexual orientation, gender identity or expression, pregnancy, parental status, marital status, citizenship, national origin, age, disability, genetic information, military status, veteran status, or any other protected category with respect to recruitment, hiring, training, promotion, and other terms and conditions of employment.</t>
  </si>
  <si>
    <t>Bioinformatics Scientist</t>
  </si>
  <si>
    <t>Columbus Technologies And Services</t>
  </si>
  <si>
    <t xml:space="preserve">
Job opening ID
2929 
Posting title
Bioinformatics Scientist 
Roles and responsibilities
Must be authorized to work in the United States
W2 with full benefits
Some travel may be required
Offer contingent on ability to successfully pass a background check and drug screen
Columbus Technologies and Services Inc. is a strategic supplier and business partner to the federal government and its key suppliers. Through our partnership with the National Institutes of Health, Columbus offers administrative, IT, engineering, scientific, and healthcare professionals the opportunity to work with one of the most prestigious research organizations in the world. We are currently seeking a Bioinformatics Scientist to work onsite with the National Institutes of Health in Bethesda, MD.
This is a long-term position which offers:
Competitive salary
Tremendous growth opportunity
Opportunity to work at NIH, the world's foremost medical research center
Learn more about what Columbus can do for you at www.columbususa.com
Job Description:â€¢	Collaborate with researchers on running third-party software and interpreting results.
â€¢	Use genomic software to interpret exome sequence data.
â€¢	Generate and maintain pipeline scripts to streamline repetitive analyses for laboratory re-searchers.
â€¢	Maintain current genomic databases and datasets in the laboratory.
â€¢	Write scripts in Perl and/or Python, and R.
â€¢	Visualize and generate figures to graphically represent complex data using R.
â€¢	Work with staff scientist and PI on the integration of genomic with neuroimaging data.
â€¢	Submit data to various public databases.
â€¢	Prepare data to share with collaborators.
Required Skills:â€¢	Ph.D. in Bioinformatics, Computer Science or a related discipline; three (3) years of spe-cialized experience plus a Masterâ€™s degree is equivalent to a Ph.D.
â€¢	Minimum of four (4) years of related experience with strong programming and database skills.
â€¢	Fluency in writing scripts in Perl and/or Python, and R.
â€¢	Ability to visualize and generate figures to graphically represent complex data using R.
â€¢	Working knowledge of Windows and Mac OS.
â€¢	Strong communications skills, both oral and written.
â€¢	Excellent analytical, organizational and time management skills.
â€¢	Ability to work in a diverse team and sensitivity to the needs for maintaining the privacy of research participants.
Number of positions
1 
Location
Bethesda 
State
Maryland 
Submit Now
</t>
  </si>
  <si>
    <t>Full Stack Developer - Data Science</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</si>
  <si>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 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solutions.Build the future of Data Science as part of the Artificial Intelligence Center of Excellence (CoE). The CoE is a unique team within Guidehouse, focusing on solving our clientâ€™s most important challenges using Data and Advanced Analytics, AI, and Automation. As one of the top Public Sector professional services firms, the CoE works on a huge variety of projects; from predictive analytics models to support our healthcare and financial services divisions, to open source analysis for federal agencies, and deep learning initiatives for advanced analysis. As part of Guidehouseâ€™s Data Analytics team, you will work on high-impact and high-visibility projects, helping to shape not only Guidehouseâ€™s current business, but its long term strategy.This role involves working in a complex, multi-functional, Agile team environment with other data scientists, engineers, and UI/UX developers to develop and productionize analytics solutions. As a full stack engineer on the team you will work side-by-side with an experienced team of UI designers, backend machine learning engineers, data scientists, and product managers to develop cutting edge AI solutions to tackle some of the federal governmentâ€™s biggest challenges. What you will do Design, plan and deploy large-scale data analytics web applications Write performant, maintainable code that is easy to read and well-documented Write automated tests to thoroughly validate the correctness of your code Collaborate closely with other developers and members of the Guidehouse team Deploy code via Docker/Kubernetes/Helm on Amazon Web Services (AWS) Participate in lean/agile development process that focuses on customer value delivery, low latency engineering practices, and individual developer ownershipRequired:   3-5 years software development experience, preferably in a successful startup environment Solid experience with REST and API design Experience with a broad range of tools, frameworks, and libraries, preferably including one or more of Big Data and Data Analytics, Machine Learning, Service-Oriented Architectures, NoSQL (Cassandra, MongoDB), ElasticSearch, Kafka, and Distributed Computing The curiosity and desire to stay current on these and related rapidly evolving topics Passion about the possibilities of AI, the magic of great customer experiences, and having fun while working hard 2+ years of Python experience 3+ years of Database (SQL and/or NOSQL) experience 3+ years of Web/UI development experience 2+ years UI experience in React/JS is required 3+ years UI technologies (HTML5/CSS3, Markdown). Experience building solutions at enterprise scale Experience working in a large, complex DevOps environment with 6+ agile teams working in a CI/CD environment  Experience building solutions in a cloud environment (preferably AWS) Strong problem solving and data-driven analysis Experience with data, analytics, and related technologies a plus Any Tech Writing ability is a Huge Plus Highly effective leadership and communicationAbout Guidehouse 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 If youâ€™re passionately motivated to make a difference and deliver exceptional work, we invite you to learn more about your career opportunities at www.guidehouse.comAdditional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described.DisclaimersGuidehouse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 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DisabilityTuition Reimbursement, Personal Development &amp; Learning OpportunitiesSkills Development &amp; CertificationsEmployee Referral ProgramCorporate Sponsored Events &amp; Community OutreachEmergency Back-Up Childcare Program</t>
  </si>
  <si>
    <t>Scientist/Engineer V - BMC3 (TS/SCI) DODP3</t>
  </si>
  <si>
    <t>Defense - E3/Sentinelâ€™s Defense Division supports customers across the Department of Defense, including the Office of the Secretary of Defense, Department of the Navy, National Guard Bureau, Office of the Inspector General, and Washington Headquarters Services. By providing program assistance and technical innovation to ensure our nationâ€™s security, E3/Sentinel employees help our clients navigate through dynamic environments. Our Defense Division offers a variety of career paths, including program management, systems engineering and technical assistance (SETA), financial analysis, operational support, financial analysis, facilities management, and more.E3/Sentinel is looking to fill multiple positions as part of our support to the DoD Space Development Agency (SDA). These positions provide an opportunity to work within the fast-paced, forward-leaning office at the forefront of transforming National Security Space through the design and development of a next-generation, threat-based space architecture. We are looking for candidates within the following focus areas: Satellite CommunicationsOverhead Persistent Infrared (OPIR) and missile warningBattle Management/Command, Control, and Communications (BMC3)Artificial Intelligence/Machine LearningAlternative Positioning, Navigation, and Timing (PNT)Intelligence, Surveillance and Reconnaissance (ISR)Space Situational Awareness (SSA)Space LaunchIndividuals will support various engineering, scientific, analysis, policy, planning, and program management of Defense space activities. Specific tasks may include:Policy, Strategy, and Planning developmentTechnical Analysis and ModelingSystems Engineering to include new concept developmentArchitecture developmentStrategic communications and stakeholder managementProviding subject matter expertise to one of the areas of interests listed aboveMinimum of 18 yearsâ€™ directly related experience.A Masterâ€™s Degree required. TS SCI required.Occasional travel may be required.Experience in progressively more difficult levels in planning and developing technical projects of a research and development an R&amp;D nature, concerned with unique or controversial problems which have an important effect on major Department of Defense (DoD) programs. Demonstrated skill in conceiving, planning, and conducting research in problem areas of considerable scope and complexity requiring unconventional or novel approaches and sophisticated research techniques. Individual will have successfully demonstrated the ability to independently conduct the appropriate analysis to offer recommendations, solution, and alternatives to resolve R&amp;D issues, concerns, problems, or methods in areas related to DOD Technical Offices. Individual will have demonstrated experience in the use of advanced techniques, theories, precepts, and practices required in the field/disciplines to which he/she is providing expertise. At least five (5) years of experience working with DOD Program Managers also highly desirable. Published articles in Field of Expertise highly desirable.About E3/Sentinel &amp; Data Works: E3/Sentinel, a NewSpring Holdings company, is a mission-focused service driven solutions company headquartered in McLean, VA. We are a Washington Business Journal Best Places to Work awardee, a five-time Virginia Chamber of Commerce Fantastic 50 honoree, a six-time Inc. 5000 honoree, and a three-time Washington Technology FAST 50 honoree. Our enterprise program management and integrated service delivery practices are appraised at CMMIÂ® Services maturity level 3, and our quality and environmental management systems are ISO 9001:2015 and 14001:2015 certified. E3/Sentinel has a long history of consistent growth and high performance in the federal services market. Our services and solutions are designed, tailored, and accomplished based on the combined domain experience both organizations bring from helping their Homeland Security, Defense, Intelligence, Border Security &amp; Law Enforcement and Civilian customers solve complex challenges.E3/Sentinel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</si>
  <si>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Senior Research Scientist</t>
  </si>
  <si>
    <t>ICON Government and Public Health specializes in preclinical through phase IV support of clinical research and clinical trial services for biologics, drugs, and devices. We help our customers get their products to market faster with a wide array of research, regulatory, and sponsor services both within the US and around the globe and respond rapidly to global health crises.
Position Summary:
S/he will provide scientific management and guidance to government regarding congressionally mandated 15-year longitudinal studies, the multi-phase epidemiological studies that considers diverse psychosocial and neurobiological risk and protective factors for outcome from traumatic brain injury in service members and the effect on family members. S/he will consult with and assist other groups in the development and implementation of TBI related health programs.
Essential functions:
Reasonable Accommodation Statement:
To accomplish this job successfully, an individual must be able to perform, with or without reasonable accommodation, each essential function satisfactorily. Reasonable accommodations may be made to help enable qualified individuals with disabilities to perform the essential functions.
Provides scientific direction and oversight for the 15-Year Longitudinal studies, with particular focus on service members in the community their caregivers and family members. May serve as Investigator on DVBIC clinical research studies.
Provides scientific oversight for all aspects of a large clinical investigation project including study concept development, protocol design, form development, submission through regulatory bodies, data collection and analysis, production of professional manuscripts for journal submission and professional presentations.
As authorized by DVBIC, consults and assists other groups in the development and implementation of TBI related health programs in support of DVBIC's mission.
Documents findings and recommendations in clinical investigation reports, peer-reviewed publications and conference presentations.
Ensures clinical investigation project activities and records are in compliance with study, IRB and organizational requirements. Ensures that data and paperwork is properly stored/maintained according to regulations.
Follows guidelines and DVBIC leadership guidance to support this large project with knowledge of general directives established by and with the Principle Investigator.
Serves as points of contact for communication for the Program, receiving support requests and ensuring that all required documents and procedures are performed within established guidelines.
Coordinates, oversees, monitors and have day-to-day direction over Project activities.
Ensures scientific quality and progression of the Project meeting milestones as targeted.
Assigns responsibilities appropriate for contract staff or contract support personnel related to the 15 Year studies.
May be called upon to represent the PI at meetings or other professional interactions.
Communicates with and oversee collaborations regarding the 15 Year Studies with academic institutions and other external authorities.
Provides scientific review of prospective personnel's history regarding scientific personnel recruitment.
Prepares requests for actions/proposals to include assisting with grant proposal applications, their associated documentations and requirements. Facilitates the flow and approval processes for other projects as needed or requested.
In collaboration with DVBIC leadership and study investigators, provides assistance and expertise to DVBIC leadership in responding to "taskers", drafting of EXSUMS and Information Papers, associated reports to congress and attendance at required meetings related to the 15 Year research studies.
WORKING CONDITIONS/PHYSICAL DEMANDS:
Work environment characteristics described here are representative of those that must be met by an employee to successfully perform the essential functions of this job. Reasonable accommodations may be made to enable individuals with disabilities to perform the essential functions. May encounter patients who are confused, agitated, or abusive.
WORK ENVIRONMENT:
Laboratory/office environment; may require working evenings and weekends. While performing the duties of this job, the employee is occasionally required to stand; walk; sit; use hands to manipulate objects, tools or controls; reach with hands and arms; climb stairs; balance; stoop, kneel, crouch or crawl; talk or hear. Work may involve long periods of standing and handling of numerous chemicals and/or hazardous biological material. The employee must occasionally lift and/or move up to 25 pounds. The noise level in the work environment is usually moderate.SDL2017</t>
  </si>
  <si>
    <t>Attain</t>
  </si>
  <si>
    <t>Data Science Specialist</t>
  </si>
  <si>
    <t>Requisition ID: 46939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Data Science and Artificial Intelligence Department seeks a creative and enthusiastic Data Science Specialist to join a diverse team of engineers, data scientists, and programmers with a passion for machine and deep learning, data analytics, natural language processing, statistical analysis, and computer vision. We are a growing, innovative, and collaborative department that makes meaningful contributions to National Security Space (AF, NRO, etc.), and Civil and Commercial customers (NASA, MDA, DHS, etc.).
The ideal candidate has deep expertise in one or more of the following disciplines: Data Science, Applied or Theoretical Machine Learning, Deep Neural Network Architectures (Recurrent and Convolutional networks), Classification Systems, Unsupervised Learning, Natural Language Processing, and Artificial Intelligence. They are also team-oriented, take initiative, focused on developing cutting-edge technologies and frameworks, and are comfortable balancing a variety of projects spanning internally funded research and development to direct customer support for mission-critical space systems.
Interact cross-functionally with a wide variety of people and teams. Work closely with engineers and subject matter experts to identify opportunities and implement improvements to data analytics.
Be a champion of Data Science and Machine/Deep Learning by fostering relationships and collaborative opportunities throughout the corporation and external peer organizations in the interest of National Security Space
Solve difficult and non-routine analytics problems while prototyping and building analytics tools and pipelines
Build and lead high-functioning teams of data scientists and software developers
Qualifications
This position can be filled as a Data Science Specialist or a Sr. Data Science Specialist
Requirements for Data Science Specialist
Typically, eight or more years of relevant experience in industry and/or academia
Masterâ€™s degree or higher in Computer Science, Electrical Engineering, Mathematics, Statistics, or a related field and strong knowledge of machine learning
Current/active Top Secret/SCI security clearance.
Fluency in at least one programing language (C++, Java, or similar) and one scripting language (Python, R, Julia, or similar)
Familiarity with a broad set of supervised and unsupervised ML-based solutions to complex problems in business, science, or engineering
Experience with fast prototyping
Experience working and/or leading effectively with software engineering teams
Requirements for Sr. Data Science Specialist
Typically, twelve or more years of relevant experience in industry and/or academia
Masterâ€™s degree or higher in Computer Science, Electrical Engineering, Mathematics, Statistics, or a related field and strong knowledge of machine learning
Current/active Top Secret/SCI security clearance
Fluency in at least one programing language (C++, Java, or similar) and one scripting language (Python, R, Julia, or similar)
Familiarity with a broad set of supervised and unsupervised ML-based solutions to complex problems in business, science, or engineering
Experience with fast prototyping
Experience working and/or leading effectively with software engineering teams
Preferred
Ph.D in Computer Science, Electrical Engineering, Mathematics, Statistics, or a related field and strong knowledge of machine learning
Active TS/SCI security clearance
Strong programming skills utilizing Scikit-learn, OpenCV, Keras and/or Tensorflow libraries
Experience with machine learning methods like random forests, logistic regression, neural networks, k-nearest neighbor, Gaussian mixture models, and reinforcement learning
Fluency in SQL, NoSQL and other big data querying languages
Experience in collecting data from/exposing data to various data sources and services (API, XML, JSON, etcâ€¦)
Familiarity with Amazon Web Services for data analytics
Experience in implementing real-time machine learning and data mining algorithms in large scale environments
Strong analytical and creative problem-solving skills
Experience with multivariate statistics
Participation in extracurricular activities related to data science (e.g. Kaggle competitions)
Experience with big data frameworks (e.g. Hadoop, Spark, etc.)
Transcript Requirement
Transcripts are required for this position.
Additional Requisition Details
Clearance Requirement: Top Secret
Access: SCI
Polygraph: None
Relocation Available: [[relo]]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Washington DC
Job Segment:
 Database, Engineer, Electrical, Developer, Computer Science, Technology, Engineering</t>
  </si>
  <si>
    <t>Big Data Engineer Principal</t>
  </si>
  <si>
    <t>Requisition ID: 53081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Analytics Software Department develops data analysis pipelines, tools and platforms to enable the full exploitation of historical and streaming data sets for a variety of civil and national security space customers. Do you want to develop data analytics platforms and do innovative work on the open-source data processing frameworks with the ability to intelligently scale? Join us on the Analytics Software Department team in The Aerospace Corporation!
Key Functions
Independently evaluates, selects, and applies engineering techniques, procedures and criteria, using judgment in making adaptations and modifications. Assignments typically have specified objectives.Contacts are primarily internal, with infrequent inter-organizational and outside customer contacts on routine matters.Works on complex computer science solutions, develop scalable and distributed software systems that require research, awareness, and interactivity.Quickly learns new technical skills to tackle some of technology's greatest challenges.
Qualifications
Required
Bachelor's degree in Computer Science from a recognized institutionMinimum of two (2) year of industry-related experienceExperience in building systems using at least two different languages: Java, Python and other programming languagesDesign of highly scalable web services and distributed systemsProficiency in Object Oriented Programming and at least one of the following languages: Java, Python, JavascriptKnowledge of Unix/Linux Operating SystemsExperience working with open-source data analytics/data pipeline frameworks in the Apache ecosystem.Knowledge of Microservice architectureExperience with relational databasesStrong written and oral communication skillsPresent project updates to management in order to ensure that project development remains aligned with management visionMust work well in a team environmentGood interpersonal skills and the ability to work in interdisciplinary teamsDemonstrated flexibility and ability to adapt to changing organizational needThis position requires the ability to obtain and maintain a security clearance, which is issued by the U.S. government. U.S. citizenship is required to obtain a security clearance.
Preferred
Masterâ€™s degree, further education or experience in engineering, computer science or other technical related fieldsExperience in leading software development teamsExperience in microservice architectures and developmentExperience with SQL, NoSQL, or time-series databasesExperience with data visualization frameworks or developmentExperience with cloud deployment and management toolsActive Secret security clearance
Transcript Requirement
Transcripts are required for this position.
Additional Requisition Details
Clearance Requirement: TS/SSBI
Access: SCI
Polygraph: Counter Intelligence Polygraph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t>
  </si>
  <si>
    <t>eTek IT Service</t>
  </si>
  <si>
    <t xml:space="preserve">Job Description:
Our client is currently seeking a Data Engineer to assist in modernizing their Collateral Modeling process. This modernization involves porting SAS code to Python (Pandas and PySpark) code that will run in Amazon Web Services (AWS) Elastic Map Reduce (EMR). This project is in progress with some of the pieces already in production, we are looking to add an additional engineer to accelerate the process.
Responsibilities:
Translate existing SAS code into Python code. We are using both Pandas data frames and PySpark data frames so knowledge of both is required.Verify that the Python version of the SAS code is equivalent to the SAS version. This involves running both processes, comparing the output, and resolving any differences.Leverage PySpark and AWS EMR to parallelize the process and reduce the runtime.Optimize the Python code to reduce the runtime.Enhance the Python process to be fault-tolerant and contain checkpoints to make rerunning a subset of the process more efficient.Write automated tests for Python code.Peer review code and automated tests, help team members with design and implementation challenges.
Qualifications:
At least 3 years of experience developing production Python codeA strong understanding of Pandas and PySparkA strong understanding of SQLExperience with SASSolid understanding of software design principles
Preferred Skills:
BS in Computer Science or equivalent experienceExperience with cloud computing and storage services, particularly AWS EMRExperience writing automated unit, integration, regression, performance and acceptance testsStrong quantitative skills (statistics, econometrics, linear algebra)
Job Types: Full-time, Part-time, Contract
Salary: $55.00 to $60.00 /hour
Experience:
Panda/Pyspark: 2 years (Preferred)SQL: 3 years (Preferred)Data Engineer: 4 years (Preferred)Python: 3 years (Preferred)Cloud Computing: 2 years (Preferred)
Application Question:
Are you ok with W2?
Work Remotely:
Temporarily due to COVID-19
</t>
  </si>
  <si>
    <t>Clinical Laboratory Scientist (Medical Technologist)</t>
  </si>
  <si>
    <t>US Department of Justice</t>
  </si>
  <si>
    <t xml:space="preserve">
 Duties
Help
 Help
Duties
 Summary
Why work for the Federal Bureau of Prisons?
You can have a meaningful career with an agency that truly values a diverse workforce. You will find a diverse workforce employed from entry level jobs to senior management positions. We protect public safety by ensuring federal offenders serve their sentences of imprisonment in facilities that are safe, humane, and provide reentry programming. Employees at correctional facilities perform correctional work regardless of their specific occupation.Learn more about this agency
Responsibilities
Incumbent is responsible for performing all clinical laboratory testing in a Federal Bureau of Prison correctional facility. The incumbent will function as a generalist performing testing in all disciplines of the clinical laboratory including hematology, blood bank, coagulation, serology, urinalysis, microbiology, chemistry, and specimen collection.
The nature of the work demands an advanced thorough knowledge of clinical laboratory sciences as they relate to the performance of laboratory analysis on human blood, tissues, and body fluids. A specialized knowledge of clinical correlation which relates laboratory test data to human physiology, a broad knowledge of laboratory testing methodologies, laboratory equipment/ instrumentation maintenance, and quality assurance procedures is required.
Along with all other correctional institution employees, incumbent is charged with responsibility for maintaining security of the institution. The staff correctional responsibilities precede all others required by this position and are performed on a regular and recurring basis.
Travel RequiredOccasional travel - Travel may be required for training and/or work related issues.
 Supervisory statusNo
 Promotion Potential09
Job family (Series)0644 Clinical Laboratory Science
 Requirements
Help
 Help
Requirements
 Conditions of Employment
U.S. Citizenship is Required.
See Special Conditions of Employment Section.
Selective Service Requirement: http://www.sss.gov
Interagency Career Transition Assistance Plan (ICTAP). The ICTAP provides eligible displaced Federal competitive service employees with selection priority over other candidates for competitive service vacancies. If your agency has notified you in writing that you are a displaced employee eligible for ICTAP consideration, you may receive selection priority if: 1)this vacancy is within your ICTAP eligibility; 2) you apply under the instructions in this announcement; and 3) you are found well qualified for this vacancy. To be well qualified, you must satisfy all qualification requirements for the vacant position and rate equivalent to the Highly Qualified category using established category rating criteria. You must provide proof of eligibility with your application of ICTAP eligibility or a copy of your separation personnel action form. Additional information about ICTAP eligibility is at: Click Here
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 qualified for this vacancy. To be well qualified, you must satisfy all qualification requirements for the vacant position and rate equivalent to the Highly Qualified category using established category rating criteria. You must provide a copy of your written notification of CTAP eligibility with your application. Additional information about CTAP eligibility is at: Click Here
 Qualifications
To be considered for the position, you must meet the following qualification requirements:
Basic Requirements:
A. Degree: A Bachelorâ€™s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bachelorâ€™s certificate program or the last 1 or 2 years of a 4-year program of study culminating in a bachelor's in medical technology.
OR
C. Degree: A Bachelorâ€™s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If you are selected for this position, you will be required to provide an OFFICIAL transcript prior to your first day on duty.)
AND
In addition to meeting the basic requirements all applicants must meet the following:
Education:
Two years of progressively higher level graduate education leading to a master's degree or master's or equivalent graduate degree.
OR
Experience:
You must have at least 1 year of specialized experience equivalent in difficulty and complexity to the next lower grade level in federal service. To be creditable, this experience must have equipped the applicant with the particular qualifications to perform successfully the duties of the position, and must typically be in or related to the work of the position to be filled.
Some examples of this qualifying experience are:
Thorough knowledge of all disciplines and sub-disciplines of the clinical laboratory to include specimen collection, hematology, coagulation, immunohematology, serology, chemistry, microbiology, immunoassay, histology and urinalysis.
Experience in conducting quality control procedures on equipment, reagents and products by implementing instrument, reagent, and product testing systems.
Experience in writing and establishing procedures in the field of laboratory medicine as required by the College of American Pathologists (C.A.P.) and Join Commission on Accreditation of Healthcare Organizations (JCAHO).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NOTE: Experience OR graduate education must have been in: (1) the general field of medical technology; (2) one of the disciplines or specialized areas of medical technology; (3) a field directly related and applicable to medical technology or the position to be filled.
OR
Combination of Education and Experience:
This experience must have equipped you with the qualifications to perform the major duties of this position as described above.
If applicable, credit will be given for paid and unpaid experience. To receive proper credit, you must show the actual time (such as the number of hours worked per week) spent in activities.
**Your eligibility for consideration will be based on your responses to the questions in the application.**
EducationSee Qualifications Section for education requirements, if applicable.
ONLY if education is a requirement/substitution for specialized experience, applicant MUST upload legible transcripts as verification of educational requirement. Transcripts MUST be uploaded and electronically linked from USAJOBS at the time you apply and MUST include identifying information to include School Name, Student Name, Degree and Date Awarded (if applicable). All academic degrees and coursework must be completed at a college or university that has obtained accreditation or pre-accreditation status from an accrediting body recognized by the U.S. Department of Education. For a list of schools that meet this criteria, Click Here.
Foreign Education: For information regarding foreign education requirements, please see Foreign Diploma and Credit Recognition at the U.S. Department of Education website: Recognition of Foreign Qualifications
If you are selected for this position and qualified based on education (i.e. basic education requirement and/or substitution of education), you will be required to provide an OFFICIAL transcript prior to your first day on duty.See Qualifications Section for education requirements, if applicable.
Additional information
In accordance with 5 U.S.C. 3307, a maximum entry age of 36 has been established for initial appointment to a position in a Bureau of Prisons institution. If you are above the maximum entry age and have prior federal law enforcement coverage, you MUST submit an SF-50 to verify prior coverage.
Qualified Preference Eligible Veterans may be exempt from meeting the maximum age of 37. Please refer to the Required Documents Section for the appropriate documentation to submit to validate veteran eligibility.
Special Conditions of Employment Section:
Appointment is subject to satisfactory completion of a pre-employment and panel interview, urinalysis, physical, and background investigation. All applicants are subject to, and must satisfactorily pass all screening requirements in relation to National Crime Information Center (NCIC) and credit check.
All applicants not currently working in an institution will be required to complete a qualification inquiry regarding convictions of misdemeanor crimes of domestic violence in order to be authorized to carry a firearm.
The Core Value Assessment (CVA) is an in-person assessment that must be facilitated at a Bureau of Prisons Human Resource Servicing office. On the day of the scheduled interview, a CVA will be administered. The applicant assessment must be completed within a 70 minute time period and a passing score must be obtained. Further employment consideration will not be extended if the applicant fails to complete the examination or fails to achieve a passing score. Note: The Core Value Assessment will not be administered to current BOP employees.
Successful completion of the "Introduction to Correctional Techniques," three-week training course at Glynco, Georgia is required.
Additional selections may be made if vacancies occur within the life of the certificate.Read more
 How You Will Be Evaluated
You will be evaluated for this job based on how well you meet the qualifications above.
Your application will be evaluated and rated under DOJ's Category Rating and Selection Procedures. Based upon your self-reported responses to the assessment questions during the application process, your application will be placed into one of three categories: Best Qualified, Highly Qualified, or Qualified. Applications will be reviewed from the top quality category. Your resume and supporting documentation will be used to determine whether you meet the job qualifications listed in this announcement. If you are found qualified for this job, your resume and supporting documentation will be compared to the responses you provided on the online assessment questionnaire.
NOTE: Candidates within the top quality category and who are eligible for veterans preference will receive selection priority over non-veteran preference eligibles.
If you are entitled to veterans preference, you should indicate the type of veterans preference you are claiming on your resume. Although veterans preference points are not assigned under the category rating procedures described under "How You Will Be Evaluated", veterans preference eligibles are listed ahead of non-veterans within each category for which they are qualified.
In addition, qualified veterans with a compensable service-connected disability of 10% or more are placed at the top of the highest qualified category as defined by category rating procedures.
What Competencies/Knowledge, Skills and Abilities are Required for this Position?
The following Competencies/Knowledge, Skills and Abilities (KSA's) are required:
Knowledge of quality control and troubleshooting methods.
Ability to perform automated and manual laboratory testing.
Ability to relate and deal effectively with physicians, superiors, peers, and others.
Ability to perform laboratory procedures.
To preview questions please click here.
Read more
Background checks and security clearance
Security clearanceOther
Drug test requiredYes
 Required Documents
Help
 Help
Required Documents
Veterans' Preference Documentation: Veterans must demonstrate that they have been discharged or released from active duty under honorable conditions (i.e., the individual must have received either an honorable or general discharge). Certificate of Release or Discharge from Active Duty (DD-214 indicating type of discharge); or other official documentation (e.g., documentation of receipt of a campaign badge or expeditionary medal).
If you are currently on active duty, a statement from the appropriate Branch Personnel Office containing the following information: Name, Rank, Branch of Service, Active Duty time, Projected Separation Date and type of anticipated discharge must be provided.
If you are a disabled veteran, a Purple Heart recipient, or widow/widower of a veteran, the spouse of a disabled veteran or the parent of a disabled or deceased veteran, you SHOULD submit a completed Standard Form (SF) 15, "Application for 10-Point Veteran Preference", and the other required documentation identified on the reverse side of the SF-15 to support your preference claim. Documentation to support a disability must reflect the overall evaluation or percentage disability rating. Veterans must also demonstrate that they have been discharged or released from active duty under honorable conditions (i.e., the individual must have received either an honorable or general discharge).
Resume showing relevant experience (cover letter optional).
In order to receive credit for experience contained in a resume, your employment history must be documented in month/year format (MM/YYYY), reflecting starting date and ending date and include the number of hours worked per week. Failure to follow this format may result in disqualification.
A college transcript which includes the School Name, Student Name, Degree and Date Awarded (if applicable). (Note: If you are selected for this position, official transcript(s) will be required prior to your first day).
SF-50 for proof of prior LEO coverage, if applicable.
Failure to provide these documents could possibly result in removal from consideration for this vacancy. If uploading documentation, do not identify/save your documents utilizing a special character such as %, #, @, etc. Documentation should be identified/saved as VA Letter, DD214, or Transcripts.
We cannot be held responsible for incompatible software, delays in mail service, applicant application errors, etc.
 If you are relying on your education to meet qualification requirements:Education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BenefitsA career with the U.S. Government provides employees with a comprehensive benefits package. As a federal employee, you and your family will have access to a range of benefits that are designed to make your federal career very rewarding. Learn more about federal benefits.
Eligibility for benefits depends on the type of posi</t>
  </si>
  <si>
    <t>OTHER</t>
  </si>
  <si>
    <t>Research Scientist - OCT19-01</t>
  </si>
  <si>
    <t>Human Resources Research Organization</t>
  </si>
  <si>
    <t>The Human Resources Research Organization (HumRRO) is looking for measurement professionals to conduct applied research projects for federal civilian and military agencies, state government agencies, private sector organizations, and professional associations.
About the Organization
HumRRO is a nationally recognized, non-profit applied research and consulting organization, established in 1951 and headquartered in Alexandria, VA with offices in Louisville, KY; Minneapolis, MN; and Monterey, CA. We provide our clients with customized solutions for complex business, HR, educational, and organizational challenges. Our areas of expertise include personnel selection and promotion, classification, education research and evaluation, human capital management, measurement and analytics, talent development, leadership development and evaluation, employment research, policy analysis, modeling and simulation, survey research, and professional credentialing. Our employees enjoy a highly collaborative and supportive environment that fosters innovation, ethical practice, and outstanding customer service. HumRRO offers its employees competitive salaries, outstanding health care and retirement benefits, flexible work options, annual professional development support, and an enriching environment in which to focus or diversify their talents and contribute to the benefit of our clients, society, and science.
About the Job
The Research Scientist role is an integral component of HumRRO's operational framework. Work may include:
Designing and implementing research and analysis plans; Developing programs using SAS or R to manipulate and merge large data files;
Developing various custom assessments, including cognitive and non-cognitive measures (i.e., job knowledge tests, situational judgment tests, personality assessments, logic-based reasoning measures, physical abilities tests);
Developing and administering assessment centers and simulations for public safety, industry, and business;Collecting and analyzing data and interpreting results; Writing technical reports and orally presenting project findings; Assisting in the development of proposals to secure new contracts.
The position requires a strong foundation in applied research design, assessment development, validation, and statistics (using SAS, R or SPSS); knowledge of psychometric measurement; experience manipulating, merging, and cleaning data files through user-written syntax in SAS or R; the ability to ensure technical quality, timeliness, and adherence to budget; and excellent written and oral communication, organizational, and teamwork skills. Candidates should be willing to work on a variety of types of tasks and projects and possess a desire to learn and develop inventive methods that respond to client needs.
This position is located in Alexandria, VA but employment in our Louisville, KY or Minneapolis, MN offices may also be considered.
Requirements and Qualifications
Doctoral degree in industrial/organizational psychology, quantitative psychology, or a closely related discipline preferred; we will consider candidates with master's degrees and highly relevant experienceTwo to four years of highly related experience preferredDemonstrated ability to communicate orally and in writing at all levels of an organizationDemonstrated ability to work independently and as a member or leader of a teamWillingness and interest to work on a variety of projects and tasks across our lines of businessDemonstrated ability to plan, prioritize, and manage own work and the work of othersDesire to learn and develop inventive methods that respond to client needsDemonstrated commitment to meeting high standards for product and service quality
All qualified applications will receive consideration without regard to race, color, religion, sex, national origin, age, marital status, sexual orientation, veteran status, medical condition, or disability. EEO/AA Employer/Vet/Disabled.0</t>
  </si>
  <si>
    <t>Joint Strike Fighter Program Office Engineer/Scientist III</t>
  </si>
  <si>
    <t>HTii</t>
  </si>
  <si>
    <t>HTii (Holmes-Tucker International, Inc.) is seeking an Design Requirements Verification Engineer to assist our customer with technical and engineering support of the F-35 Joint Strike Fighter Program Office (JPO) located in Arlington, VA.
Duties
Provide Foreign Military Sales requirements management (decomposition, synthesis and verification) support to the Requirements Verification Integrated Product Team
Assist in the management, maintenance and update of both unclassified and classified Dynamic Object -Oriented Requirements System (DOORS) databases
Using common Microsoft tools; create and distribute requirements and verification traceability outputs
Support multiple engineering processes including; specification closure, warfighter requirements changes, specification changes, capability review boards, and System Engineering Technical Reviews
Desired Qualifications and Experience
At least 6 years of experience in an engineering or technical position
3 or more years of DoD weapon system acquisition experience in requirements management
1 or more years of experience as DOORSÂ® Management Systems Administrator/User
1 or more years of DOORSÂ® Extension Language expertise
SECRET Clearance with eligibility for SAR
Education
B.S. Degree
HTii is an equal opportunity employer, including individuals with disabilities and protected veterans. All qualified women, minorities, disabled persons and veterans are encouraged to apply for HTii job vacancies. HTii participates in E-Verify.
About HTii
HTii is an employee-owned small business that provides advanced information technology and engineering services over a broad range of management and technical areas. We implement state-of-the-art information systems and support ongoing systems engineering and software application education to ensure our employees provide leading-edge support to our customers as they develop Navy and Marine Corps aviation systems to support the warfighter. We provide systems engineering, data management and information analysis services through the use of our proven methodologies, unique expertise, tailored interfaces and continuing support of our products and services. We form an integrated team with each organization we support. Our success is a result of our ability to work together seamlessly and our personal, direct involvement with each customer.
Benefits
Medical, dental, vision, 401(k), Life/AD&amp;D/STD/LTD insurance
Education and training assistance program
Community involvement and outreach
Employee recognition programs
Paid vacation and sick leave
Employee Assistance Program (EAP)
Additional information about our company and products is available at www.htii.com.</t>
  </si>
  <si>
    <t>ENSCO</t>
  </si>
  <si>
    <t>Burke</t>
  </si>
  <si>
    <t xml:space="preserve">  Job Description: ENSCO Inc.'s National Security Solutions (NSS) Division is seeking a Physical Scientist. If you're eager to kick off your career and solve real problems in today's world, then this is the opportunity you've been looking for! Join our team of highly talented engineers and scientists while we provide innovative products and services vital to national safety and security. NSS develops cutting-edge solutions to unique and challenging technical problems, in complex operational constraints.   Qualifications Required (Skills):  * BS degree in Physical Science or related discipline (Geophysics, Physics, Mathematics, Engineering, Computer Science) or equivalent* Minimum 3 years of relevant experience* Knowledge of and experience in digital signal processing* Knowledge of and experience in data acquisition and test development* Experience in algorithm development* Experience working with multiple sensor types, that may include seismic, acoustic, acceleration and electromagnetic sensors* Experience analyzing large datasets from various sensors* Interest and experience in Artificial Intelligence (AI) and Machine Learning* Analytical and thorough problem solving* Excellent oral and written communication skills* Scientific programming language skills including MATLAB, LabVIEW, Python, and C* Excellent time management and organizational skills* Ability to work well in dynamic groups, and achieve overall program objectives* Must be able to lift 50 lbs.* Must be willing to travel and perform field work.* MUST HAVE A CURRENT SECRET SECURITY CLEARANCE WITH THE ABILITY TO OBTAIN TOP SECRET/SCI, FOR WHICH YOU MUST BE A U.S. CITIZEN. YOU WILL NOT BE CONSIDERED FOR THIS POSITION IF YOU DO NOT MEET THIS REQUIREMENT.   Qualifications Desired:  * MS degree in Physical Science or related discipline (Geophysics, Physics, Mathematics, Engineering, Computer Science) or equivalent* Knowledge of Ground Penetrating Radar systems and theory* Experience in artificial intelligence, machine learning and data analytics* Experience in developing test procedures and writing technical reports* Experience with data fusion* Knowledge of and experience in geophysics#LI-MP1   Req ID: 1849BR   Employment Status: Regular Full-time   U.S. Citizenship: Yes   Drug Screen Type: None   Contract Award Contingency: No   Internal Position Title: Scientist III   General Education/Years of Experience: BS or equiv; min 3 yrs relevant exp   Background Check Type: 7 year   Export Control and Licensing: None   Recruiter: Mark Pitts   Division Description: The National Security Solutions (NSS) Division provides security solutions for the United States government. NSS employees offer a multi-disciplinary approach to solve some of the most challenging technical problems in complex operational environments. Our areas of expertise are in sensor development and integration; chemical, biological and geophysical phenomenology; software applications and modeling; and operational applications of technology.   Key customers include the Department of Homeland Security, the Department of Defense, and the Intelligence Community.   Strength in Diversity: ENSCO, Inc. and its wholly owned U.S. subsidiaries are equal opportunity/affirmative action employers, committed to diversity in the workplace. All qualified applicants will receive consideration for employment without regard to race, color, religion, sex, gender identity, sexual orientation, national origin, disability, or protected veteran status, or any other protected characteristic under state or local law.</t>
  </si>
  <si>
    <t>IRS PATHWAYS RECENT GRADUATE PROGRAM (SOCIAL SCIENTIST)</t>
  </si>
  <si>
    <t xml:space="preserve">
 Duties
Help
 Help
Duties
 Summary
The IRS Internal Recent Graduates Program affords a developmental opportunity to IRS employees, who have graduated within the previous 2 years from a qualifying educational institution or program.
More information about the Recent Graduates Program can be found here: Students &amp; Recent Graduates.Learn more about this agency
Responsibilities
If selected into Recent Graduates Program , you will be placed in a position as a Social Scientist, GS-0101, Career Ladder 5/7/9/11/12 in the SBSE division.
WHAT IS THE RESEARCH, APPLIED ANALYTICS AND STATISTICS (RAAS) DIVISION? Research, Applied Analytics, and Statistics (RAAS) anticipates and meets customersâ€™ needs by providing leading research, analytical, statistical, and technology services. RAAS provides an intellectually challenging and supportive environment for our employees. We are the leading source for data analytics, analytical and statistical support, research tools and information, and breakthrough technologies within the IRS. RAAS recommendations, studies and data are effectively used to assist in the administration of the U.S. tax system and to improve IRS performance. Our projects encompass a variety of subjects, including statistical analyses, program evaluations, research on topics affecting tax administration, compliance studies and the administration of enterprise research resources. RAAS serves as a consultant to the IRS Commissioner and the Senior Executive Team and is a strategic partner for decisions affecting Service-wide operations.
WHAT DOES A SOCIAL SCIENTIST DO? A Social Scientist serves as a technical expert making use of advanced behavioral and social science knowledge to execute projects and duties. You will be required to possess a thorough understanding of the basic social economic and social psychology problems. In this role, you will be responsible for the integration of the assigned study into the major social economic and social psychology research problem, and the planning and execution of sequential work steps.
The following are the duties of a Social Scientist at the GS-12. You will have the opportunity to learn to perform these duties and will receive training to help you grow in this position.
Develops social economic and social psychology studies, using social science methods, to identify behavioral segments and profiles of taxpayer behavior.
Performs a wide variety of duties involving social economics and social psychology to determine conclusions.
Assumes technical responsibility for various phases of initiation, formulation, planning, execution, and control of major social psychology and social economic studies or continuous projects to recognize and evaluate significant and critical factors, to solve complex problems and to draw rational inferences based on research findings.
Develops, analyzes, and presents social science information statistically, recognizing and adopting new techniques to fit the needs of research projects and prepares comprehensive reports necessary for the successful completion of assignments.
Applies social economic and social psychology methods to tax administration research, including tax compliance. Such methods include social marketing, social norms marketing, anthropological marketing, and metaphor marketing.
Applies social science concepts and theories when framing research questions, analyzing data, and interpreting findings.
Determines the objectives of research projects and the methodology to be used to obtain the objectives.
Develops specifications for all or a segment of the social psychology and social economic research study, presenting the data and analytical materials in the form most suitable to the end users.
Performs research to locate new sources of social science data, analyses and interpret pertinent information, draws conclusions for use in social science research studies.
Plays an essential role in error resolution of more complex statistical studies. Resolves complex problems or errors requiring professional attention.
Utilizes various resources with unrelated processes within assigned subject matter projects and monitors such use to advise superiors of necessary remedial action or changes.
Produces tables and graphical materials using standard computer software packages to report findings.
WHERE CAN I FIND OUT MORE ABOUT OTHER IRS CAREERS? If you want to find out more about IRS careers, visit us on the web at www.jobs.irs.gov
Travel RequiredOccasional travel - May be required to travel 1 - 5 days per month
 Supervisory statusNo
 Promotion Potential12
Job family (Series)0101 Social Science
 Requirements
Help
 Help
Requirements
 Conditions of Employment
Refer to Other Information.
Click "Print Preview" to review the entire announcement before applying.
Must be a U.S. Citizen or National
IRS Employees with Career or Career Conditional Appointments
In order to successfully complete the Recent Graduates Program, you must complete 1 year in the position, a minimum of at least 40 hours of interactive training, and demonstration of successful job performance. If for any reason you do not successfully complete the program you will be returned to the previous grade of the same or similar position you previously held within IRS prior to being selected for the Recent Graduates Program.
 Qualifications
In the Recent Graduates Program you may qualify based solely on education, experience or a combination of both. You must meet the following requirements by the closing date of this announcement:
BASIC QUALIFICATION REQUIREMENTS(GS-5 LEVEL)
A. Four (4) years course of study leading to a Bachelor's Degree at an accredited college or university in behavioral or social science; or related disciplines appropriate to the position. OR
B. Four (4) years of appropriate experience that demonstrated knowledge of one or more of the behavioral or social sciences equivalent to a major in the field. OR
C. Combination of education and experience that provided the applicant with knowledge of one or more of the behavioral or social sciences equivalent to a major in the field.
GS-7 LEVEL: In addition to meeting the basic requirements your experience must also include one of the following:
A. One (1) year of specialized experience equivalent to the GS-5 level. Your experience must demonstrate knowledge of standard methods and principles of social economics and social psychology and their application to tax return statistics, and related research projects; Experience using basic knowledge of social economic and social psychology research and study design and administration processes from the formulation of concepts through specification and analysis of output to the presentation of conclusions; Experience using knowledge of standard statistical principles and practices sufficient to perform developmental assignments; Experience using knowledge of oriented computer programming languages and statistical software packages. OR
B. One (1) year of graduate level education at an accredited college or university in behavioral or social science; or related disciplines appropriate to the position. OR
C. Superior Academic Achievement (SAA) may be met by having a Bachelor's degree, with one of the following: A GPA of 3.0 or higher on a 4.0 scale for all completed undergraduate courses or those completed in the last two years of study, or a GPA of 3.5 or higher on a 4.0 scale for all courses in the major field of study or those courses in the major completed in the last two years of study, or rank in the upper one third of the class in the college, university, or major subdivision, or membership in a national honor society recognized by the Association of College Honor Societies. OR
D. A combination of qualifying graduate education and experience equivalent to the amount required.
GS-9 LEVEL: In addition to meeting the basic requirements your experience must also include one of the following:
A. One (1) year of specialized experience equivalent to the GS-7 level. Your experience must demonstrate knowledge of standard methods and principles of social economics and social psychology and their application to tax return statistics, and related research projects; Experience using basic knowledge of social economic and social psychology research and study design and administration processes from the planning and formulation of concepts through specification and analysis of output to the presentation of conclusions and control of the studies; Experience using knowledge of standard statistical principles and practices sufficient to perform developmental assignments; Experience should include assisting in performing social psychology, and social economics research, and interpreting pertinent information and transforming research into statistical and tax literature for data and social psychology research methodology; Experience using knowledge of oriented computer programming languages and statistical software packages.
B. Masterâ€™s or equivalent graduate degree in behavioral or social science; or related disciplines appropriate to the position. OR
C. Two (2) full years of progressively higher level graduate education leading to a masterâ€™s or equivalent graduate degree in behavioral or social science; or related disciplines appropriate to the position. OR
D. A combination of experience and education equivalent to the amount required.
AND
In addition to the above, you must meet the requirements described below:
For Grades 5 through 11: You may qualify with a combination of qualifying education and experience. Options for qualifying based on a combination will be identified in the online questions.
In addition to the above you must have, within the previous 2 years, completed all educational requirements for a qualifying associates, bachelors, masters, professional, doctorate, vocational or technical degree or certificate from a qualifying institution; or intended graduation is no more than 9 months from date of application.
Veterans (as defined in 5 U.S.C. 2108) who, due to a military service obligation, were precluded from applying to a Recent Graduates Program during any portion of the 2 year eligibility period may have their eligibility period extended so that they receive the full 2 years of eligibility. The remaining 2-year eligibility period will begin upon his or her release or discharge from active duty. The veteran's eligibility period may not extend beyond 6 years from the date of completion of all requirements of an academic course of study.
-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In addition to the above requirements, you must meet the following, if applicable:
You must have been at the next lower grade level of the grade you are applying to for 52 weeks (time-in-grade requirement).
Education-
Additional information
Positions are located in Washington, DC.
POSITION DESCRIPTIONS: 95249, 95250, 95251
A PM/C SharePoint site is available for IRS Employees at: https://organization.ds.irsnet.gov/sites/HCOETS/PMC/SPDLibrary/SitePages/Home.aspx
CONDITIONS OF EMPLOYMENT:
All selectees must sign a Participant Agreement.
An official transcript will be required if you are selected.
Pay retention may be offered based on applicable laws and regulations.
We may select from this announcement or any other source to fill one or more vacancies.
This is a bargaining unit position.
The OGE Form 450 Confidential Financial Disclosure must be filed annually.
Alternative work schedule, staggered work hours or telework may be available.
Tour of Duty: Monday - Friday 4:30 p.m. - 1 a.m.
The employment of any candidate, including a current employee, selected for this position may be conditional upon classification and/or audit of federal tax returns. This audit may include up to 2 years of returns
Must meet IRS telework eligibility requirements
Read more
 How You Will Be Evaluated
You will be evaluated for this job based on how well you meet the qualifications above.
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â€œnot qualifiedâ€_x009d_ determination.
Rating: Your application will be ranked in accordance with the Serviceâ€™s Merit Promotion Plan (i.e., National Agreement or Internal Revenue Manual). Your application will also be rated and ranked among others, based on your responses to the online questions, regarding your experience, education, training, performance appraisals and awards relevant to the duties of this position. IRS employees may obtain most recent awards listing at https://persinfo.web.irs.gov/.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We will not reimburse costs related to the interview such as travel to and from the interview site.
If you are a displaced or surplus Treasury employee eligible for Career Transition Assistance Plan (CTAP), you must receive a score of 80 or better to be rated as well qualified to receive special selection priority.To preview questions please click here.
Read more
Background checks and security clearance
Security clearanceNot Required
Drug test requiredNo
 Required Documents
Help
 Help
Required Documents
A complete application includes 1. A resume, 2. Vacancy question responses, 3. Provide proof of enrollment or education (see education documentation required) and 4. Submission of any required documents. Please note that if you do not provide all required information, as specified in this announcement, you will not be considered for this position (or may not receive the special consideration for which you may be eligible).
All applicants are required to submit a resume either by creating one in USAJOBS or uploading one of their own choosing. (Cover letters are optional). To receive full credit for relevant experience, please list the month/year and number of hours worked for experience listed on your resume. We suggest that you preview the online questions, as you may need to customize your resume to ensure that it supports your responses to these questions. Please view Resume Tips
EDUCATION DOCUMENTATION
You must submit dated documentation showing completion or intended completion (if graduation is no more than 9 months from the date of application) of all educational requirements (e.g. letter from the registrar, unofficial transcripts).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CAREER TRANSITION ASSISTANCE PLAN (CTAP) DOCUMENTATION
IRS Career Transition Assistance Plan (CTAP) eligibles can apply for jobs within and outside the commuting area.
IRS REASSIGNMENT PREFERENCE PROGRAM (RPP)
You must meet the requirements in your RPP notice. Submit a copy of your RPP Notice along with a copy of your most recent annual performance appraisal. Your performance appraisal must have a fully successful or higher overall rating.
PERFORMANCE APPRAISAL/AWARDS
Submit a copy of your most recent completed performance appraisal.
If a revalidated appraisal is used for merit promotion, the supervisor must prepare a narrative for each critical job element that does not have a narrative describing the performance in the appraisal period covered by the rating. Note: If you are a manager or management official, your most recent annual performance appraisal must be used for the overall rating identified.
 If you are relying on your education to meet qualification requirements:Education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BenefitsA career with the U.S. Government provides employees with a comprehensive benefits package. As a federal employee, you and your family will have access to a range of benefits that are designed to make your federal career very rewarding. Learn more about federal benefits.
As a current employee, you know the great benefits we offer. Should you have any questions about benefits, please contact the Employee Resource Center (ERC) at 1-866-743-5748 option #1 for ERC.
Eligibility for benefits depends on the type of position you hold and whether your position is full-</t>
  </si>
  <si>
    <t>Internal Revenue Service</t>
  </si>
  <si>
    <t>The IRS Internal Recent Graduates Program affords a developmental opportunity to IRS employees, who have graduated within the previous 2 years from a qualifying educational institution or program.
More information about the Recent Graduates Program can be found here: Students &amp; Recent Graduates.
-
If selected into Recent Graduates Program , you will be placed in a position as a Social Scientist, GS-0101, Career Ladder 5/7/9/11/12 in the SBSE division.
WHAT IS THE RESEARCH, APPLIED ANALYTICS AND STATISTICS (RAAS) DIVISION? Research, Applied Analytics, and Statistics (RAAS) anticipates and meets customersâ€™ needs by providing leading research, analytical, statistical, and technology services. RAAS provides an intellectually challenging and supportive environment for our employees. We are the leading source for data analytics, analytical and statistical support, research tools and information, and breakthrough technologies within the IRS. RAAS recommendations, studies and data are effectively used to assist in the administration of the U.S. tax system and to improve IRS performance. Our projects encompass a variety of subjects, including statistical analyses, program evaluations, research on topics affecting tax administration, compliance studies and the administration of enterprise research resources. RAAS serves as a consultant to the IRS Commissioner and the Senior Executive Team and is a strategic partner for decisions affecting Service-wide operations.
WHAT DOES A SOCIAL SCIENTIST DO? A Social Scientist serves as a technical expert making use of advanced behavioral and social science knowledge to execute projects and duties. You will be required to possess a thorough understanding of the basic social economic and social psychology problems. In this role, you will be responsible for the integration of the assigned study into the major social economic and social psychology research problem, and the planning and execution of sequential work steps.
The following are the duties of a Social Scientist at the GS-12. You will have the opportunity to learn to perform these duties and will receive training to help you grow in this position.
Develops social economic and social psychology studies, using social science methods, to identify behavioral segments and profiles of taxpayer behavior.Performs a wide variety of duties involving social economics and social psychology to determine conclusions.Assumes technical responsibility for various phases of initiation, formulation, planning, execution, and control of major social psychology and social economic studies or continuous projects to recognize and evaluate significant and critical factors, to solve complex problems and to draw rational inferences based on research findings.Develops, analyzes, and presents social science information statistically, recognizing and adopting new techniques to fit the needs of research projects and prepares comprehensive reports necessary for the successful completion of assignments.Applies social economic and social psychology methods to tax administration research, including tax compliance. Such methods include social marketing, social norms marketing, anthropological marketing, and metaphor marketing.Applies social science concepts and theories when framing research questions, analyzing data, and interpreting findings.Determines the objectives of research projects and the methodology to be used to obtain the objectives.Develops specifications for all or a segment of the social psychology and social economic research study, presenting the data and analytical materials in the form most suitable to the end users.Performs research to locate new sources of social science data, analyses and interpret pertinent information, draws conclusions for use in social science research studies.Plays an essential role in error resolution of more complex statistical studies. Resolves complex problems or errors requiring professional attention.Utilizes various resources with unrelated processes within assigned subject matter projects and monitors such use to advise superiors of necessary remedial action or changes.Produces tables and graphical materials using standard computer software packages to report findings.
WHERE CAN I FIND OUT MORE ABOUT OTHER IRS CAREERS? If you want to find out more about IRS careers, visit us on the web at www.jobs.irs.gov
In the Recent Graduates Program you may qualify based solely on education, experience or a combination of both. You must meet the following requirements by the closing date of this announcement:
BASIC QUALIFICATION REQUIREMENTS(GS-5 LEVEL)
A. Four (4) years course of study leading to a Bachelor's Degree at an accredited college or university in behavioral or social science; or related disciplines appropriate to the position. OR
B. Four (4) years of appropriate experience that demonstrated knowledge of one or more of the behavioral or social sciences equivalent to a major in the field. OR
C. Combination of education and experience that provided the applicant with knowledge of one or more of the behavioral or social sciences equivalent to a major in the field.
GS-7 LEVEL: In addition to meeting the basic requirements your experience must also include one of the following:
A. One (1) year of specialized experience equivalent to the GS-5 level. Your experience must demonstrate knowledge of standard methods and principles of social economics and social psychology and their application to tax return statistics, and related research projects; Experience using basic knowledge of social economic and social psychology research and study design and administration processes from the formulation of concepts through specification and analysis of output to the presentation of conclusions; Experience using knowledge of standard statistical principles and practices sufficient to perform developmental assignments; Experience using knowledge of oriented computer programming languages and statistical software packages. OR
B. One (1) year of graduate level education at an accredited college or university in behavioral or social science; or related disciplines appropriate to the position. OR
C. Superior Academic Achievement (SAA) may be met by having a Bachelor's degree, with one of the following: A GPA of 3.0 or higher on a 4.0 scale for all completed undergraduate courses or those completed in the last two years of study, or a GPA of 3.5 or higher on a 4.0 scale for all courses in the major field of study or those courses in the major completed in the last two years of study, or rank in the upper one third of the class in the college, university, or major subdivision, or membership in a national honor society recognized by the Association of College Honor Societies. OR
D. A combination of qualifying graduate education and experience equivalent to the amount required.
GS-9 LEVEL: In addition to meeting the basic requirements your experience must also include one of the following:
A. One (1) year of specialized experience equivalent to the GS-7 level. Your experience must demonstrate knowledge of standard methods and principles of social economics and social psychology and their application to tax return statistics, and related research projects; Experience using basic knowledge of social economic and social psychology research and study design and administration processes from the planning and formulation of concepts through specification and analysis of output to the presentation of conclusions and control of the studies; Experience using knowledge of standard statistical principles and practices sufficient to perform developmental assignments; Experience should include assisting in performing social psychology, and social economics research, and interpreting pertinent information and transforming research into statistical and tax literature for data and social psychology research methodology; Experience using knowledge of oriented computer programming languages and statistical software packages.
B. Masterâ€™s or equivalent graduate degree in behavioral or social science; or related disciplines appropriate to the position. OR
C. Two (2) full years of progressively higher level graduate education leading to a masterâ€™s or equivalent graduate degree in behavioral or social science; or related disciplines appropriate to the position. OR
D. A combination of experience and education equivalent to the amount required.
AND
In addition to the above, you must meet the requirements described below:
For Grades 5 through 11: You may qualify with a combination of qualifying education and experience. Options for qualifying based on a combination will be identified in the online questions.
In addition to the above you must have, within the previous 2 years, completed all educational requirements for a qualifying associates, bachelors, masters, professional, doctorate, vocational or technical degree or certificate from a qualifying institution; or intended graduation is no more than 9 months from date of application.
Veterans (as defined in 5 U.S.C. 2108) who, due to a military service obligation, were precluded from applying to a Recent Graduates Program during any portion of the 2 year eligibility period may have their eligibility period extended so that they receive the full 2 years of eligibility. The remaining 2-year eligibility period will begin upon his or her release or discharge from active duty. The veteran's eligibility period may not extend beyond 6 years from the date of completion of all requirements of an academic course of study.
-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In addition to the above requirements, you must meet the following, if applicable:
You must have been at the next lower grade level of the grade you are applying to for 52 weeks (time-in-grade requirement).</t>
  </si>
  <si>
    <t>Cyber Research Scientist</t>
  </si>
  <si>
    <t>Perspecta Labs</t>
  </si>
  <si>
    <t xml:space="preserve">Business Group Highlights
Perspecta Labs
Perspecta Labs generates transformative applied research to fuel solutions for our customers unique challenges. We are a self-sustaining research center within Perspecta that provides applied research and engineering to enable government agencies, utilities and commercial enterprises to fully exploit the future of communications, analytics and cyber security.
Responsibilities
Perspecta Labs delivers world class cyber research and engineering to government agencies, telecom carriers, utilities, and commercial enterprises. Drawing on its Bell Labs heritage, Perspecta Labs excels at creating innovative technologies and services to solve the most difficult and complex problems, shaping the state of the art in government and commercial cyber security. We are looking for candidates with a strong background in software development and networking for Full-Time positions in our Cyber Security research group. Candidates will work with teams to research, conceive, and develop prototypes, and should be adept at identifying successful approaches to complex problems. Research areas of interest include, but are not limited to:
Full-spectrum cyber operations, including CND, CNE, CNA, and CNO.
Program analysis, including understanding, vulnerability identification, and remediation
Malware analysis and reverse engineering
Software-defined networking for cyber defense and deception
Cryptographic techniques for assured computation
Symbolic logic and theorem proving for automating network configuration
Application of formal methods for secure and resilient systems
Wired and wireless systems architectures and protocols
(autonomous control, adaptive networking, cognitive radios, mobile applications)
Application of mathematic, statistics, and linguistics to large data sets to uncover patterns, extract information and gain understanding
Artificial intelligence (reasoning, probabilistic inference, machine learning)
Qualifications
Requires 8 to 10 years with BS/BA or 6 to 8 years with MS/MA or 3 to 5 years with PhD.
PhD in Computer Science/Engineering, Electrical Engineering, or related field and 5+ years relevant experience or Masters degree with 7+ years relevant experience or BS/BA with 10+ years relevant experience
Past experience as a technical/integration lead on at least one major effort
Excellent written and verbal communication skills and ability to support customer facing roles.
Ability and desire to quickly acquire knowledge of new subject matter areas
U.S. Citizenship required
Preferred
Past experience as a Principal Investigator (PI) on at least one major effort.
Past experience in business development including idea generation, whitepapers, and proposals
Strong record of patents and/or publications in peer-reviewed conferences or journals
Active security clearance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
Options
Apply for this job onlineApply
Share
Email this job to a friendRefer
Sorry the Share function is not working properly at this moment. Please refresh the page and try again later.
Share on your newsfeed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t>
  </si>
  <si>
    <t>Qbase</t>
  </si>
  <si>
    <t>The Data Engineer will be part developer, part data integration engineer and delivery expert, and will be integral to the automation and maintenance of our Finch for Text knowledgebase. The ideal candidate should have some software development background married with strong data fusion skills to support engineers, customers, and senior management. They will be working directly with the Finch Computing development team, working with our clients and other engineers and developers gathering requirements, architecting and communicating knowledgebase improvements.
Responsibilities:
Analyze data describing entities (people, organizations, etc.) received from a variety of external data sources to determine and document the quality of the data, how well populated the data fields are and the uniqueness of the data within the data fields.
Identify the data fields used by different data sources to uniquely identify the entity
Identify common data that can be used to compare entities from different data sources to determine if they are the same entity
Develop software to transform and normalize data from a variety of data sources so that related data can be easily compared and merged.
Develop algorithms to match entities from multiple different data sources based on how closely the data describing those entities align.
Analyze matching results to identify false positives (entities that matched that shouldnt have) and false negatives (entities that should have matched but didnt) and to use that information to improve the matching algorithms
Document matching results and work with other data engineers to integrate data from the matched entities into a common knowledge base
Develop automated data quality metrics and reports
Work independently with minimal supervision
Knowledge and Skills:
Strong knowledge of MongoDB.
Experience with Python and Java programming languages.
Experience working with JSON-data for integration and data fusion purposes.
Experience performing hands-on data integration, data linking, fuzzy matching, and data transformations (ETL).
Guru-level troubleshooting experience and a passion for providing excellent service to all internal and external customers
Experience working in an agile environment
Education and work experience:
Bachelors Degree in related field
5+ years' experience in data engineering with fusion focus
Location: This position will be based out of our Beavercreek, OH location</t>
  </si>
  <si>
    <t>NOA2012: Support Scientist Ocean Data Assimilation</t>
  </si>
  <si>
    <t>I.M. Systems Group, Inc.</t>
  </si>
  <si>
    <t xml:space="preserve">I.M. Systems Group, Inc. (IMSG) is seeking a candidate to support the Environmental Modeling Center (EMC) of the National Centers for Environmental Prediction (NCEP) in carrying out research and development work related to future operational hurricane forecast systems. The Support Scientist will work on the use of marine data assimilation activities towards building a coupled data assimilation system between ocean-atmosphere for Hurricane prediction. This will require coordination with Joint Effort for Data assimilation Integration (JEDI) and the development and operational integration of JEDI deliverables.Development of ocean data assimilation using hybrid methods for future Hurricane prediction systems under a common framework for EMC.Synchronize data assimilation efforts across the earth system components to work toward building a coupled data assimilation system for use with Hurricane Analysis and Forecast System (HAFS) as an application of the Unified Forecast System (UFS).Coordinate with the marine observations processing team to facilitate the use of storm-related ocean observations into the marine DA system as per the specifications of the Integrated Observations Data Access (IODA) framework of JEDI.Develop timelines and schedules for transition to operational implementation as well as scientific benchmark evaluations. PhD, MS or relevant experience with at least 2 years of experience in Atmospheric Science, Oceanography, Computer Science, or other related physical or mathematical sciences. Knowledge, Skills and Abilities:Experience in one or more of the following areas are required:Numerical Ocean and/or Hurricane modeling:Data assimilation, Meteorology/OceanographyDeveloping and testing numerical environmental prediction codes in a high-performance computing environmentObject oriented programming in Fortran/C++/Python.Experience with developing and running complex jobs and processing large volumes of numerical data in a high-performance computing system as well as using advanced statistical analysis tools.Demonstrated ability to work efficiently in a team environment and communicate effectively using good oral and written communication skills. Candidates must be a U.S. Citizen or Green Card Holder to qualify(US Citizen must live in US for 3-5 years prior to application)(Please indicate in your cover letter).TO APPLY: In your cover letter, please indicate the following information:1) Timeline of availability2) Citizenship Status3) Salary requirements for considerations NOTE: Provide three (3) references. IMSG is an Equal Opportunity Employer M/F/Disability/Veteran friendlyhttps://www.dol.gov/ofccp/pdf/pay-transp_%20English_formattedESQA508c.pdf  </t>
  </si>
  <si>
    <t>NOA2013: Aerosol Data Assimilation</t>
  </si>
  <si>
    <t>I.M. Systems Group</t>
  </si>
  <si>
    <t>I.M. Systems Group
Location: US-MD-College Park
Job ID: 2020-1222
Category: Scientific
Overview
I.M. Systems Group, Inc. (IMSG) is seeking a candidate to support the Environmental Modeling Center (EMC) of the National Centers for Environmental Prediction (NCEP) in carrying out research and development work related to the future operational medium range weather, subseasonal and seasonal applications of the Unified Forecast System (UFS). The candidate's work will involve the development, execution, testing, and evaluation of the aerosol and constituent data assimilation capability. The work location is at the NOAA Center for Weather and Climate Prediction (NCWCP) in College Park, MD.
Responsibilities
The candidate will perform the job duties in a high-quality, independent, and collaborative way, assisting in managing projects and developing and applying innovative methods for the primary work areas described below. The candidate will work with EMC scientists and external collaborators to develop the aerosol and atmospheric composition data assimilation capabilities for use in the UFS. In particular, developments will leverage and contribute to the Joint Effort for Data assimilation Integration (JEDI) project. The primary focus will be the development and testing of a global aerosol analysis capability to be used to initialize the aerosol member of the Global Ensemble Forecast System (GEFS) that is coupled with an inline chemistry model, providing global aerosol mass mixing ratio forecasts.
The successful candidate will work on the following scientific and engineering tasks:
Advance the development of the aerosol and atmospheric composition DA as well as to evaluate the scientific quality of the aerosol analyses for air quality and subseasonal to seasonal (S2S) prediction coupled systems. Further development of the aerosol and atmospheric composition data assimilation capabilities within JEDI with a focus on global aerosol prediction.Integrate the global aerosol analysis capability into the GEFS workflow.Estimation and application of background errors for aerosol control variables (total aerosol and individual tracers) using both lagged forecast pair and ensemble methods.Implement and test various quality control and bias correction procedures on both satellite and ground-based observations.Evaluating the scientific quality of the aerosol analysis produced against observational data sets and other operational aerosol analyses and reanalyses.
Qualifications
A Master's Degree or higher in atmospheric sciences or meteorology, mathematics, or related physical science with at least 2 years of experience in forecast and analysis systems.
Demonstrated knowledge, skills, and abilities in at least five of the following areas:
Expert knowledge of data assimilation with focus on the DA development and atmospheric composition applicationsAdvanced knowledge of the physical and mathematical basis of geophysical modeling (chemical mechanisms and atmospheric) and experience running advanced numerical weather prediction (NWP) models.Experience in model development in various infrastructures like the Earth System Modeling Framework (ESMF) and NOAA Environmental Modeling System (NEMS)Advanced knowledge and experience of modern programming languages such as object-oriented FORTRAN, Python, and/or C++Experience working in a UNIX environment with advanced scripting languagesExperience in working with HPC platforms (MPI, OpenMP, Slurm, LSF, etc.)Modern software engineering practices (requirements gathering, design, prototyping, version control, integration, testing, and documentation).Experience in model testing and evaluation and/or knowledge of verification principles.Ability to work independently and in a team environment on complex problems.Good oral and written communication skills in EnglishDemonstrated skill in performing tasks requiring organization and attention to detail.
 Candidates must be a U.S. Citizen or Green Card Holder to qualify
 (US Citizen must live in US for 3-5 years prior to application)
 (Please indicate in your cover letter).
 To  Apply
Please apply online at https://careers-imsg.icims.com. In your cover letter, please indicate the following information:
1) Timeline of availability
2) Citizenship Status
3) Salary requirements for considerations
NOTE: Provide three References
IMSG is an Equal Opportunity Employer M/F/Disability/Veteran friendly
https://www.dol.gov/ofccp/pdf/pay-transp_%20English_formattedESQA508c.pdfPI120122059</t>
  </si>
  <si>
    <t>Big Data Engineer/Developer</t>
  </si>
  <si>
    <t>MSRCosmos</t>
  </si>
  <si>
    <t>Title Senior Big Data EngineerDeveloper Location McLean, VA Duration 8 Months possibility of extension Job Type Contract on W2 Description Ideal candidates would have working knowledge of Hadoop ecosystem, relational data stores, Data Integration techniques, XML, Python, Spark, SAS, R, emerging Big Data tools and technologies, Visualization tools in Big Data, ETL techniques in Hadoop and AWS ecosystem. Projects leverage Agile methodology for enabling new business capabilities. RequirementsCritical Skills (4-6 years working experience) Able to work efficiently under UNIXLinux environment Experience working with in-memory computing using R, Python, Spark, PySpark and Scala. Experience in parsing and shredding XML and JSON, shell scripting, and SQL Experience working with SQL (DB2, SQLServer, Sybase, Oracle) and No SQL databases (MongoDB, DynamoDB) Experience with DevOps, CICD implementations of the following technologies Docker or Jenkins or Test Driven Development patterns Experience designing and developing data sourcing routines utilizing typical data quality functions involving standardization, transformation, rationalization, linking and matching Knowledge of data, master data and metadata related standards, processes and technology Experience working with multi-Terabyte data sets (structured, semiunstructured data) Knowledge of job scheduling and monitoring tools like Oozie and Autosys Preferred Skills Experience in the Financial, and information management needs are a plus Experience in Financial ServicesSecondary Mortgage industry is a plus Demonstrated flexibility and adaptability to changes - Agile methodology experience with Jira Demonstrated ability to manage multiple priorities and deadlines Ability to work independently or as part of a team Cloud infrastructure experience working with one or more of the following Amazon Web Services (AWS) Cloud services is a plus EC2, EMR, ECS, S3, SNS, SQS, Cloud Formation, Cloud watch, Lambda</t>
  </si>
  <si>
    <t>Lead Data Engineer - Risk &amp; Anti-Money Laundering Technology</t>
  </si>
  <si>
    <t>7900 Westpark Drive (12131),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Lead Data Engineer - Risk &amp; Anti-Money Laundering Technology
Lead Data Engineer - Risk &amp; Anti-Money Laundering Technology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
We are seeking Data Engineers who are passionate about marrying data with emerging technologies to join our Risk Technology team. As a Capital One Engineer, youll have the opportunity to be on the forefront of driving a major transformation within Capital One. Learn more about #lifeatcapitalone and also our commitment to diversity &amp; inclusion by jumping to slides 25-40 on our Corporate Social Responsibility Report.
Do you want to re-imagine how we manage risk and build industry-leading products that users love? This may be the place for you, if:
Youre passionate about engineering and obsess about code quality, performance, and CI/CD
You like to work and grow your skills in modern architecture and latest open source technologies: Microservices, Docker, Scala, Java, Spark, Kafka, and many more
You take an interest in infrastructure resiliency and how your code actually works at runtime: OS, network, and AWS cloud
You thrive in a continuously learning and collaborative environment by reviewing others code and asking them to do the same for you
You enjoy participating in forums, hackathons, meetups, and conferences
You are self-driven and own your work by building systems to succeed in production, and you take charge to fix them when they dont
By joining our Risk &amp; Anti-Money Laundering Technology team, you will:
Build cutting-edge platforms and machine learning-driven capabilities to support investigations of Anti-Money Laundering and to identify and prevent other financial crimes
Build microservices and data pipelines to fully automate and integrate the full lifecycle of issues and events management into our real-time, event-based data ecosystem in the public cloud
Help develop sustainable data solutions with current and leading gen data technologies to meet the needs of our organization and business customers
Grasp and master new technologies rapidly as needed to progress varied initiatives
Encourage innovation, implementation of cutting-edge technologies, outside-of-the-box thinking, teamwork, and self-organization
Collaborate with and across Agile teams to design, develop, test, implement, and support technical solutions with full-stack development tools and technologies
Possess a strong sense of engineering quality and take pride in the code youre responsible for, while defining best practices as our teams abide by a You Build It You Own It attitude
Work with business partners, architects, and other groups to identify technical and functional needs of the system, determine the priority of work, and ensure integrated end-to-end design and delivery
Leverage DevOps practices for Continuous Integration and Continuous Deployment
Bring a passion to stay on top of tech trends, experiment with and learn new technologies, participate in internal &amp; external technology communities, and mentor other members of the engineering community
What we have:
A startup mindset with the backing of a top 10 bank
Flexible work schedules
Generous salary and merit-based pay incentives
Continuous learning, development, and growth opportunities
Basic Qualifications:
Bachelor's Degree
At least 5 years coding in data management, data warehousing or in unstructured data environments
At least 5 years of experience in Java
At least 2 years of experience with Cloud technology
At least 2 years of experience working in an Agile environment
At least 2 years of experience in Spark
Preferred Qualifications:
Master's Degree
6+ years of experience in software development
2+ years of experience in microservices architecture
2+ years of experience with AWS
2+ years of experience mentoring team members
1+ year of experience in Amazon Elastic MapReduce (EMR)
1+ year of experience in Scala
1+ year of experience in Kafka
1+ year of experience in DynamoDB
Capital One will consider sponsoring a new qualified applicant for employment authorization for this position.</t>
  </si>
  <si>
    <t>Senior Staff Scientist - OCT19-02</t>
  </si>
  <si>
    <t>The Human Resources Research Organization (HumRRO) is looking for measurement professionals to conduct applied research projects for federal civilian and military agencies, state government agencies, private sector organizations, and professional associations.
About the Organization
HumRRO is a nationally recognized, non-profit applied research and consulting organization, established in 1951 and headquartered in Alexandria, VA with offices in Louisville, KY; Minneapolis, MN; and Monterey, CA. We provide our clients with customized solutions for complex business, HR, educational, and organizational challenges. Our areas of expertise include personnel selection and promotion, classification, education research and evaluation, human capital management, measurement and analytics, talent development, leadership development and evaluation, employment research, policy analysis, modeling and simulation, survey research, and professional credentialing. Our employees enjoy a highly collaborative and supportive environment that fosters innovation, ethical practice, and outstanding customer service. HumRRO offers its employees competitive salaries, outstanding health care and retirement benefits, flexible work options, annual professional development support, and an enriching environment in which to focus or diversify their talents and contribute to the benefit of our clients, society, and science.
About the Job
The Senior Staff Scientist role is an integral component of HumRRO's operational framework. Work may include:
Designing and implementing research and analysis plans; Directing the execution of moderate to large scale research projects, including managing the work of more junior researchers and ensuring compliance with quality, timeliness, and budgetary requirements
Developing various custom assessments, including cognitive and non-cognitive measures (i.e., job knowledge tests, situational judgment tests, personality assessments and logic-based reasoning measures, physical abilities tests);
Designing and executing rigorous organizational assessments and evaluations;Developing and administering assessment centers and simulations for public safety, industry, and business;Developing programs using advanced statistical packages (R preferred) to manipulate and merge large data files;Collecting and analyzing data and interpreting results; Writing technical reports and orally presenting project findings; Leading the development of proposals to secure new contractsMentoring and developing more junior researchers.
The position is for a highly experienced researcher with the proved ability to lead applied research design, assessment development, validation, and statistical analysis projects. Candidates should be broadly knowledgeable of psychometric measurement; data collection, management, and analysis techniques; test development, validation, and administration principles; and other applied research domains. In addition, candidates should have a successful track record of directing and managing projects and leading project teams, including the ability to ensure technical quality, timeliness, and adherence to budget; and excellent written and oral communication, organizational, and teamwork skills. Candidates should be willing to work on a variety of types of tasks and projects and possess a desire to learn and develop inventive methods that respond to client needs.
This position is located in Alexandria, VA but employment in our Louisville, KY or Minneapolis, MN offices may also be considered.
Requirements and Qualifications
Doctoral degree in in industrial/organizational psychology, quantitative psychology, or a closely related discipline preferred Eight-plus years of highly related experience Demonstrated ability to communicate orally and in writing at all levels of an organizationDemonstrated ability to work independently and as a leader of a teamDemonstrated expertise in one or more content or methodologies listed aboveDemonstrated ability to design and implement creative research solutions
Willingness and interest to work on a variety of projects and tasks across our lines of business
Demonstrated ability to plan, prioritize, and manage own work and the work of othersDesire to learn and develop inventive methods that respond to client needsDemonstrated commitment to meeting high standards for product and service quality
All qualified applications will receive consideration without regard to race, color, religion, sex, national origin, age, marital status, sexual orientation, veteran status, medical condition, or disability. EEO/AA Employer/Vet/Disabled.0</t>
  </si>
  <si>
    <t>Data Analytics Specialist</t>
  </si>
  <si>
    <t>Cybermedia Technologies</t>
  </si>
  <si>
    <t xml:space="preserve">
Data Analytics Specialist
Location
Springfield, VA
Job Code
425
# of openings
1
Apply Now
Cybermedia Technologies (CTEC) www.ctec-corp.com is a CMMI Level III company that has provided technology and management solutions to commercial and government clients across the USA for 20 years. We are currently looking for a Data Analytics Specialist to join our team.
Duties and Responsibilities:
Help shape the future of how some of the nationâ€™s most complex and challenging data are used to enhance national security and protect the lives of Agents, Officers, and those entering the country.
Provide high-level architectural guidance, technical innovation, and analytical expertise to teams across CBP.
Champion all aspects of data architecture, analytic methodology, and visualization functions including engineering standards, governance processes, and providing vision and context to explore and effectively utilize emerging technologies.
Serve as a data and technology expert across a broad and diverse set of mission critical applications.
Actively participate in Agile Scrum sprint planning, artifact creation, sprint testing, regression testing, demonstrations, retrospectives and solution releases.
Analyze project-related problems and create innovative solutions involving technology, analytic methodologies, and advanced solution components.
Working on unusually complicated problems and providing solutions that are highly creative and ingenious, exhibiting creativity and resourcefulness.
Helping customers and mission users conceptualize and prioritize their data analysis and visualization needs.
Evaluating existing data sets and reporting architectures to identify strategic gaps and apply modern technologies to creatively achieve superior mission outcomes.
Applying your skills in development languages like Python and R to create or augment business and operational intelligence tools to detect trends, patterns, and non-obvious relationships in large, complex, and disparate data sets.
Collaborating with teams across the organization to help prioritize competing analytic needs and incrementally develop new and optimized capabilities.
Leading across teams and organizations as a responsible, team-oriented individual with outstanding written and verbal communication skills and work ethic.
Work Experience:
5-10 years of professional and/or academic experience working on complex data challenges in the areas of data architecture and engineering, data science, data analysis and visualization, machine learning, artificial intelligence, or related discipline.
Strong software development background using Agile or DevOps methods and deep familiarity with cloud-native technologies.
Bonus would be having:
5-10 years of DHS, DoD, or IC experience working in complex data environments, including the architecture and optimization of data schemas, petabyte-scale ETL, etc.
5-10 years of experience applying a range of analytical techniques including statistical, geospatial, link, temporal, and predictive analysis, for DHS, DoD, or IC agencies.
3-5 years of experience building and implementing artificial intelligence, neural networks, deep learning, or machine learning capabilities in software applications in a national security or academic environment.
Experience in Continuous integration, Continuous Deployment (CI/CD) and DevOps processes and tools
Experience implementing or migrating to Cloud environments like Amazon Web Services (AWS) or Microsoft Azure.
Previous experience as an Enterprise-level Data Architect, Data Engineer, Data Scientist, or Data Analyst.
Ability to apply advanced principles, theories, and concepts, and contribute to the development of innovative principles and ideas.
Education/Certification:
College degree (B.S.) in Mathematics, Statistics, Computer Science, Software Engineering or a related discipline. (Industry and/or Academic experience is acceptable in lieu of degree.)
Clearance Requirements:
Must be a U.S. Citizen with the ability to pass CBP background investigation, criteria will include but not limited to:
3-year check for felony convictions
1-year check for illegal drug use
1-year check for misconduct such as theft or fraud
The above statements are intended to describe the general nature and level of work being performed by the individual(s) assigned to this position. They are not intended to be an exhaustive list of all duties, responsibilities, and skills required. Cybermedia Technologies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Cybermedia Technologies, Inc. is a proud Equal Opportunity Employer! (EOE; M/F/D/V)
</t>
  </si>
  <si>
    <t>Data Engineer, Lead</t>
  </si>
  <si>
    <t xml:space="preserve">Job Number: R0083366
Data Engineer, LeadThe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strategic innovation for the federal government. Youâ€™ll work closely with your customer to understand their questions and needs, and then dig into their data-rich environment to find the pieces of their information puzzle. Youâ€™ll mentor teammates, develop algorithms, write scripts, build predictive analytics, apply machine learning, and use the right combination of tools and frameworks to turn that set of disparate data points into objective answers to help federal health organizations make informed decisions. Youâ€™ll provide your customer with a deep understanding of their data, what it all means, and how they can use it. Join us as we use data science for good in the federal government.
Empower change with us.
You Have:
6+ years of experience in data science and engineering4+ years of experience in working with machine learning models and algorithms, including natural language processing (NLP)4+ years of experience with object-oriented programming, including Java, Scala, or PythonExperience with Big Data technologies, including HDFS, Hadoop, and SparkExperience with manipulating data and extract, transform, and load (ETL) in parallel processing and distributed compute environmentsExperience with using cloud services, including AWS and AzureAbility to quickly learn technical concepts and communicate with multiple functional groupsSecret clearanceBA or BS degree
Nice If You Have:
4+ years of experience with designing novel data analytic methods and workflows, including full data pipelines from raw data through analysis resultsAbility to manage and manipulate large data sets, develop data science approaches, and manage data science tasksAbility to leverage a wide variety of data science capabilities and languagesAbility to exhibit flexibility, initiative, and innovation when dealing with ambiguous and fast-paced situationsMA or MS degree in Engineering, Statistics, Mathematics, or Data Science
Clearance:
Applicants selected will be subject to a security investigation and may need to meet eligibility requirements for access to classified information; Secret clearance is required
Build Your Career:
At Booz Allen, we know the power of analytics and weâ€™re dedicated to helping you grow as a data analysis professional. When you join Booz Allen, you can expect:
access to online and onsite training in data analysis and presentation methodologies, and tools like Hortonworks, Docker, Tableau, and Splunka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change.#LI-AH1, CJ1
</t>
  </si>
  <si>
    <t>Computer Scientist - Machine Learning Hardware</t>
  </si>
  <si>
    <t>University of Southern California</t>
  </si>
  <si>
    <t>Information Sciences Institute (ISI), a unit of USCâ€™s Viterbi School of Engineering, is a world leader in the research and development of advanced information processing, computing, and communications technologies. ISI operates one of the worldâ€™s largest academic high-performance computing clusters. ISI has three research campuses: one in Marina Del Rey, CA; one in Arlington, VA; and one in Waltham, MA.
*This position is located in Arlington, VA.*
The Reconfigurable Computing Group at the University of Southern Californiaâ€™s Information Sciences Institute is a long-time pioneer of research investigating Field Programmable Gate Arrays. Spanning the days of homogeneous logic devices to todayâ€™s billion transistor System on Chip devices, RCG has led the way from being the first to implement application level partial runtime reconfiguration, investigating 3D FPGA architectures, developing Autonomous System on Chip architectures, releasing open source CAD tools which target real physical devices, IP to address software / hardware co-design complexity and continues today with research ranging from developing programming models for next generation industry devices to conducting experiments on the International Space Station. Today, RCG is addressing our nationâ€™s challenges in big data, hardware cybersecurity, trusted systems, cognitive radio and more.
USC/ISI is looking for highly talented, motivated researchers to lead and impact state of the art research and development in the areas of Machine Learning (ML) and Reconfigurable Computing. This position will lead research in algorithm development for custom ML tools which target FPGA and ASIC front end design. These tools solve challenging problems in algorithm development of Machine Learning architectures targeting FPGA and ASIC platforms, including embedded and cloud FPGA-based systems. The position will also investigate hardware security, high level abstraction for hardware design, and machine learning acceleration for critical systems. Realize effectiveness of solutions on physical FPGAs and custom ASIC fabrication. Lead research, propose major innovations, collaborate with peers within the group and across ISI, publish results in top tier conferences, and contribute to or lead proposals.
Required Qualifications
This position requires access to sensitive data such as Controlled Unclassified Information (CUI). According to U.S. government regulations, ONLY U.S. citizens are eligible for access to CUI.PhD in Computer Engineering, Electrical Engineering, or Computer Science with expertise in Machine Learning algorithms and computer architectures targeting FPGAs or ASICs.Previous publication, patents, or other displays of innovation in machine learning with FPGAs, such as Convolutional Neural Networks, LSTMs, and Transformers.Expertise with Machine Learning Toolkits, such as PyTorch, Keras, and TensorFlowExperience with Xilinx or Intel FPGA High-Level Synthesis tools.
Preferred Qualifications:
Five years of experience designing, developing, implementing, and debugging Machine Learning applications for FPGAs, including Xilinx Virtex7 or newer architectures. Experience with Intel and Stratix-10 devices also desirable.Five years of Python and C++/Java development experience, including contributions to large-scale software projects, commercial or open-source.Training and Inference with publicly available models (ResNet, VGG) and the development of custom models targeting FPGAs.Use of FPGA-based Cloud Environments, such as Amazon AWS F1, Nimbix Cloud, Azure Cloud, Xilinx Alveo Accelerators.Proficiency in software cross-compiling and cross-debugging.Experience with multi-processor system-on-chip, embedded systems software (Linux, cross-compilers) and Python productivity for FPGAs (i.e. Pynq).Experience leading or contributing to proposals a significant plus.
The University of Southern California values diversity and is committed to equal opportunity in employment.Minimum Education: Master's degree, Combined experience/education as substitute for minimum education
Minimum Experience: 3 years
Minimum Field of Expertise: Knowledge of research processes and computer science.
USC is an equal opportunity, affirmative action employer. All qualified applicants will receive consideration for employment without regard to race, color, religion, sex, sexual orientation, gender identity, national origin, protected veteran status, disability, or any other characteristic protected by law or USC policy. USC will consider for employment all qualified applicants with criminal histories in a manner consistent with the requirements of the Los Angeles Fair Chance Initiative for Hiring ordinance. We provide reasonable accommodations to applicants and employees with disabilities. Applicants with questions about access or requiring a reasonable accommodation for any part of the application or hiring process should contact USC Human Resources by phone at (213) 821-8100, or by email at uschr@usc.edu. Inquiries will be treated as confidential to the extent permitted by law.
Read USCâ€™s Clery Act Annual Security Report
Required Legal Notices
Certain positions are subject to background screening
If you are a current USC employee, please apply to this USC job posting in Workday by copying and pasting this link into your browser:https://wd5.myworkday.com/usc/d/inst/1$9925/9925$42305.htmld</t>
  </si>
  <si>
    <t>Health Scientist GS-601-12/13</t>
  </si>
  <si>
    <t>FDA Center for Tobacco Products</t>
  </si>
  <si>
    <t xml:space="preserve">Health Scientist GS-601-12/13
Job Vacancy link: https://www.usajobs.gov/GetJob/ViewDetails/567536400
Open/Close Date: 5/6/20 - 5/11/20
Salary: $86,335 to $133,465 per year
CTP Job Link: fda.gov/ctpjobs
Summary
The Department of Health and Human Services (DHHS), Food and Drug Administration (FDA), Office of Medical Products and Tobacco, Center for Tobacco Products (CTP), Office of Science (OS) located in Beltsville, Maryland.
The Food and Drug Administrationâ€™s (FDA) Center for Tobacco Products (CTP) regulates the manufacturing, marketing, and distribution of tobacco products. Our goal is to reduce the harm from all regulated tobacco products across the entire population, including: reducing the number of people who start to use tobacco products, encouraging more people to stop using these products, and reducing the adverse health impact for those who continue to use these products. CTP's actions have significant public health and consumer protection impact and are among the most important issues faced by the Agency in its long and distinguished history.
Responsibilities/Job Duties:
Designs and implements scientific surveys/studies and analyzes and interprets study data and results.
Develops research projects to fill gaps in knowledge related to regulatory decisions.
Provides scientific support in conducting evaluation and the use of evaluation results to inform guidance and policy.
Develops new concepts, methods, and strategies for obtaining and using data for the evaluation of tobacco and/or other regulated products regulations.
Compiles data to prepare briefings, presentations and technical or scientific reports to support agency recommendations on scientific issues pertaining to the evaluation of tobacco product regulation.
Basic Qualifications:
In order be eligible for the position of Health Scientist, (GS-0601-12/13), you must meet the following requirements:
Have successfully completed a course of study at an accredited college or university leading to a bachelor's or higher degree with a major study in an academic field related to the medical field, health sciences or allied sciences appropriate to the work of the position.
Applicants must submit a transcript(s) that includes the degree and/or required credits annotated in the basic requirements section. Failure to submit proof of the required education could result in an ineligible rating.
Minimum Qualifications Requirements:
GS-12: You must possess one year (52-weeks) of specialized experience, equivalent to at least the next lower grade level GS-11 in the Federal service. Such experience includes assisting and providing scientific support in the evaluation of regulated products regulations, programs or policies designed to improve public health.
GS-13: You must possess one year (52-weeks) of specialized experience, equivalent to at least the next lower grade level GS-12 in the Federal service. Such experience includes: conducting research, scientific developments and implementing evaluation studies regarding regulated products, programs or policies designed to improve public health.
Job Type: Full-time
Salary: $86,335.00 to $133,465.00 /year
Work Location:
One location
Benefits:
Health insuranceDental insuranceVision insuranceRetirement planPaid time offFlexible schedule
Schedule:
Monday to Friday
Company's website:
fda.gov/ctpjobs
Benefit Conditions:
Only full-time employees eligible
Work Remotely:
Temporarily due to COVID-19
</t>
  </si>
  <si>
    <t>Applied Research Associates</t>
  </si>
  <si>
    <t>Applied Research Associates, Inc. is seeking a Data Science Specialist to provide on-site support in support of a Department of Defense (DoD) customer. The Data Science Specialist will apply key principles of data management and stewardship, organizes and manages data assets and their related data policies and business rules, and create policies, processes and procedures associated with data governance. You will work closely with business users to understand their data requirements and the analytic insights they need to make data-driven decisions. The successful candidate:
Analyzes the current state of the data architectures of various systemsâ€“ software components, technologies, data models and business processes;Incorporates data policies and metadata into data governance policies, processes and procedures;Creates data governance models, including assets, relationships, domains, and communities;Creates future-state application data architectures;Defines workflow, security and integration requirements and dashboard and reporting requirements;Generates data management artifactsâ€“ data models, diagrams, ETL source-to-target mappings, data dictionaries, and data flow diagrams;Proposes and enforces data management best practices, data standards, and data management policies and rules across different functional areas of an organization; andDocuments case studies and creates solution templates that will accelerate future implementations.Works with solution architects, data owners, data stewards, policy developers, process and workflow analysts, data scientists, and business analysts to manage data governance activities, including data governance committees.
Required Qualifications:
Bachelor's degree in computer science, technology management, data science, or a related field and 2 to 4 years of experienceExperience with data modeling (conceptual, logical, and physical) and a knowledge of relational databases.Awareness of cloud services (preferably AWS).Ability to analyze complex data and communicate data governance concepts to technical and non-technical audiences.US citizen with a minimum DoD Top Secret clearance and the ability to obtain SCI access
Desired Qualifications:
Current DoD TS/SCI security clearanceAn understanding of data governance frameworks.Experience supporting program officers in maintaining and updating required programmatic documentation, as well as the ability to analyze, interpret and maintain updated spreadsheets of financial and budgetary data which provide customer value.Previous experience in DoD consulting and data governance activities.Proven and effective written and verbal communications skills, interpersonal skills and customer focus skills.Experience collaborating in a team environment, with customer, teammate and subcontractor relationships.Experience applying technologies and capabilities in ways not previously anticipated to solve our customersâ€™ ultimate objectives.Previous experience developing end to end mission solutions for DoD/government customers a plus.
This position is contingent upon award of a contract expected in Spring 2020 supporting the Department of Defense.
COMPANY INFORMATION:
Applied Research Associates, Inc. is an employee-owned international research and engineering company recognized for providing technically superior solutions to complex and challenging problems in the physical sciences. The company, founded in Albuquerque, NM, in 1979, currently employs over 1200 professionals. ARA offices throughout the United States and Canada provide a broad range of technical expertise in defense technologies, civil technologies, computer software and simulation, systems analysis, environmental technologies, and testing and measurement. The corporation also provides sophisticated technical products for environmental site characterization, pavement analysis, and robotics.
At ARA, employees are our greatest assets. The corporation realizes that employee ownership spawns greater creativity and initiative along with higher performance and customer satisfaction levels. ARA gives its employees the tools, training, and opportunities to take more active roles as owners. The culture is challenging; innovation and experimentation are the norm. Employees are eligible for contributions which not only add to the companyâ€™s success, but also their own through the Employee Stock Ownership Plan (ESOP). The motto,â€œEngineering and Science for Fun and Profitâ€_x009d_ sums up the ARA experience. For additional information and an opportunity to join this unique workplace, please visit our website atwww.ara.com.
Please apply atwww.careers.ara.com for the Data Science Specialist position.</t>
  </si>
  <si>
    <t>Computer Scientists</t>
  </si>
  <si>
    <t>STS Aviation</t>
  </si>
  <si>
    <t>Falls Church</t>
  </si>
  <si>
    <t xml:space="preserve">Posted 6 days ago
Computer Scientists (R0038317)
STS
LocationFalls Church, Virginia
Job type RPO
CategoryComputer Scientists
Job ID34850
Falls Church, Virginia
Posted 6 days ago
Login to bookmark this Job
Website
STS Technical Services
STS Technical Services is hiring Computer Scientists in Falls Church, Virginia.Duties, Experience, Skills, Requirements, and Information:This position is responsible for software development, testing, and interface for the newest version of the Real-Time Telemetry Processing System (RTPSV). Work will be performed within the Telemetry Systems Branch of the Atlantic Test Range, Patuxent River, MD.
Execute software engineering tasks, including developing and documenting new coding and algorithms
Application development in C++/MFC
Use Visual Studio, Java, Assembly, and other software engineering tools while applying best software engineering practices
Write technical documentation for development efforts to include Design Documents, Test Plans, and Help Files
Work independently to accomplish tasking, while also maintaining a team-oriented focus that promotes collaboration in the overall planning and execution of RTPSV applications
Other Experience, Skills, Requirements, and Information:
Knowledgeable in computer software/hardware, automated data processing systems, and computer systems interfacing
Experience in C++ desired
Experience in Java, Assembly, Visual Studio, and MFC is beneficial
OpenGL knowledge is a plus, but not essential
Familiarity with RTPS system architecture is a plus
Some travel may be required
Must possess a valid driverâ€™s license
All candidates will be required to pass Drug Screenings
Education Required:
Bachelorâ€™s Degree in Computer Science from an accredited college or university
Security Clearance:
Ability to obtain and maintain US DoD Top Secret Security clearance, throughout employment.
Our benefits and perks include:
Medical, dental, vision, 401(k), Life/AD&amp;D/STD/LTD insurance
Tuition and training assistance program
Wellness program &amp; Employee Assistance Program (EAP)
Paid vacation and sick leave &amp; 10 Paid Holidays
Mobile phone service discount / Discounted Gym Memberships
Work Conditions:Conditions will vary. Most work is performed in enclosed buildings, but some outside work may be required. Work will include sitting, standing, walking, lifting and reaching. Applicant should be capable of lifting 50-100 lbs. assisted by other employees. Vision abilities needed to perform this job include close vision, depth perception, and the ability to adjust and focus.About STS Technical Services:STS Technical Services is a Top 100 Staffing Firm thatâ€™s partnered with some of the largest names in the aerospace, manufacturing, defense and industrial industries.
Our professional recruitment teams put talented individuals to work at client locations all over the world, and we have hundreds of exciting career opportunities for you to explore!
If you want to speak to a recruiting professional directly, please call 1-800-359-4787.
STS Technical Services is an equal opportunity employer.
#ZR
</t>
  </si>
  <si>
    <t>Assistant Research Scientist</t>
  </si>
  <si>
    <t>The University of Maryland Applied Research Laboratory for Intelligence and Security (ARLIS) seeks to hire an Assistant Research Scientist to work on projects that involve applying psychology knowledge and methods to security or intelligence problems and domains. For instance, the scientist may work on social influence and how to counteract disinformation; computational linguistic methods of detecting individual differences, such as personality; selection and performance appraisal of individuals in cyber security jobs; and detecting and mitigating insider threat and building insider trust.
Duties:
Work with multidisciplinary teams of research scientists (e.g.,data scientists, linguists, psychologists, computer scientists) to design and carry out research
Review and synthesize existing literature
Prepare applications and maintain records for the Institutional Review Board (IRB)
Direct and conduct data collection in a variety of settings and using a variety of methods
Train faculty research assistants and undergraduate assistants
Analyze data qualitatively and quantitatively, such as applying established and new analysis methods to novel data sets
Develop new analysis methods and design methods, such as for deploying detection measures for possible insider threat in the field
Prepare presentations, reports, and scholarly publications related to research
This is a full-time position with benefits. The position is subject to the availability of funding. The applicant must have an interest in building expertise in and conducting research in applied psychology.</t>
  </si>
  <si>
    <t>Ecological Scientist</t>
  </si>
  <si>
    <t>Exponent</t>
  </si>
  <si>
    <t xml:space="preserve">
Ecological Scientist
ID
3901
Location
Washington, DC
Practice/Center
Ecological and Biological Sciences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more than 1100 staff members work in 30 offices across the United States and abroad. Exponent has approximately 900 consultants, including more than 550 that have earned a doctorate in their chosen field of specialization.
Exponent's Ecological and Biological Sciences Practice is currently seeking an Ecological Scientist in our Washington, DC office. The successful candidates will be responsible for providing technical support on existing projects and assist where appropriate in business development efforts in the biological and ecological sciences. Projects may involve environmental assessments, restoration projects, resource matters, impacts relating to chemicals and other stressor in the environment, risk assessment, causal analysis, and resource damage assessment. Candidates should have a strong ability to perform assessments with large and complex datasets, synthesize technical information, and apply creative and critical thinking to prepare and review reports and technical presentations. Candidates will develop professional status by authoring peer-reviewed publications, participating in technical conferences and activities of professional societies. Candidates will also work cooperatively on projects with other members of the Ecological and Biological Sciences Practice and interdisciplinary groups from other Exponent practices as appropriate.
Qualifications for this position include:
Ph.D. in the area of Biology, Ecology, or related field
Experience managing tasks and/or projects of moderate scope and complexity
Exceptional interpersonal, communication, and organizational skills
Excellent writing and critical thinking skills
Experience evaluating and integrating complex datasets, including very large volumes of data, data collected over differing temporal/spatial scales, satellite/remote sensing data, and/or genomics data
Proficiency in R [or equivalent]
Strong background in applied statistics
Proficiency with Word, Excel and PowerPoint
Ability to work well within a fast paced, multidisciplinary team environment
To learn more about life at Exponent, check out our Graduate Students page at www.exponent.com/careers/grad-students!
We are an Affirmative Action, Equal Employment Opportunity, Veterans and Disabled Employer.</t>
  </si>
  <si>
    <t>Scientist III - Upstream Biomanufacturing</t>
  </si>
  <si>
    <t>Title: Scientist III Upstream Biomanufacturing Location: Silver Spring, MD
The Scientist III will assist the Office of Biotechnology Products (OBP) and Office of Pharmaceutical Quality (OPQ) within the Center for Drug Evaluation and Research (CDER) with upstream bioprocessing procedures and testing of new process analytical technologies. The selected professional must be able to work towards and accomplish the tasks outlined below:
Duties/Responsibilities:
Culture mammalian (CHO) cells using aseptic techniques for suspension cell culture for shake flasks, spin flasks, and other industrial techniques.Operate and maintain benchtop bioreactor systems, including 5L glass bioreactors, disposable wave rocker bioreactors, and disposable micro bioreactors.Operate and maintain additional laboratory instrumentation including: cell and biochemical analyzer systems, bio-layer interferometer, and protein purification systems.Assist with ongoing efforts for integration of existing technologies with bioreactor setups for online sampling.Assist with laboratory equipment maintenance and repair,Collect sample information and laboratory testing results from multiple sources and databases.Perform data processing and analysis of acquired data.Assist with the upkeep of inventory of lab supplies and laboratory equipment and instrumentation.Prepare Word summary report or Power Point presentation on cell culture work when requested by program lead.Have weekly meetings with program lead for update briefing or issues.Provide status reports to the program lead according to the schedule provided below.Complete all mandatory FDA training.
Required Skills
BS or MS degree in Biochemistry/Cell Biology/BioengineeringFour (4) or more years of experience in pharmaceuticals or quality analytics or biotechnologyExcellent understanding of laboratory safety practicesExcellent written and verbal communication skills.Proficient in MS Office (Excel, Work, PowerPoint).Must be willing to get appropriate vaccinations for lab work.Must be able to obtain/maintain an FDA security clearance.
Apply online at our website: https://kikiktagruk.applicantpool.com/
Disclaimer: This is not to be an exclusive list of all responsibilities', duties, and skills required of the person in this job. KIC is an Equal Opportunity Employer. KIC considers all applicants for employment without regard to race, color, sex, national origin, religion, age, physical or mental disability, family responsibility, marital status, sexual orientation, political affiliation, veteran's status or any other legal protected status. Pursuant to The Alaska Native Claims Settlement Act 43 U.S.C. Sec. 1601 et seq., and federal contractual requirements, Kikiktagruk Inupiat Corporation, may legally grant certain preference in employment opportunities to KIC Shareholders and their Descendants. EOE/AA/M/F/D/V. Please view Equal Employment Opportunity Posters provided by OFCCP here. Successful candidate must pass, comply and adhere to KIC's Drug and Alcohol policy/testing requirements and pass a thorough background check including fingerprinting.</t>
  </si>
  <si>
    <t>Data Scientist SME</t>
  </si>
  <si>
    <t>Join our team dedicated to developing and executing innovative solutions in support of customer mission success.
Job Description:
Novetta is seeking a skilled Data Scientist SME to support a fast paced, innovative project supporting our client in the field of data science and AI/Machine Learning.
Basic Qualifications:
10+ (Expert) years of related experience
Thorough (Senior)/Working (Expert) knowledge of individual, organizational, technological, or transactional issues of national security concern.
Prior experience with the IC and methodological experience in some of the following areas:
Relationships and discovery (correlating, enriching and prioritizing data about activity among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Business analytics (supporting data-driven decisions about how we can improve business of intelligence)
Thorough/Working knowledge of appropriate analytic methods and methodological tools in two or more (Senior)/all three (Expert) of the following areas:
Applied mathematics (e.g. probability and statistics, multivariable calculus, linear algebra, ordinary and partial differential equations, stochastic processes, graph theory)
Computer programming (e.g. scripting, data parsing/ETL, artificial intelligence, machine learning, math/statistics packages, natural language processing, software versioning, distributed computing)
Visualization (e.g. dashboard creation, network analysis, GIS/geospatial analysis, telemetry analysis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(i.e. tell a story with the data) in graphical, verbal, or written form
Ability to multitask and change focus quickly as demands change
Ability work collaboratively and effectively in a team environment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visit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</si>
  <si>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Engineer / Analytics</t>
  </si>
  <si>
    <t>Blackspoke</t>
  </si>
  <si>
    <t>Customer DescriptionOur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presidentâ€™s national security priorities to protect the nation. Although GEOINT is the most critical data within this agency, all data that is produced, collected and stored plays a supportive role in the day-to-day operations of our customer.Program DescriptionThe program within the agency is the go-to-platform for the ingestion and surfacing of data within the agency. Its core mission is to provide an analytics and visualization platform for corporate business data sets such as; Information Technology, Cyber, Security, Financial, Contract, Customer Feedback, and Mission Management Activity. Ultimately this team will provide the Agency with the capability for a centralized authoritative data repository, refreshed automatically, from source systems of record and transaction databases along with a range of visualization tools for reporting and delivery to end-users.
BlackSpoke is the prime contractor on a program awarded to provide agile operations, adaptive maintenance, and minor enhancement services to support the maintenance, integration, and ingest of multiple business data sets into an analytic environment. This Intelligence Agency program is focused on human capital data, and also focused on activities to bring in other corporate business data sets such as; Information Technology, Cyber, Security, Financial, Contract, Customer Feedback, and Mission Management Activity. One goal for the program is to provide the Agency with the capability for a centralized authoritative data repository, refreshed automatically, from source systems of record and transaction databases along with a range of visualization tools for reporting and delivery to end-users.Team DescriptionThe Blackspoke Team consists of various experts within the IC that are highly focused on Cloud Architecture &amp; Design, Data Architects &amp; Scientists, Data Visualization Experts, User Interface &amp; User Experience (UI/UX) Experts, Database Warehouse &amp; Mining Experts, and Scrum Masters that will help achieve and mission objectives.Job DescriptionIn your role as data engineer, you will be assigned to an agile scrum team that focuses on the development of extract, transform, and load (ETL) jobs currently using Microsoft SQL, Server, and SSIS. The environment currently supports hundreds of related ETL jobs that move data between 30 different source systems and between multiple classifications. Part of the challenge as a data engineer will be to find scalable and efficient coding solutions that plug into this extensible system in order to add more data to the Enterprise data store. The existing data warehouse is built on Microsoft SQL hosted on Amazon Web Services (AWS), so experience developing solutions that scale well in these environments is a plus. Experience with other data ingest pipelines such as NIFI is also desired as this contract is likely to evolve over the next 5 years to keep up with industry best practices.
In this role you will work with product owners and data stewards to deliver high quality technical solutions in response to business requirements. You will be counted on to provide your peers with technical expertise that will offer solutions for difficult programming problems.QualificationsAvailable to work a flexible/rotating schedule, in the unlikely case that it's required by contract.
Desired Core Skills:
SQL Server Integration Services (SSIS) including UI and custom code
features.
Ability to write or create stored procedures, SQL scripts, SSIS packages
that can be used to:
o Move data from source databases to target databases
o Clean / Condition data
o Convert or transform data
o Reconcile and confirm converted data
o Find data errors
o Validate data to business rules
o Ability to examine existing ETL scripts and track data back to
source
SQL Server administration, tuning, and workbench.
Ability to work with business experts to understand data and complete
data mappings.
Preferable Secondary Skills:
Data discovery techniques and data wrangling to pull data together from
disparate sources.
Data Modeling techniques
Expertise in operating within an Agile based environment and breaking
down large tasks into smaller story/point based tasks.
AWS infrastructure functionality and configuration, installation as applies
to databases and specifically.
Experience in at least one scripting language desirable (PowerShell,
Shell, PERL, Python).
Expertise in the Design and Deployment of various components as part
of SQL to include SQL Server Integration Services, SSIS - (both Scale-
Out and non-Scale-Out)
Understanding of SSIS ETL jobs including setting up and monitoring job
length and performance.
SQL Server Reporting Services (SSRS) â€“ Decent to Solid
understanding of monitoring the SSRS core database tables with
regards to report run- time and slow reporting performance.
Blackspoke is an Equal Opportunity Employer-Minorities/Females/Veterans/Individuals with Disabilities. Individuals with disabilities, including disabled veterans or veterans with service-connected disabilities, are encouraged to apply. If you need assistance applying outside of the online application, please contact recruiting@blackspoke.com for more information.</t>
  </si>
  <si>
    <t xml:space="preserve">Jacobs is seeking a Data Engineer in Crystal City, VA. This is a complex engineering role, which encompasses building of the core frameworks of a visualization application to deal with the complexities of ingesting, storing, and manipulating masses of data in near real-time.
Responsible for carrying out engineering tasks to deliver an advanced visual analytic application to include:
Developing data analytics for desktop and web-developed visual analytic softwareFacilitating the bulk analysis of relational information utilizing advanced graphics, visualization, and high-performance computing, as well as using the specified open source, COTS, and GOTS technologiesEstablishing an application that produces manageable, actionable intelligence from streams of a structured and semi-structured data.
#cjpost
Bachelorâ€™s degree in Engineering, Computer Science, or other related analytical, scientific, or technical disciplineExperience with TFS; JIRA, Java, C, C , ASP.NET, C#, Open Source (github, google, apache)
A minimum of a Top Secret clearance is required.
Essential FunctionsPhysical Requirements
Requires sitting for extended periods of time at a desk (90&gt;). Requires sitting at a computer terminal for long periods of time (90&gt;). There is a possibility that due to parking availability and location of work area walking moderate to long distances can sometimes be required.
Work Environment
Inside office/cubicle environment. Requires ability to interact professionally with co-workers and all levels of management (100&gt;).
Equipment and Machines
Requires ability to operate a personal computer, a telephone, copier, and other general office equipment (100&gt;). Ability to conduct evaluation of third and fourth generation or current state of the art computer hardware and software and its ability to support specific requirements, interfacing with other equipment and systems.
Attendance
Attendance is critical. Work hours are normally 8 hours per day and 5 days per week, Monday through Friday. Being prompt is important to provide continuous and on-going service to customers. Attendance is important to maintain continuity of service. Work outside of normal duty hours may be required with as little as one hour advance notice. Overtime is infrequent, but important when required (1&gt;).
Other Essential Functions
Must be able to communicate effectively, both verbally and in writing. Must be able to interface with individuals at all levels of the organization. Must be able to obtain unescorted access to work areas. Grooming and dress must be appropriate for the position and must not impose a safety risk/hazard to the employee or others.
</t>
  </si>
  <si>
    <t>Big Data- Software Developer-Mid level</t>
  </si>
  <si>
    <t>Clarity Innovation, LLC</t>
  </si>
  <si>
    <t>IMMEDIATE OPENING- Work from home on Friday's !!!
This is a BIG DATA platform position, whereby the individual will be writing analytics against petabytes worth of data
As a software engineer at Clarity Innovations you will need to have a passion for high-quality, reliable, and maintainable code. You are agile and retrospective, and not afraid to identify what we are doing wrong so we can fix it, and what we are doing right so we can improve on it. Working in tandem with an amazing partner here is what your daily tasking will look like.
Work closely with analysts, data scientists, and site reliability engineers to enable the ingest, processing, and analysis of millions of events per second
Actively contribute code to software suite using a variety of languages, technologies, and environments to create advanced analysis capabilities for analysts and to create complex analytics that detects cyber-attacks as early as possible and measure cyber risk
Be deeply integrated into all aspects of the software engineering lifecycle, with a focus on agile methodologies, incorporating well-defined metrics and feedback, lending your experiences and expertise to increasing iteration speed and product delivery
Participate in the testing, deployment, and operation of complex systems, always seeking to learn and help the team succeed
Help us build maintainable and scalable architecture and tooling
You should have 4+ Years of experience and.....
Experience working in a complex domain where you werenâ€™t also a prototypical user (e.g., medicine, finance, security, shipping/logistics, operations, defense)
Extensively written and worked with Python, Java, and/or golang
Experience in Google Cloud Storage, Big Query
Experience with SQL and its variants
Written software that operates on petabyte-scale, distributed data-infrastructure
Hadoop, Spark, ElasticSearch, and Kafka experience is a plus
Familiarity with stream processing
Parsed data, cleaned up datasets, extracted data from files, manipulated data
Desire to develop software that runs a data-driven product
Involved in multiple, data-heavy software engineering projects
Clearance: U.S. Citizenship required
Clarity Innovations provides equal employment opportunities (EEO) to all employees and applicants for employment without regard to race, color, religion, sex, sexual orientation, gender identity, national origin, disability or veteran status, or any other protected class.</t>
  </si>
  <si>
    <t>Principal Program Manager, Finance Operations Data Analytics</t>
  </si>
  <si>
    <t>General Engineer, Electronics Engineer, Computer Engineer, Aerospace Engineer or Computer Scientist</t>
  </si>
  <si>
    <t>Department of Commerce, Office of Inspector General</t>
  </si>
  <si>
    <t xml:space="preserve">
Applications will only be accepted at USAJOBS: https://www.usajobs.gov/GetJob/ViewDetails/565460100(open to public) or https://www.usajobs.gov/GetJob/ViewDetails/565459200 (click on link to view eligibility).Summary We are seeking highly motivated professionals to join our team. If you want challenging work and a chance to make a big impact, come join us at the Office of Inspector General for the Department of Commerce! We improve the effectiveness of the Department's programs and operations. We also investigate waste, fraud, and abuse in the Department and those who do business with it.Responsibilities As a General Engineer, Electronics Engineer, Computer Engineer, Aerospace Engineer or Computer Scientist, you will:
- Plan and conduct performance audits and evaluations, special projects, and other work assignments in the areas of systems analysis, design processes, acquisitions, operations, maintenance, and information resources management and documents results in work papers, develops findings in written audit and evaluation reports, and briefs senior management.
- Collaborate with professional engineers, computer scientists, physical scientists, program and systems analysts, and auditors engaged in addressing complex technical, management, contractual, and policy issues about how systems are planned, managed, designed, acquired, developed, deployed, operated, maintained, and disposed.
- Develop methods and procedures for identifying, analyzing, and assessing the effectiveness of management controls such as those designed to prevent waste, loss, unauthorized use, or misappropriation of assets.
- Analyze management information requirements and the extent to which program or administrative reporting systems meet them. Analysis includes system specifications assessments, data gathering and analytical techniques, and systems evaluation methodologies.
- Review and analyze proposed or new legislation or regulations to determine effects on Department programs, projects, and other activities.  
This opportunity is also open to Status eligibles under Announcement DOC-OIG-2020-0035. Please refer to that announcement for details on open period, eligibility, and how to apply.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Qualifications You must meet the following requirements by the closing date of this announcement.
Specialized experience: For the GS-14, you must have one year of specialized experience at a level of difficulty and responsibility equivalent to the GS-13 grade level in the Federal service. Specialized experience for this position includes:
Experience investigating, advising, and resolving unusual and controversial problems from either Engineering or IT perspective.
Examples may include:
Experience performing investigations and advising on multiple system requirements. Experience serving as a subject matter expert on design processes, acquisitions, operations maintenance, and information resources management at different points of a systems life cycle. 
  EducationIndividual Occupational Requirements for Professional Engineering Positions:
Degree: Engineering. To be acceptable, the program must: (1) lead to a bachelorâ€™s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 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bachelorâ€™s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Individual Occupational Requirements for Computer Science Positions: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NOTES:
3 openings.
Telecommuting is allowed.
Additional Salary Information: Lowest salary is at the GS-13 grade and highest salary is at the GS-14 grade.
</t>
  </si>
  <si>
    <t>Research Scientist, Talent Assessment</t>
  </si>
  <si>
    <t>SAS/SQL Data Analyst</t>
  </si>
  <si>
    <t>Panum Group, LLC</t>
  </si>
  <si>
    <t>Panum is seeking a strong SAS/SQL Data Analyst to work with the Nutrition and Economic Analysis (NEA) team in the Office of Nutrition Guidance and Analysis. Projects on the Nutrition and Economic Analysis team include food pattern modeling, the USDA Food Plans, the USDA Food Prices Database, Expenditures on Children, and analysis of diet quality using the Healthy Eating Index. Strong expertise in statistical programming using SAS and SQL is required. Expertise related to use of â€œbig dataâ€_x009d_ and optimization modeling (using GAMS software) is highly desirable. Demonstrated proficiency in clearly and concisely communicating (written and oral) scientific/technical information to a variety of audiences is required. Strong organizational skills and proven ability to accomplish multiple complex tasks simultaneously to meet project timelines is needed. Experience in writing new analytic programs as well as modification of existing programs written in SAS and SQL, and interpreting analysis is required. Proven ability to effectively work both independently and in an interdisciplinary team environment is expected.ResponsibilitiesThe Analyst would work as part of a team including nutritionists and economists and receive technical direction from the Office of Nutrition Guidance and Analysis (ONGA), Nutrition and Economic Analysis Team Lead. Main duties would consist of programming in SAS and SQL for the development of the Food Prices Database and the USDA Food Plans.Work closely with the ONGA Team Lead as part of the Nutrition and Economic Analysis Team.Work with CNPP staff, USDA stakeholders and leading scientists to objectively design analyses to evaluate food prices and contribute to projects that assess the cost of diets that align with the Dietary Guidelines for Americans.Other potential analyses may include estimating expenditures on children, assessing diet quality using the Healthy Eating Index, and conducting initial analysis related to food pattern modeling.Coordinate and/or assist with project design, analysis, and interpretation of CNPP projects, which includes the following activities:Database management including extracting, recoding, and merging datasets.Documenting processes, analytic methods, and results.Summarizing and synthesizing procedures and results, and developing technical abstracts, and plain language summaries of project progress and results.SkillsUS CITIZENSHIP and prior Federal Government Consulting experience.A minimum of a Bachelor of Science Degree; A Masters Degree in a related field is preferred.3-5 yearsâ€™ experience is required.Expertise in SAS/SQL programming required. SAS advanced certification preferred.Experience operating in a fast-paced, deadline-oriented environment.Experience working on both short-and long-term projects and being involved in the entire life-cycle of a project.Thorough knowledge of SAS.Thorough knowledge of SQL.Skill in all aspects of data processing management.Optimization modeling experience, particularly using GAMS software, is desired. Panum Group, LLC Established in 1997, Panum Group provides unique expertise and innovative solutions that address federal customersâ€™ greatest business and mission challenges. A culture of excellence through innovation and problem-solving has resulted in 100 percent growth in employees and revenue over the last three years. Panum provides program &amp; project management, acquisition &amp; contract management, business &amp; strategy consulting and next generation information and communications technology services for more than 20 federal agencies. For more information, please visit www.panum.com.</t>
  </si>
  <si>
    <t>Sr. Scientist - Mixed Autonomy</t>
  </si>
  <si>
    <t>Job Description We are looking for highly motivated and innovative scientists and engineers with a passion for developing intelligent systems and associated technologies. The Multi-scale, Mixed-domain, Mixed-autonomy Teams for Resourceful Operations (M3TRO) Group draws from various disciplines including mathematics, physics, control theory, artificial intelligence, machine learning, cognitive architectures, operations research, computational social science, and game theory to advance the state-of-the-art in complex system analysis, interactive analytics, and coordinated adaptive systems. Todays threat environment and tomorrows conflicts will require the coordination of analytic capabilities and autonomous systems that can learn and adapt to uncertain, contested, and evolving operating environments in support of warfighters, intelligence analysts, and special operators. Our research and development portfolio spans the Autonomy stack in multiple dimensions: adaptive controls and coordination, learning and sense-making, and computational modeling. We work across the S&amp;T spectrum, from fundamental model and algorithm development to simulation-based and laboratory experimentation, with an eye toward internal and external technology transfer to operational systems. Applications include coordinated autonomy for multi-platform operations; interactive analytics for decision-makers in complex environments; and computational models that enable intelligent systems to make decisions in the context of other intelligent actors. We are funded by various research organizations, including DARPA and the service labs, and our mandate includes transitioning technologies into operational systems.
As a Senior Principal Scientist, your responsibilities include setting technical direction on programs and technology capabilities in the area of Intelligent Systems; leading multi-disciplinary technical teams; leading and contributing to technical designs, implementations, and integrated capabilities; leading and contributing to conference and journal publications; and engaging in the development and pursuit of business opportunities. We value candidates who are self-directed yet are good team players, entrepreneurial, and goal- and success-oriented. We seek candidates who will share in the excitement that we have for protecting our service members, provide leadership for various complex problem areas, independently develop creative solution strategies, and work successfully in multi-disciplinary academic/industry teams.
Required Skills and Education
Doctorate degree in an Engineering discipline or Scientific field; Masters degree with 2+ years professional experience; Bachelors Degree with 4+ years of experience.Demonstrated technical competence in some or all of following fields: Machine learning, perception, and reasoning; Cognitive Architectures; Self-adaptive systems; Semantic reasoning; Localization and mapping, probabilistic path planning, and task planning; Efficient knowledge representations and Sharing mechanisms; Human-machine collaboration; Non-linear system control and state estimation; Signal processing and data fusionStrong software prototyping skillsStrong written and verbal communication skillsAptitude for technical baseline and proposal developmentStrong project and technical leadership skillsAble to work across a broad range of disciplines to structure undefined programs, identify key technical issues, and develop novel approaches supported by sound scientific principles and prior artUS Citizen and eligible to obtain a US Security Clearance
Able to learn quickly and figure things out on the spot. This individual may be called upon to represent the company in high visibility and rapid turnaround activities entailing travel and customer/teammate interaction. Such activities are sometimes in quick response to unforeseen circumstances and require a steep learning curve and tactful engineering professionalism.
About BAE Systems Electronic Systems BAE Systems Electronic Systems is the global innovator behind game-changing defense and commercial electronics. Exploiting every electron, we push the limits of what is possible, giving our customers the edge and our employees opportunities to change the world. Our products and capabilities can be found everywhere from the depths of the ocean to the far reaches of space. At our core are more than 14,000 highly talented Electronic Systems employees with the brightest minds in the industry, we make an impact for our customers and the communities we serve.</t>
  </si>
  <si>
    <t>Physical Scientist, GS-1301-9/11 (MP-KW)</t>
  </si>
  <si>
    <t>Department Of The Interior</t>
  </si>
  <si>
    <t xml:space="preserve">
Duties
Help
Duties
Summary
What General Information Do I Need To Know About This Position?
Salary:
GS-9: $59534 (STEP 1) to $77,396 (STEP 10)
GS-11: $72,030 (STEP 1) to $93,638 (STEP 10)
Learn more about this agency
Responsibilities
As a PHYSICAL SCIENTIST within the EASTERN ENERGY RESOURCES SCIENCE CENTER, some of your specific duties will include:
Plan, execute, and assist with sample collection field campaigns and preservation of rock, sediment, water, brine, ore, oil, gas, coal and samples containing radioactive isotopes including naturally occurring radioactive material NORM and technically enhanced NORM.
Operate, calibrate, and maintain various lab and field instrumentation. Analyze samples using a direct mercury analyzer and a high purity germanium gamma spectrometer system/associated hardware/software systems to produce data of known and documented quality under the USGS quality management system.
Develop and use analytical methods for radiochemical and geochecmical techniques to prepare, identify and quantify the geochemical/isotopic composition of rock, sediment, water, brine, ore, oil, coal, gas and other samples containing radionuclides including naturally occurring radioactive material and technically enhanced NORM.
Communicate verbally and in writing, both formally and informally.
PHYSICAL DEMANDS: The work requires some physical exertion and may require prolonged standing in the laboratory environment. Field assignments involve outdoor work where there is considerable walking and climbing over rough or mountainous terrain. The work required physical exertion such as lifting heavy objects over 50 pounds and crawling in restrictive spaces.
WORK ENVIRONMENT: Work performed in the laboratory may involve use of equipment which can result in exposure to dust, toxic chemicals, mechanical and electrical hazards, and noise. Special safety precautions are required including use of laboratory coats, safety glasses, dust masks, gloves, etc. Work in the field involves exposure to extreme outdoor weather conditions with exposure to poisonous growth and insects involving a high risk with exposure to dangerous situations
Travel Required
Occasional travel - Overnight travel of 1-2 days may be required.
Supervisory status
No
Promotion Potential
12
Job family (Series)
1301 General Physical Science
Requirements
Help
Requirements
Conditions of Employment
Selectee may be subject to serving a one-year probationary period.
More requirements are listed under Qualifications and Other Information.
Selectee must provide a valid state driver's license &amp; safe driving record
Selectee subject to successful completion of a pre-employment medical exam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
Qualifications
For information on basic qualifications, which includes information on whether you may substitute education for specialized experience, please click on the following: https://www.usgs.gov/about/organization/science-support/human-capital/physical-scientist-gs-1301.
For GS-09:
In addition to the basic education requirement as stated above, applicants must meet one of the following to qualify for the GS-09 level:
Two years of progressively higher-level graduate education (36 semester hours, 54 quarter hours or the equivalent) leading to a master's degree in physical science or other directly related field of study or master's or equivalent graduate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GS-7 level in the Federal service, and if it equipped the applicant with the knowledge, skills and abilities to perform successfully the duties of the position.
Examples of such experience may include performing a variety of observations, computations, compilations and analyses in assisting higher-level scientists in carrying out physical science assignments. This work experience would have involved following established methods and procedures, or detailed instructions; using some judgment in applying basic principles and procedures; and independently completing recurring assignments, but referring deviations, problems, and unfamiliar situations to a designated person for decision or help. OR a combination of successfully completed progressive graduate level education, as described above, that is beyond the first year of graduate study and professional experience, as described above.
For GS-11:
In addition to the basic education requirement as stated above, applicants must meet one of the following to qualify for the GS-11 level:
Three years of progressively higher level graduate education (54 semester hours, 81 quarter hours or the equivalent) leading to a Ph.D. degree in physical science or other directly related field of study or Ph.D. or equivalent doctoral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GS-9 level in the Federal service, and if it equipped the applicant with the knowledge, skills and abilities to perform successfully the duties of the position.
Examples of such experience may include independent responsibility for a well-defined study or for a phase of a larger study that required the planning and carrying out of routine physical science work. This work would have required the individual to select and make minor adaptations to procedures and accepted practices and handle unexpected conditions arising in the normal course of the work. At this level, physical scientists have the ability to independently perform moderately difficult and responsible scientific work.
OR a combination of successfully completed graduate level education, as described, above that is beyond the second year of progressive graduate study and professional experience, as described above.
You must meet all qualification and eligibility requirements for the position by the closing date of the announcement.
Education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
</t>
  </si>
  <si>
    <t>Data &amp; Analytics Consultant (DC)</t>
  </si>
  <si>
    <t>SEI</t>
  </si>
  <si>
    <t xml:space="preserve">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GovernanceDatabase Architecture and DevelopmentData AnalysisReporting and Data Visualization
The ideal candidate will:
Have experience understanding and solving real business problemsSolid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methodsSpecialization in architecting enterprise solutions with visualizations and data-discovery tools such as Tableau, QlikView, Spotfire, Amazon Web Services, Cloud, SalesforceTechnical capabilities that include designing scalable data architectures, solution performance tuning, and hardware sizingExperience and knowledge of programming and scripting languages, such as , Python, Java, C#, PL/SQL, R and SASExperience and knowledge of relational and dimensional database structures, theories, principles, and practice used in data warehousing and analytics solutionsExperience managing, populating, and querying database technologies including RDBMS, NOSQL, and big data platforms and experience working with these technologies' ecosystems
QUALIFICATIONS
Required
Demonstrated business and technology acumenProven track record of delivering resultsExperience working with and/or leading a teamAbility to work independentlyAbility to work across industries, roles, functions &amp; technologiesPositive can-do attitudeA curiosity for new technologyAuthorization for permanent employment in the United States (this position is not eligible for immigration sponsorship)
Preferred
Bachelorâ€™s degree (Mathematics, Computer Science, or related field preferred)8+ years professional experienceConsulting experienceExperience across our service offerings
</t>
  </si>
  <si>
    <t>Associate Scientist 1 - Sterility</t>
  </si>
  <si>
    <t>A career with MilliporeSigma is an ongoing journey of discovery: our 56,000 people are shaping how the world lives, works and plays through next generation advancements in healthcare, life science and performance materials. For more than 350 years and across the world we have passionately pursued our curiosity to find novel and vibrant ways of enhancing the lives of others. MilliporeSigma is a business of Merck KGaA, Darmstadt, Germany.
Your role:
As an Associate Scientist 1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Conducts assigned testing with minimal supervision within constraints of lab scheduling
Performs testing in accordance with SOPs and regulations (cGMP and GLP)
Maintains complete and comprehensive records for study integrity
Makes detailed observations and documents results
Operates and maintains lab equipment as required by SOPs and testing procedures
Performs peer review of assay batch/lab records to ensure Right First Time (RFT)
Utilizes applicable computer programs during testing and routine tasks (i.e. Word, Excel, Oracle, LIMS, BRIQS, etc.)
Utilizes problem solving/ trouble shooting skills
Communicates deviations/ events, progress and interim results to Study Management
Informs supervisor of deviations or factors that may affect quality and accuracy of data
Maintains a working knowledge of lab procedures and assays
Assists with revisions to SOPs, laboratory records and other documentation as assigned
Complies with company health and safety regulations and procedures
Performs other duties as assigned
May be required to work overtime or flexible shifts
Who you are:
Minimum Qualifications:
Bachelor's degree in a scientific discipline (i.e. Biology, Biotechnology, etc.) - OR -
Associate degree in a scientific discipline (i.e. Biology, Biotechnology, etc.) with 2+ years working laboratory experience - OR -
4+ years working laboratory experience
Preferred Qualifications:
Experience with relevant laboratory practices, techniques, equipment, materials and mathematical calculations.
Basic skills in applicable computer programs
Good oral and written communication skills
Works well in a team-based environment
RSRMS
What we offer: With us, there are always opportunities to break new ground. We empower you to fulfil your ambitions, and our diverse businesses offer various career moves to seek new horizons. We trust you with responsibility early on and support you to draw your own career map that is responsive to your aspirations and priorities in life. Join us and bring your curiosity to life!
Curious? Apply and find more information at https://jobs.vibrantm.com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t>
  </si>
  <si>
    <t>Your role:
As an Associate Scientist 1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Conducts assigned testing with minimal supervision within constraints of lab scheduling
Performs testing in accordance with SOPs and regulations (cGMP and GLP)
Maintains complete and comprehensive records for study integrity
Makes detailed observations and documents results
Operates and maintains lab equipment as required by SOPs and testing procedures
Performs peer review of assay batch/lab records to ensure Right First Time (RFT)
Utilizes applicable computer programs during testing and routine tasks (i.e. Word, Excel, Oracle, LIMS, BRIQS, etc.)
Utilizes problem solving/ trouble shooting skills
Communicates deviations/ events, progress and interim results to Study Management
Informs supervisor of deviations or factors that may affect quality and accuracy of data
Maintains a working knowledge of lab procedures and assays
Assists with revisions to SOPs, laboratory records and other documentation as assigned
Complies with company health and safety regulations and procedures
Performs other duties as assigned
May be required to work overtime or flexible shifts
Who you are:
Minimum Qualifications:
Bachelor's degree in a scientific discipline (i.e. Biology, Biotechnology, etc.) OR -
Associate degree in a scientific discipline (i.e. Biology, Biotechnology, etc.) with 2+ years working laboratory experience OR -
4+ years working laboratory experience
Preferred Qualifications:
Experience with relevant laboratory practices, techniques, equipment, materials and mathematical calculations.
Basic skills in applicable computer programs
Good oral and written communication skills
Works well in a team-based environment
RSRMS
Job Requisition ID: 205737
Location: Rockville
Career Level: B - Recent University Graduate(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Friday.SDL2017</t>
  </si>
  <si>
    <t>Downstream Processing Scientist</t>
  </si>
  <si>
    <t>Axle Informatics</t>
  </si>
  <si>
    <t xml:space="preserve">Axle Informatics is a bioscience and information technology company that offers advancements in translational research, biomedical informatics, and data science applications to research centers and healthcare organizations around the globe. With experts in biomedical science, software engineering, and program management, we focus on developing and applying research tools and techniques to empower decision-making and accelerate research discoveries. We work with some of the top research organizations and facilities in the country including multiple institutes at the National Institutes of Health (NIH).
Purpose
To provide services in support of the overall functions of the Vaccine Production Program at the Vaccine Research Center.
Responsibilities and Duties
Support the Downstream Process Development (purification) group of the Vaccine Production Program (VPP) at the Vaccine Research Center.
Develop downstream processes, with minimal supervision, for recombinant proteins such as monoclonal antibodies, subunit or nanoparticle vaccines, and virus-like particles (VLPs) that may be used as clinical therapeutic or vaccine candidates.
Work independently and collaboratively within the purification group to design, develop and optimize chromatography, Tangential Flow Filtration (TFF), and Normal Flow Filtration (NFF) processes for all clinical trial vaccine candidates.
Apply process optimization techniques, such as Design of Experiments (DoE) or other statistical design approaches
Serve as a functional lead and/or Subject Matter Expert (SME) in an inter-department Chemistry, Manufacturing, and Control (CMC) team with responsibilities for the following processes: chromatography, depth filtration, nano-filtration, and tangential-flow filtration (TFF)
Train associate scientists in the execution of chromatography and filtration processes.
Support Viral Clearance Validation studies by traveling to CMO/CRO sites to perform and/or oversee viral clearance chromatography and filtrations processes.
Work collaboratively with all VPP departments to coordinate schedules, material needs, and other deliverables in order to advance site-wide project goals.
Purify research-phase recombinant proteins, virus vaccines and/or virus-like particles in support of other groups at the VRC.
Analyze and compile data, present at various group/department meetings.
Represents the VPP at external conferences, workshops, and/or seminars.
Pursue novel technologies to advance the capabilities of the VPP.
Write and/or review process batch records for toxicology batch productions.
Write and/or review technology transfer documents in support of GMP manufacturing.
Write and/or review appropriate CMC sections of IND filings (e.g. Process Description Summaries) to support VRC regulatory group.
Qualifications
Ph.D. in Chemical Engineering, Biochemistry, Chemistry, or related Sciences field.
M.S. degree with â‰¥7 years relevant experience will also be considered.
â‰¥2 years of experience in industry-relevant recombinant protein development for GMP clinical-phase products
Demonstrated knowledge of maintaining accurate and detailed records.
Demonstrated expertise in the following techniques or tools for protein purification and characterization:
*
Column chromatography for protein purification by means of AEX, CEX, affinity, SEC, HIC
Column packing and testing
AKTA chromatography system
Lab scale TFF systems
Lab scale nano-filtration systems
Qualitative assays including SDS-PAGE and Western Blot
UV/vis spectrophotometer
Previous work experience in a GMP environment in biotech/pharmaceutical industry.
Must be a team player who can effectively work with members from cross-functional departments.
Strong oral and written communication skills.
Familiarity with computer software including word processing and data evaluation.
Knowledge and use of statistical design of experiments (DoE).
Experience/Knowledge
Demonstrated significant depth and breadth of subject-level expertise.
Demonstrated awareness of the latest developments in the project specialty areas.
Skills
Ability to conduct research work and to disseminate results.
Ability to organize and prioritize assigned workload.
Ability to write research reports and to effectively disseminate outcomes.
Excellent oral, interpersonal and written communication skills.
Attributes
Innovative provider of creative solutions.
Enthusiastic, self-motivated and self-supervising team member.
Organizational ability to plan and deliver work to meet required deadlines.
Resilience in working to achieve team objectives and to overcome obstacles.
Demonstrated ability to be an effective team member.
The diversity of Axleâ€™s employees is a tremendous asset. We are firmly committed to providing equal opportunity in all aspects of employment and will not tolerate any illegal discrimination or harassment based age, race, gender, religion, national origin, disability, marital status, covered veteran status, sexual orientation, status with respect to public assistance, and other characteristics protected under state, federal, or local law and to deter those who aid, abet, or induce discrimination or coerce others to discriminate.
Job Type: Full-time
Experience:
recombinant protein development: 2 years (Required)
Education:
Doctorate (Preferred)
Application Question:
Can you list the techniques or tools for protein purification that you have used?
Benefits:
Health insuranceDental insuranceVision insuranceRetirement planPaid time off
Schedule:
Monday to Friday
</t>
  </si>
  <si>
    <t>General Dynamics Mission Systems</t>
  </si>
  <si>
    <t>Basic QualificationsBachelor's degree in Engineering, Computer Science, Statistics, Applied Math or related technical field is required plus a minimum of 5 years relevant experience or Masterâ€™s degree plus a minimum of 3 years of relevant experience .
CLEARANCE REQUIREMENTS:
TS/SCI security clearance with the ability to obtain a Polygraph is required at time of hire. Candidate must be able to obtain the Polygraph within a reasonable amount of time from date of hire. Applicants selected will be subject to a U.S. Government security investigation and must meet eligibility requirements for access to classified information. Due to the nature of work performed within our facilities, U.S. citizenship is required.Responsibilities for this PositionGeneral Dynamics Mission Systems has an immediate opening for a Data Engineer. This position provides an opportunity to further advance the cutting-edge technology that supports some of our nationâ€™s core defense/intelligence services and systems. General Dynamics Mission Systems employees work closely with esteemed customers to develop solutions that allow them to carry out high-stakes national security missions.
KEY SKILLS
Minimum three (3) yearsâ€™ experience in designing, developing, building, and implementing Big Data solutions or developing automated solutions to solve complex problems, a thoughtful ability to solve problems could outweigh years of experience.Ability to identify and implement a data solution strategy Demonstrates intellectual curiosity in exploring new technologies and finding creative ways to solve data management problemsExperience developing solutions with Python/Javascript/PERLExperience/knowledge of Spark, Impala, Hadoop, Streamsets, Kafka, Rest APIsExperience in SQL/NoSQL-based technologiesExperience with at least one of the following NoSQL Database technologies:
MongoMark LogicHBaseImpalaParquetRedShift
Experience in Linux administration/troubleshooting
CORE RESPONSIBILITIES:
Assist in the development and delivering of large scale data pipelinesLeverage new database technologies to improve customer data solutionsDevelop and implement automated tests for data transformations and data migrationsResearch and apply big data solution technologies to complex datasets; make recommendations to data science team on new technologies
Company OverviewGeneral Dynamics Mission Systems (GDMS) engineers a diverse portfolio of high technology solutions, products and services that enable customers to successfully execute missions across all domains of operation. With a global team of 13,000+ top professionals, we partner with the best in industry to expand the bounds of innovation in the defense and scientific arenas. Given the nature of our work and who we are, we value trust, honesty, alignment and transparency. We offer highly competitive benefits and pride ourselves in being a great place to work with a shared sense of purpose. You will also enjoy a flexible work environment where contributions are recognized and rewarded. If who we are and what we do resonates with you, we invite you to join our high performance team!
General Dynamics is an Equal Opportunity/Affirmative Action Employer that is committed to hiring a diverse and talented workforce. EOE/Disability/Veteran</t>
  </si>
  <si>
    <t>Social Scientist Level 4 (NCE) TFII-SS</t>
  </si>
  <si>
    <t>Future Technologies Inc.</t>
  </si>
  <si>
    <t xml:space="preserve">Overall Assignment Description:The CIO-T/TF/TFI Integration Division, Design Branch requires Social Scientist Level 4 The contractor shall provide support for the CIO-T/TF/TFI Integration Design Branch by applying extensive knowledge of various sciences (e.g., Human Factors, Marketing, or Psychology) and experience applying web usability testing methods of web user research studies (e.g., usability studies, creation of user profiles or personas, participatory design, surveys, heuristic evaluations, and cognitive walkthroughs).  Duties may include:Conduct UX research (to conduct heuristic evaluations) on websites, software applications, and mobile apps for NGAâ€™s web enterprises to enhance the NGA userâ€™s experience.Design user-centered test plans across the design cycle from concept phase to post-release evaluations.Conduct web research studies (e.g., usability studies, creation of personas, and cognitive walkthroughs) to design user-centered test plans across the design cycle from concept phase to post-release evaluations.Incorporate quantitative and qualitative UX research methodologies to convey complex technical and business requirements.Conduct UX research through usability testing, interviews, card sorting, and other industry methodologies. Based on that research, provide data-driven reports, in a variety of formats, to diverse audiences.Create and deliver UX educational and informational briefs.Conduct and incorporate UX research techniques such as observations, understandings, analysis, interviews, surveys, questionnaires, card sorts, usability tests, tree tests, and A/B testing to prove or disprove assumptions, find commonalities across our target audience members, and recognize their needs, goals, and mental models in the NGA digital space either live or remote.Communicate research findings via written reports and oral presentations.Apply web usability testing methods of web user research studies (e.g., usability studies, creation of user profiles or personas, participatory design, surveys, heuristic evaluations, and cognitive walkthroughs).Education Requirements: Minimum Year of Experience: 15 Degree: Masters in a social science research field or equivalent experience in consumer behavior, consumer psychology, market research, organizational behavior, industrial-organizational psychology or similarSkills and Experience:RequiredDemonstrated experience applying product usability moderating and/or test method selection.Demonstrated experience integrating consumer research into a businessâ€™s product design practice.Demonstrated experience with product usability testing tools.Demonstrated experience utilizing methodology concepts for analysis and brief findings to organizations as necessary.Must be a U.S. Citizen.Must have a TS/SCI clearance.DesiredMinimum 10 yearsâ€™ experience in UX research or related field.Minimum 10 yearsâ€™ experience in statistical analysis, qualitative analysis, and/or quantitative analysis.Key Words: NGATS/SCIHuman Factors AnalysisMarketingPsychologyWeb usability testingWeb user research studiesStatistical analysisWeb product designUser profile/profiling </t>
  </si>
  <si>
    <t>Computer Scientist, AST, Data Analysis</t>
  </si>
  <si>
    <t>NASA</t>
  </si>
  <si>
    <t>Greenbelt</t>
  </si>
  <si>
    <t>Data Engineer-Arlington, VA</t>
  </si>
  <si>
    <t>DirectViz Solutions (DVS), is a high-level strategic consulting services firm that meets mission needs for Government clients, is seeking a full-time Data Engineer-Full Stack. This position is located in Arlington, VA. U.S. citizenship is required with the ability to obtain and maintain a government security clearance.
Data Engineer-Full Stack
We are currently seeking a Data Engineer (Full Stack) to contribute to a federal project to create, transform, and modernize applications and data platforms. This is an exciting opportunity which will allow candidates to further develop their skills and expand their area of expertise.
RESPONSIBILITIES:
Work closely with the Project Manager, Technical Lead, and development team to provide overall data-engineering support and to understand project and application requirements.As an engineer, build and deliver data storage, integrate with existing data and migrate the built big data applications to cloud computing platform by leveraging new technologies.Collect, build, cleanse, assemble and refine datasets to support the variety of data analytics needs put forward by business stakeholders including data scientists, law enforcement officials, and agency analysts. Build data ingestion and pipeline processes for innovative analytics platforms using best practices and open source tools such as, NiFi.Develop and apply quantitative and qualitative analytic methods to identify, collect, process and analyze large data sets for specified purposes.Develop analytical solutions that are scalable, repeatable, effective, and meet the expectations of the decision-makers and stakeholders.Networking, database, cloud engineering, security engineering teams to comply with the data security policies and procedures and trouble-shoot and resolve any issues in data engineering deliveries.
REQUIREMENTS:
Education:
-Bachelor's Degree in Information Technology, Computer Science, quantitatively-focused social sciences, or other quantitative fields.
Key criteria:
-3+ years of related experience
-3+ years of experience skills in Python and/or JAVA (both is ideal).
-2/3+ years of experience working with a few of the following data storage (or similar): HBase, ElasticSearch, S3, Postgres.
-3+ years of experience working within an agile development environment.
-Advanced knowledge of working with data management and data pipelines (NiFi or similar tool).
-Experience with several of the following open source tools and technologies is preferred: Spring Boot, Kafka, Django, Flask, Jenkins, and Docker.
-Good communicator, someone who is a team player, and likes an innovative/creative work environment.
Subject Matter Expertise and Knowledge
-Knowledge and experience with Agile, Scrum and DevOps principles and practices and working on collaborative development teams.
-Demonstrated extensive experience working in large-scale data environments which includes real time and batch processing requirements, as well as graph databases.
-Strong writing skills and experience conveying highly technical material to non-technical audiences.
-Experience designing and delivering large scale, 24-7, mission-critical data pipelines and features using modern big data architectures.
-Working knowledge of data security management policies and procedures.
-Must be a U.S. Citizen with the ability to obtain and maintain a government suitability clearance.
DirectViz Solutions, LLC provides equal employment opportunity to all individuals regardless of race, color, creed, religion, gender, age, sexual orientation, national origin or ancestry, disability, genetic information, veteran status, gender identification or any other characteristic protected by state, federal or local law.</t>
  </si>
  <si>
    <t>Structural Biology Scientist II - WRAIR</t>
  </si>
  <si>
    <t>Odyssey Systems</t>
  </si>
  <si>
    <t>II
Job Location: Silver Spring MD
We are seeking a Structural Biology Scientist II (Ph.D. level) for an
anticipated procurement to support research programs and projects at the Walter
Reed Army Institute of Research (WRAIR). Availability of this position is
contingent upon contract award.
Odyssey Systems Consulting Group, Ltd. is committed to providing world-class
technical, management, and scientific support services to government and public
sector clients. We focus on people, processes, and performance to deliver
superior results. Since our inception in 1997, our commitment to mission
success and customer satisfaction has been recognized for driving projects from
the planning stages, through implementation, and into operations and support.
Job_Responsibilities
Duties include, but not limited to:
Serve as an assistant investigator with scientific and technical skills
for the research and development of novel medical countermeasures against
wound infections.
Serve as the technical expert in microbial physiology, pathogenesis, and
related virulence factors.
Serve as technical expert in the expression and purification of bacterial
and host proteins.
Serve as technical expert in the determination of the molecular structure
of bacterial and host proteins by X ray crystallography or other
methods.
Serve as the technical expert in the evaluation of structure function
relationships involving bacterial, host, and small or large mol
countermeasures
Draft research protocols and grant proposals for scientific review and
conduct the approved research.
Observe, instruct, and validate technician performance.
Keep accurate and complete records of research done in accordance with
contract requirements to include modifications.
Submit reports and data summaries as requested and prepare research
results for presentation and publication in the scientific literature.
Comply with occupational health and safety standards and other applicable
regulations and guidelines which may include medical surveillance.
Attend and participate in seminars, scientific conferences, and meetings.
Report to the Alternative Bacterial Disease Branch collateral duty
officer in accordance with the Safety Office and other applicable
guidelines.
Minimum_Qualifications
Ph.D. in Structural Biology, Microbiology, Immunology, Molecular Biology,
Biochemistry or related scientific field.
Experience beyond Ph.D. with previous experience in structural biology is
required.
Additional_Information
Place of Performance: Silver Spring MD
National Agency Clearance and Inquiries (NACI)
Travel may be required
Odyssey Systems Consulting Group, LTD. is an Equal Opportunity/Affirmative
Action employer. All qualified applicants will receive consideration for
employment without regard to race, color, religion, sex, pregnancy, national
origin, disability, sexual orientation, gender identity or expression, marital
status, genetic information, protected veteran status, or other factors
protected by federal, state, and/or local law. This policy applies to all terms
and conditions of employment.</t>
  </si>
  <si>
    <t>Senior Scientist</t>
  </si>
  <si>
    <t xml:space="preserve">Axle Informatics is a bioscience and information technology company that offers advancements in translational research, biomedical informatics, and data science applications to research centers and healthcare organizations around the globe. With experts in biomedical science, software engineering, and program management, we focus on developing and applying research tools and techniques to empower decision-making and accelerate research discoveries. We work with some of the top research organizations and facilities in the country including multiple institutes at the National Institutes of Health (NIH).  Purpose To provide services in support of the overall functions of the Vaccine Research Center (VRC).  Responsibilities and Duties  Lead a project team for the evaluation and development of stable formulations in the liquid or frozen state (project dependent) for the vaccine candidates at VRC, including the following subtasks Design fit-for-purpose formulation and stability studies. Oversee the technical execution of those studies by Formulation personnel, and personally execute studies as needed. Analyze, collate and interpret study data (directly and that analyzed by team members) based on technical expertise, previous project experience, organization knowledge and accepted scientific field literature. Represent the Formulation Group in cross functional teams with VRC/VPP development personnel to facilitate overall project objectives. Represent the Formulation Group and the VRC/VPP in cross functional teams with GMP personnel to facilitate transfer of development procedures to GMP facilities. Represent the Formulation Group and the VRC/VPP in cross functional teams with external stakeholders as required by project. Provide strategic guidance and technical instruction to formulation team members. Develop and execute assays for biological product characterization, formulation development and stability testing of recombinant protein-based vaccines, proteinaceous nanoparticles, and virus-like particles. Analyze, interpret and present data in small group, department and conference settings. Write and review technical reports and protocols documenting formulation, stability and method development studies. Contribute directly to regulatory filings in collaboration with VRC Office of Regulatory Systems  Qualifications  Ph.D. in Pharmaceutics, Chemistry, Biochemistry, or a related discipline is required. M.S. and 3 years of relevant additional experience may be considered equivalent to a PhD Minimum of three to six (3-6) years industry or equivalent non-profit experience in protein and/or vaccine formulation or a related field (directly relevant post-doctoral experience may be considered equivalent on a candidate by candidate basis). Hands-on experience with the design and execution of studies for the formulation of protein therapeutics and/or vaccines. Strong background in both physical and chemical stability of proteins. Hands-on experience in the theory, use, data analysis and data interpretation of the majority of the following techniques: Calorimetric analysis (Differential Scanning Calorimetry and Isothermal Chemical Denaturation) Circular Dichroism, Intrinsic and extrinsic Fluorescence and Uv-Visible spectroscopies Particle analysis (MFI, Nanosight, DLS, LO/HIAC) Classic protein biochemistry sample handling and analysis (UF/DF, SDS-PAGE, Western Blot) Chromatography (SEC, RP) Experience in leading a development team, including technical instruction of junior associates, project scheduling and resource management. Experience in active participation on cross-functional project teams. Experience in data analysis and experimental design software packages (e.g. Prism, SigmaPlot, MicroCal Origin, JMP, etc.).  Experience/Knowledge Demonstrated significant depth and breadth of subject-level expertise. Demonstrated awareness of the latest developments in the project specialty areas. Demonstrated potential to publish in high quality, peer-reviewed articles.  Skills Ability to conduct research work and to disseminate results. Ability to organize and prioritize assigned workload. Ability to write research reports and to effectively disseminate outcomes. Excellent oral, interpersonal and written communication skills. Ability to operate emerging technologies for cell-based and biochemical assays, instrumentation, and automation utilized at all stages of drug discovery.  Attributes Innovative provider of creative solutions. Enthusiastic, self-motivated and self-supervising team member. Organizational ability to plan and deliver work to meet required deadlines. Resilience in working to achieve team objectives and to overcome obstacles. Demonstrated ability to be an effective team member.    The diversity of Axleâ€™s employees is a tremendous asset. We are firmly committed to providing equal opportunity in all aspects of employment and will not tolerate any illegal discrimination or harassment based age, race, gender, religion, national origin, disability, marital status, covered veteran status, sexual orientation, status with respect to public assistance, and other characteristics protected under state, federal, or local law and to deter those who aid, abet, or induce discrimination or coerce others to discriminate.  </t>
  </si>
  <si>
    <t>Job Description: Weâ€™re looking for a SQL Server Integration Services (SSIS) Developer, someone who thrives not just developing, but owning the full development lifecycle to create and maintain solutions which work with a wide variety of data sources to create robust ETL solutions for ingesting, processing, archiving, and sending large quantities of data using reusable and scalable data solutions, both on premise and in the cloud.
What youâ€™ll be doing:
â€¢ Design, develop, and test a wide variety of custom SSIS packages, with maximum focus on reusability and scalability.
â€¢ Provide technical assistance to Business Analysts and Project Managers by reviewing their requirements to ensure they can be translated into ETL solutions.
â€¢ Provide quick turnaround technical and analytic support, including managing multiple tasks, to a wide variety of business owners who have rapidly evolving client demands.
â€¢ Maintain data integrity across a wide variety of Energy Efficiency programs, including troubleshooting data quality issues and communicating their impacts.
â€¢ Help the larger team define and implement best practices to improve processes and outputs.
Basic Qualifications:
â€¢ Bachelor's degree in a technical field (e.g., Computer Science, Engineering or related discipline)
â€¢ 3+ years of experience with Microsoft SQL Server Technologies and applying it to the software development process
â€¢ 2+ years of experience working in a data warehousing environment creating data pipelines with ETL tools such as SSIS and SSMS (2012 or higher)
â€¢ 1+ years of database development experience using T-SQL on stored procedures
â€¢ Analytical thinking, looking into logic-based details while problem-solving for the overall big picture
Preferred Skills/Experience:
â€¢ Exposure to the utility, energy, and/or energy efficiency sectors a plus
â€¢ Experience with Power BI, SSRS, or Tableau.
â€¢ Experience with working in SQL Server in Azure
Professional Skills:
â€¢ Excellent listening, written, and oral communication skills paired with an excellent sense of humor
â€¢ Ability to exercise independent judgment while effectively prioritizing and executing tasks while under pressure
â€¢ Self-motivated team player with the ability to work in a fast-paced environment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If youâ€™re seeking to make a difference in the world, visit www.icf.com/careers to find your next career. ICFâ€”together for tomorrow.
ICF is an equal opportunity employer that values diversity at all levels. (EOE â€“ Minorities/Females/ Protected Veterans Status/Disability Status/Sexual Orientation/Gender Identity)
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
Fairfax, VA (VA01)</t>
  </si>
  <si>
    <t>Business Intelligence / Data Engineer</t>
  </si>
  <si>
    <t>National Science Foundation</t>
  </si>
  <si>
    <t>The National Science Foundation is seeking qualified candidate for a Physical Scientist (Program Director) position for the Arctic Sciences Section (ARCSS), in the Office of Polar Programs (OPP) within the Directorate for Geosciences (GEO), Alexandria, VA.
For more information on GEO please click here.
For more information on OPP please click here.
The Office of Polar Programs is responsible for planning, funding, and implementing scientific research programs in both Polar Regions. Its management activities extend to both Arctic and Antarctic research, meeting its objectives through award of merit-reviewed research grants, interagency and cooperative agreements, contracts for operational and logistical support and international agreements.
The discoveries of disciplinary science increasingly highlight the need for integrative approaches to forge new understanding of the complex interactions that govern Antarctica and its past, present and future roles in the earth system. To respond to this need and foster progress on some of societiesâ€™ most pressing issues on a planet subject to potentially accelerated change.
The responsibilities of the NSF Program Director are constantly evolving. The Program Director is guided by the goals of NSFâ€™s Strategic Plan: (1) transform the frontiers of science and engineering; (2) stimulate innovation and address societal needs through research and education; and (3) excel as a Federal Science Agency. The core strategies NSF staff employ include developing intellectual capital, strengthening the physical infrastructure, integrating research and education, and promoting partnerships. Duties include the following:
PROGRAM PLANNING AND MANAGEMENT
Maintain a healthy balance of support for all the needs of the research and education enterprise either through program, division, directorate, Foundation, or interagency activities.Manage program resources so as to provide optimal appropriate scientific judgment to insure integrity and consistency in the grant/declination process without conflict-of-interests, and with balance among appropriate sub-fields and institutions, and participation of all qualified scientists. Incorporate cross-directorate responsibilities into program administration.Manage an effective, timely merit review process, with attention to increasing the size and quality of the reviewer pools and insuring participation by women, minorities and disabled scientists.Provide scientific expertise, evaluation and advice for other programs in NSF, including international programs, other research programs, and cross-directorate programs.Work with the research community to develop innovative approaches to encourage and support convergent scientific approaches to understand the Arcticâ€™s social, natural and built systems and their intersections.Advise and assist in the development of short- and long-range plans, establishing goals and objectives for research programs. Plan the budget for the programs/programs considering past, present and future fiscal years, allocate resources within that budget distributing scarce resources among major competitive programs, and manage post-award evaluation.Control waste, fraud and abuse.
REPRESENTATION, COMMUNICATION AND LEADERSHIP
Represent the Program, Division and Foundation with the scientific community, with other NSF Divisions, with other appropriate agencies and organizations, and with the public, accurately reflecting NSF policy and positions.Create and maintain linkages to other NSF units and other Federal agencies in pursuit of the overall NSF mission.Participate in staff, panel, committee and other meetings, providing input relevant to Program area and/or Division.Pursue affirmative action and EEO goals.Pursue and/or be responsive to assignment on special projects and temporary functional teams from across the Foundation to solve problems, improve staff communication, and effect coordination for special programs.Contribute ideas and effort to improving the quality of policies and NSF's performance of the overall mission. Develop policies and plans for strengthening research and education programs. Provide information to the community on how NSF is pursuing its mission and gather data impressions from the community on the effectiveness of NSF's performance of its mission.Prepare and disseminate a variety of informational documents which may include data on progress being made toward NSF's goals, trends and opportunities papers, and budget plans.
PROFESSIONAL DEVELOPMENT
Establish contacts and maintain active involvement in Program and related areas through participation in professional activities. Maintain familiarity with salient current research developments. Pursue individual research as workload and travel funds permit.Expand administrative capabilities through training courses or assumption of new management responsibilities.
Candidates must have a Ph.D. in an appropriate field plus after award of the Ph.D., six or more years of successful research, research support and/or research administration experience pertinent to the position that demonstrate a progressively increasing level of responsibility; OR a Masterâ€™s degree in an appropriate field plus after award of the Masterâ€™s degree, eight or more years of successful research, research support and/or research administration experience pertinent to the position that demonstrate a progressively increasing level of responsibility.
An appropriate field is a science pertinent to the activities of the Arctic Observing Network (biology, geology, geophysics, oceanography, physical science, etc.) experience as evidenced by lead-authorship in peer-reviewed publications and/or demonstrated leadership role in science projects.
This position is outside the competitive civil service.
You must meet eligibility and qualification requirements by the closing date of the announcement.</t>
  </si>
  <si>
    <t>EMD Millipore</t>
  </si>
  <si>
    <t>Your role:
As an Associate Scientist 1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Conducts assigned testing with minimal supervision within constraints of lab scheduling
Performs testing in accordance with SOPs and regulations (cGMP and GLP)
Maintains complete and comprehensive records for study integrity
Makes detailed observations and documents results
Operates and maintains lab equipment as required by SOPs and testing procedures
Performs peer review of assay batch/lab records to ensure Right First Time (RFT)
Utilizes applicable computer programs during testing and routine tasks (i.e. Word, Excel, Oracle, LIMS, BRIQS, etc.)
Utilizes problem solving/ trouble shooting skills
Communicates deviations/ events, progress and interim results to Study Management
Informs supervisor of deviations or factors that may affect quality and accuracy of data
Maintains a working knowledge of lab procedures and assays
Assists with revisions to SOPs, laboratory records and other documentation as assigned
Complies with company health and safety regulations and procedures
Performs other duties as assigned
May be required to work overtime or flexible shifts
Who you are:
Minimum Qualifications:
Bachelor's degree in a scientific discipline (i.e. Biology, Biotechnology, etc.) - OR -
Associate degree in a scientific discipline (i.e. Biology, Biotechnology, etc.) with 2+ years working laboratory experience - OR -
4+ years working laboratory experience
Preferred Qualifications:
Experience with relevant laboratory practices, techniques, equipment, materials and mathematical calculations.
Basic skills in applicable computer programs
Good oral and written communication skills
Works well in a team-based environment
RSRMS
Job Requisition ID: 205737
Location: Rockville
Career Level: B - Recent University Graduate(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
Job Segment: Biotech, Scientist, Database, Oracle, Science, Technology, Research</t>
  </si>
  <si>
    <t>ISR Data Engineer</t>
  </si>
  <si>
    <t>Redhorse Corporation</t>
  </si>
  <si>
    <t>ISR Data Engineer 
About the Organization
Now is a great time to join Redhorse Corporation. Redhorse specializes in developing and implementing creative strategies and solutions with private, state, and federal customers in the areas of cultural and environmental resources services, climate and energy change, information technology, and intelligence services. We are hiring creative, motivated, and talented people with a passion for doing what's right, what's smart, and what works.
Position Description
Redhorse Corporation is looking for an Intelligence, Surveillance and Reconnaissance (ISR) Data Engineer to support the ISR Operations Division within the Warfighter Support Directorate of the Office of the Under Secretary of Defense for Intelligence (OUSD(I)) on a multi-year contract. The Data Engineering team establishes data capture and storage mechanisms for ISR operations data, develops and implements data mining, advanced data analytics, visualization and other quantitative data science measurement techniques against ISR processes and products. These capabilities directly support government understanding and data-driven decision-making.
Basic Minimum Requirements for Skills, Experience, Education and Credentials include:
Bachelors Degree from an accredited college or university is required; Bachelors degree in Operations Research or other applicable Science, Technology, Engineering, and Mathematics (STEM) degrees or a Masters Degree is highly preferred.
Minimum of 5 years of general experience in the military or intelligence community is required.
Minimum of 3 years of experience in applying data engineer or software development skills to develop advanced analytic tools, deliver mission support services and create data visualization capabilities for the analysis of ISR or intelligence systems is required.
Minimum of 3 years of experience working in an intelligence policy and oversight organization led at the senior executive-level (3/4 star officer or SES-3/4) is preferred; at least 3 years of experience with OUSD(I) is highly preferred.
Minimum of 3 years of experience using scripting (e.g. Python, R, VBA) or programming languages (e.g. Java, C++, Ruby) to deliver data engineering / software development services is required.
Minimum of 3 years of experience using at least one of the following technologies to deliver data engineering / software development services is required.
Machine Learning: e.g. TensorFlow, PyTorch, Keras
Data Visualization: e.g. Tableau, D3, Kibana
Geospatial Analysis: e.g. ArcGIS, R
Web Services: e.g. SOAP, RESTful
Web Development: e.g. JavaScript, React.js, Node.js, HTML
Database Development: e.g. MongoDB, PostgreSQL, MS-SQL
Active TS/SCI security clearance.
Preferred Duties and Responsibilities for the Analyst include:
Simultaneously support 2-3 ISR Analytic studies with analytic expertise, project-specific web pages, on-demand ETL and data analysis, and the development of web-enabled analytic tools and dashboards.
Continuously supplement, improve, and maintain ISR Data Enrichment and Aggregation (IDEA), a JWICS-based, end-to-end automated ISR data capability, according to OUSD(I) and stakeholder priorities and agile development principles.
Continuously supplement, improve, and maintain a classified studies and analysis website including project repositories, analytic apps, and dynamic decision-support dashboards.
Design, build, and/or insert new technology into extant classified development and production architecture baseline to supplement and improve analytic output, algorithmic performance, and user experience across websites and APIs.
Design and develop custom scripts and tools on SIPRNET and JWICS to solve emergent analytic challenges and/or answer quick-turn or recurring senior executive questions about ISR performance and effectiveness.
Develop custom algorithms to ingest and transform SIPRNET- and JWICS-derived data, artifacts, and information into analytic-ready data.
Leverage advanced analytic techniques, including, but not limited to, geospatial analysis, regression analysis, machine learning, and natural language processing, to derive insight about ISR performance and effectiveness.
Perform DevOps across JWICS and SIPR development architectures containing multiple database clusters, web servers, load balancers, and virtual machine instances, and optimize the deployment and maintenance pipelines for all architectural components in support of IDEA and Data Engineering efforts.
Engage with the ISR community to understand analytic needs, raise awareness of ongoing work, seek feedback on in-progress innovations, and develop one-off analytics aids.
Support technical briefings on analytic methodologies, decision-support dashboards, and capability innovations.
The work environment for this position requires an individual to be able to:
Work sitting or standing at a desk or conference table for extended periods of time with the ability to shift positions while working: sit, stand, pace, adjust positioning in any of those without issue
Walk in the office to collaborate with co-workers, attend meetings or retrieve documents from printer
Must be able to lift and carry up to 10 lbs.
Redhorse Corporation shall, in its discretion, modify or adjust the position to meet Redhorses changing needs.
This job description is not a contract and may be adjusted as deemed appropriate in Redhorses sole discretion.
EOE/M/F/Vet/Disabled</t>
  </si>
  <si>
    <t>Supervisory Environmental Scientist, ZP-0401-5 (Direct Hire)</t>
  </si>
  <si>
    <t>Department Of Commerce</t>
  </si>
  <si>
    <t xml:space="preserve">
Duties
Help
Duties
Summary
This is a Direct Hire Public Notice. Please read this Public Notice in its entirety prior to submitting your application for consideration.
This position is located in the National Oceanic and Atmospheric Administration (NOAA), National Ocean Service (NOS), National Centers for Coastal Ocean Science (NCCOS), Stressor Detection and Impacts Division, with 1 vacancy in Silver Spring, MD or Beaufort, NC.
Learn more about this agency
Responsibilities
As a Supervisory Environmental Scientist, you will perform the following duties:
Serve as Chief for the Harmful Algal Bloom Forecasting Branch of the National Centers for Coastal Ocean Science (NCCOS), providing formal supervision of an interdisciplinary staff and managing all administrative and operational activities of the unit.
Formulate, design and oversee coastal and marine ecosystem research projects for a major segment of the NCCOS Stressor Detection and Impacts portfolio, supported by environmental, physical, and social science researchers.
Provide planning, direction, evaluation and timely execution of research portfolio(s) that increase nationwide understanding of harmful algal blooms and coastal and marine resources.
Participate in the development and implementation of strategic, legislative, and science communication plans.
Work with federal, state, local and private industry partners to address natural resource management challenges related coastal and marine ecosystem issues.
Travel Required
Occasional travel - Up to 25% of domestic travel may be required for this position.
Supervisory status
Yes
Promotion Potential
5
Job family (Series)
0401 General Natural Resources Management And Biological Sciences
Requirements
Help
Requirements
Conditions of Employment
Must be a U.S. Citizen or National to apply.
Required to pass a background investigation and fingerprint check.
Must be suitable for Federal employment.
Must be registered for Selective Service, if applicable (www.sss.gov)
Qualifications requirements must be met by closing date of announcement.
This position requires a Moderate Risk Security Clearance.
This position will be filled under the DOC Alternative Personnel System (CAPS). This system replaced the Federal GS pay plan and structure. Under CAPS, positions are classified by career, pay plan, and pay band.
The ZP-5 is equivalent to the GS-15.
Category Rating, Veterans Preference and traditional rating and ranking of applicants do not apply to this Public Notice.
A one year supervisory period may be required.
Payment of relocation expenses is not authorized.
This position is not in the bargaining unit.
NOTE:
This Job Opportunity Announcement may be used to fill other Supervisory Environmental Scientist, ZP-0401-5 positions throughout NOAA. The position must be alike (e.g. within the same geographic locations, same grade/band and requires the same qualifications and specialized experience as indicated in this vacancy announcement).
Applicants must meet ALL application requirements, to include a complete online resume, by 11:59 p.m. EASTERN TIME (ET) on the closing date of this announcement.
Qualifications
Qualification requirements in the vacancy announcements are based on the U.S. Office of Personnel Management (OPM) Qualification Standards Handbook, which contains federal qualification standards. This handbook is available on the Office of Personnel Management's website located at: https://www.opm.gov/policy.
BASIC REQUIREMENTS: This position has a positive Education Requirement in addition to at least one year of Specialized Experience in order to be found minimally qualified. Transcripts must be submitted with your application package. You MUST meet the following requirements:
To qualify for the 0401 series:
EDUCATION:
A. Degree: Biological sciences, agriculture, natural resource management, chemistry, or related disciplines appropriate to the position.
OR -
B. Combination of education and experience: Courses equivalent to a major, as shown in A above, plus appropriate experience or additional education.
SPECIALIZED EXPERIENCE: Applicants must possess one year of specialized experience equivalent in difficulty and responsibility to the next lower grade level in the Federal Service. Specialized experience is experience that has equipped the applicant with the particular competencies/knowledge, skills and abilities to successfully perform the duties of the position. This experience need not have been in the federal government.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To qualify at the ZP-5 or GS-15 level:
SPECIALIZED EXPERIENCE: In addition to meeting one of the Basic Requirements above, applicants must also possess one full year (52 weeks) of specialized experience equivalent to the ZP-4 or GS-14 in the Federal service. Specialized experience MUST include all of the following:
Conducting or overseeing research on harmful algal blooms (HABs), coastal contaminants, or marine ecosystems;
Leading or coordinating an ocean/coastal/marine research team, organization, program, or laboratory; and
Establishing relationships or working with partners on areas such as water quality, analysis of satellite data, or HAB detection, monitoring, or modeling.
Education
College Transcript: If you are qualifying based on education, submit a copy of your college transcript that lists college courses detailing each course by the number and department (i.e., bio 101, math 210, etc.), course title, number of credit hours and grade earned. You must submit evidence that any education completed in a foreign institution is equivalent to U.S. education standards with your resume. You may submit an unofficial copy of the transcript at the initial phase of the application process. If course content cannot be easily identified from the title of the course as listed on your transcript, you must submit an official course description from the college/university that reflects the content at the time the course was taken.
Note: Your college transcript is used to verify successful completion of degree, or college course work. An official college transcript will be required before you can report to duty.SDL2017</t>
  </si>
  <si>
    <t>Environmental Scientist</t>
  </si>
  <si>
    <t>United States of America - Virginia, Arlington - VA
*Job Summary**
AECOM is actively seeking an experienced and hard-working Environmental Scientist to support a wide variety of environmental consulting projects within our environmental business line for Department of Defense (DoD) clients spanning all media areas. Work will include regulatory compliance, on site field work as well as participation in other environment-related projects and tasks.
Responsibilities include, but are not limited to:
Develop and assist with management of EHS regulatory compliance programs for federal clients, including tasks associated with permits, audits, planning, reporting, and recordkeeping for multiple environmental media areas
+ Understand applicable EHS regulations as they relate to DOD activities and prepare and provide summary of relevant requirements for projects
+ Projects will include work in an office environment as well as field assignments at client sites.
+ May be required to attend meetings on client's behalf
+ Assist with tasks associated with pre and post field activities such as preparations of work plans and health and safety plans (HASPs), obtaining permits, soliciting subcontractors, and contributing to report preparation
+ Coordinate work and seek input as appropriate from the Sr. Project Manager and Senior Technical Resources to make certain that the work performed is safely and consistent with the project expectations
+ Overall general support for environmental projects
+ Work in teams of scientist and technicians in execution of project tasks
+ Perform environmental regulatory research and analysis
+ Meet required schedules while producing quality work
+ Manage personal workloads, apprising project managers of progress and obstacles, and presenting project outputs for final delivery
+ Work independently with minimal supervision and complete multiple tasks under tight deadlines
+ Work both in a team environment and without supervision
+ Strong work ethic and professional demeanor
+ Provide administrative support to technical projects
+ Perform environmental regulatory research and analysis
+ Interface with clients to identify technical requirements
+ Write technical documents
*Minimum Requirements**
+ Bachelor's degree and 2 years of related experience or demonstrated equivalency of experience and/or education
+ Due to the nature of this work, US Citizenship is required
+ US Citizen capable of passing a National Agency Check, which will be required to gain access to Government IT Systems
*Preferred Qualifications**
+ Working knowledge of environmental regulatory systems
+ Has a valid driver's license
+ Must have good oral communication, written communication, and interpersonal skills
+ Must be able to lead tasks and work independently
+ Strong writing skills to support preparation of complex and multi-disciplinary documents
+ Strong work ethic and professional demeanor
+ Experience developing environmental policy and technical guidance
+ Initial 40-hour HAZWOPER certification and current annual 8-hour refresher training
+ OSHA forklift operator training
+ Strong computer skills and capability to prepare and update reports and other documentation
+ Knowledge and understanding of DoD organizations and facilities
+ Experience developing and maintaining hazardous waste management procedures and practices
+ Working knowledge of hazardous waste management, and site characterization methods
+ Experience completing hazardous waste operations such as turn-ins, shipping, and tracking documents; as well as container labeling
+ Resource Conservation and Recovery Act (RCRA) generator training covering waste profiling, manifesting, and management requirements
+ Experience with DoD Environmental programs
+ Knowledge of and experience with analytical and evaluative methods and techniques, including qualitative and quantitative data analysis and problem solving
*What We Offer**
When you join AECOM, you become part of a company that is pioneering the future . Our teams around the world are involved in some of the most cutting-edge and innovative projects and programs of our time, addressing the big challenges of today and shaping the built environment for generations to come. We ensure a workplace that encourages growth, flexibility and creativity, as well as a company culture that champions inclusion, diversity and overall employee well-being through programs supported by company leadership. Our core values define who we are, how we act and what we aspire to, which comes down to not only delivering a better world , but working to "make amazing happen" in each neighborhood, community and city we touch. As an Equal Opportunity Employer, we believe in each person's potential, and we'll help you reach yours.
*Job Category** Engineering - Environmental
*Business Line** Environment
*Business Group** Design and Consulting Services Group (DCS)
*Country** United States of America
*Position Status** Full-Time
*Requisition/Vacancy No.** 235901BR
*Clearance Required** No
Qualified applicants will receive consideration for employment without regard to race, color, religion, sex, national origin, sexual orientation, gender identity, disability or protected veteran status.</t>
  </si>
  <si>
    <t>AWS Data Engineer</t>
  </si>
  <si>
    <t>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About this Role:
Infinitive is growing its team in the Northern Virginia area and is currently seeking an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languages.Managing disparate data sources with varying data structures of content and preparing these for data science and machine learning applications.Working with distributed scalable Big Data storage, processing, and computation, including AWS EMR, Spark, etc.Implementation knowledge of, or desire to learn AWS / Azure data science capabilities.Developing solutions and integrating and extending free and Open-source software (FOSS) or COTS products.Conduct MapReduce programming with Apache Hadoop, the Hadoop Distributed File System (HDFS), and processing large data stores.Knowledge of SQL and query languages.Utilize real-time, large-scale data processing engine, including Apache Spark.Lead and create Data Science and Analytics methodologies and frameworks for implementation.Ability to build and develop Data Science demonstrations for clients
Qualifications:
4+ years of development experience (Java, Python, R, SQL)3+ years of experience with distributed scalable Big Data storage, including AWS EMR, Spark, etc.Desire to become AWS / Azure Certified architect / engineer.Experience performing data Management, modeling, and warehousing. Hands on experience with Amazon analytic tools (preferred) Interest in being involved internally and growing a small business (entrepreneurial spirit)Ability to travel (up to 20%) and to work independentlyExperience using Agile software development methods in a DevOps environment.Excellent leadership, peer management, and communication skillsManagement consulting experience (preferred) Bachelor's degree in related field (preferred)
Applicants for employment in the U.S. must possess work authorization which does not require sponsorship by the employer for a visa.
Infinitive is an Equal Opportunity Employer.
Powered by JazzHR</t>
  </si>
  <si>
    <t>Software Data Engineer</t>
  </si>
  <si>
    <t>Inovalon</t>
  </si>
  <si>
    <t>Bowie</t>
  </si>
  <si>
    <t xml:space="preserve">Overview
Inovalon is a leading technology company that combines advanced cloud-based data analytics and data-driven intervention platforms to achieve meaningful insight and impact in clinical and quality outcomes, utilization, and financial performance across the healthcare landscape. Inovalon's unique achievement of value is delivered through the effective progression of Turning Data into Insight, and Insight into Action.
Inovalon Inc., seeks Software Data Engineer for multiple openings.
Responsibilities
Collaborate with business and technology teams on data analysis and modeling;
Translate business requirements into technical requirements for any specific feature or function; Design, code, test and debug business logic for different product lines using Microsoft T-SQL;
Conduct User Acceptance Testing per defined business rules and specifications using custom queries;
Conduct root cause analysis on any regular ad-hoc client requests;
Diagnose data related problems on the test environment; and
Communicate test progress and results to the relevant stakeholders and management team.
Qualifications
Bachelor's degree in Computer Science, Information Systems, Engineering, Data Analytics, or related field of study, plus at least 2 years of experience with data analysis and modeling.
In lieu of a Bachelor's degree in Computer Science, Information Systems, Engineering, Data Analytics, or related field of study, plus at least 2 years of experience, employer is willing to accept a Master's degree in in Computer Science, Information Systems, Engineering, Data Analytics, or related field of study, plus at least 1 year of experience with data analysis and modeling.
All applicants must have experience with: (1) SQL/T-SQL, SQL Server 2008/SQL server 2012; (2) SQL Server Reporting Services and/or any BI reporting platform; (3) MS Office, including MS Project, Excel and Visio; (4) Data Visualization platforms (e.g., Tableau, Birst, or Qlik); and (5) Extract, Transform, and Load (ETL) platforms (e.g., Informatica, SAP, or Oracle).SDL2017
</t>
  </si>
  <si>
    <t>Research Scientist - NGS Bioinformatics</t>
  </si>
  <si>
    <t>PPD</t>
  </si>
  <si>
    <t>PPD is a leading global contract research organization. At PPD we are passionate, deliberate, and driven by our purpose - to improve health.
PPD Laboratories offers the most comprehensive set of laboratory services available in the industry and continues to deliver innovative solutions to our clients through our collaborative approach, including PPD Laboratories FSP.
PPD Laboratories FSP is a unique partnership that allows our clients to leverage the experience of our PPD staff, while allowing you, the employee, to gain direct experience working onsite at a pharmaceutical/ biopharmaceutical company, all while maintaining full-time benefits/advantages of being a part of PPD.
This Research Scientist role will utilize your molecular biology background, deep understanding and experience with Next Generation Sequencing (NGS) analysis of DNA and RNA data and will draw upon your experience with developed bioinformatics software tools or pipelines currently used in the scientific community. As a Research Scientist working in a highly collaborative environment, you will develop and apply bioinformatics approaches and tools to support rapidly evolving genomic applications in vaccine R&amp;D.
Additional Responsibilities Include:
Implement applications on a range of novel sequencing platforms such as Illumina, PacBio and Nanopore sequencers.
Work both independently and as a member of cross-functional teams of CMC scientists working on high impact and visibility vaccine programs on experimental design, sequencing, data analysis and implementation of bioinformatics pipelines for the analysis of NGS data.
Support applications on various vaccine development platforms (RNA and mammalian CHO based).
Serve as a subject matter expert on bioinformatics and train other team members.
Support the maintenance of the local server infrastructure.
At PPD we hire the best, develop ourselves and each other, and recognize the power of being one team. It's not just talk, our award-winning training programs speak for themselves.
Our teams support career growth whether you are looking for long term opportunities within the scientific ladder, to pursue project management, or develop into a leader -- these are just a few career pathways available once your become a part of the PPD team. To learn how PPD can advance your career, apply now!
What To Expect Next
We look forward to receiving your application. A member of our talent acquisition team will review your qualifications and if interested, you will be contacted for an interview.
Education and Experience
Bachelors degree and previous experience that provides the knowledge, skills, and abilities to perform the job (comparable 8 years)
OR
Masters and previous experience that provides the knowledge, skills, and abilities to perform the job (comparable 6 years)
Preferred: An advanced degree (MS/PhD) in Bioinformatics, Computer Science, Computational Biology or a related scientific field. Research experience on computational and NGS analysis on sequencing platforms such as Illumina, PacBio and Nanopore
Knowledge, Skills and Abilities
Ability to write scripts and perform programming to customize and optimize current software suite and to retrieve data from external bioinformatics databases.
Proficiency in UNIX operating system and computer programming languages such as: Bash, C, C , Perl, Python, R, and JAVA.
Deep understanding of analytical approaches and tools for genomic data analysis plus familiarity with genome databases.
Basic understanding in molecular biology and genomics.
Must be detail oriented; possess problem solving skills, and the ability to handle multiple tasks.
Full understanding of laboratory requirements, SOPs, ICH guidelines, USP requirements and FDA guidance
Full knowledge of technical operating systems
Ability to independently optimize analytical methods
Ability to independently perform root cause analysis for method investigations
Proven technical writing skills
Proven problem solving and troubleshooting abilities
Effective written and oral communication skills as well as presentation skills
Time management and project management skills
Ability to mentor others on technical operating systems
Ability to independently review and understand project proposals/plans
Ability to work in a collaborative work environment with a team
PPD values the health and wellbeing of our employees. We support and encourage individuals to create a healthy and balanced environment where they can thrive. Below is listed the working environment/requirements for this role:
Able to communicate, receive, and understand information and ideas with diverse groups of people in a comprehensible and reasonable manner.
Able to work upright and stationary and/or standing for typical working hours.
Able to lift and move objects up to 25 pounds
Able to work in non-traditional work environments.
Able to use and learn standard office equipment and technology with proficiency.
May have exposure to potentially hazardous elements including infectious agents typically found in healthcare or laboratory environments.
Able to perform successfully under pressure while prioritizing and handling multiple projects or activities.SDL2017</t>
  </si>
  <si>
    <t>Senior Data Science and AI/ML Specialist - US CIS R-SYNC (0919F)</t>
  </si>
  <si>
    <t xml:space="preserve">Sr. Data Science and AI/ML Specialist 
About the Organization
Now is a great time to join Redhorse Corporation. Redhorse specializes in developing and implementing creative strategies and solutions with private, state, and federal customers in the areas of cultural and environmental resources services, climate and energy change, information technology, and intelligence services. We are hiring creative, motivated, and talented people with a passion for doing what's right, what's smart, and what works.
Position Description
Redhorse Corporation (Redhorse) is seeking an experienced Sr. Data Scientist and Artificial Intelligence/Machine Learning Specialist for an agile software development services project in support of a U.S. Citizenship and Immigration Service (USCIS) initiative to advance services and technologies using artificial intelligence and machine learning to integrate records and systems. The Sr. Data Scientist will be a key member of a cross-disciplinary team to deliver a minimum viable product to USCIS that integrates machine learning approaches to enable adaptive/ intelligent software in a comprehensive software development, security and operations (DevSecOps) environment.
Responsibilities 
Activities include, but are not limited to:
Work with the Lead Data Scientist to oversee exploratory data analysis of sample data sets to advise the technical lead on the incorporation of machine learning-developed inferencing models and workflows (e.g. dynamic retraining) into the application.
Consult with UX designer and technical lead on the incorporation of user-originated training data/metadata to support future machine learning projects.
Analyze requirements, estimate production time, design solutions, code solutions, test solutions, and document work.
Assist in the definition of application architecture.
Assist and mentor the work of junior/mid-level data scientists and provide algorithmic recommendations depending on the data set.
Ensure adherence to best practices, management processes, and technical constraints.
Assist in the development of application functional documentation, including technical specs document, technical data sheets, operational manuals, and training materials.
Minimum Basic Requirements for Skills, Experience, and Credentials include:
Masters degree in Mathematics, Statistics, Computer Science or similar engineering discipline.
Minimum 7+ years of relevant work experience in agile/scrum software development, data science settings with a focus on developing projects using AI/ML technologies, DevSecOps and cloud environments (e.g. Azure, Google Cloud, Digital Ocean).
Experience with R, RStudio, Python, JavaScript, and Java, as well as Cypher.
Strong experience with NoSQL, Relational, Multimodal and Graph databases (Neo4j).
Strong experience with Machine Learning algorithms, techniques, and tools.
Clear understanding of the CRISP-DM paradigm, statistics, popular ML algorithms, and data pre-processing for ML.
Strong system architecture and design experience to include deploying production enterprise applications in cloud environments that use AI/ML.
Experience with Big Data Amazon Web Services deployments.
Experience in Design Thinking workshops, human-centered methods and all related activities, designing solutions that balance user needs, commercial interests, and technological constraints, including design strategy, service design, design research.
Experience planning and executing customer design projects through holistic understanding of problem areas, iterative solution design, executive stakeholder management, and integration of business and technical experts.
Experience conducting qualitative and quantitative research and synthesizing to provide insights, identify opportunities, and generate conceptual frameworks.
Experience with opensource development tools (GitHub, GitLab, etc.).
Experience coordinating activities to scope and schedule work and providing accurate work estimates for the deployment of new features.
Experience in Data management, science, and governance.
Strong written and oral communications skills.
Experience with Jira, Confluence, Visio, and MS Project.
Experience with Microsoft Office tools (Word, Excel, PowerPoint) to present concepts, ideas, and results to team members and clients.
Ability to obtain and maintain a DHS Suitability clearance.
Redhorse Corporation shall, in its discretion, modify or adjust the position to meet Redhorses changing needs.
This job description is not a contract and may be adjusted as deemed appropriate in Redhorses sole discretion.
EOE/M/F/Vet/Disabled
</t>
  </si>
  <si>
    <t>Biological Scientist</t>
  </si>
  <si>
    <t>BayFirst Solutions</t>
  </si>
  <si>
    <t>Status: Full-time/Exempt
Location: Washington, DC
US Citizenship: Yes
Clearance Required: Top Secret Clearance&amp; DHS Suitability
****Position contingent upon contract award.****
Position Summary:
The candidate selected for this position will serve as the Biologist for a major Advisory and Assistant Services (A&amp;AS) contract in the DHS Countering Weapons of Mass Destruction (CWMD) Support Services Division (SSD). The Biologist will provide subject matter expertise (SME) for CWMD SSD efforts to acquire new/improved capabilities to help protect the nation against the illicit use of Chemical, Biological, Radiological, or Nuclear (CBRN) agents. Advises organizational leadership on products and processes that are technical in nature, and interacts with external agencies while providing guidance to personnel performing technical tasks.
Duties//Responsibilities:
Perform the functions of a technical expert in the relevant scientific field in support of major local, state and Federal programs or system development activities.Conduct operational scientific and technical analysis of complex data sets generated by research and development efforts.Apply rigorous and scientifically defensible testing, engineering, forensics and anomaly detection and data mining.Coordinate and manage the preparation of analysis, evaluations, and recommendations within CWMD biosurveillance product.Apply scientific expertise in defining and resolving system issues, performing analysis, and developing plans and requirements for further analysis.Lead the development of a variety of analytic biosurveillance decision support products that meet National decision makersâ€™ and stakeholdersâ€™ requirements.Development of characterization and data analysis plans.Scientific and engineering modeling of sensor systems employing new and untested technologies.Technical analysis and interpretation of complex data sets generated by research and development efforts to enhance detection capabilities (e.g. networked sensors, improved algorithms).Support efforts to develop and deploy an information architecture that can flexibly ingest CBRN sensor data and other information streams through a scalable cloud computing infrastructure and performs data analytics to characterize backgrounds, determine patterns, and provide domain awareness.Support efforts to develop methods that identify anomalies to support targeting and interdiction, and provides appropriate user interfaces as the local, state and Federal levels.Support efforts to enhance the forensic examination of pre-detonation materials.Scientific and technical evaluation of the analyzed results from research and development studies.Generating, editing, and interpreting scientific reports based upon technical results from CWMD research and development efforts.Provides expert advice or assistance in physical sciences, including physics, nuclear physics, neural networking and artificial intelligence, chemistry, bio-chemistry, biology, statistics and mathematics, geology, cartography, spectroscopy, radar and optics design, signal processing, communications theory, hydrodynamics, fluid dynamics, aerodynamics, or other engineering/technical specialties. Individuals may be capable of translation and analysis of technical materials from foreign language sources.
Minimum Qualifications&amp; Education Requirements:
B.S. or M.S. degree in biology, public health or related discipline, M.S./PhD in biology, public health, veterinary medicine or related discipline preferred.Ability to obtain Top Secret security clearance and meet DHS suitability requirements.Well-demonstrated and documented current knowledge of the concepts and principles of physics, engineering, chemistry and biology as they relate to counter-WMD sensor systems.Must have 6 years of experience performing either scientific research, test and evaluation, instruction or working as a practitioner in a scientific, medical, veterinary, or public health field such as biology, chemistry, biochemistry, bacteriology, virology, epidemiology, toxicology, immunology, environmental science or engineering, physics, mathematics, geology, or other related discipline.
Software Required:
Microsoft Office Suite (Word, Power Point, Excel)
Application Accommodations:
Thank you for your interest in BayFirst Solutions LLC. If you are unable or limited in your ability to apply online, you can request reasonable accommodations by contacting Human Resources to express interest in a specific position: Phone: (202) 567-2196.
Note: This option is available only to those needing an accommodation related to a disability. In order to express interest, you must have the information related to the specific position you are interested in (Job ID, Job title, Location, etc.). Information related to existing profiles or applications will not be provided via this phone number.
EEO Statement:
BayFirst Solutions, LLC is an Equal Opportunity/Affirmative Action employer. BayFirst Solutions prohibits discrimination with respect to the hiring or promotion of individuals, conditions of employment, disciplinary and discharge practices, or any other aspect of employment on the basis of sex, race, color, age, national origin, religion, disability, marital status, sexual orientation, gender identity, pregnancy, veteran status, or any other protected class.</t>
  </si>
  <si>
    <t>Cerebra Consulting Inc</t>
  </si>
  <si>
    <t>Title: Senior Data Engineer
Location: McLean, Virginia
Length: 6-9 Month Contract
Job Description:
Senior Data Engineer will be responsible for building data pipelines &amp; frameworks using open source tools on public Cloud platforms. The right candidate for this role is someone who is passionate about technology, interacts with product owners and technical stakeholders, thrives under pressure, and is hyper-focused on delivering exceptional results with good teamwork skills.
Youll bring solid experience in emerging and cutting-edge technologies such as: Spark, Scala/Java/Python, Python, REST, JSON, NoSQL databases, relational databases, Jenkins/Maven,and AWS/Cloud Infrastructure to name a few.
Responsibilities:
Provide technical guidance concerning business implications of application development projects Leverage ETL programming skills in open source languages including Python, Scala, and SQL on various frameworks especially Apache Spark Deploy DevOps techniques and practices like Continuous Integration, Continuous Deployment, Test Automation, Build Automation and Test-Driven Development to enable the rapid delivery of working code utilizing tools like Jenkins, Nexus, Github, and Docker Experience with Cloud computing, preferably AWS and its services including S3, EMR/EC2 and Lambda functions Manage multiple responsibilities in an unstructured environment where you're empowered to make a difference.
Basic Qualifications:
- 2 years of experience delivering data solutions using open-source languages
- 2 years of experience utilizing scripting languages
- 3 years of experience developing ETL solutions
- 3 years of experience utilizing SQL in data solutions
Preferred Qualifications:
Bachelor's degree in computer science or related degree, Master's degree preferred 5+ years of experience using Java,Python or Scala 5+ years of full-time experience in software development including design, coding, testing, and support At least 2 year of Cloud infrastructure experience working with one or more of the following Amazon Web Services (AWS) Cloud services: EC2, EMR, ECS, S3, SNS, SQS, Cloud Formation, Cloud watch, Lambda Hands-on experience with AWS architecture design, Data Management, Big Data, and Data Warehousing Experience of data applications and data product development 2+ years of experience with Agile, Kanban, or Scrum methodologies Proficient with CICD process, Agile and DevOps Software Development Life Cycle including analysis, high level design, coding, testing, and implementation, performance tuning, bug fixing and quality control Experience building data lakes in AWS Cloud, moving Data applications to the Cloud, and developing cloud native Data applications Expertise in creating data models, optimizing data, automating &amp; restructuring data reporting system in financial services domain 2+ years of experience in big data technologies (Spark, Hadoop, HDFS, MongoDB, PostGre SQL) Experience leading complex data applications with large volumes of data
Required Skills : Amazon Web Services (AWS) Python Java Bachelor's degree experience developing ETL solutions
Basic Qualification : Amazon Web Services (AWS) Python Java Database experience (MongoDB, Hadoop, Spark)
Additional Skills : Amazon Web Services (AWS) Python Java Database experience (MongoDB, Hadoop, Spark)
Background Check :Yes
Drug Screen :Yes
Notes :Staff Aug
Selling points for candidate :
Project Verification Info :
Exclusive to Apex :Yes
Face to face interview required :Yes
Candidate must be local :Yes
Candidate must be authorized to work without sponsorship :Yes
Interview times set :Yes
Type of project :Development/Engineering
Master Job Title :ETL Developer
Branch Code :DC Metro Commercial</t>
  </si>
  <si>
    <t>Support Scientist-Ocean Data Assimilation</t>
  </si>
  <si>
    <t>Founded in 1987, I.M. Systems Group, Inc. (IMSG) is committed to helping governments and businesses worldwide predict, prepare and respond to climate change and environmental risks in real-time with meaningful solutions. With our high-level team of experts the best in the industry we deliver solutions for understanding and combating climate change so that risks of any kind are minimized and results are delivered. We empower businesses and governments with cutting-edge technological, scientific, policy, and socioeconomic solutions needed to confront and rise above environmental challenges now and in the future.
OVERVIEW
I.M. Systems Group, Inc. (IMSG), a Federal Government contractor, is seeking a candidate to support the Environmental Modeling Center (EMC) of the National Centers for Environmental Prediction (NCEP) in carrying out research and development work related to the future operational marine component of the United Forecast System (UFS). The candidate's work will involve the development, execution, testing, and evaluation of several components of the marine data assimilation system in the framework of coupled assimilation and modeling. The work location is at the NOAA Center for Weather and Climate Prediction (NCWCP) in College Park, MD.
JOB DESCRIPTION
The candidate will perform the job duties in a high-quality, independent and collaborative way, assisting in managing projects and developing and applying innovative methods for the primary work areas described below. The candidate will work with EMC scientists and external collaborators to develop the marine and coupled data assimilation capabilities for use in the UFS. In particular, developments will leverage and contribute to the Joint Effort for Data assimilation Integration (JEDI) project. The primary focus will be the marine JEDI project with contributions to the development of the coupled model in support of the data assimilation development activities.
The successful candidate will work on the following scientific and engineering tasks:
Advance the development of the ocean DA as part of the marine DA development as well as to evaluate the scientific quality of the ocean reanalyzes for the climate and S2S coupled systemsFurther development of the ocean and coupled data assimilation capabilities within JEDI focus on the marine environmentInvestigate the coupled model setup and parameterizations at the interfaces between interacting components of coupled Earth system modelsSupport and further develop UFS subsystems and their communication among the model and data assimilation componentsEvaluating the scientific quality of the ocean reanalysis produced by the Hybrid-GODAS against observational data sets and other operational ocean reanalyzes
QUALIFICATIONS
Candidates must be a U.S. Citizen or Green Card Holder to qualify (please indicate in your cover letter)A Masters Degree or higher in atmospheric sciences or meteorology, oceanic, mathematics, or related physical science with at least 2 years of experience in coupled forecast and analysis systems
Demonstrated knowledge, skills, and abilities in at least five of the following areas:Expert knowledge of ocean data assimilation with a focus on the DA development and global applicationsAdvanced knowledge of the physical and mathematical basis of geophysical modelling (oceanic and atmospheric) and experience running advanced Numerical Weather Prediction (NWP) modelsExperience in model development in various infrastructures like the Earth System Modeling Framework (ESMF) and NOAA Environmental Modeling System (NEMS)Advanced knowledge and experience of modern programming languages such as object-oriented FORTRAN, python, and/or C++Experience working in a UNIX environment with advanced scripting languagesExperience in working with HPC platforms (MPI, OpenMP, etc.)Modern software engineering practices (requirements gathering, design, prototyping, version control, integration, testing and documentation)Experience in model testing and evaluation and/or knowledge of verification principlesAbility to work independently and in a team environment on complex problemsGood oral and written communication skills in EnglishDemonstrated skill in performing tasks requiring organization and attention to detail
TO APPLY:
Please apply online at https://careers-imsg.icims.com. In your cover letter, please indicate the following information:
(1) Timeline of availability
(2) Citizenship Status (Candidates must be a U.S. Citizen or Green Card Holder to qualify)
(3) Salary requirements for considerations
(4) Provide three references
IMSG is an Equal Opportunity Employer M/F/Disability/Veteran friendly
https://www.dol.gov/ofccp/pdf/pay-transp_%20English_formattedESQA508c.pdf
About IM Systems GroupFounded in 1987, I.M. Systems Group, Inc. (IMSG) is committed to helping governments and businesses worldwide predict, prepare and respond to climate change and environmental risks in real time with meaningful solutions. With our high-level team of experts the best in the industry we deliver solutions for understanding and combating climate change, so that risks of any kind are minimized and results are delivered. We empower businesses and governments with cutting-edge technological, scientific, policy, and socioeconomic solutions needed to confront and rise above environmental challenges now and in the future.</t>
  </si>
  <si>
    <t>Atmospheric Scientist for Aviation Support Prediction</t>
  </si>
  <si>
    <t>Innovim</t>
  </si>
  <si>
    <t xml:space="preserve">INNOVIM, LLC is seeking a physical scientist programmer to provide development support enhancing the operational delivery of monitoring and prediction services originating at the Climate Prediction Center (CPC).
Specific projects can relate to dynamical weather model post-processing and calibration, as well as processing of unstructured observational data, all with the goal of developing data and products to support more informed aviation sector related decisions.
The candidate will support other tasks as well at the Climate Prediction Center (CPC), part of the National Weather Service (NWS), National Centers for Environmental Prediction (NCEP).
Tasks of the position will focus on various medium to subseasonal time scales to support aviation decision making. The duties include but are not limited to (1) facilitate automating production algorithms for operation; (2) assist in obtaining, processing and evaluating dynamical model forecasts of relevant variables, (3) assist in the investigation and development of hybrid statistical-dynamical forecast guidance products for relevant physical variables, (4) contributing to the creation of an impact decision support display (potentially web-based). The candidate will be an integral part of CPC working groups as related ongoing and upcoming projects. A distinct focus will be on the implementation of promising forecast tools and products to the NCEP / CPC operational environment. Sound software development practices including version control and change-management protocols are crucial parts of the operational environment.
The position requires MS or PhD in atmospheric science or hydrology.
Required skills include:
Strong programming capability in Python, MATLAB, Fortran, and Unix scripting to process and analyze observational and dynamical model data.Understanding of earth system processes and indices and an interest in forecast operations are desired.Very strong understanding of statistics.
Also preferred are candidates proficient in:
Backend image rendering technologies (Matplotlib, GrADS, NCL, etc.) and/or dynamic web content displays and applications (JavaScript APIs).
Candidates should be comfortable working both independently and as part of a team.
Thepositionis located at the National Center for Weather and Climate Prediction, 5830 University Research Court, College Park, MD. The candidate is expected to work closely with scientists at the both CPC and other NOAA agencies.
Candidate must be a U.S. Citizen, or Permanent Resident holding a working status, and be able to pass a NACI clearance.
This position description is intended to describe the general nature and level of work being performed by an employee assigned to this position. This is not an exhaustive list of all duties, responsibilities, knowledge, skills, abilities and working conditions associated with this position.
INNOVIM offers competitive compensation packages including comprehensive medical/dental/life insurance, matching 401(k) contribution and Educational support.Requirements
Consistently introduces new ideas and demonstrates original thinkingShows intense and eager enjoyment and interestInspired to perform well by the ability to contribute to the success of a project or the organizationNoviceNoviceIntermediateIntermediateIntermediateNovice2-6 years experience in related field
</t>
  </si>
  <si>
    <t>Scientist II</t>
  </si>
  <si>
    <t>Title: Scientist ll
Location: Silver Spring, MD
The Scientist ll will assist in addressing rapidly changing program needs across several ongoing research projects within the Division, DARS requires scientists with experience across several different scientific disciplines including bioanalysis, PK/PD, toxicology, immunology, microbiology, cell and molecular biology, mathematical modeling and structure activity relationships to assist with these projects.
Duties/Responsibilities:
Developing and validating chromatographic and mass spectrometry-based assays for small molecules in various biological matrices like plasma, serum, dry blood spots etc.Developing and validating ligand binding assays for various protein molecules;Produces reports for reliable, sensitive, and validated methods of analyses (prepares, edit, and designate project reports);Bioanalytical support for the in-vitro studies of the division includes method development, validation, sample analysis and data sharing;Coordinate the calibration of instruments like HPLC, LC-MS/MS and other laboratory instruments;Preparation of standard operating procedures (SOP) and protocols for method validation and pharmacokinetic/tissue distribution/toxicity study sample analysis;Revises existing SOPs and originates new documentation;Ensure that all work complies with all pertinent SOPs, GLP and safe work practices.
Required Skills:
Ph.D. in Analytical Chemistry, Chemistry (General), Physical Chemistry, Life Health and Medical Sciences, Biochemistry or any other related field with 2+ years of laboratory experience with mass spectrometry and the ability to work independently;Experience in developing and validating analyses for small molecules, biologics and proteins by LCMS;Knowledge of basic laboratory safety training is advantageous but not required;Working knowledge of office software programs (Word, Excel, PowerPoint, SigmaPlot, Access or FileMaker Pro databases etc.) are required;Basic statistical data analysis skills are not required but highly desired.
Apply online at our website: https://kikiktagruk.applicantpool.com/
Disclaimer: This is not to be an exclusive list of all responsibilities', duties, and skills required of the person in this job. KIC is an Equal Opportunity Employer. KIC considers all applicants for employment without regard to race, color, sex, national origin, religion, age, physical or mental disability, family responsibility, marital status, sexual orientation, political affiliation, veteran's status or any other legal protected status. Pursuant to The Alaska Native Claims Settlement Act 43 U.S.C. Sec. 1601 et seq., and federal contractual requirements, Kikiktagruk Inupiat Corporation, may legally grant certain preference in employment opportunities to KIC Shareholders and their Descendants. EOE/AA/M/F/D/V. Please viewEqual Employment Opportunity Posters provided by OFCCP here. Successful candidate must pass, comply and adhere to KIC's Drug andAlcohol policy/testing requirements and pass a thorough background check including fingerprinting.</t>
  </si>
  <si>
    <t>Coupled Data Assimilation Developer</t>
  </si>
  <si>
    <t>Science Systems and Applications, Inc</t>
  </si>
  <si>
    <t xml:space="preserve">SSAI is an Equal Employment Opportunity and Affirmative Action Employer.
EOE/Minorities/Females/Veterans/Disabled
Coupled Data Assimilation Developer
Reference #:20-2858 Open Date:4/20/2020 Location:Greenbelt, MD US Citizenship Required:No Job Description:
Science Systems and Applications, Inc. (SSAI) is seeking a skilled research scientist to develop advanced analysis techniques for combining observed data with complex numerical models, in order to derive optimal estimates of the state of the Earth System at the interfaces of the atmosphere with the underlying oceans and ice sheets. The focus is on coupled atmosphere-ocean-ice data assimilation using the Goddard Earth Observing System (GEOS) Earth system model and analysis framework, in collaboration with the Global Modeling Assimilation Office (GMAO) at Goddard Space Flight Center.
This individual will contribute to the development of coupled ocean-atmosphere data assimilation techniques that are incorporated into the GEOS framework using the Joint Effort for Data assimilation Infrastructure (JEDI), to advance the GMAO's environmental analysis and prediction capabilities. The work involves an ongoing process of collaboration and sharing of research, data, and observations with NASA's satellite observation team and the Global Modeling and Assimilation Office (GMAO) Earth system modeling team. The practical developments from this work will advance the use of satellite observations in the ocean and atmosphere-ocean interface layer of the GMAO's products, including Earth system reanalysis, seasonal forecasts, and weather forecasts.
This position will require effective collaboration in areas important for improving the overall performance of the coupled data assimilation system, including data assimilation techniques, system integration and workflows, and computational efficiencies. This collaboration will include regular interactions with scientists and software engineers in the GMAO and the Joint Center for Satellite Data Assimilation.
Required Qualifications:
Ph.D. Degree in physical science or related field and at least five years of experience working with data assimilation systems
Experience with complex numerical models
Strong skills in Fortran programming and the use of software version control platforms (GitHub)
Experience should include significant work with parallel computing processes, languages, and hardware
Experience documenting system developments and impacts on performance through technical reports and peer-reviewed publications
Ability to present critical research findings at seminars, workshops, or conferences
Desired Qualifications:
Experience with object-oriented programming
Programming experience in Python, C++
Familiarity with Agile coding practices
Scientific visualization experience
Familiarity with earth science data formatsSDL2017
</t>
  </si>
  <si>
    <t>Security Data Engineer</t>
  </si>
  <si>
    <t>Security Data Engineer
BlueVoyant is seeking an experienced Security Data Engineer to join our MSS Engineering Team to help implement/support specific technology platforms used to deliver our internet-scale intelligence and managed security products. This position will enable a talented individual to work hand-in-hand with some of the top security and data science experts in the business. You will be leveraging your knowledge, skills, and experience to architect, build, optimize and maintain data pipelines that drive our big data cloud platforms and orchestration engine. The skys is the limit as you help us evolve our technologies, processes, and capabilities to counter sophisticated and adaptive adversaries.
The individual can work remotely or be based in our College Park, Maryland office
Qualifications for the Role:
Love of data, data modeling, and data transformation.In-depth knowledge of cyber security or network technology solutions and their related data types. Strong experience in architecting and building data pipelines.Exceptional analytical skills to visualize how to transform unstructured data into actionable information.Experience in data normalization, routing, storage, retrieval, archiving.Experience with modern Agile practices such as Scrum and Kanban.Experience with change management and CI/CD tools such as JIRA, Gitlab, etc. a plus.BS/BA in Computer Science, Engineering or relevant field experience.Experience in one or more programming or scripting languages such as: Python, JavaScript, SPL, YAML, C++, JSONPreferred technology experiences: AWS, Azure, GCP, Splunk, ELK, Google BigQuery, Cribl, Kubernetes, Hadoop, Kafka.
What you will do as a Security Data Engineer:
Work with security engineers to extract and normalize data into a big data platform.Use multiple technologies and methods to import new data sources into big data platforms.Recommend and implement best practices on data storage and retrieval for performance and secure transmission.Work with other security geeks.Coordinate with product management, client delivery teams, and corporate management to execute aggressive, but realistic, projects.
General responsibilities include:
Work with cross-functional teams to proactively improve on existing integration and automation workflows.Maintain up-to-date knowledge of technology standards, industry trends, emerging technologies, and MSS best practices.Ensure technical issues are quickly resolved and help implement strategies and solutions to reduce the likelihood of recurrence.Work with peers to ensure the end-to-end solution provided by BV works seamlessly for our clients.
Ideal candidates will:
Thrive in our small, fast-paced, product-driven environment.Collaborate with teams from across the organization.Execute on tight schedules and under pressure.Present ideas in business-friendly and user-friendly language.Follow a disciplined workflow driven by well-defined requirements.Demonstrate ownership of tasks with escalation as needed.Be a subject matter expert in how a set of technologies work together.Relentlessly push for successful operational outcomes.Possess a strong interest or background in cyber security.
About BlueVoyant
BlueVoyant is a global cybersecurity firm that provides Advanced Threat Intelligence, for large companies and a comprehensive Managed Security Service and Professional Services for small businesses, powered by one of the largest commercially available cyber threat databases in the world.
By working with BlueVoyant, companies can gain unique and far-reaching visibility into malicious activity on their networks, in the dark web and across the internet, as well as real-time, automatable remediation services. Through our unique real-time external threat monitoring, predictive human and machine-sourced intelligence, and proactive managed security and incident response, BlueVoyant offers the private sector exceptional cyber defense capabilities.
Co-founded by CEO Jim Rosenthal, former Chief Operating Officer at Morgan Stanley, and Executive Chairman Tom Glocer, former Chief Executive Officer at Thomson Reuters, BlueVoyant has attracted a management team that comes from the worlds preeminent intelligence, law enforcement, and private sector organizations. Other leaders include:
Jim Penrose, COO, former EVP at Darktrace with 17 years at the NSA in key leadership roles.Robert Hannigan, Chairman of BlueVoyant International, former Director of GCHQ.Gad Goldstein, President BlueVoyant International and Chairman of BlueVoyant Israel, former division head in the Israel Security Agency, Shin Bet.Austin Berglas, Global Head of Professional Services, former head of the FBI's New York Cyber Branch.Milan Patel, Chief Client Officer, former CTO of the FBI Cyber Division.Ron Feler, Global Head of Threat Intelligence and Operations, former Deputy Commander of Unit 8200, the cybersecurity division of the Israel Defense Forces.Mike Wertheimer, Senior Advisor, former Research Director of NSABill Crumm, Senior Advisor, former NSA SIGINT Director and former Cybersecurity Head, Morgan Stanley.Jim Bieda, Senior Advisor, former NSA Deputy CTO.
All employees must be authorized to work in the United States or Israel. BlueVoyant provides equal employment opportunities to all employees and applicants for employment without regard to race, color, religion, sex, national origin, age, disability or genetics. In addition to federal law requirements, BlueVoyant complies with applicable state and local laws governing nondiscrimination in employment in every location in which the company has facilities.
Powered by JazzHR</t>
  </si>
  <si>
    <t>Senior Associate Scientist - Sterility</t>
  </si>
  <si>
    <t xml:space="preserve">...
a.dialogApplyBtn {
 display: none;
 }
 Senior Associate Scientist - Sterility
Your role:
Perform assays/ testing for a laboratory within Biologics. This position may have supervisory responsibilities for associate scientists I and II.
The Senior Associate Scientist will perform safety testing required to manufacture clinical and commercial products. The Senior Associate Scientist is required to make scientific observations, maintain detailed workbooks/ documentation and ensure all documentation fulfills generally accepted professional/industry standards. Requirements also include maintaining a thorough understanding of BioReliance services, technical principles and applications.
Act as subject matter expert (SME) for specific defined area(s) of BioReliance business.
Applies laboratory techniques and skills to complete experiments designed to address a variety of specific problems.
Independently applies basic scientific principles in the design of experiments and the development of assays.
Performs testing in accordance with SOPs and regulations (cGMP and GLP) for custom/ non-routine and new services.
Maintains complete and comprehensive records for study integrity.
Makes detailed observations, documents results and performs data analysis.
Operates and maintains lab equipment as required by SOPs and testing procedures.
Utilizes applicable computer programs during testing and routine tasks (i.e. Word, Excel, Oracle, LIMS, BRIQS, etc.).
Utilizes problem solving/ trouble shooting skills.
Communicates deviations/ events, progress and interim results to Study Management.
Leads the completion of event records.
Liaise with Quality Assurance and appropriate cross-functional departmental areas to close the events and corrective actions identified during GxP laboratory testing.
Maintains a working knowledge of lab procedures and assays.
Creates/ revises SOPs, laboratory records and other related documentation as assigned.
Writes technical reports for internal use and collaborates on papers for external use.
Performs training of laboratory personnel as needed/ assigned
May serve as team lead.
Contribute ideas and suggestions to improve standard laboratory techniques, protocols, processes and equipment.
Acts as key driver/ champion on project teams.
Complies with company health and safety regulations and procedures.
Performs other duties as assigned.
Who you are:
Required Qualification:
BA/BS or MA/MS in scientific discipline
5+ years of experience of relevant work experience as a scientist in the sterility field
Preferred Qualification:
Broad working knowledge of field and experience with relevant laboratory practices, techniques, equipment, materials and mathematical calculations.
Intermediate skills in applicable computer programs
Excellent oral and written communication skills that have been demonstrated through presentations/seminars, oversight of projects, implementation of new services, etc.
Excellent time management skills
Highly collaborative as well as independent
Demonstrates a high level of initiative and leadership capabilities
Effective coaching and training (or supervisory where relevant) skills for complex and highly technical work
Highly, technically competent
RSRMS
Job Requisition ID:
202804
Location:
Rockville
Career Level:
D - Professional (4-9 years)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
Job Segment:
 Scientist, Database, Oracle, Laboratory, Science, Technology, Research
</t>
  </si>
  <si>
    <t>SE&amp;I GIS Scientist</t>
  </si>
  <si>
    <t>Job Description BAE Systems is building a team of Geospatial Engineers to design, analyze and develop geo-spatial solutions and product specifications for infrastructure, hydrographic and physiographic features for global geo-spatial images and vector products in support of the Intelligence Community (IC). Our team of engineers will perform geographic information system analyses and will develop designs for spatial and relational databases to facilitate data analysis by IC analysts. The team will also assist in the development of software to manage spatial and relational data, as well as streamline workflows and add automation to the development of analyst products and reports.
Supports SE&amp;I Task Lead. Works closely with Agency/COCOM Analysts to identify enhancements for new/improved user functionality that will assist and/or automate Analysts work. Responds to National Security events that are unplanned and unknown in advance with recommended capability enhancements. Examines how data creates relationships, patterns of life, associations and other factors and identify shortfalls, hidden insights or anomalies. Make recommendations on ways to apply data and/or help codify new collection or system requirements. Hypothesize approaches for improved data analytic structures making them more effective and efficient. Collaborates with Programmers/Developers to design, develop, and assess Analyst tools as well as develop machine algorithms to automate existing analyst workflows with rule-based engines to include transformation, validation, processing, enrichment, and correlation of data. Works closely with database administrators to transition existing platforms, data repositories, and architectures to target architecture.
Work Locations for this opportunity are located primarily in Sterling VA and Joint Base Anacostia Bolling. However, other work locations are available in Reston VA, Charlottesville VA, Doral Florida and other CONUS and OCONUS. We're hiring multiple candidates for this position, ranging in skill levels from Junior to Subject Matter Expert.
Required Skills and Education
Bachelors degree in computer science, information technology or engineering related disciplines.0-3 years | 4-8 years | 9-12 years |13+ years of related experience.Active TS clearanceWorking/functional knowledge of scripting and programming languages such as Python and Java with the ability to apply these skills to geospatial models and solutions.Working/functional knowledge of data science techniques for geospatial analysis.Demonstrated knowledge of graphic design principles as they relate to incorporating a map or cartographic visualization into an infographic or tabloid.Knowledge of other GIS applications (e.g. ArcGIS Earth, QGIS).
Preferred Skills and Education
Experience supporting the missions of analysts in the Defense Intelligence Agency or Combatant Commands.Relevant experience in the Geospatial Analysis field in the last year.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</si>
  <si>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Support Scientist</t>
  </si>
  <si>
    <t>Global Science &amp;Technology, Inc. (GST), a fast growing high technology firm, is seeking a Support Scientist II/III for product development and validation on the Ocean Surface Winds Project at NOAA STAR (Center for Satellite Application and Research). Position is located in College Park, MD.
Position Summary:
The Ocean Surface Winds Project utilizes satellite remote-sensing data from current and past active and passive microwave sensors such as QuikSCAT, ASCAT, ScatSat, CYGNSS, SSM/I, AMSR2, SeaWinds, TMI, GMI, SMAP and WindSAT and plans for future sensors such as the OceanSat-3 and METOP-C/ASCAT. The project works closely with operational groups in NWS, NASA/JPL, EUMETSAT and the Navy, and utilizes near real-time Environmental Data Record (EDR) processing systems to produce and deliver environmental data products to these groups. Efforts will focus on the project's Ocean Winds near real-time product processing and validation systems at STAR and the preparation and integration tasks for processing these data streams.
The Support Scientist will shall provide the scientific and engineering work to augment the Ocean Surface Winds Project's existing capabilities. The main objectives of this task are to develop, validate and improve satellite ocean surface wind products, and to develop and apply metrics that will allow us to quantify the impacts of these data in operational short-term forecasts and warnings in the marine environment, and to improve utilization of these data by forecasters. This position will involve working closely with the NWS, the NESDIS Ocean Surface Winds Project and the external science community.
Primary Duties:
Support the satellite ocean winds team in the development, design and implementation of satellite ocean wind processing retrieval algorithmsSupport the satellite ocean winds team in the validation of satellite ocean surface wind products and utilization of these products in improving understanding of the air-sea interaction processes.Support the validation of High quality satellite ocean surface wind satellite products is extremely important. The candidate will work with OSCAT, ASCAT GMF and AMSR2 data. Support the satellite ocean winds team in quantifying the impacts of these data at NOAA.
Education/Experience Required:
Bachelor's degree in Atmospheric Science, Oceanography, other Physical Sciences, Physics, Astronomy, Engineering or Mathematics. A recent Master's degree can substitute for work experience.Specific support or understanding of wind vector retrievals on QuikSCAT, MWR (on AQUARIUS) or other satellite instruments will be highly preferred.Other skills considered useful would be an understanding of GMF's, radiative transfer theory, orbit analysis, radar systems, microwave remote sensing.Ability to program in a modern language and a good working knowledge of the Linux OS.
Physical Qualification(s) Required:
Ability to use a computer.
Mental Qualification(s) Required:
Ability to think on one's feet.
Selected applicants will be required to complete a federal government background investigation.
GST offers competitive salaries; vacation, sick, and holiday leave; major medical, dental, life, long-term and short-term disability insurance; 401K retirement plan; tuition assistance; and opportunities for employee career growth and development.
You may also fax your resume to (301) 474-5970. If you need assistance, please call (301) 474-9696.
All qualified applicants will receive consideration for employment without regard to age, race, color, religion, sex, national origin, disability, veterans' status, sexual orientation and gender identity. GST is an Equal Opportunity/Affirmative Action Employer.</t>
  </si>
  <si>
    <t>Computer Scientist Level 2</t>
  </si>
  <si>
    <t>Associate Scientist 2</t>
  </si>
  <si>
    <t>Your Role:
Work in a molecular research and development (R&amp;D) lab with focus on designing new commercial bioassays that are scientific in nature for use in the life sciences industry. Research, design, develop, and implement experimental plans, procedures, and processes that are Molecular Biology based. Optimize processes and meet regulatory requirements. Particular emphasis will be placed on research and design aspect of molecular biology skills.
The purpose of this position is to support new R&amp;D efforts for designing new platform technologies in the field of Molecular Biology. This position will also assist in development and commercialization of the new product offerings in the field of Molecular Biology. The person in this person must be capable of developing and executing a broad range of molecular biology protocols. Technical skills should include but are not limited to: Nucleic Acid Extraction techniques, with strong emphasis on standard and real-time PCR technologies (i.e., PCR, QPCR &amp; digital PCR), and familiarity with sequencing technologies.
This position will be responsible for conducting assigned test procedures independently using laboratory automation; Advising supervisor of factors that may affect quality and usefulness of data; Contributing ideas and suggestions to improve standard laboratory techniques, improve protocols, processes and equipment; Keeping precise lab notes; Maintaining laboratory records to GMP/GLP standards; Revising existing assay SOPs, Batch Records; Writing new SOPs and Batch Records; Assist in training of new staff members.
Who You Are:
Minimum Qualifications:
Bachelor's degree in scientific discipline (Biology, Biotechnology, Chemistry, etc.) with 2+ years of laboratory experience - OR -
Associate degree in scientific discipline with 4+ years of laboratory experience
Preferred Qualifications:
Experience working in a regulated environment (GMP/GLP) is desired
Ability to troubleshoot problems in experimental design
Experience using laboratory automation is a plus
Broad working knowledge of Molecular Biology lab policies and assays
Effective Communicator
Multi-Tasker who can handle multiple projects at one time
Working knowledge of experimental design
Strong molecular biology skills, especially with extraction methodologies, PCR, and Sequencing based technologies
Proficiency in the use of basic laboratory techniques, equipment and materials
Job Requisition ID: 205864
Location: Rockville
Career Level: B - Recent University Graduate(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t>
  </si>
  <si>
    <t>Cloud Data Engineer</t>
  </si>
  <si>
    <t xml:space="preserve">
Position Description
Cloud Data Engineer
Location
National Capital Region, VA
Job Code
401
# of openings
1
Apply Now
Overview:
Based in Northern, VA, Axiologic Solutions LLC has opportunities for you to become part of our high-quality team that delivers innovative solutions to key federal clients. We are currently seeking a Cloud Data Engineer to help support the Department of Defense, intelligence community, and federal civilian agencies.
Responsibilities:
Develop data flow diagrams depicting data movement through data centric architecture.
Provide recommendation to senior leadership to simplify end user processes and create better efficiencies.
Translates customer requirements into formal agreements and plans to culminate in customer acceptance or results.
Execute a wide range of process activities beginning with the request for proposal through development, test and final delivery. Anticipates future customer, industry and business trends.
Challenges the validity of given procedures and processes with a view toward enhancements or improvement. Creates innovative solutions to problems involving finance, scheduling, technology, methodology, tools and solution components. Leads team on large complex projects.
Provide capability to ingest and extract data.
Create repeatable, reusable procedures.
Deliver common services in support of architecture roadmap and Agency direction.
Work with a team to design, implement, and maintain new systems.
Provide guidance to the customer on best-practices.
Perform other duties as assigned.
Qualifications:
Must have an active/current TS/SCI and be able to pass a CI Poly.
Must have at least ten (10) years' experience in technology consulting.
Bachelor's degree or equivalent training and experience. Master's degree preferred with advanced training in information technology.
Experience and knowledge of tools associated with various mission intelligence collections.
Experience in cloud technologies, data layers, microservices.
Experience with the following tools:
AWS, AWS Cloud and C2S
Database experience in SQL/NSQL
Experience and knowledge in software coding and unit level testing including:
Java, python, Ruby R
Knowledge of web services feeds
Must be a diverse thinker and be able to work in a large group setting.
Write and edit technical documents and reports;
Write, edit, and produce contents for contract deliverables: reports, training materials, presentation slides, letters, fact sheets, diagrams, and capability statements.
Effectively communicate project expectations to team members and stakeholders in a timely and clear fashion.
Communicate formally and informally through existing forums to stakeholders at all levels, including senior leadership.
Work Environment:
This is a full-time position, requiring 40 hours per week Monday through Friday within the contract hours of 6:00 a.m. to 6:00 p.m.
Travel Requirements:
Travel may be required both inside and outside the Washington National Capital Region (NCR) and worldwide.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t>
  </si>
  <si>
    <t>Research Scientist - Upstream Process Development</t>
  </si>
  <si>
    <t>PPD is a leading global contract research organization. At PPD we are passionate, deliberate, and driven by our purpose - to improve health.
PPD Laboratories offers the most comprehensive set of laboratory services available in the industry and continues to deliver innovative solutions to our clients through our collaborative approach, including PPD Laboratories FSP.
PPD Laboratories FSP is a unique partnership that allows our clients to leverage the experience of our PPD staff, while allowing you, the employee, to gain direct experience working onsite at a pharmaceutical/ biopharmaceutical company, all while maintaining full-time benefits/advantages of being a part of PPD.
The Research Scientist will play a key role as a process development expert working on innovative recombinant protein-based antigen expression projects and platforms. The position will combine lab-based experimental work (60%-70% of time) and project coordination within a cross-functional group of CMC scientists working on high impact and visibility vaccine programs.
Additional Responsibilities Include:
Development and improvement of platform Upstream processes for mammalian (primarily CHO) antigen expression projects from cell line development on to prepare for phase I development
Perform hands-on bioreactor runs (mostly small-scale and high throughput)
Support equipment maintenance and provide other laboratory systems oversight
Facilitate process transfer to development units in charge of Phase I/II/III process development
Interface with in-process analytical and analytical development to support robust early process and product characterization
Support early project transition between discovery/pre-clinical and process development functions
Streamline antigen development workflows related to clone selection, cell banking, process development and transfer
Serve as a subject matter expert for Upstream process development
Interface with Quality and Regulatory to support project documentation and CMC submissions
Support new technology assessment and licensing activities
Prioritize the deliverables from multiple programs and competing interests
Train and mentor junior staff
At PPD we hire the best, develop ourselves and each other, and recognize the power of being one team. It's not just talk, our award-winning training programs speak for themselves.
Our teams support career growth whether you are looking for long term opportunities within the scientific ladder, to pursue project management, or develop into a leader -- these are just a few career pathways available once your become a part of the PPD team. To learn how PPD can advance your career, apply now!
What To Expect Next
We look forward to receiving your application. A member of our talent acquisition team will review your qualifications and if interested, you will be contacted for an interview.
Education and Experience
Bachelors degree and previous experience that provides the knowledge, skills, and abilities to perform the job (comparable 8 years)
OR
Masters and previous experience that provides the knowledge, skills, and abilities to perform the job (comparable 6 years)
Preferred: An advanced degree in biology, biochemistry, chemical engineering, bioinformatics or related biopharmaceutical process sciences
Knowledge, Skills and Abilities
Proven expertise &amp; experience in Upstream mammalian cell culture process development
Hands-on experience in working with small scale bioreactors (up to 50L) and(or) mini-bioreactors;
Ability to plan, execute and perform data analysis using design of experiments and other advanced statistical approaches
Ability to cross-train and collaborate with other process development functions such as in-process analytics and analytical development
Background in molecular biology, cell and gene therapy
Mammalian cell line development experience
Experience in media and feed optimization and metabolite analysis
Prior experience in the vaccine development field
Broad understanding of overall process development and analytical development activities required for CMC support.
Attention to detail; possess problem solving skills, and the ability to handle multiple tasks.
Full understanding of laboratory requirements, SOPs, ICH guidelines, USP requirements and FDA guidance
Full knowledge of technical operating systems
Ability to independently optimize analytical methods
Ability to independently perform root cause analysis for method investigations
Proven technical writing skills
Proven problem solving and troubleshooting abilities
Effective written and oral communication skills as well as presentation skills
Time management and project management skills
Ability to mentor others on technical operating systems
Ability to independently review and understand project proposals/plans
Ability to work in a collaborative work environment with a team
PPD values the health and wellbeing of our employees. We support and encourage individuals to create a healthy and balanced environment where they can thrive. Below is listed the working environment/requirements for this role:
Able to communicate, receive, and understand information and ideas with diverse groups of people in a comprehensible and reasonable manner.
Able to work upright and stationary and/or standing for typical working hours.
Able to lift and move objects up to 25 pounds
Able to work in non-traditional work environments.
Able to use and learn standard office equipment and technology with proficiency.
May have exposure to potentially hazardous elements including infectious agents typically found in healthcare or laboratory environments.
Able to perform successfully under pressure while prioritizing and handling multiple projects or activities.SDL2017</t>
  </si>
  <si>
    <t>Data Scientist (SME LEAD)</t>
  </si>
  <si>
    <t xml:space="preserve">Business Group Highlights
Defense
The Defense group supports the Department of Defense (DoD) mission to keep our homeland and its citizens safe. We provide solutions to improve the Nation's defense by providing software, systems engineering, IT, training and logistics and fleet management solutions.
Responsibilities
Develop a new capability that will ensure effective Enterprise Service Management &amp; Cyber Tools Convergence. Once operational, the new solution will integrate disparate cyber platforms into one interoperable and extendable network of cyber capabilities resulting in an overarching Enterprise Sensing Strategy and Cyber Data Orchestration.
Primary goals are to:
â€¢ Create a single centralized cyber defense environment
â€¢ Reduce Defensive Cyber Operations (DCO) data and capability/tool duplication
â€¢ Improve the correlation of DCO data across networks
â€¢ Reduce manual analysis by DCO analysts
â€¢ Improve analysts access to DCO tools
Support the mission of Centaur Operations by helping to provide a secure, consolidated, and integrated environment for cybersecurity analysts within the Department of Defense (DoD) to protect and defend the DoD Joint Information Environment (JIE), DoD Enterprise Services, and the DODIN.
Provide technical, engineering, operational, sustainment, and management functions to support day-to-day 24x7x365 O&amp;M on all hardware, processes, applications, databases, networks, sensors, sensor feeds, analytical tools and capabilities.
Qualifications
The Data Scientist is responsible for creating manipulating and deploying machine learning models during the entire model lifecycle. This individual must be familiar with data structures, and data science programming languages such as R, Scala, and Python. This individual must be familiar with GPU computing libraries such as CUDA Python for deployng machine learning algorithms at scale.
- 7+ years in systems engineering and/or related IT operational functions. 3 years managing large-scale deployment projects of like technology.
Education
Minimum Master's degree in Computer Science/ Statistics. PHD preferred
Certifications
AWS Machine Learning Specialty
Clearance
Top Secret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
Options
Apply for this job onlineApply
Share
Email this job to a friendRefer
Sorry the Share function is not working properly at this moment. Please refresh the page and try again later.
Share on your newsfeed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t>
  </si>
  <si>
    <t>NOA2010: Ocean Data Assimilation</t>
  </si>
  <si>
    <t>OverviewOverview
I.M. Systems Group, Inc. (IMSG) is seeking a candidate to support the Environmental Modeling Center (EMC) of the National Centers for Environmental Prediction (NCEP) in carrying out research and development work related to the future operational marine component of the Unified Forecast System (UFS). The candidateâ€™s work will involve the development, execution, testing, and evaluation of several components of the marine data assimilation system in the framework of coupled assimilation and modeling. The work location is at the NOAA Center for Weather and Climate Prediction (NCWCP) in College Park, MD.ResponsibilitiesResponsibilities
The candidate will perform the job duties in a high-quality, independent, and collaborative way, assisting in managing projects and developing and applying innovative methods for the primary work areas described below. The candidate will work with EMC scientists and external collaborators to develop the marine and coupled data assimilation capabilities for use in the UFS. In particular, developments will leverage and contribute to the Joint Effort for Data assimilation Integration (JEDI) project. The primary focus will be the marine JEDI project with contributions to the development of the coupled model in support of the data assimilation development activities.
The successful candidate will work on the following scientific and engineering tasks:
Advance the development of the ocean DA as part of the marine DA development as well as to evaluate the scientific quality of the ocean reanalyzes for the climate and S2S coupled systems.
Further development of the ocean and couple data assimilation capabilities within JEDI focus on the marine environment.
Investigate the coupled model setup and parameterizations at the interfaces between interacting
components of coupled Earth system models.
Support and further develop UFSâ€™ subsystems and their communication among the model and data assimilation components
Support and further develop UFSâ€™ subsystems and their communication among the model and data assimilation components
Evaluating the scientific quality of the ocean reanalysis produced by the Hybrid-GODAS against observational data sets and other operational ocean reanalyzes.
QualificationsQualifications
A Masterâ€™s Degree or higher in atmospheric sciences or meteorology, oceanic, mathematics, or related physical science with at least 2 years of experience in coupled forecast and analysis systems.
Demonstrated knowledge, skills, and abilities in at least five of the following areas:
Expert knowledge of ocean data assimilation with focus on the DA development and global applications
Advanced knowledge of the physical and mathematical basis of geophysical modeling (oceanic and atmospheric) and experience running advanced numerical weather prediction (NWP) models.
Experience in model development in various infrastructures like the Earth System Modeling Framework (ESMF) and NOAA Environmental Modeling System (NEMS)
Advanced knowledge and experience of modern programming languages such as object-oriented FORTRAN, python, and/or C++
Experience working in a UNIX environment with advanced scripting languages
Experience in working with HPC platforms (MPI, OpenMP, etc.)
Modern software engineering practices (requirements gathering, design, prototyping, version control, integration, testing, and documentation).
Experience in model testing and evaluation and/or knowledge of verification principles.
Ability to work independently and in a team environment on complex problems.
Good oral and written communication skills in English
Demonstrated skill in performing tasks requiring organization and attention to detail.
Candidates must be a U.S. Citizen or Green Card Holder to qualify(US Citizen must live in US for 3-5 years prior to application) (please indicate in your cover letter).
To Apply
Please apply online at https://careers-imsg.icims.com. In your cover letter, please indicate the following information:
1) Timeline of availability
2) Citizenship Status
3) Salary requirements for considerations
NOTE: Provide three References
IMSG is an Equal Opportunity Employer M/F/Disability/Veteran friendly
https://www.dol.gov/ofccp/pdf/pay-transp_%20English_formattedESQA508c.pdf</t>
  </si>
  <si>
    <t>Aerosol Data Assimilation</t>
  </si>
  <si>
    <t>IMSG/NOAA</t>
  </si>
  <si>
    <t xml:space="preserve">Overview
I.M. Systems Group, Inc. (IMSG) is seeking a candidate to support the Environmental Modeling Center (EMC) of the National Centers for Environmental Prediction (NCEP) in carrying out research and development work related to the future operational medium range weather, subseasonal and seasonal applications of the Unified Forecast System (UFS). The candidateâ€™s work will involve the development, execution, testing, and evaluation of the aerosol and constituent data assimilation capability. The work location is at the NOAA Center for Weather and Climate Prediction (NCWCP) in College Park, MD.
Responsibilities
The candidate will perform the job duties in a high-quality, independent, and collaborative way, assisting in managing projects and developing and applying innovative methods for the primary work areas described below. The candidate will work with EMC scientists and external collaborators to develop the aerosol and atmospheric composition data assimilation capabilities for use in the UFS. In particular, developments will leverage and contribute to the Joint Effort for Data assimilation Integration (JEDI) project. The primary focus will be the development and testing of a global aerosol analysis capability to be used to initialize the aerosol member of the Global Ensemble Forecast System (GEFS) that is coupled with an inline chemistry model, providing global aerosol mass mixing ratio forecasts.
The successful candidate will work on the following scientific and engineering tasks:
Advance the development of the aerosol and atmospheric composition DA as well as to evaluate the scientific quality of the aerosol analyses for air quality and subseasonal to seasonal (S2S) prediction coupled systems.Further development of the aerosol and atmospheric composition data assimilation capabilities within JEDI with a focus on global aerosol prediction.Integrate the global aerosol analysis capability into the GEFS workflow.Estimation and application of background errors for aerosol control variables (total aerosol and individual tracers) using both lagged forecast pair and ensemble methods.Implement and test various quality control and bias correction procedures on both satellite and ground-based observations.Evaluating the scientific quality of the aerosol analysis produced against observational data sets and other operational aerosol analyses and reanalyses.
Qualifications
A Masterâ€™s Degree or higher in atmospheric sciences or meteorology, mathematics, or related physical science with at least 2 years of experience in forecast and analysis systems.
Demonstrated knowledge, skills, and abilities in at least five of the following areas:
Expert knowledge of data assimilation with focus on the DA development and atmospheric composition applicationsAdvanced knowledge of the physical and mathematical basis of geophysical modeling (chemical mechanisms and atmospheric) and experience running advanced numerical weather prediction (NWP) models.Experience in model development in various infrastructures like the Earth System Modeling Framework (ESMF) and NOAA Environmental Modeling System (NEMS)Advanced knowledge and experience of modern programming languages such as object-oriented FORTRAN, Python, and/or C++Experience working in a UNIX environment with advanced scripting languagesExperience in working with HPC platforms (MPI, OpenMP, Slurm, LSF, etc.)Modern software engineering practices (requirements gathering, design, prototyping, version control, integration, testing, and documentation).Experience in model testing and evaluation and/or knowledge of verification principles.Ability to work independently and in a team environment on complex problems.Good oral and written communication skills in EnglishDemonstrated skill in performing tasks requiring organization and attention to detail.
Candidates must be a U.S. Citizen or Green Card Holder to qualify
(US Citizen must live in US for 3-5 years prior to application)
(Please indicate in your cover letter).
To Apply
Please apply online at https://careers-imsg.icims.com. In your cover letter, please indicate the following information:
1) Timeline of availability
2) Citizenship Status
3) Salary requirements for considerations
NOTE: Provide three References
IMSG is an Equal Opportunity Employer M/F/Disability/Veteran friendly
https://www.dol.gov/ofccp/pdf/pay-transp_%20English_formattedESQA508c.pdf
Job Type: Full-time
Experience:
Unix: 1 year (Preferred)Fortran: 1 year (Preferred)C++: 1 year (Preferred)Python: 1 year (Preferred)
Benefits:
Health insuranceDental insuranceVision insuranceRetirement planPaid time offRelocation assistanceProfessional development assistanceTuition reimbursement
Schedule:
Other
</t>
  </si>
  <si>
    <t>Data Engineer - TS/SCI with Polygraph Required</t>
  </si>
  <si>
    <t>Federal - Data Engineer - Senior</t>
  </si>
  <si>
    <t>Organization: Accenture Federal Services
Location: Chantilly, VA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Job Description:
Work directly with the client gathering requirements to analyze, design and/or implement technology best practice business changes to technology with business strategy and goals.</t>
  </si>
  <si>
    <t>Atmospheric Scientist for 3-4 Week Outlook</t>
  </si>
  <si>
    <t xml:space="preserve">INNOVIM, LLC is seeking a physical scientist/programmer to support tasks at the Climate Prediction Center (CPC), developing Artificial Intelligence and Statistical algorithms for enhancing the 3-4 week operational outlooks.
The full-time work is part of the National Weather Service (NWS), National Centers for Environmental Prediction (NCEP) in College Park, MD. The candidate will be an integral part of CPC working groups as related ongoing and upcoming projects.
Tasks of the position will focus on the NCEP Climate Forecast System for subseasonal to seasonal climate prediction. The duties include but are not limited to:
(1) processing and evaluating NCEP model forecasts of relevant variables.
(2) develop algorithms for post-processing and calibration for US, and
(3) implementation of promising forecast tools and products to the NCEP/CPC operational environment.
Experiences in processing global model outputs, solid knowledge in statistical analysis on atmospheric-oceanic phenomena, and Sound software development practices including version control and change-management protocols are crucial parts of this operational environment.
The position requires a MS or PhD in atmospheric science or meteorology.
Required skills include:
Strong programming capability in Python, MATLAB, Fortran, and Unix scripting to process and analyze observational and dynamical model data.Understanding of earth system processes and indices and an interest in forecast operations are desired.Strong understanding of statistics.
Also preferred are candidates proficient in backend image rendering technologies (Matplotlib, GrADS, NCL, etc.). Candidates should be comfortable working both independently and as part of a team.
The candidate must be a U.S. Citizen, or Permanent Resident holding a working status, and be able to pass a NACI clearance.
This position description is intended to describe the general nature and level of work being performed by an employee assigned to this position. This is not an exhaustive list of all duties, responsibilities, knowledge, skills, abilities and working conditions associated with this position.
INNOVIM offers competitive compensation packages including comprehensive medical/dental/life insurance, matching 401(k) contribution and Educational support.Requirements
Consistently introduces new ideas and demonstrates original thinkingShows intense and eager enjoyment and interestInspired to perform well by the ability to contribute to the success of a project or the organizationAdvancedNoviceNoviceIntermediateIntermediateIntermediateNovice2-6 years experience in related field
</t>
  </si>
  <si>
    <t>Scientist II, Flow Cytometry (Management)</t>
  </si>
  <si>
    <t>Champions Oncology, Inc.</t>
  </si>
  <si>
    <t xml:space="preserve">Cloud Data Engineer
Do you like data? Do you know how to take data and transform it to get meaningful data into end usersâ€™ hands? Do you enjoy taking complex problems and turning them into technical solutions that power Reporting Solutions, Advanced Analytics, and Data Sciences? We are looking for a Cloud Data Engineer to join our team of engineers, analysts, and architects focused on designing, building, and delivering data solutions that drive business decisions. As a Pandera Employee, you will have the opportunity to build world-class solutions to help our clients and partners solve challenging problems through data.
Location of Position: Based in Arlington, VA
Primary Responsibilities:
Responsible for data modeling and schema design that will range across multiple business domains and industries.
Partner with multiple client stakeholders including partners, business users, BI and Analytics teams.
Work with teams to conduct workshops to identify data sources, flows, and requirements.
Create data pipelines for batch, micro-batch, and real-time data streams.
Coordinate work with client teams to ensure a smooth development and transition.
Conduct client workshops to help shape their future data strategy by providing future state architectures, roadmaps, and implementation plans.
Basic Qualifications:
3+ years of experience working with cloud-based databases, specifically Big Query and Snowflake
Experience developing logical data models within a data warehouse
Experience developing and deploying ETL / ELT processes and documentation including physical data model, source to target mappings, ETL / ELT packages (Matillion, Fivetran, Spark, Data Fusion, Custom Code)
Demonstrated mastery in: Snowflake or Big Query
Demonstrated mastery in database concepts and large-scale database implementations and design patterns
Implement solutions for structured, semi-structured, and unstructured data sources, relational and non-relational databases.
Proven ability to work with users to define requirements and business issues
Implementing Data Quality rules and test cases into a data environment
Excellent analytical and troubleshooting skills
Strong written and oral communication skills
Ideal Qualifications:
Experience working in an AGILE environment
Experience with GCP infrastructure (GCS, Big Query, Dataflow, Dataproc, Data Fusion), or other equivalent Public Cloud offerings
Experience with cloud based ETL Tools (Matillion, Fivetran, Snaplogic)
Experience with Snowflake Datawarehouse
Hands on experience with Python
GIT expertise
MDM expertise
Infrastructure as Code experience (Terraform, Ansible, etc.)
Experience with Deploying a Data Governance Program
</t>
  </si>
  <si>
    <t>DI Data Science Lead</t>
  </si>
  <si>
    <t>Research Clinical Scientist, Silver Spring, MD, US ID</t>
  </si>
  <si>
    <t>Research Clinical Scientist, Silver Spring, MD, US ID#17135Cherokee Nation Technology Solutions (CNTS) provides technical support services and project support personnel to its defense and civilian agency clients. CNTS specializes in locating hard-to-find candidates for rapid response requests throughout the country. It provides a tailored management approach for complex government programs and disciplines including medical, science, geospatial intelligence, engineering, construction, research and development, facilities management, information technology, program management and mission support. Wholly owned by Cherokee Nation, CNTS is part of the Cherokee Nation Businesses family of companies.
http://cherokee-cnts.com/Pages/home.aspx
For more company information, visit our site at http://cherokeenationbusinesses.com/federalSolutions
SUMMARY
The Multi-drug Resistant Organism Repository and Surveillance Network (MRSN) aims to conduct biomedical research that is responsive to Department of Defense requirements and serves as the primary surveillance organization for antibiotic-resistant bacteria across the Army, Air Force and Navy.
We are seeking a Research Clinical Scientist to work at Walter Reed Army Institute of Research (WRAIR) in Silver Spring, MD
ESSENTIAL DUTIES AND RESPONSIBILITIES
Includes the following:
 Effectively interprets and analyzes data for bioinformatics leadership.  Provides comprehensive project reports on a timely basis to the bioinformatics and molecular laboratory leadership.  Analyzes bioinformatics problems to develop solutions involving computer hardware and software.  Applies theoretical expertise and innovation to create or apply new technology.  Possess Essential knowledge of next-generation sequencing (NGS) technologies, including short and long read sequencing using the Illumina, Pacific biosciences, and Oxford Nanopore instruments.  Possess Extensive experience analyzing, manipulating and interpreting long and short-read DNA sequences from bacteria.  Possess knowledge and experience writing scripts in languages such as Perl, in environment shells such as bash, and common software packages for high content data analysis such as R.  Consults with users, management, vendors, and technicians to determine computing needs and system requirements.  Develops Standard Operating Procedures (SOP's), templates and forms (including, but not limited to, statistical programming plan SOP and template) for bioinformatics team.  Submits reports and data summaries required to prepare research results for presentation and publication in the scientific literature.  Applies theoretical expertise and innovation to apply new technology.  Tests and documents software, hardware and interface requirements.  Analyzes bioinformatics problems to develop solutions involving computer hardware and software.  Manipulate publicly accessible, commercial, or proprietary genomic, clinical-related databases.  Attends relevant seminars, scientific conferences, and meetings for the MRSN.  Maintains a safe workplace, and observes and complies with appropriate safety and occupational health rules and regulations. Required to attend safety training relative to position and report any infractions of safety procedures to the facility Safety Officer.  Shares knowledge in effort to advance staff/team capabilities.
EDUCATION and/or EXPERIENCE
 M.S. or B.S. in Biology, Microbiology, Virology, Cellular Biology, Computational Biology or Computer Science.
KNOWLEDGE, SKILLS AND ABILITIES
 Demonstrated interdisciplinary knowledge in both biology and computer science either in coursework, continuing education or previous professional experience.  Ability to work on the command line, bash scripting  Ability to perform knowledge engineering functions between the IT-based staff and the medical research science staff  Ability to perform technical planning, design, development, testing, implementation, and management of internet technologies.  Strong teamwork and collaboration abilities  Ability to work in a fast paced environment using critical thinking skills and decisive judgement with minimal supervision
WORK ENVIRONMENT
 Office and Laboratory
 About Cherokee Federal
Cherokee Federal - a division of Cherokee Nation Businesses - is a team of tribally owned federal contracting companies focused on building solutions, solving complex challenges, and serving the nation's mission around the globe for more than 60 federal clients. Our team of companies manages nearly 1,000 projects of all sizes across the construction, consulting, engineering and manufacturing, health, and technology portfolios.
Since 2012, the Cherokee Federal team of companies has won more than $5 billion in government contracts. Our 3,000+ employees work in 26 countries, 50 states and 2 U.S. territories.
Why choose Cherokee Federal? Visit our website and learn about the great reasons to join our team. cherokee-federal.com
 Compliance
Applicants selected will be subject to a U.S. Government security investigation and must meet eligibility requirements for access to classified information.
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 https://www.dol.gov/ofccp/regs/compliance/posters/pdf/eeopost.pdf and https://www.dol.gov/ofccp/regs/compliance/posters/pdf/ofccp_eeo_supplement_final_jrf_qa_508c.pdf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CNB.Compliance@cn-bus.com for assistance. This email address is for accommodation requests only and cannot be used to inquire about the application process or status.
For Pay Transparency Non Discrimination provision, please copy and paste the following link : Pay Transparency Nondiscrimination Provision ; https://www.dol.gov/ofccp/pdf/pay-transp_%20English_formattedESQA508c.pdf
We maintain an Affirmative Action Plan for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"CNB.Compliance@cn-bus.com" This email box is not for resumes or follow up on job applications.
Apply</t>
  </si>
  <si>
    <t>Azure Data Engineer</t>
  </si>
  <si>
    <t>Definitive Logic</t>
  </si>
  <si>
    <t xml:space="preserve">The candidate will be responsible for meeting with business and technical staff, end users, and senior management to define requirements. The candidate must also be able to develop, deploy, and support Data Engineering. The ideal candidate will possess effective communication and interpersonal skills to build and maintain working relationships with clients. The developer will also be expected to prepare and maintain related technical documentation.
RESPONSIBILITIES: 
Work with clients to elicit, refine, and document requirements.
Data modeling, process modeling, and rapid prototyping.
Develop/maintain ETL packages.
Develop/maintain Power BI data models and visualizations.
Assist in the design and implementation of a data lake to store structured and unstructured data.
Plan, prioritize, and execute in a rapidly changing, fast-paced environment.
Use version management and issue tracking software to document all changes.
Conduct tuning in Power BI to improve performance.
REQUIRED: 
Bachelors Degree in computer science, engineering, mathematics, statistics, data science, analytics bioinformatics, or related program.
3-5 years proven experience with Power BI and/or SSAS/SSIS.
Experience with TSQL.
Experience with programming language such as JavaScript, Python or R.
Application architecture experience.
Excellent interpersonal and organizational skills.
Strong leadership, verbal and written communication skills.
U.S. Citizenship Required 
Project management understanding.
Consulting experience a plus.
Ability to obtain a security clearance
DESIRED:
Experience with Power Query/M functions.
ETL experience and/or ML experience with Apache Spark or Apache Hadoop
Azure Data Engineer, Azure Data Scientist, Azure Data Analyst Associate or MCSA: Machine Learning Certification
1+ years of experience with data science, econometrics, statistics, machine learning, or analytics in professional or academic environments
1+ years of experience with managing and manipulating large data sets, developing data science approaches, and executing data science tasks
Experience with machine learning models and applications
Ability to leverage a wide variety of data science capabilities and languages
Ability to communicate results effectively to both technical and nontechnical audiences
</t>
  </si>
  <si>
    <t>Engineer/Scientist III, Silver Spring, MD US ID</t>
  </si>
  <si>
    <t>Engineer/Scientist III, Silver Spring, MD US ID# 16784Cherokee Nation Strategic Programs (CNSP) is a versatile, tribally owned 8(a), SDB providing solutions throughout the U.S. and overseas. CNSP has expertise in a wide range of technical disciplines, including global vulnerability assessment, information assurance, intelligence operations, program management and professional services with partners in Information Technology. CNSP is owned by Cherokee Federal, the economic engine of Cherokee Nation, the largest Native American tribe in the U.S. One-hundred percent of the company's profits support future business investments and the well-being of the tribe's citizens through health care, education and job creation, ensuring better lives for Cherokees today and tomorrow.
For more company information, visit our site at www.cherokee-cnsp.com
Cherokee Nation Strategic Programs (CNSP) is looking for a Physical Scientist- Expedition Coordinator to support the NOAA OER. The right candidate will provide project management level oversight and scientific guidance in planning and executing exploration expeditions. The Physical scientists will work in OER's Expeditions and Explorations division coordinating remotely operated vehicle (ROV) expeditions. The incumbent will communicate task status and schedule changes promptly and produce monthly status reports and highlighting task completion schedules, work schedule variations (if any), other milestones and work product deliveries.
The NOAA Office of Ocean Exploration and Research is the only federal program dedicated to exploring our deep ocean, closing the prominent gap in our basic understanding of U.S. deep waters and seafloor and delivering the ocean information needed to strengthen the economy, health, and security of our nation.
Using the latest tools and technology, OER explores previously unknown areas of our deep ocean, making discoveries of scientific, economic, and cultural value. Through live video streams, online coverage, training opportunities, and real-time events, OER allows scientists, resource managers, students, members of the general public, and others to actively experience ocean exploration, expanding available expertise, cultivating the next generation of ocean explorers, and engaging the public in exploration activities. OER makes the collected data needed to understand our ocean publicly available, so we can maintain the health of our ocean, sustainably manage our marine resources, accelerate our national economy, and build a better appreciation of the value and importance of the ocean in our everyday lives.
Job Description:
The Engineer/Scientist III will provide project management level oversight and scientific guidance in planning and tracking related service, product and system improvements from concept to delivery and from research to operations. The Engineer/Scientist III will communicate task status and schedule changes promptly and produce monthly status reports and highlighting task completion schedules, work schedule variations (if any), other milestones and work product deliveries.
Essential Duties and Responsibilities:
Provide scientific, technical and programmatic services to OER and coordinate closely with CNSP Physical Scientists and OER's diverse team of federal and contractor colleagues. Plan and manage interdisciplinary, at-sea expeditions on behalf of the broad science and resource management community. Primary elements include: soliciting input from the broad ocean science and resource management community to develop expedition objectives to best address data gaps and community needs; developing the appropriate staffing for expeditions to meet the scientific objectives; ensuring all required clearances and permits are obtained for expedition activities; coordinating across OER's divisions and external partners to meet mission objectives; recruiting, training, and leading expedition staff. Develop and ensure completion of expedition reporting including cruise reports and summary products. Participate in outreach and education events, including working with the OER Engagement team and others to develop and execute expedition engagement plans and activities, including coordinating and supporting in port events, ship tours, live in. Develop regional or cruise-level partnerships, including intra-NOAA, interagency, and external relationships. Improve OER operations, increase efficiency and SOP development within the Expeditions and Exploration division. Coordinate technology demonstrations expeditions including logistical planning, conducting operational evaluations of new technologies and making recommendations to OER leadership for future technology improvements. Support OER Expeditions and Exploration Director and Operations Chief with various duties as assigned related to OER operations. Produce monthly status reports and highlighting task completion schedules as needed, work schedule variations (if any), other milestones and work product deliveries.
Supervisory/Management Authority:This position will not have supervisory or management authority
Education and/or Experience:
A Bachelor's degree in Earth Science or a closely related field is mandatory. A Master's degree, PhD, and/or proven work experience in earth system physical science fields such as deep-sea exploration, ecology, oceanography, geology/geosciences, etc. is required. A minimum of three (3) years project management experience is required; experience leading sea-going missions and projects preferred with established experience in a similar position. Excellent communication skills are required including a high level of comfort with public speaking and experience working with remote/distributed teams. Experience writing technical reports, briefing materials, and materials for a public audience is strongly desired. Experience serving in a leadership role with a diverse team of technicians, scientists, and engineers. Experience with leading ROV, HOV, or AUV sea-going missions is desired. Experience working with telepresence-enabled deep-sea expeditions is desired. Demonstrated experience collecting and assessing stakeholder input to establish priorities and achievable outcomes. Established network within the deep-sea ocean science or related field desired. Working knowledge of GIS is required; proficient in collecting and using GIS data, particularly for planning and executing scientific research projects is highly desired. Experience in oceanographic, or related, project management, program management, resource management (budget, personnel), and program planning documentation is required to support the Office of Ocean Exploration and Research and the overall effort to align office goals and efforts to meet national and NOAA drivers and mandates. At least two (2) years of relevant experience interacting with government agencies; preferred experience working with inter-/intra-agency partnerships and foreign governments.
Knowledge, Skills and Abilities:
Excellent communication skills; both oral and written Have strong analysis and problem-solving skills Excellent ability to adapt to change and rapidly-evolving situations Detailed oriented Ability to work on ship and lead teams of diverse expertise Dependable, reliable and accountable Independent and driven, with a passion for optimization and improving efficiency Customer service driven, flexible and accommodating Successfully pass a drug screen and background check
Work Environment:This position is performed in a secured federal office most of the time. This position requires travel for extended periods of time at sea. (Approximately 30 to 70 days at sea per year, subject to field season scedules.)
 About Cherokee Federal
Cherokee Federal - a division of Cherokee Nation Businesses - is a team of tribally owned federal contracting companies focused on building solutions, solving complex challenges, and serving the nation's mission around the globe for more than 60 federal clients. Our team of companies manages nearly 1,000 projects of all sizes across the construction, consulting, engineering and manufacturing, health, and technology portfolios.
Since 2012, the Cherokee Federal team of companies has won more than $5 billion in government contracts. Our 3,000+ employees work in 26 countries, 50 states and 2 U.S. territories.
Why choose Cherokee Federal? Visit our website and learn about the great reasons to join our team. cherokee-federal.com
Compliance
Applicants selected will be subject to a U.S. Government security investigation and must meet eligibility requirements for access to classified information.
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 https://www.dol.gov/ofccp/regs/compliance/posters/pdf/eeopost.pdf and https://www.dol.gov/ofccp/regs/compliance/posters/pdf/ofccp_eeo_supplement_final_jrf_qa_508c.pdf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CNB.Compliance@cn-bus.com for assistance. This email address is for accommodation requests only and cannot be used to inquire about the application process or status.
For Pay Transparency Non Discrimination provision, please copy and paste the following link: Pay Transparency Nondiscrimination Provision ; https://www.dol.gov/ofccp/pdf/pay-transp_%20English_formattedESQA508c.pdf
We maintain an Affirmative Action Plan for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"CNB.Compliance@cn-bus.com" This email box is not for resumes or follow up on job applications.
Apply</t>
  </si>
  <si>
    <t>Scientist (Downstream Process Development)</t>
  </si>
  <si>
    <t>GAP Solutions Inc</t>
  </si>
  <si>
    <t xml:space="preserve">Position Objective: Provide services as a Scientist in support of the overall functions of the Vaccine Production Program (VPP) at the Vaccine Research Center (VRC).
Duties and Responsibilities:
+ Support the Downstream Process Development (purification) group of the Vaccine Production Program (VPP) at the Vaccine Research Center.
+ Develop downstream processes, with minimal supervision, for recombinant proteins such as monoclonal antibodies, subunit or nanoparticle vaccines, and virus-like particles (VLPs) that may be used as clinical therapeutic or vaccine candidates.
+ Work independently and collaboratively within the purification group to design, develop and optimize chromatography, Tangential Flow Filtration (TFF), and Normal Flow Filtration (NFF) processes for all clinical trial vaccine candidates.
+ Apply process optimization techniques, such as Design of Experiments (DoE) or other statistical design approaches
+ Serve as a functional lead and/or Subject Matter Expert (SME) in an inter-department Chemistry, Manufacturing, and Control (CMC) team with responsibilities for the following processes: chromatography, depth filtration, nano-filtration, and tangential-flow filtration (TFF)
+ Train associate scientists in the execution of chromatography and filtration processes.
+ Support Viral Clearance Validation studies by traveling to CMO/CRO sites to perform and/or oversee viral clearance chromatography and filtrations processes.
+ Work collaboratively with all VPP departments to coordinate schedules, material needs, and other deliverables in order to advance site-wide project goals.
+ Purify research-phase recombinant proteins, virus vaccines and/or virus-like particles in support of other groups at the VRC.
+ Analyze and compile data, present at various group/department meetings.
+ Represents the VPP at external conferences, workshops, and/or seminars.
+ Pursue novel technologies to advance the capabilities of the VPP.
+ Write and/or review process batch records for toxicology batch productions.
+ Write and/or review technology transfer documents in support of GMP manufacturing.
+ Write and/or review appropriate CMC sections of IND filings (e.g. Process Description Summaries) to support VRC regulatory group.
Basic Qualifications:
+ Ph.D. in Chemical Engineering, Biochemistry, Chemistry, or related Sciences field.
+ M.S. degree with =7 years relevant experience will also be considered.
+ =2 years of experience in industry-relevant recombinant protein development for GMP clinical-phase products
+ Demonstrated knowledge of maintaining accurate and detailed records.
+ Demonstrated expertise in the following techniques or tools for protein purification and characterization:
o Column chromatography for protein purification by means of AEX, CEX, affinity, SEC, HIC
o Column packing and testing
o AKTA chromatography system
o Lab scale TFF systems
o Lab scale nano-filtration systems
o Qualitative assays including SDS-PAGE and Western Blot
o UV/vis spectrophotometer
+ Previous work experience in a GMP environment in biotech/pharmaceutical industry.
+ Knowledge and use of statistical design of experiments (DoE).
Minimum Qualifications:
+ Must be a team player who can effectively work with members from cross-functional departments.
+ Strong oral and written communication skills.
+ Familiarity with computer software including word processing and data evaluation.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This job description is not designed to cover or contain a comprehensive listing of activities, duties or responsibilities that are required by this position.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GAP Solutions provides reasonable accommodations to qualified individuals with disabilities. If you need an accommodation to apply for a job us at recruiting@gapsi.com.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GAP Solutions is an Equal Opportunity/Affirmative Action employer. All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This position is contingent upon contract award.
*Requisition ID:** 3720
</t>
  </si>
  <si>
    <t>Quantum Computing Scientist</t>
  </si>
  <si>
    <t>Applied Research Associates, Inc. is seeking a Quantum Computing Scientist to provide on-site support in support of a Department of Defense (DoD) customer. The successful applicant will work closely with the client to understand their questions and needs, dig into their data-rich environment using algorithms, assist the client in understanding the intricacies of Quantum Computing, and will work with a highly diverse team to test, evaluate, and prototype algorithms while demonstrating and prototyping machine learning tools and frameworks to turn that set of disparate data points into objective answers to help senior leadership make informed decisions. Applicant will be expected to analyze Research and Development, Test and Evaluation activities of the client to obtain a quantitative, rational basis for developing models using Quantum computing as it relates to Artificial Intelligence and Machine Learning tools to develop realistic representations to support DoD decisions.
The successful candidate:
Leverages advanced knowledge of modeling and measuring techniques, mathematics, statistical methods, engineering methods, operational mathematical techniques, and other principles and laws of scientific and economic disciplines in determining solutions.Uses theories and techniques, such as mathematical modeling and computational methods, to formulate and solve practical problems in business, government, engineering, and the physical, life, and social sciences.Leads more junior staff in using theories and techniques, such as mathematical modeling and computational methods, to formulate and solve practical problems in business, government, engineering, and the physical, life, and social sciences.Measures properties and relationships of quantities and sets, using numbers and symbols. Concerned with expanding and clarifying mathematical theories and laws. Uses the theories and laws developed by theoretical mathematicians.Solves specific problems in such fields as physical science, social science, business, computer science, government, biology, and engineering. May work in the electronics industry developing new kinds of computers and software.Uses a high level of discretion for confidential work and information; ability to appropriately handle critical information and sensitive situations.Conducts independent investigations in relevant scientific areas. Must be able to formulate experimental hypotheses and analyze and interpret scientific data.Facilitates clients with designing innovative ways of depicting information.Graphically depicts and provides the voice of the DoD Client to subject matter experts and program management to help define scope and requirements for work packages.
Required Qualifications:
Master's degree in Physics, Computer Science, Mathematics, Statistics, or a related technical field and 7-9+ years of experience with quantum networks research, and computational mathematicsExperience with software platforms for: advanced mathematics analytics (e.g., Matlab or Mathematica) and annotating research and development processes for HW/SW developmentExperience with computational experimentation with large-scale simulation models for determining optimal allocation and planning of resources within transportation networks.Experience in quantum mechanics or working with quantum computers; both theory and laboratory work a plus.Ability to communicate results effectively to both technical and non-technical audiencesAbility to work independently on complex tasks.Experience with formulating linear programs or heuristicsSuperior communication skills, both oral and written.Ability to operate in a Windows and Linux computation environments.US citizen with a minimum DoD Top Secret clearance and the ability to obtain SCI access
Desired Qualifications:
Current DoD TS/SCI security clearanceFlexible, enthusiastic, creative, and a quick learner who can adapt to rapidly changing environments and demands in a positive manner.Experience with UX/UI design; building, modifying, collaborating on SharePoint sites; programming (e.g., Python, Java, C++, R); and with commercial simulation modeling and analysis platforms (e.g., Vensim and Forio, R, MATLAB, Python, SAS, Splunk, Simulink, or C/C++.Experience working with large and diverse data sets and database technologies. Working knowledge of SQL and database development, including process and software is preferred.Experience with agent-based, discrete event, or systems dynamics modeling methodologiesExperience with data visualization tools (Tableau, Qlik, and PowerBI); advanced optimization modeling tools (MPL, GUROBI, CPLEX, or AIMMS); data cleaning, manipulation, discovery, analysis, and visualization of data; formulating linear programs or heuristicsAbility to build animations using PowerPoint, After Effects, or other animating programs.Proven and effective written and verbal communications skills, interpersonal skills and customer focus skills.Demonstrated command of the core principles of effective management and leadership, including the ability to effectively prioritize, delegate, and manage competing priorities and a multitude of ongoing administrative, client delivery, and business development-related tasks.Expertise in modeling and simulation theory and methods (e.g., discrete-event simulation) and considerations specific to stochastic modeling, for example, best practices related to random number generators, random seed, steady state, and replications.Experience collaborating in a team environment, with customer, teammate and subcontractor relationships.Experience in a system engineering integration and test environment and developing or reviewing Test and Evaluation Master Plans (TEMPs) or system-level test plans, procedures, or reports in a team environmentAbility to draft and coordinate an evaluation methodology and framework for a system under testingAbility to work with cross-domain experts from system engineering, Cybersecurity, acquisitions, systems safety, and modeling and simulation
This position is contingent upon award of a contract expected in Spring 2020 supporting the Department of Defense.
COMPANY INFORMATION:
Applied Research Associates, Inc. is an employee-owned international research and engineering company recognized for providing technically superior solutions to complex and challenging problems in the physical sciences. The company, founded in Albuquerque, NM, in 1979, currently employs over 1200 professionals. ARA offices throughout the United States and Canada provide a broad range of technical expertise in defense technologies, civil technologies, computer software and simulation, systems analysis, environmental technologies, and testing and measurement. The corporation also provides sophisticated technical products for environmental site characterization, pavement analysis, and robotics.
At ARA, employees are our greatest assets. The corporation realizes that employee ownership spawns greater creativity and initiative along with higher performance and customer satisfaction levels. ARA gives its employees the tools, training, and opportunities to take more active roles as owners. The culture is challenging; innovation and experimentation are the norm. Employees are eligible for contributions which not only add to the companyâ€™s success, but also their own through the Employee Stock Ownership Plan (ESOP). The motto,â€œEngineering and Science for Fun and Profitâ€_x009d_ sums up the ARA experience. For additional information and an opportunity to join this unique workplace, please visit our website atwww.ara.com.
Please apply atwww.careers.ara.com for the Quantum Computing Scientist position.</t>
  </si>
  <si>
    <t>Computer Scientist - Reconfigurable Computing</t>
  </si>
  <si>
    <t>USCs Information Sciences Institute (ISI), a unit of the universitys Viterbi School of Engineering, is a world leader in the research and development of advanced artificial intelligence, information processing, computing, and communications technologies. ISIs 400 faculty, professional staff and graduate students carry out extraordinary information sciences research at three distinct locations - Marina Del Rey, CA; Arlington, VA; and Waltham, MA.
*This position is located in Arlington, VA.*
The Reconfigurable Computing Group at the University of Southern Californias Information Sciences Institute is a long-time pioneer of research investigating Field Programmable Gate Arrays. Spanning the days of homogeneous logic devices to todays billion transistor System on Chip devices, RCG has led the way from being the first to implement application level partial runtime reconfiguration, investigating 3D FPGA architectures, developing Autonomous System on Chip architectures, releasing open source CAD tools which target real physical devices, IP to address software / hardware co-design complexity and continues today with research ranging from developing programming models for next generation industry devices to conducting experiments on the International Space Station. Today, RCG is addressing our nations challenges in big data, hardware cybersecurity, trusted systems, cognitive radio and more.
USC/ISI is looking for highly talented, motivated researchers to lead and impact state of the art research and development in the area of reconfigurable computing. This position will lead research in algorithm development for custom internal tools which target FPGA and ASIC front end design. These tools solve challenging problems in hardware security, high level abstraction for hardware design, and machine learning acceleration for critical systems. Realize effectiveness of solutions on physical FPGAs and custom ASIC fabrication. Lead research, propose major innovations, collaborate with peers within the group and across ISI, publish results in top tier conferences, and contribute to or lead proposals.
Fixed term position: 1 yr with 1 yr renewals
Required Qualifications
Applicants selected for this position will require access to ITAR materials. According to U.S. government regulations, ONLY U.S. citizens OR lawful permanent residents (green card) are eligible for ITAR access.
PhD in Computer Engineering, Electrical Engineering, or Computer Science required.Experience with Machine Learning and/or Graph partitioning algorithms targeting FPGAs or ASICs.Experience designing, developing, implementing, and debugging firmware for FPGAs, including Xilinx Virtex7 or later architectures. Experience with Intel Aria-10 and Stratix-10 devices also desirable.C++/Java and Python development experience, including contributions to large-scale software projects, commercial or open-source.Solid understanding of CAD algorithms including synthesis, partitioning, mapping, placing, and routing.Expert level use of Xilinx or Intel FPGA implementation tools, including High level synthesis.Previous publications, patents, or innovations related to FPGA productivity, CAD or EDA algorithms and tools.
Preferred Qualifications:
Detailed understanding of mapped and unmapped netlist formats, such as EDIF, XDL, and structural Verilog.Proficiency in software cross-compiling and cross-debuggingExperience with Torc, ABC, VPR, VTR, RapidSmith, GoAhead, or similar tools a plus.Experience with Amazon EC2 F1 instances or related FPGA-based cloud platforms.Experience with multi-processor system-on-chip, embedded systems software (Linux, cross-compilers) and Python productivity for FPGAs (i.e. Pynq).Experience leading or contributing to proposals a significant plus.
The University of Southern California values diversity and is committed to equal opportunity in employment.Minimum Education: Master's degree, Combined experience/education as substitute for minimum education
Minimum Experience: 3 years
Minimum Field of Expertise: Knowledge of research processes and computer science.</t>
  </si>
  <si>
    <t>SENIOR HUMAN CAPITAL DATA ANALYTICS</t>
  </si>
  <si>
    <t>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provides a wide range of professional services through its Fleet Support, Mission Driven Innovative Solutions, Nuclear &amp; Environmental, and Oil &amp; Gas groups. Headquartered in Newport News, Virginia, HII employs more than 42,000 people operating both domestically and internationally.
Job Description
HII-TSD is currently seeking a Big Data Engineer to support our customer in Springfield, VA.
The Big Data Engineer (BDE) is responsible for building the next generation of web applications and systems focusing on capability delivery to end users. The BDE is a member of a "big data" team of specialist within the multi-disciplinary agile development team. The BDE will manage requirements collection, software design, development and delivery - full lifecycle - in support of analysts. The BDE helps manage effective processes associated with the architecture. The BDE collaborates closely with the Agile Software Developer (ASDs), Technical Targeting Developer (TTDs), and the end user analysts to write and implement cutting edge big data algorithms and analytics. The BDE engages in software solution planning and creation to ensure capabilities are delivered using the latest available technologies and methods. The BDE will operate in a "RAD/JAD" environment in which tasks are rapidly defined and then executed to insure maximum user input, feedback and adoption. The BDE ensures the interoperability of the in-house capability with outside partners.
Essential Job Responsibilities
+ Designs, modifies, develops, writes and implements software systems.
+ Participates in software and systems testing, validation, and maintenance processes through test witnessing, certification of software, and other activities as directed.
+ Provides support to senior staff on projects/programs. Familiar with standard concepts, practices, and procedures within a variety of fields related to the project. This position takes direction from senior technical leadership.
+ Designs, develops, documents, tests and debugs applications software and systems that contain logical and mathematical solutions.
+ Conducts multidisciplinary research and collaborates with equipment designers and/or hardware engineers in the planning, design, development, and utilization of electronic data processing systems for product and commercial software.
+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 Ensures software standards are met.
Minimum Qualifications
+ COMPTIA Security+ certification or CISSP certification
+ Proficiency in two or more of the following programming languages: C#, Java, .NET, Python, Perl, Ruby, or similar
+ Familiarity with current Agile methods
+ Proficiency with the following:
+ Multiple operating systems including: UNIX, Linux, Windows, Cisco IOS, etc.
+ Machine learning, data mining, and knowledge discovery
+ Analytic algorithm design and implementation
+ ETL processes; including document parsing techniques
+ Networking, computer, and storage technologies
+ Using or designing RESTful APIs, SOAP, XML
+ Developing large cloud software projects, preferably in Java, Python or C++ language
+ Java/J2EE, multithreaded and concurrency systems
+ Multi-threaded, big data, distributive cloud architectures and frameworks including Hadoop, MapReduce, Cloudera, Hive, Spark, Elasticsearch, etc. for the purposes of conducting analytic algorithm design and implementation
+ NoSQL database such as Neo4J, Titan, Mongo, Cassandra, and hBase
+ AWS Services (EC2, Network, ELB, S3/EBS, etc.)
+ Processing and managing large data sets (multi PB scale)
+ Web services environment and technologies such as XML, KML, SOAP, and JSON
+ Proficiency in trouble-shooting in very complex distributed environments including following stack traces back to code and identifying a root cause
+ 9 years relevant experience with Bachelors; 7 years relevant experience with Masters. An additional 4 years of specific job experience with a HS diploma may be substituted for the Bachelor's degree requirement for this job. This experience is in addition to the relevant years of experience listed with the job's education requirements.
+ Clearance: Must possess and maintain a TS/SCI clearance
Preferred Requirements
+ Education - Masters Degree in Computer Science or related field (e.g. Statistics, Mathematics, Engineering) - but a technical BS degree will suffice
+ Distributed computing-based certifications
+ Proficiency with the following:
+ Management/tracking utilities such as Jira, Redmine, or similar
+ Running Internet facing or Service Level Agreement (SLA'd) auto-deployed environments
+ Real-time media protocols (Real-time Transport Protocol (RTP), Secure Real-time Transport Protocol (SRTP))
+ Data transfer systems such NiFi
+ Text processing: NPL, NER, entity retrieval (e.g. Solr/Lucene), topic extraction, summarization, clustering, etc.
+ Certification from an Agile certified institute, International Consortium for Agile, Scaled Agile Academy, Scrum Alliance, Scrum.org, International Scrum Institute, ScrumStudy, Project Management Institute - Agile Certified Practitioner, or similar XP/Scrum certification or training is desired
+ Support to SOF; Previous experience with technology, intelligence and cyber under the umbrella of USSOCOM
Physical Requirements
Adequate visual acuity and manual dexterity for meeting the requirements Software Engineer family.
Huntington Ingalls Industries is an Equal Opportunity/Vets and Disabled Employer. U.S. Citizenship may be required for certain positions.</t>
  </si>
  <si>
    <t>NCI is a leading provider of enterprise solutions and services to U.S. defense, intelligence, health and civilian government agencies. NCI's AI solution, Shai(tm), scales humans with artificial intelligence by empowering the workforce to meet their mission by using best in class AI solutions coupled with our exceptional service offerings. Working with strategic partners, NCI is committed to bringing commercial innovation to missions of national importance. NCI is a mid-tier systems integrator headquartered in Reston, VA, and operates at locations across the globe. NCI has been designated a 2020 Military Friendly Employer by MilitaryFriendly.com   NCI: The Data Scientist SME will develop ETL strategies to extract information, analyze it to understand business functions, and support the development of tools to automate certain processes using predictive systems, machine learning techniques, scoring systems, anomaly detection systems, and other similar tools. Performs statistical analysis, data visualization, and other data mining techniques on diverse datasets to develop strategies for system design, integration, automation, application of AI technologies, and other innovative tools. Helps develop classifiers and training data for machine learning systems. Experienced with data analysis tools (R, MatLab, etc), data visualization tools (D3.js, GGplot, etc), query languages, and NoSQL databases (Hadoop, Cassandra, etc). Other Qualifications: Expertise in data mining, statistical modeling, and machine learning.Passion to answer Product/Engineering questions with data. Strong ability to code in Python, Java, and etc.Have full stack experience in data collection, aggregation, analysis, visualization, productization, and monitoring of data science products. Can do small data modeling work: R, Python, Julia, Octave, Matlab. Can do big data modeling work: Hadoop, Pig, Scala, Spark. Can fish for data: SQL, Pandas, MongoDB. Can deploy data science solutions: Java, Python, C++. Can communicate concisely and persuasively with engineers, product managers and other non-technical functions.Requirements:Years of Experience: 15+ Years.BS/BATS/SCI clearance requiredPhysical Requirements: This position requires the ability to perform the below essential functions:Sitting for long periodsStanding for long periodsAmbulate throughout an officeAmbulate between several buildingsTravel by land or air transportation 10%It is the policy of NCI to provide equal opportunity in recruiting, hiring, training, and promoting individuals in all job categories without regard to race, color, religion, national origin, gender, age, disability, genetic information, veteran status, sexual orientation, gender identity, or any other protected class or category as may be defined by federal, state, or local laws or regulations. In addition, we affirm that all compensation, benefits, company-sponsored training, educational assistance, social, and recreational programs are administered without regard to race, color, religion, national origin, gender, age, disability, genetic information, veteran status, sexual orientation, or gender identity. It is our firm intent to support equal employment opportunity and affirmative action in keeping with applicable federal, state, and local laws and regulations. NCI is a VEVRAA Federal Contractor.</t>
  </si>
  <si>
    <t>Data Engineer, Senior</t>
  </si>
  <si>
    <t>Job Number: R0077701
Data Engineer, SeniorKey Role:
Design, implement and manage databases and data delivery systems. Utilize deep understanding of database design and implementation tools to create structure and value out of complex technical challenges. Integrate data from various resources and manage big data. Write complex queries to make sure data is easily accessible with the goal of optimizing the performance of the client's big data ecosystem. Run Extract, Transform, and Load (ETL) processes on top of big datasets and create big data warehouses that can be used for reporting or analysis by data scientists.
Basic Qualifications:
-5+ years of experience with structured and unstructured data, streaming and batch data processing, ETL, data wrangling, data ingest, and data access
-Experience with data management software applications such as Hadoop, MapReduce, Hive, Pig, Data streaming, NoSQL, and SQL
-Knowledge of DoD data platforms and cloud computing
-Ability to work independently
-Secret clearance
-BA or BS degree
-Data Management Certification
Additional Qualifications:
-Experience in working with data for the Air Force
-Knowledge of Cloud service providers (CSPs), including AWS and Microsoft Azure
-Ability to work well in a team environment
Clearance:
Applicants selected will be subject to a security investigation and may need to meet eligibility requirements for access to classified information; Secret clearance is required.
Weâ€™re an EOE that empowers our peopleâ€”no matter their race, color, religion, sex, gender identity, sexual orientation, national origin, disability, veteran status, or other protected characteristicâ€”to fearlessly drive change.</t>
  </si>
  <si>
    <t>Do you enjoy developing creative solutions to challenging problems?
Do you want to make significant contributions to national security through software and systems engineering?
Are you passionate about working with groundbreaking next generation technologies?
If so, we are looking for someone like you to join us at APL.
We are seeking a motivated and creative Data Architect to help us develop large-scale data architectures and designs to support some of the country's most critical national security challenges. You will push the boundaries across dynamic and large-scale data science systems, assuring the confidence in and performance of our machine learning, artificial intelligence, and data analytics systems. You will provide strategic technical leadership on emerging computer and data science and associated technologies, develop internal research projects and external collaborations, and advance artificial intelligence as a strategic advantage. Your will help us transform data into the knowledge that will enable decision-makers to make informed choices in defense of the nation. You will join a hardworking team in an inclusive environment where we value intellectual curiosity, innovation and creativity.
As a Data Architect you will
Primarily be responsible for architecting and implementing complex data systems that support end-to-end software systems. Your will support homeland protection, cyber operations, and military priorities. Your contributions will be the bedrock of our artificial intelligence and machine learning systems. You will work with a complementary team of scientists, engineers, and analysts focused on building new applications, algorithms, software, and user-interfaces.
Build networks and relationships with internal and external partners to execute the foundational data engineering activities necessary for sound software systems.
Collaborate with teams across the lab to build state-of-the-art capabilities. You will research, investigate, and experiment with new technologies and look for creative new uses of software technologies in unconventional ways.
Contribute to technical project evaluations and promote proven systems engineering methodologies.
You meet our minimum qualifications for this position if you
Possess a BS degree in computer science, information science, computer engineering, or a related field.
Have 5 years of software and data architecture experience.
Have practical experience engineering large-scale software systems supported by complex databases.
Are passionate about building analytical systems in a friendly and collaborative environment.
Are able to obtain a Secret level security clearance. If selected, you will be subject to a government security clearance investigation and must meet the requirements for access to classified information. Eligibility requirements include U.S. citizenship.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</si>
  <si>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Sr Research Scientist, Alexandria, VA, US, ID</t>
  </si>
  <si>
    <t>Sr. Research Scientist, Alexandria, VA, US ID#16976Cherokee Nation Technology Solutions (CNTS) provides technical support services and project support personnel to its defense and civilian agency clients. CNTS specializes in locating hard-to-find candidates for rapid response requests throughout the country. It provides a tailored management approach for complex government programs and disciplines including medical, science, geospatial intelligence, engineering, construction, research and development, facilities management, information technology, program management and mission support. Wholly owned by Cherokee Nation, CNTS is part of the Cherokee Nation Businesses family of companies.
http://cherokee-cnts.com/Pages/home.aspx
For more company information, visit our site at http://cherokeenationbusinesses.com/federalSolutions
SUMMARY
Our client's mission is to provide advocacy, program oversight, and policy for suicide prevention, intervention and postvention efforts to reduce suicidal behaviors in Service members, their families and DoD civilians. They achieve this by integrating a holistic approach, by using a range of medical and non-medical resources, and through a collaborative approach with the Military Services and other Governmental Agencies, Non-Governmental Agencies, non-profit organizations, and the community to reduce the risk for suicide. Through its Research &amp; Program Evaluation and Data &amp; Surveillance efforts, our client is focused on:
Improving the timeliness and usefulness of surveillance systems relevant to suicide prevention and the ability to collect, analyze, and use this information for improving suicide prevention efforts; Promoting and supporting DoD research on suicide prevention; Evaluating the impact and effectiveness of DoD suicide prevention interventions and systems in order to synthesize and disseminate the findings.
We are seeking an experienced Senior Research Scientist to join our team in Alexandria, VA. The candidate will focus on providing research management that includes research design, proposal writing, data collection, data analysis, research results publication, and manuscript production for current work with the Department of Defense. The candidate will also be responsible for providing technical guidance as well as formulating and enforcing goals, schedules, budgets, and performance metrics.ESSENTIAL DUTIES AND RESPONSIBILITIES
Includes the following (Other duties may be assigned):
Provide program support services by daily facilitating multiple, concurrent research studies, briefing requests, and short-fuse requests from Department of Defense leadership. Provide substantive program consultation, guidance, and assistance and is responsible for carrying out and promoting significant public health program activities with relative independence. Coordinate and facilitate research proposal review, including development of an evaluation process and coordination of a proposal review team. Provide expertise and services on suicide prevention research-related issues, data management, analysis, and interpretation. Provide experience-based recommendations and research direction as requested on other studies conducted by, or on the behalf of, the client. Conduct briefing creation and delivery, consultation on translation of research to policy, and management of projects performed by and for the client. Conduct research activities (extensive literature reviews) and edit reports, presentations, and other documents. Collect, and analyze data to address highly complex program needs. Develop and/or recommend program intervention, prevention, and/or control strategies. Coordinate data collection including the collection of baseline data for military death in order to produce regular program dashboard reporting. Conduct longitudinal and trend analysis of quantitative private sector, government, and other data to obtain comparable estimates across demographic and other categories. Assist client with translating findings to action efforts within military/DOD framework. Actionable products could include training, white papers, educational products, presentations, publications. Assist with disseminating research findings through the development of conference abstracts and presentations, scholarly manuscripts, and white papers. Develop reports, read heads, briefs, manuscripts, white papers, info papers, action memos, presentations, publications, and packages. Disseminate findings by briefing leadership in a clear and concise way. Assist with writing and executing Memorandums of Understanding or Agreement. Provide coordination for products and reports, to include creating and tracking packages and obtaining signatures. Assist the government in coordinating and hosting forums, discussions, and meetings to include facilitating discussion, taking minutes, and providing a summary report. Review and update content for client's webpage. Develop a system to randomly select data that includes reviewing existing protocols and procedures and creating a comprehensive approach to reviewing data; identifying, coordinating, and compiling necessary data to perform a comprehensive review; preparing a report of themes, findings, and actionable recommendations annually. Provide technical assistance to assist in implementing evidence informed practices for suicide prevention and evaluate the implementation of suicide prevention interventions. Translate statistical analyses so that lay audiences will understand and comprehend information. Identify ways to streamline the process and increase efficiency in gathering and using performance information. Provide continuing assessment of the validity and appropriateness of evidence based suicide prevention research. Contribute to and support the compilation of quarterly and annual program reports. Independently, or as part of a team, carry out public health projects and/or programs. Design, develop, implement, manage and evaluate all aspects of a complex, politically sensitive, or developmental special project or program within an assigned area. Schedule meetings and teleconference calls, process visit requests and parking, prepare meeting agendas, maintain meeting minutes, taskers and minute's repository, and develop an After Action Report of meeting activities.
SUPERVISORY/MANAGEMENT AUTHORITY
None
EDUCATION and/or EXPERIENCE
Doctorate Degree required Minimum 5 years of experience in social science or related area. Minimum 5 years of specialized experience equivalent including oversight of public health programs. Experience in Suicidology or other behavioral health discipline. Proficient in the use of analysis software, namely SPSS, SAS, and/or R. Excellent written and verbal communication Proven application of Microsoft office suite (specifically Excel and PowerPoint) Familiarity with governmental agency policies, procedures, and culture.
KNOWLEDGE, SKILLS AND ABILITIES
Knowledge of public health and social science approaches. Experience in Suicidology or other behavioral health disciplines preferred. Knowledge of analytical and evaluative techniques. Strong interpersonal and collaboration skills. Strong client management skills. Strong attention to detail and problem-solving abilities. Ability to respond effectively to changing events and competing priorities Ability to multi-task and re-prioritize to meet deadlines.
WORK ENVIRONMENT
These duties occur in an office setting.
Applicants selected will be subject to a U.S. Government security investigation and must meet eligibility requirements.
U.S. Citizenship. Presently or previously held a CAC or PIV preferred Must obtain/maintain a favorable FBI National Criminal History Check (fingerprint check) and submit a National Agency Check and Law Credit (NACLAC II) vetting package for processing. Must maintain favorable FBI National Criminal History checks and ensure completion and successful adjudication of a NACLAC as required for Federal employment.
With $400 million in annual revenue, more than 3000 employees and nearly 1,000 federal projects for more than 60 government agencies in 26 countries, 50 states and 2 territories, Cherokee Nation Businesses' (CNB) team of companies are well positioned to deliver the expertise needed to solve the world's most pressing issues. Together, CNB's companies provide an array of services - from applications and data services to cybersecurity and national defense - for 12 of the 15 Cabinet departments.Why consider Cherokee Nation Businesses? The following links can help you learn more about what we do and the many great reasons to join our team!
http://cherokeenationbusinesses.com/Pages/home.aspx
http://cherokeenationbusinesses.com/careers/Pages/home.aspx
http://cherokeenationbusinesses.com/federalSolutions/Pages/overview.aspx
Applicants selected will be subject to a U.S. Government security investigation and must meet eligibility requirements for access to classified information.
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https://www.dol.gov/ofccp/regs/compliance/posters/pdf/eeopost.pdf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"CNB.Compliance@cn-bus.com" for assistance. This email address is for accommodation requests only and cannot be used to inquire about the application process or status.
For Pay Transparency Non Discrimination provision, please copy and paste the following link: Pay Transparency Nondiscrimination Provision; https://www.dol.gov/ofccp/pdf/pay-transp_%20English_formattedESQA508c.pdf
We maintain an Affirmative Action Plan for the purpose of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"CNB.Compliance@cn-bus.com" This email box is not for resumes or follow up on job applications.
Apply</t>
  </si>
  <si>
    <t>Scientist, Preclinical Development (Pharmacology and Toxicology)</t>
  </si>
  <si>
    <t>REGENXBIO Inc.</t>
  </si>
  <si>
    <t xml:space="preserve">POSITION SUMMARY
REGENXBIO is searching for an enthusiastic and creative scientist for an important role that supports the design and oversight of Pharmacology and Toxicology programs for assigned gene therapy clinical candidates in development.
Reporting to the Director of Preclinical Development, the successful candidate will be primarily responsible for the nonclinical pharmacology and toxicology studies conducted on behalf of REGENXBIO at Contract Research Organizations (CROs) or other external collaborators. The successful candidate will also represent Preclinical Development on project teams and/or sub-teams to support the development of gene therapy clinical candidates.
The opportunity is also open to an enthusiastic scientist who is keen to develop as a preclinical development scientist in an exciting biotechnology company.
PRIMARY RESPONSIBILITIES
Serve as study monitor for the design, conduct and reporting of nonclinical Pharmacology and Toxicology studies performed at Contract Research Organizations (CROs) to ensure a quality final product.
Write and edit nonclinical study protocols. Scientific and technical reviewer for nonclinical studies performed with external collaborators or CROs. Review and finalize study reports (both non-GLP and GLP studies). Build and develop partnerships with CROs. 
Responsible for Preclinical Development SOPs and guidelines. Act as Preclinical Development representative on project teams and/or sub teams for the development of novel therapeutic drugs and targets. Write and review nonclinical safety documentation (IBs, IMPDs, INDs &amp; BLAs). Communicate with regulatory agencies to resolve nonclinical issues. Present, discuss and review issues within R&amp;ED and other stakeholders. Work cross-functionally across the organization, including Regulatory, CMC, Clinical, Quality Assurance, Bioanalytical Sciences and other groups. Present at and attend at scientific conferences.
SKILLS, KNOWLEDGE AND ABILITIES REQUIRED
Ph.D. in Biomedical Sciences (e.g., Toxicology or Pharmacology) strongly preferred; Masterâ€™s degree with strong Toxicology or Pharmacology may be considered. Drug development experience, with minimum 2 years working in industrial pharmacology/toxicology OR at least 2 years post-doctoral experience in pharmacological related sciences in academia or industry setting. Experience in coordination, organization, analysis, and documentation of nonclinical studies Experience with gene therapy, in particular working with AAVs is desirable, but not required as training will be provided.
TECHNICAL SKILLS
Ability to synthesize, organize, and analyze diverse, multidisciplinary data sets Excellent scientific writing and editing as well as written/oral communication skills Ability to work independently and collaborate with a multi-disciplinary group in a goal- and team- oriented setting Availability to travel to CROs for study monitoring activities Proficiency with MS Office and common laboratory software (GraphPad Prism, etc.). Working knowledge of regulatory guidelines relevant to preclinical development is a plus Understanding of FDA and OECD Good Laboratory Practice.
WORKING CONDITIONS AND/OR PHYSICAL REQUIREMENTS
Normal working conditions
MANAGER/SUPERVISORY RESPONSIBILITIES
None
</t>
  </si>
  <si>
    <t>Join our team dedicated to developing and executing innovative solutions in support of customer mission success.
Job Description:
Novetta has an exciting opportunity for a self-motivated and accomplished Computer Scientist to join our entity analytics team. You will work on complex projects involving data analysis, software engineering, and deploying software in a cloud computing environment. The team combines data from disparate sources to visualize the complex relationships between entities. This effort involves large scale data integration and entity resolution leveraging a best in class Novetta product. We are looking for a flexible problem solver with significant technical experience to join a team providing unique solutions for our customers and stakeholders.
Responsibilities:
Analyze large amounts of data.
Deploy applications on a large-scale data processing cluster using AWS technologies.
Design and implement entity correlation strategies that are tailored to mission needs and unique data qualities.
Develop algorithms and visualization tools to help stakeholders understand their data and prioritize new data sources.
Develop and integrate applications to automate ingestion, processing and monitoring of data
Develop and maintain tools to support operations and maintenance of production and development computing clusters..
Basic Qualifications:
A Bachelor's degree in computer science or related field and a minimum of 5 years of experience; or a Master's degree in computer science or related field and a minimum of 3 years of experience.
Experience in software development/engineering including requirements analysis, software development, installation, integration, evaluation, enhancement, maintenance, testing and problem diagnosis/resolution.
Software development experience on Linux-based systems in Python or shell scripting or JavaScript.
Experience developing against full-featured REST APIs and using a command line interfac
Desired Skills:
Software development experience with JavaScript, Python, or other modern programming languages.
Hands-on experience with Spark.
Experience working with Databricks
Interest in statistical analysis, machine learning, or data science.
Experience with entity resolution products or a background in data matching theory and technologies.
Experience developing applications in AWS.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visit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</si>
  <si>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BIG Data Developer / BIG Data Engineer</t>
  </si>
  <si>
    <t>Zillion Technologies</t>
  </si>
  <si>
    <t>THIS IS A DIRECT CLIENT REQ ! Those authorized to work in the United States without sponsorship are encouraged to apply ! Please send resumes directly to saakshi(at)zilliontechnologies(dot)com or call 703-955-1070 571-281-3021 Direct client Start ndash 5520 Duration ndash 12 Months with possible extension Location Mclean, VA US GC Role Sr. Big Data EngineerDeveloper of positions 3 This is a Staff Aug request for three Sr. Big Data Engineer Developers to support MercuryPlus Data delivery effort. Ideal candidates would have working knowledge of Hadoop ecosystem, relational data stores, Data Integration techniques, XML, Python, Spark, SAS, R, emerging Big Data tools and technologies, Visualization tools in Big Data, ETL techniques in Hadoop and AWS ecosystem. Projects leverage Agile methodology for enabling new business capabilities. - RequirementsCritical Skills (4-6 years working experience) ndash Able to work efficiently under UNIXLinux environment ndash Experience working with in-memory computing using R, Python, Spark, PySpark and Scala. ( as many as possible) ndash Experience in parsing and shredding XML and JSON, shell scripting, and SQL ndash Experience working with SQL (DB2, SQLServer, Sybase, Oracle) and No SQL databases (MongoDB, DynamoDB)( as many as possible) ndash Experience with DevOps, CICD implementations of the following technologies Docker or Jenkins or Test Driven Development patterns ndash Experience designing and developing data sourcing routines utilizing typical data quality functions involving standardization, transformation, rationalization, linking and matching ndash Knowledge of data, master data and metadata related standards, processes and technology ndash Experience working with multi-Terabyte data sets (structured, semiunstructured data) ndash Knowledge of job scheduling and monitoring tools like Oozie and Autosys Preferred Skills Experience in the Financial, and information management needs are a plus Experience in Financial ServicesSecondary Mortgage industry is a plus Demonstrated flexibility and adaptability to changes ndash Agile methodology experience with Jira Demonstrated ability to manage multiple priorities and deadlines Ability to work independently or as part of a team Cloud infrastructure experience working with one or more of the following Amazon Web Services (AWS) Cloud services is a plus EC2, EMR, ECS, S3, SNS, SQS, Cloud Formation, Cloud watch, Lambda Please send resumes directly to saakshi(at)zilliontechnologies(dot)com or call 703-955-1070 571-281-3021 Best Regards, Saakshi Sahni Sr. Business Development Manager Zillion Technologies, Inc E-mail saakshi(at)zilliontechnologies(dot)com Phone 571-281-3021 Cell 703-955-1070 Fax 703-349-6527 20745 Williamsport Place, Suite 250 Ashburn, VA-20147</t>
  </si>
  <si>
    <t>Formulation Associate Scientist</t>
  </si>
  <si>
    <t>Medical Science &amp;amp;amp; Computing</t>
  </si>
  <si>
    <t>Medical Science &amp; Computing (MSC), a Dovel company, is an exciting growth oriented company, dedicated to providing mission critical scientific and technical services to the Federal Government. We have a distinguished history of supporting the National Institutes of Health (NIH) and other government agencies. MSC offers a dynamic and upbeat work environment, excellent benefits and career growth opportunities. We attract the best people in the business with our competitive benefits package that includes medical, dental and vision coverage, 401k plan with employer contribution, paid holidays, vacation, Medical and Flexible Spending Accounts, Pre-Tax Transit Assistance and tuition reimbursement. If you enjoy being a part of a high performing, professional service and technology focused organization, please apply today! MSC is searching for a Formulation Associate Scientist to provide support to the National Institutes of Health (NIH). This opportunity is a full-time position with MSC and it is on-site in Gaithersburg, Maryland.Design fit-for-purpose formulation and stability studies and lead execution of those studies.Execute studies for the evaluation and development of stable formulations for the vaccine candidates, including the following subtasksGenerate samples for analysis using standard laboratory techniques (buffer prep, dialysis, dilution, etc.)Analyze samples employing spectroscopic, calorimetric and other instrumentation.Design studies in collaboration with team members.Analyze, collate and interpret data in collaboration with team members.Provide technical instruction to formulation team members.Develop and execute assays for biological product characterization, formulation development and stability testing of recombinant protein-based vaccines, proteinaceous nanoparticles, and virus-like particles.Present data in small group, department and conference settings.Coordinate and execute routine maintenance and troubleshooting (problem diagnosis and repair) for laboratory instrumentation, including spectrometers, calorimeters, particle characterization and robotics systems.Write and review technical reports and protocols documenting formulation, stability and method development studies. M.S. or B.S. in Chemistry, Biochemistry, Chemical Engineering or a related discipline.Minimum 2 years of industry, government or equivalent in protein formulation or a related field (Experience requirement may be waved for exceptional MS candidates)Solid knowledge of the protein chemistry; understanding of biophysical and bioanalytical properties of proteins and biologics a plus.Experience with protein spectroscopic analysis (UV-Vis, Fluorescence, Circular Dichroism spectroscopy).Experience with classic protein biochemistry sample handling and analysis (UF/DF, SDS-PAGE, Western Blot).Familiarity with data analysis software is required (Excel, Prism, SigmaPlot, etc.). Medical Science &amp; Computing (MSC), a Dovel company, is an equal opportunity employer. All qualified applicants will receive consideration for employment without regard to race, color, religion, sex, sexual orientation, gender identity, national origin, disability or veteran status.</t>
  </si>
  <si>
    <t>AQL Scientist - GMP Testing Lab</t>
  </si>
  <si>
    <t>Eurofins Scientific</t>
  </si>
  <si>
    <t>Company DescriptionEurofins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labelling is accurate.Eurofins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over 47,000 staff across a network of more than 900 independent companies in over 50 countries and operating more than 800 laboratories. Eurofins offers a portfolio of over 200,000 analytical methods to evaluate the safety, identity, composition, authenticity, origin, traceability and purity of biological substances and products, as well as providing innovative clinical diagnostic testing services, as one of the leading global emerging players in specialised clinical diagnostics testing.
 In 2019, Eurofins generatedtotal revenues of EUR â‚¬ 4.56 billion, and has been among the best performing stocks in Europe over the past 20 years.Job Description
This position will support the AQL group to meet testing demands
The candidate will perform analytical testing of clinical stage biopharmaceutical products in accordance with cGMP regulations
This will include sample management, testing and data analysis to support lot release and stability of clinical trial material as well as maintenance of the laboratory
Types of analyses to be conducted: Chromatography, Electrophoresis, Immunoassay, Physiochemical/Compendial
Qualifications
B.S. degree with 0-1 years of experience is required
Prior experience with chromatography (SEC, IEC, RPLC), electrophoresis (cIEF, cGE), physiochemical/compendial (Appearance, pH, A280) or immunoassay (ELISA, SPR) techniques is required.
Prior quality control or laboratory experience in a regulated industry environment is preferred
Excellent communication (oral and written) and attention to detail
Ability to work independently and as part of a team, self-motivated, adaptability, and a positive attitude
Excellent time management/organization skills
Authorization to work in the United States indefinitely without restriction or sponsorship
Additional InformationPosition is full-time, Monday - Friday 8:00am - 5:00pm. Candidates currently living within a commutable distance of Gaithersburg, MD are encouraged to apply.
Excellent full time benefits including comprehensive medical coverage, dental, and vision optionsLife and disability insurance401(k) with company matchPaid vacation and holidays
Eurofins is a M/F, Disabled, and Veteran Equal Employment Opportunity and Affirmative Action employer.</t>
  </si>
  <si>
    <t>Medical Imaging Deep Learning Research Scientist</t>
  </si>
  <si>
    <t>Ariadne</t>
  </si>
  <si>
    <t xml:space="preserve">
 The client requires the services of a computational research scientist with experience in biomedical image processing and machine learning, in particular deep learning, who will be responsible for supporting R&amp;D projects in medical image analytics and clinical decision making. The ideal applicant has a strong background in deep learning demonstrated through publications in leading journals and conferences. The applicant should be comfortable with both Windows and Linux environments, and programming in MATLAB and Python. In addition, the applicant must be familiar with common software libraries for deep learning, such as TensorFlow and Keras. Ideally, the applicant has already applied these libraries for medical decision support in radiographical images, in particular X-rays and CTs. Experience in the use of high performance clusters with GPUs for solving complex problems is preferable.
Task: The candidate will be a part of the medical image analytics R&amp;D program. The selected candidate shall conduct R&amp;D using deep learning applied to medical image and text data for developing novel solutions in support of clinical decision-making, and multimodal information retrieval. A focus will be on processing radiological data for detecting manifestations of tuberculosis and drug-resistance.
Keywords: Clinical Decision-Making, Deep Learning, GPU, Keras, Linux, Machine Learning, MATLAB, Medical Image Analytics, Python, Radiological Imaging, TensorFlow, Windows
Required Skills and Experience
Ph.D. in Computer Science, Computer Engineering or related technical discipline, and demonstrable experience in image analysis and machine learning.
Demonstrable experience in medical image processing, analysis, and classification.
Demonstrable experience in developing custom deep learning workflows.
Demonstrable experience in traditional machine learning techniques, e.g. Support Vector Machines (SVMs), applied to medical image analytics.
Publications in high-quality journals in applying deep learning to medical imaging problems for clinical decision-making.
Experience with statistical analysis of experimental outcomes.
Experience with use of multiple GPUs on desktop as well as high-performance GPU compute clusters for deep learning.
Programming in MATLAB, Python, and at least one common deep learning library.
Experience with container technologies: Singularity, Docker.
Good working knowledge of DICOM format is a plus.
Required Professional and Personal Qualities
Strong organizational skills.
Ability to write clean, consistent, and well-documented code.
Excellent team and interpersonal skills. Ability to both take direction and work in a self-directed manner, as well as in a collaborative team environment.
Excellent oral and written communication skills, and ability to document projects and provide status reports. Experience in presenting work at leading national and international forums is desirable.
Experience in mentoring students is desirable.
Additional Information:
Ariadne offers a competitive salary and an excellent benefits package including BlueCross BlueShield health insurance with 100% company paid premiums, 401K program with matching and immediate vesting, paid time off and holiday pay, life insurance, flexible spending and disability coverage. We promote an excellent work/life balance with a 40-hour workweek and a chance to work alongside accomplished scientists at NIH. Ariadne is an equal opportunity employer.
Thank you for your interest in working at Ariadne!
We look forward to reviewing your application.
Click Apply button now!
</t>
  </si>
  <si>
    <t>Senior Manager Data Science- Model Risk</t>
  </si>
  <si>
    <t>McLean 1 (19050),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Senior Manager Data Science- Model Risk
Job Description
Data is at the center of everything we do. As a startup, we disrupted the credit card industry by individually personalizing every credit card offer using statistical modeling and the relational database, cutting edge technology in 1988! Fast-forward a few years, and this little innovation and our passion for data has skyrocketed us to a Fortune 200 company and a leader in the world of data-driven decision-making.
As a Data Scientist at Capital One, youll be part of a team thats leading the next wave of disruption at a whole new scale, using the latest in computing and machine learning technologies and operating across billions of customer records to unlock the big opportunities that help everyday people save money, time and agony in their financial lives.
Team Description:
In Capital Ones Model Risk Office, we defend the company against the failure of models that are the foundation of our multi-billion dollar business and meet the needs of tens of millions of customers every day. Model failures happen in a fascinating nexus of people, management and incentive structures, processes, technology, feedback loops, and unexpected external events. It is our job to learn from past mistakes and develop techniques to avoid their repetition. We get broad enterprise visibility to a diverse array of modeling applications from Cybersecurity to Chatbots to Credit Risk, and directly advise and influence senior executives.
Today, Capital One is transforming its data infrastructure and modeling methodologies to build on its competitive advantage as a Machine Learning company. This gives us an unprecedented opportunity to cultivate best practices and project them throughout the company. The Model Risk Office curates business intent and serves as a center of excellence that drives R&amp;D for tools and platforms that enable Analysts across the Enterprise to deliver business-critical analytics to the cloud while maintaining high standards for quality and risk management.
Role Description
In this role, you will:
-Build benchmark and challenger models to stress test critical modeling decisions
-Develop and defend techniques for evaluating model performance
-Read up on or even develop a new modeling algorithm
-Leverage a broad stack of technologies Python, Conda, AWS, H2O, Spark, and more to reveal the insights hidden within huge volumes of numeric and textual data
-Evaluate deployment architecture and code quality for a new machine learning system
-Flex your interpersonal skills to translate the complexity of your work into tangible business goals
The Ideal Candidate is:
-Innovative Technically. Youre comfortable with open-source languages and are passionate about developing further. You continually research and evaluate emerging technologies. You stay current on published state-of-the-art methods, technologies, and applications and seek out opportunities to apply them.
-Creativity and Curiosity. You thrive on bringing definition to big, undefined problems. You love asking questions and pushing hard to find answers. Youre not afraid to share a new idea.
-Statistically-minded. Youve built models, validated them, and backtested them. You know how to interpret a confusion matrix or a ROC curve. You have experience with clustering, classification, sentiment analysis, time series, and deep learning.
-A data guru. Big data doesnt phase you. You have the skills to retrieve, combine, and analyze data from a variety of sources and structures. You know understanding the data is often the key to great data science.
Basic Qualifications:
Bachelors Degree plus 7 years of experience in data analytics, or Masters Degree plus 5 years of experience in data analytics, or PhD plus 2 years of experience in data analytics
At least 3 years experience in open source programming languages for large scale data analysis
At least 3 years experience with machine learning
At least 3 years experience with relational databases
Preferred Qualifications:
PhD in STEM field (Science, Technology, Engineering, or Mathematics) plus 4 years of experience in data analytics
At least 1 year of experience working with AWS
At least 1 year of experience managing people
At least 5 years experience in Python, Scala, or R for large scale data analysis
At least 5 years experience with machine learning
Capital One will consider sponsoring a new qualified applicant for employment authorization for this position.</t>
  </si>
  <si>
    <t>Data Engineer (Apache Spark)</t>
  </si>
  <si>
    <t>Acuity INC</t>
  </si>
  <si>
    <t>OverviewAcuity is looking for a Data Engineer to join our Engineering Team. In this position, you will apply your skills in data science, data analytics, and data warehousing to pioneer cloud and data services with our clients. You will use cloud and data technologies to deliver exciting IT &amp; data driven capabilities.Responsibilities
Engineer, build and maintain scalable automated data pipelines. Support critical data pipelines with a highly scalable distributed architecture - including data ingestion (streaming, events and batch), data integration, data curation.
Build cloud data solutions and provide domain perspective on storage, big data platform services, serverless architecture, RDBMS, DW/DM, NoSQL databases and security.
Deploy, automate, maintain and manage cloud-based production system, to ensure the availability, performance, scalability and security of productions systems.
Conduct full technical discovery, identifying pain points, business and technical requirements, â€œas isâ€_x009d_ and â€œto beâ€_x009d_ scenarios.
Design and arrangement of scalable, highly attainable, and fault tolerant big data eco systems on cloud platform.
Ownership and responsibility for end-to-end design and development, testing, release of key components data lake solution using DataBricks.
Understand and implement best practices in management of data, including master data, reference data, metadata, data quality and lineage.
Support regular ad-hoc data querying and analysis to understand customer behaviors.
Qualifications
Experience with developing and deploying ETL pipelines using Apache Spark
Experience with distributed computing, such as Apache Spark and/or Databricks
Experience in SQL and/or Spark SQL
Experience with code versioning tools and a command of configuration management concepts and tools, CI/CD including DevOps.
Experience working with Software Development Life Cycle (SDLC), Agile methodologies (Scrum)
BA or BS degree in CS, Information Systems, Information Systems
Clearnace Requirement:
Must be US Citizen with an ability to obtain and maintain US Suitability
About Acuity Inc.
Acuity is a leading management and technology consulting firm that specializes in serving the federal government. Our innovative, collaborative and rewarding work environment has earned repeat honors from the Washington Business Journalâ€™s Best Places to Work and SmartCEO Corporate Culture awards.
We are an equal employment opportunity employer. All qualified applicants will receive consideration for employment without regard to race, color, religion, gender, national origin, disability status, protected veteran status or any other characteristic protected by law.</t>
  </si>
  <si>
    <t>Perspecta LabsPerspecta Labs generates transformative applied research to fuel solutions for our customersâ€™ unique challenges. We are a self-sustaining research center within Perspecta that provides applied research and engineering to enable government agencies, utilities and commercial enterprises to fully exploit the future of communications, analytics and cyber security.Perspecta Labs delivers world class cyber research and engineering to government agencies, telecom carriers, utilities, and commercial enterprises. Drawing on its Bell Labs heritage, Perspecta Labs excels at creating innovative technologies and services to solve the most difficult and complex problems, shaping the state of the art in government and commercial cyber security. We are looking for candidates with a strong background in software development and networking for Full-Time positions in our Cyber Security research group. Candidates will work with teams to research, conceive, and develop prototypes, and should be adept at identifying successful approaches to complex problems. Research areas of interest include, but are not limited to:Full-spectrum cyber operations, including CND, CNE, CNA, and CNO.Program analysis, including understanding, vulnerability identification, and remediationMalware analysis and reverse engineeringSoftware-defined networking for cyber defense and deceptionCryptographic techniques for assured computation Symbolic logic and theorem proving for automating network configurationApplication of formal methods for secure and resilient systemsWired and wireless systems architectures and protocols(autonomous control, adaptive networking, cognitive radios, mobile applications)Application of mathematic, statistics, and linguistics to large data sets to uncover patterns, extract information and gain understandingArtificial intelligence (reasoning, probabilistic inference, machine learning) Requires 8 to 10 years with BS/BA or 6 to 8 years with MS/MA or 3 to 5 years with PhD. PhD in Computer Science/Engineering, Electrical Engineering, or related field and 5+ years relevant experience or Masterâ€™s degree with 7+ years relevant experience or BS/BA with 10+ years relevant experiencePast experience as a technical/integration lead on at least one major effortExcellent written and verbal communication skills and ability to support customer facing roles.Ability and desire to quickly acquire knowledge of new subject matter areasU.S. Citizenship requiredPreferredPast experience as a Principal Investigator (PI) on at least one major effort.Past experience in business development including idea generation, whitepapers, and proposalsStrong record of patents and/or publications in peer-reviewed conferences or journalsActive security clearance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sectorâ€”from investigative services and IT strategy to systems work and next-generation engineering. Our promise is simple: never stop solving our nationâ€™s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t>
  </si>
  <si>
    <t>Sr Manager - Data Acquisition &amp; Partnerships</t>
  </si>
  <si>
    <t xml:space="preserve">Overview
ID.me is a digital identity network. Our mission is to make the world a more trusted place by facilitating transparent and efficient interactions between people and organizations. Data is at the heart of ID.mes digital identity platform. This is a unique position for a business development professional with a product mindset. Were looking for a leader to lead ID.mes data acquisition efforts and outcomes. You will have a unique blend of business and technical savvy, a big picture vision, and the drive to make that vision a reality. You are a subject matter expert, or can quickly become one, when it comes to digital identity. Youll continuously identify and acquire reliable sources of data to power ID.mes products and solutions. Key to your success would be in leveraging your experience across the identity data spectrum - sources, availability, quality, cost, licensing and integration.Responsibilities
Ensure availability of reliable and cost effective data sources to power ID.me products and solutions. Analyze the digital identity market landscape. Identify solution providers and vendors for technology and business partnership opportunities. Evaluate technologies for all aspects of digital identity including ID document verification, telecommunication device verification, biometrics and fraud detection. Curate the data acquisition roadmap by collaborate with vendors and 3rd party data providers. Develop strategy and roadmap to bring the best digital identity products to market. Partner with sales and customer success teams to understand customer needs. Collaborate with engineering throughout the product development process to commercialize products with highest levels of quality. Implement company-wide go-to-market plans, balancing strategic planning with tactical execution. Represent the product externally by assisting with demonstrations and proposal responses. Monitor performance and measure impact of product enhancements and initiatives.
Qualifications
5+ years of SaaS business development, technology partnerships and related experience across business-to-business (B2B) or business-to-consumer (B2C) domains. Working knowledge and understanding of digital identity or analogous concepts, challenges and solutions. Experience working with vendors, partners and others in a broader ecosystem. Demonstrated experience defining, launching and scaling world-class products. Ability to synthesize complex business requirements into lucid product specifications. Strong communication skills: verbal, written and presentation. Deep understanding of business strategy and metrics. Hands-on, driven self-starter with high initiative and confidence levels. Collaborative team player who can lead cross-functional teams. Bachelors degree in a business or technology discipline.
ID.me is a venture-backed company in hyper-growth. We are adding about a new million users per month with more than 30,000 new users signing up per day. We have had negligible business customer churn since inception, and we almost always significantly upsell and cross-sell accounts after establishing a relationship.
Vision: To be the worlds leading digital identity network empowering people to control their own information and to prove their credentials across all channels: online, call center, and in-person.
Mission:  To make the world a more trusted place by delivering the highest level of security with the least amount of friction at the lowest possible cost.
People: We have an audacious mission. We aim to fix the identity layer of the internet. Billions of people will live better lives with more trust and convenience thanks to ID.me. We are like Special Forces. We take on the most difficult challenges with amazing teammates.
Our Core Values: *Dont be a jerk. *Always compete. *Ask questions like a 5-year old. *Inspire people with your passion. *Make something better every day. *Treat each customer like your favorite family member. *Own your mistakes so you can learn from them. *Details are everything. *Act like a scientist, not a talking head. *Be truthful (even when its hard). *Reflect ID.mes values in your actions. *If the rule prevents the right outcome, then break the rule. </t>
  </si>
  <si>
    <t>Diagnostics and Immunology Research Scientist III - WRAIR</t>
  </si>
  <si>
    <t>Title: Diagnostics and Immunology Research Scientist III
Job Location: Silver Spring MD
We are seeking aDiagnostics and Immunology Research Scientist III (Ph.D. level) for an anticipated procurement to support research programs and projects at the Walter Reed Army Institute of Research (WRAIR). Availability of this position is contingent upon contract award. 
Odyssey Systems Consulting Group, Ltd. is committed to providing world-class technical, management, and scientific support services to government and public sector clients. We focus on people, processes, and performance to deliver superior results. Since our inception in 1997, our commitment to mission success and customer satisfaction has been recognized for driving projects from the planning stages, through implementation, and into operations and support.
Job Responsibilities:
Duties include, but not limited to:
Principal investigator with scientific and technical skills for the research and development of novel medical countermeasures against wound infections.Subject matter expert in microbial pathogenesis and related virulence factors in animal or clinical trial protocols.Serve as technical expert in the microbial pathogenesis and related virulence factors in animal or clinical trial protocols.Serve as the technical expert in the development of nucleic acid and immunoassay diagnostic tests.Serve as the technical expert in the research and development of novel medical countermeasures to detect, diagnose, and mitigate wound infections.Draft research protocols and grant proposals for scientific review and conduct the approved research.Observe, instruct and validate technician performance.Keep accurate and complete records of research done in accordance with contract requirements to include modifications.Submit reports and data summaries as requested and prepare research results for presentation and publication in the scientific literature.Comply with occupational health and safety standards and other applicable regulations and guidelines which may include medical surveillance.Attend and participate in seminars, scientific conferences, and meetings.Alternative Bacterial Disease Branch collateral duty officer in accordance with the Safety Office and other applicable guidelines.
Minimum Qualifications:
Ph.D. in Microbiology, Immunology, Molecular Biology, Biochemistry or related scientific field; or an MD.Experience beyond Ph.D. with Preclinical (i.e. animal) research experience in wound infections is required.
Additional Information:
Place of Performance: Silver Spring MDNational Agency Clearance and Inquiries (NACI)Travel may be required
Odyssey Systems Consulting Group, LTD. is an Equal Opportunity/Affirmative Action employer. All qualified applicants will receive consideration for employment without regard to race, color, religion, sex, pregnancy, national origin, disability, sexual orientation, gender identity or expression, marital status, genetic information, protected veteran status, or other factors protected by federal, state, and/or local law. This policy applies to all terms and conditions of employment.#LI-POST</t>
  </si>
  <si>
    <t>Sr. Immunologist / Research Scientist II - WRAIR</t>
  </si>
  <si>
    <t>Title: Sr. Immunologist Research Scientist II
Job Location: Silver Spring MD
We are seeking aSr. Immunologist Research Scientist II (Ph.D. level) for an anticipated procurement to support research programs and projects at the Walter Reed Army Institute of Research (WRAIR). Availability of this position is contingent upon contract award. 
Odyssey Systems Consulting Group, Ltd. is committed to providing world-class technical, management, and scientific support services to government and public sector clients. We focus on people, processes, and performance to deliver superior results. Since our inception in 1997, our commitment to mission success and customer satisfaction has been recognized for driving projects from the planning stages, through implementation, and into operations and support.
Job Responsibilities:
Duties include, but not limited to:
Act as the Principal investigator for the research and development of novel medical countermeasures against wound infections.Serve as the Subject matter expert in microbial pathogenesis and related virulence factors in animal or clinical trial protocols.Develop research protocols and grant proposals as well as the conduct of research on other projects related to trauma-related infections.Keep accurate and complete records of research, in accordance with contract requirements to include modifications.Develop written protocols and proposals for discussion and approval by the department chief and related research steering committees.Evaluate technician performance.Submit reports and data summaries as requested and prepare research results for presentation and publication in the scientific literature.Comply with occupational health and safety standards and other applicable regulations and guidelines which may include medical surveillance.Attend and participate in seminars, scientific conferences, and meetings.Report to the Alternative Bacterial Disease Branch collateral duty officer in accordance with the Safety Office and other applicable guidelines.
Minimum Qualifications:
Ph.D. in Microbiology, Immunology, Molecular Biology, Biochemistry or related scientific field; or an MD.Experience beyond Ph.D. in Preclinical (i.e. animal) research experience in wound infections is required.
Additional Information:
Place of Performance: Silver Spring MDNational Agency Clearance and Inquiries (NACI)Travel may be required
Odyssey Systems Consulting Group, LTD. is an Equal Opportunity/Affirmative Action employer. All qualified applicants will receive consideration for employment without regard to race, color, religion, sex, pregnancy, national origin, disability, sexual orientation, gender identity or expression, marital status, genetic information, protected veteran status, or other factors protected by federal, state, and/or local law. This policy applies to all terms and conditions of employment.#LI-POST</t>
  </si>
  <si>
    <t>Molecular Genetics Research Scientist II - WRAIR</t>
  </si>
  <si>
    <t>Title: Molecular Genetics Research Scientist II
Job Location: Silver Spring MD
We are seeking aMolecular Genetics Research Scientist II (Ph.D. level) for an anticipated procurement to support research programs and projects at the Walter Reed Army Institute of Research (WRAIR). Availability of this position is contingent upon contract award. 
Odyssey Systems Consulting Group, Ltd. is committed to providing world-class technical, management, and scientific support services to government and public sector clients. We focus on people, processes, and performance to deliver superior results. Since our inception in 1997, our commitment to mission success and customer satisfaction has been recognized for driving projects from the planning stages, through implementation, and into operations and support.
Job Responsibilities:
Duties include, but not limited to:
Serve as an investigator with scientific and technical skills for the research and development of novel medical countermeasures against wound infections.Serve as technical expert in the microbial pathogenesis and related virulence factors in animal or clinical trial protocols.Serve as technical expert in the host and immune response to immune modulation and/or infectious disease in animal or clinical trial protocols.Serve as the technical expert to investigate microbial colonization and explore novel methods to mitigate infection.Draft research protocols and grant proposals for scientific review and conduct the approved research.Observe, instruct and validate technician performance.Keep accurate and complete records of research done in accordance with contract requirements to include modifications.Submit reports and data summaries as requested and prepare research results for presentation and publication in the scientific literature.Comply with occupational health and safety standards and other applicable regulations and guidelines which may include medical surveillance.Attend and participate in seminars, scientific conferences, and meetings.Report to the Alternative Bacterial Disease Branch collateral duty officer in accordance with the Safety Office and other applicable guidelines.
Minimum Qualifications:
Ph.D. in Microbiology, Immunology, Molecular Biology, Biochemistry or related scientific field; or an MD.Experience beyond Ph.D. with previous research in bacterial wound infections is required.
Additional Information:
Place of Performance: Silver Spring MDNational Agency Clearance and Inquiries (NACI)Travel may be required
Odyssey Systems Consulting Group, LTD. is an Equal Opportunity/Affirmative Action employer. All qualified applicants will receive consideration for employment without regard to race, color, religion, sex, pregnancy, national origin, disability, sexual orientation, gender identity or expression, marital status, genetic information, protected veteran status, or other factors protected by federal, state, and/or local law. This policy applies to all terms and conditions of employment.#LI-POST</t>
  </si>
  <si>
    <t>Master Data Engineer - Card Technology</t>
  </si>
  <si>
    <t>McLean 2 (19052),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Master Data Engineer - Card Technology
Capital One (yes, the whats in your wallet? company!) is rethinking the way the world approaches banking. As a Capital One Data Engineer, you will develop fast data infrastructure leveraging Apache Spark, Databricks, and Apache Kafka to manage and create information products using the data streamed from our fleet of over 2000 ATMs. Whether a new feature or a bug fix, you will lead your work and deliver the most elegant and scalable solutions, all while learning and growing your skills. Most importantly, youll work and collaborate with a nimble, autonomous, cross-functional team of makers, breakers, doers, and disruptors who love to solve real problems and meet real customer needs.The person we're looking for:
has a sense of intellectual curiosity and a burning desire to learn
is self-driven, actively looks for ways to contribute, and knows how to get things done
is deliriously customer-focused
values data and truth over ego
has a strong sense of engineering craftsmanship, takes pride in the code they write
believes that good software development includes good testing, good documentation, and good collaboration
has great communication and reasoning skills, including the ability to make a strong case for technology choices
Basic Qualifications:
-Bachelors degree
-At least 3 year of experience with big data technologies such as Apache Spark,Apache Hadoop, or Apache Kafka
Preferred Qualifications:
- 2+ years experience with AWS cloud
- 2+ years of experience in Java, Scala, or Python
- 2+ years of experience with Unix/Linux systems with scripting experience in Shell, Perl or Python
- 2+ years of experience building data pipelines
- At least 1 year of Cloud (AWS, Azure, Google) development experience
- Experience with Streaming and/or NoSQL implementation (Mongo, Cassandra, etc.) a plusAt this time, Capital One will not sponsor a new applicant for employment authorization for this position.</t>
  </si>
  <si>
    <t>Senior Data Engineer - Risk &amp; Anti-Money Laundering Technology</t>
  </si>
  <si>
    <t>7900 Westpark Drive (12131),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Senior Data Engineer - Risk &amp; Anti-Money Laundering Technology
Senior Data Engineer - Risk &amp; Anti-Money Laundering Technology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
We are seeking Data Engineers who are passionate about marrying data with emerging technologies to join our Risk Technology team. As a Capital One Engineer, youll have the opportunity to be on the forefront of driving a major transformation within Capital One. Learn more about #lifeatcapitalone and also our commitment to diversity &amp; inclusion by jumping to slides 25-40 on our Corporate Social Responsibility Report.
Do you want to re-imagine how we manage risk and build industry-leading products that users love? This may be the place for you, if:
Youre passionate about engineering and obsess about code quality, performance, and CI/CD
You like to work and grow your skills in modern architecture and latest open source technologies: Microservices, Docker, Scala, Java, Spark, Kafka, and many more
You take an interest in infrastructure resiliency and how your code actually works at runtime: OS, network, and AWS cloud
You thrive in a continuously learning and collaborative environment by reviewing others code and asking them to do the same for you
You enjoy participating in forums, hackathons, meetups, and conferences
You are self-driven and own your work by building systems to succeed in production, and you take charge to fix them when they dont
By joining our Risk &amp; Anti-Money Laundering Technology team, you will:
Build cutting-edge platforms and machine learning-driven capabilities to support investigations of Anti-Money Laundering and to identify and prevent other financial crimes
Build microservices and data pipelines to fully automate and integrate the full lifecycle of issues and events management into our real-time, event-based data ecosystem in the public cloud
Help develop sustainable data solutions with current and leading gen data technologies to meet the needs of our organization and business customers
Grasp and master new technologies rapidly as needed to progress varied initiatives
Encourage innovation, implementation of cutting-edge technologies, outside-of-the-box thinking, teamwork, and self-organization
Collaborate with and across Agile teams to design, develop, test, implement, and support technical solutions with full-stack development tools and technologies
Possess a strong sense of engineering quality and take pride in the code youre responsible for, while defining best practices as our teams abide by a You Build It You Own It attitude
Work with business partners, architects, and other groups to identify technical and functional needs of the system, determine the priority of work, and ensure integrated end-to-end design and delivery
Leverage DevOps practices for Continuous Integration and Continuous Deployment
Bring a passion to stay on top of tech trends, experiment with and learn new technologies, participate in internal &amp; external technology communities, and mentor other members of the engineering community
What we have:
A startup mindset with the backing of a top 10 bank
Flexible work schedules
Generous salary and merit-based pay incentives
Continuous learning, development, and growth opportunities
Basic Qualifications:
Bachelor's Degree
At least 4 years of experience in Java
At least 2 years of experience with Cloud technology
At least 2 years of experience working in an Agile environment
At least 1 year of experience in Spark
Preferred Qualifications:
Master's Degree
6+ years of experience in software development
3+ years in coding in data management, data warehousing or unstructured data environments
2+ years of experience in microservices architecture
2+ years of experience with AWS
2+ years of experience mentoring team members
1+ year of experience in Amazon Elastic MapReduce (EMR)
1+ year of experience in Scala
1+ year of experience in Kafka
1+ year of experience in DynamoDB
At this time, Capital One will not sponsor a new applicant for employment authorization for this position.</t>
  </si>
  <si>
    <t>Data WorksData Works - 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Dulles.Data Works is looking for senior Big Data Engineers able to lead the way in tackling the most difficult engineering challenges in Big Data systemsData Works is seeking a Big Data Engineer with demonstrated experience in leading large scale data warehousing projects. A successful candidate will be strong in Map Reduce, Java, and possess an understanding of data science concepts such as machine learning and trend analysis. Candidate should also be familiar with indexing products such as Lucene and Elasticsearch. Relevant certifications considered but not required.- Experience with distributed computing technologies including Hadoop, HBase, Cassandra, Elasticsearch and Apache Spark- Development experience with Java, C++, Scala, Groovy, Python, and/or shell scripting- Experience with data warehousing tools and technologies- Ability to work within UNIX/Linux operating systems- AWS experience a plus- This position requires U.S. Citizenship and an active TS/SCI security clearanceData Works - Data Works specializes in the development of big data systems used to organize and analyze vast amounts of mission critical data. Core to the organization, Data Works delivers end-to-end enterprise data management solutions addressing the challenges of capturing, transforming, and delivering data to all those who rely on it to fulfill their mission needs. In August 2019 Data Works merged with E3/Sentinel to expand its offerings and provide additional opportunities to employees and customers. E3/Sentinel supports Homeland Security, Defense, Intelligence, Border Security &amp; Law Enforcement, and Civilian customers to help solve complex challenges. The combined team has over 700 employees that provide a variety of capabilities and services including Digital Transformation &amp; Innovation, Project &amp; Portfolio Management; Mission Analytics &amp; Strategic Advisory; and Engineering &amp; Technical Services.Data Works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Data Works hires and promotes individuals solely on the basis of their qualifications for the job to be filled.</t>
  </si>
  <si>
    <t>Senior Data Engineer - Python | Spark (CreditWise)</t>
  </si>
  <si>
    <t>McLean 2 (19052),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Senior Data Engineer - Python | Spark (CreditWise)
More than 35 million users rely on us to help them understand, improve, and protect their credit. Thats why were here - a bold team of digital entrepreneurs, designers, analysts and engineers, working to make a difference in peoples lives. Hey, maybe you should be here, too.
With over 10 million monthly active users across our Web, Android, and iOS apps, CreditWise is a fantastic place to lead, work, and grow. Youll be part of a team of motivated, passionate engineers building awesome features using the latest technologies at scale.
Keep reading if:
You love working with engineers doing the best work of their lives
Youre driven to build intuitive experiences that start with the user
You embrace change and innovation, always seeking to push the boundaries
You are motivated by a mission to help users improve their financial well-being
You are excited by the idea of using data to drive innovation
What youll do:
Deliver to production amazing features and architectures that are scalable, available, and secure
Collaborate with Product Owners, Designers, and Developers to find the best solution possible
Develop your technical skills to prepare yourself and CreditWise for the future
Push the boundaries of what data and technology can do for our users
What were looking for:
Great technical instincts. You are good at solving problems and writing clean code.
A love for learning. Technology is continually evolving around us, and you want to keep up to date to ensure we are using the right tech at the right time.
A love for working in ambiguity - and making sense of it. You can take in a lot of disparate information and find common themes, recommend clear paths forward and iterate along the way; This is all about being flexible, agile, dependable, and responsive in the face of many moving parts.
Confidence, not ego. You have an ability to collaborate with others and see all sides to come to the best solution for everyone.
Delivery focus. You are driven to roll up your sleeves and get the job done. You measure success by working features in production.
Basic Qualifications:
Bachelors degree
At least 4 years of experience in software or data engineering within an Agile environment
At least 2 years of experience in open source programming languages
At least 2 years experience in data management and data warehousing
Preferred Qualifications:
Bachelors Degree in Computer Science or related technical discipline
2+ years experience working with Spark
2+ years experience using Hadoop/HDFS and streaming with Kafka
3+ years of experience in Python/Scala
2+ years of experience with AWS
2+ years of experience with databases
2+ years of experience writing ETL data pipelines
At this time, Capital One will not sponsor a new applicant for employment authorization for this position.</t>
  </si>
  <si>
    <t>Senior Pharmacovigilance Scientist</t>
  </si>
  <si>
    <t>Research Scientist - Next Generation Sequencing</t>
  </si>
  <si>
    <t>North Bethesda</t>
  </si>
  <si>
    <t>research organization. At PPD we are passionate, deliberate, and driven by our
purpose - to improve health.
PPD Laboratories offers the most comprehensive set of laboratory services
available in the industry and continues to deliver innovative solutions to our
clients through our collaborative approach, including PPD Laboratories FSP.
PPD Laboratories FSP is a unique partnership that allows our clients to
leverage the experience of our PPD staff, while allowing you, the employee, to
gain direct experience working onsite at a pharmaceutical/ biopharmaceutical
company, all while maintaining full-time benefits/advantages of being a part of
PPD.
This Research Scientist role will utilize your molecular biology background,
deep understanding and experience with Next Generation Sequencing (NGS)
analysis of DNA and RNA data and will draw upon your experience with developed
bioinformatics software tools or pipelines currently used in the scientific
community. As a Research Scientist working in a highly collaborative
environment, you will develop and apply bioinformatics approaches and tools to
support rapidly evolving genomic applications in vaccine R&amp;D.
Additional_Responsibilities_Include
Implement applications on a range of novel sequencing platforms such as
Illumina, PacBio and Nanopore sequencers.
Work both independently and as a member of cross-functional teams of CMC
scientists working on high impact and visibility vaccine programs on
experimental design, sequencing, data analysis and implementation of
bioinformatics pipelines for the analysis of NGS data.
Support applications on various vaccine development platforms (RNA and
mammalian CHO based).
Serve as a subject matter expert on bioinformatics and train other team
members.
Support the maintenance of the local server infrastructure.
At PPD we hire the best, develop ourselves and each other, and recognize the
power of being one team. It's not just talk, our award-winning training
programs speak for themselves.
Our teams support career growth whether you are looking for long term
opportunities within the scientific ladder, to pursue project management, or
develop into a leader -- these are just a few career pathways available once
your become a part of the PPD team. To learn how PPD can advance your career,
apply now!
What_To_Expect_Next
We look forward to receiving your application. A member of our talent
acquisition team will review your qualifications and if interested, you will be
contacted for an interview.
Education_And_Experience
Bachelors degree and previous experience that provides the knowledge, skills,
and abilities to perform the job (comparable 8+ years)
OR
Masters and previous experience that provides the knowledge, skills, and
abilities to perform the job (comparable 6+ years)
Preferred: An advanced degree (MS/PhD) in Bioinformatics, Computer Science,
Computational Biology or a related scientific field. Research experience on
computational and NGS analysis on sequencing platforms such as Illumina, PacBio
and Nanopore
Knowledge,_Skills_And_Abilities
Ability to write scripts and perform programming to customize and optimize
current software suite and to retrieve data from external bioinformatics
databases.
Proficiency in UNIX operating system and computer programming languages such
as: Bash, C, C++, Perl, Python, R, and JAVA.
Deep understanding of analytical approaches and tools for genomic data analysis
plus familiarity with genome databases.
Basic understanding in molecular biology and genomics.
Must be detail oriented; possess problem solving skills, and the ability to
handle multiple tasks.
Full understanding of laboratory requirements, SOPs, ICH guidelines, USP
requirements and FDA guidance
Full knowledge of technical operating systems
Ability to independently optimize analytical methods
Ability to independently perform root cause analysis for method investigations
Proven technical writing skills
Proven problem solving and troubleshooting abilities
Effective written and oral communication skills as well as presentation skills
Time management and project management skills
Ability to mentor others on technical operating systems
Ability to independently review and understand project proposals/plans
Ability to work in a collaborative work environment with a team
Below_Is_Listed_The_Working_Environment/requirements_For_This_Role
PPD values the health and wellbeing of our employees. We support and encourage
individuals to create a healthy and balanced environment where they can thrive.
Able to communicate, receive, and understand information and ideas with diverse
groups of people in a comprehensible and reasonable manner.
Able to work upright and stationary and/or standing for typical working hours.
Able to lift and move objects up to 25 pounds
Able to work in non-traditional work environments.
Able to use and learn standard office equipment and technology with
proficiency.
May have exposure to potentially hazardous elements including infectious agents
typically found in healthcare or laboratory environments.
Able to perform successfully under pressure while prioritizing and handling
multiple projects or activities.
Organization
Labs
Primary Location
US-MD-Rockville-FSP Rockville MD</t>
  </si>
  <si>
    <t>Lead Data Engineer</t>
  </si>
  <si>
    <t>Locations: VA - McLean,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Lead Data Engineer
Ideal candidate:
Strong verbal and written communication skills.
Curiosity. You ask why, you explore, you're not afraid to demonstrate your crazy idea.
Do-er. You have a bias toward action, you are not afraid to try out things.
Fearless. Big, undefined problems don't frighten you.
On any given day you will:
Involved in design and build end-to-end engineering solutions for our Enterprise Data Pipeline initiative that powers multi-millions of events a day for different business functionalities.
Tenaciously keep the Data Pipeline infrastructure (Kafka and peripheral tools) operational across AWS Cloud based environments.
Work closely with cross functional team members such as developers, operations, product managers, and other stakeholders, architects on projects from idea to implementation.
Leverages DevOps techniques and practices like Continuous Integration, Continuous Deployment, Test Automation, Build Automation, and Test Driven Development
Respond to customer and operations-reported application issues and incidents.
Automate Infrastructure tasks so that they can be achieved consistently, quickly, and at the scale our business needs demand.
Bring in new ideas, whether it's a new tool or technology, which will help us massively innovate.
Develop tools that will improve platform availability and engineers ability to respond to incidents
Create automation solutions for our infrastructure platform to achieve a hands-free environment
Be a part of our weekly 24x7 on-call rotation and conduct incident reviews
Build CICD pipelines using technologies such as Jenkins in a containerize environment
Troubleshoot and resolve issues in development, test and production environments
Develop full stack solutions and continuous delivery frameworks that improve the ability of the IT delivery teams to efficiently deliver solutions with quality and reduced time to market.
Write complex code, building infrastructure as code, work with immutable "cloud based environments, and build the supporting automated tool sets necessary to support the continuous delivery pipeline.
Integrate Open Source &amp; COTS products across the continuous delivery pipeline to provide a comprehensive automated system from epic definition, development, test and deploy of Companies applications within our data center and Amazon.
Design, develop and implement automated solutions, based on a set of standards and processes which establish consistency across the enterprise, reduce risk, and promote efficiencies in support of the organization's goals and objectives.
Provide support (coaching and mentoring) for teammate's work activities on a regular basis
Basic Qualifications:
Bachelors Degree
At least 4 years of experience administrating Kafka platform
At least 4 years in managing multi-node Kafka cluster environments residing on AWS
At least 4 years with AWS and Linux OS administration
At least 3 years of experience with CI/CD pipeline tools
At least 3 years of experience with Git
At least 4 years of experience with infrastructure automation tools
At least 3 years of experience with CloudFormation, Terraform, ELK or Grafana
At least 3 years of experience with Docker
Preferred Qualifications:
8+ years of total technology industry experience
Masters or higher degree in quantitative discipline ( Math, Computer Science, Engineering)
Capital One will consider sponsoring a new qualified applicant for employment authorization for this position.</t>
  </si>
  <si>
    <t>Software (Data) Engineer</t>
  </si>
  <si>
    <t>SOS International LLC</t>
  </si>
  <si>
    <t>Data Literacy Curriculum Developer</t>
  </si>
  <si>
    <t>DevTech Systems</t>
  </si>
  <si>
    <t xml:space="preserve">Job DescriptionDevTech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Data Literacy Curriculum Developer to work with the USAID Data Services within USAIDâ€™s Office of the Chief Information Officer, in USAIDâ€™s Management Bureau (M/CIO). This team includes IT specialists, AI specialists, data scientists and analysts, economists, trainers, and communication specialists, all of whom collaborate to transform the way USAID collects, analyzes, and uses data to ensure its development outcomes are supported by evidence.
Overview:
The Data Literacy Curriculum Developer will analyze, research, and develop content and curricula for classroom and eLearning training. The content created will address the core needs of USAID operating units as they manage their humanitarian and development data across a lifecycle. The Data Literacy Curriculum Developer must be knowledgeable of best practices in the management, curation and analysis of data and would ideally be familiar or have experience with USAIDâ€™s Program Cycle and the implementation of USAID projects and activities. The Data Literacy Curriculum Developer will work with USAID staff and the Data Services training team to design and develop course curricula and content that builds Agency capacity to implement and improve data literacy and data management skills.
Specific Duties &amp; Responsibilities:
Design and develop data-specific curricula and course content for eLearning, webinars, instructor-led, and other related training materials tailored to USAID and implementing partners.Lead content development and coordinate with program manager, training team, and subject matter experts for content review and incorporate feedback as necessary.Ensure integration of USAID programing and data policies (ADS 201, ADS 579, etc.) into relevant course content.Facilitate in-person trainings, as necessary, collaborating with training team and other subject matter experts.
Qualifications &amp; Requirements: 
Masterâ€™s degree data intensive field such as economics, statistics, or relatedExpertise in data management, curation, and analysis.Experience in curricula and course development in an academic or business environment on topics surrounding data literacy strongly preferred.Familiarity with USAID standards and regulations regarding USAID programming and data policies is a plus.
The applicant must be a U.S. citizen to qualify for the required U.S. government security clearance for this project.
All qualified applicants will receive consideration for employment and will not be discriminated against on the basis of race, color, religion, sex, national origin, disability, sexual orientation, protected veteran status, or other status protected by applicable law.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Skills needed 
Date posted4/23/2020Employment typeFull-timeSeniority levelMid-senior levelJob ID001131
</t>
  </si>
  <si>
    <t>Aerosol and Atmospheric Scientist</t>
  </si>
  <si>
    <t>Are you passionate about providing our nation's defenders with the best possible capabilities?
Do you thrive on working with diverse and interdisciplinary teams?
Are you an expert in atmospheric and aerosol science and characterizing emerging biological and chemical threats?
If so, we are looking for someone like you to join our team!
At APL, we at APL are passionate about getting the right solution to our customers and end users, and are committed to integrity and honesty. We strive to be a trusted agent for the government and cultivate a One Team environment of trust, transparency and accountability. At APL, you will be among creative thinkers, motivated problem solvers and life-long learners that want to strengthen the safety and security of our country and our warfighter.
As an Atmospheric and Aerosol Scientist....
Your primary role will be to lead and contribute to teams in the development, test, and evaluation and research in aerosol and biological sciences to help characterize and ultimately defeat biological and chemical threats.
You will lead and execute externally and internally funded projects involving chemical, biological, and radiological aerosol research and development, characterization, and test and evaluation.
You will be at the forefront of strategy development and sponsor engagement for aerosol sciences for our group and APL.
You will demonstrate technical leadership through written technical reports, white papers, and proposals. You will publish and present results in the scientific community.
You will develop concepts for white papers and proposals by understanding sponsor and end user needs and by building diverse and high-performing teams, providing technical mentorship of staff, and promoting collaborative exchange of ideas.
You will track progress to ensure milestones are met at the highest levels of quality and innovation, and communicate key findings both internally across teams and externally to sponsors and the broader research community.
You will provide leadership in development of new opportunities and support internal initiatives driving technical innovation and growth in aerosol sciences relevant to APL sponsors and in alignment with APL strategy.
You will travel approximately two weeks per year and work in Biosafety Level 2 and 3 laboratories.
You meet our minimum qualifications for the job if you have...
A Bachelor's degree in Aerosol Science, Biology, Engineering or related discipline and experience with aerosol analytical equipment and methods.
Experience with laboratory measurements of aerosol properties. Strong written and verbal communications skills.
Strong laboratory skills and ability to manage multiple simultaneous assignments and rapidly changing priorities.
Methodical, meticulous work practices and excellent interpersonal, logical reasoning, and organizational skills.
The ability to work collaboratively in a team environment with scientists and engineers representing different backgrounds, skill sets, and experience levels.
The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have...
Experience working in a BSL3 environment.
Experience in project management.
Experience assembling test hardware and performing T&amp;E on biological or chemical sensors.
Experience supporting field testing.
Experience in working with biological and chemical agent or simulant aerosol and an understanding of biological detection technologies.
Knowledge of statistical data analysis methods and experimental design.
Experience in writing and submitting technical proposals.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</si>
  <si>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Senior Formulation Scientist</t>
  </si>
  <si>
    <t>Medical Science</t>
  </si>
  <si>
    <t>Overview
Medical Science &amp; Computing (MSC), a Dovel company, is an exciting growth oriented company, dedicated to providing mission critical scientific and technical services to the Federal Government. We have a distinguished history of supporting the National Institutes of Health (NIH) and other government agencies. MSC offers a dynamic and upbeat work environment, excellent benefits and career growth opportunities.
We attract the best people in the business with our competitive benefits package that includes medical, dental and vision coverage, 401k plan with employer contribution, paid holidays, vacation, Medical and Flexible Spending Accounts, Pre-Tax Transit Assistance and tuition reimbursement. If you enjoy being a part of a high performing, professional service and technology focused organization, please apply today!
Duties &amp; Responsibilities
MSC is searching for a Senior Formulation Scientist to provide support to the National Institutes of Health (NIH). This opportunity is full-time with MSC and is on-site in Gaithersburg, Maryland.
Serve as the Subject Matter Expert (SME) for lyophilization programs.
Design and implement (in collaboration with management) a lyophilization process development program within the formulation group, including the following subtasks:
Design lyophilization formulation and process development studies
Oversee the technical execution of those studies by Formulation personnel, and personally execute studies as needed.
Analyze, collate and interpret study data (directly and that analyzed by team members) based on technical expertise, previous project experience, organization knowledge and accepted scientific field literature.
Provide strategic guidance and technical instruction in the area of lyophilized product development to all formulation team members.
Provide strategic guidance and technical instruction in the area of lyophilized product development to all analytical team members as needed.
Remain current on lyophilization and similar technologies for current and future product development.
Requirements
Ph.D. in Pharmaceutics, Chemistry, Biochemistry, or a related discipline. M.S. plus 3 years of relevant additional experience may be considered equivalent to a Ph.D.
Three to six (3-6) years of industry, government or equivalent in protein formulation or a related field (post-doctoral experience may be considered equivalent on a candidate by candidate basis).
Extensive experience with the design and execution of studies to evaluate the physical and chemical characterization and stability of proteins and vaccines, including adjuvanted products.
Strong experience in the theoretical basis for the formulation and stability of proteins and vaccines, including adjuvanted products.
Strong background in both physical and chemical stability of proteins, including A thorough understanding of biophysical and bioanalytical properties of proteins and biologics as applied stability and formulation.
Hands-on experience in the theory, use, data analysis and data interpretation of the majority of the following techniques:
Calorimetric analysis (Differential Scanning Calorimetry and Isothermal Chemical Denaturation)
Circular Dichroism
Intrinsic and extrinsic Fluorescence spectroscopy
Particle analysis (MFI, Nanosight, DLS, LO/HIAC)
Classic protein biochemistry sample handling and analysis (UF/DF, SDS-PAGE, Western Blot)
Chromatography (SEC, RP)
Experience in leading a development team, including technical instruction of junior associates, project scheduling and resource management.
Experience in active participation on cross-functional project teams.
Experience in data analysis and experimental design software packages (e.g. Prism, SigmaPlot, MicroCal Origin, JMP, etc.).
Medical Science &amp; Computing (MSC), a Dovel company, is an equal opportunity employer. All qualified applicants will receive consideration for employment without regard to race, color, religion, sex, sexual orientation, gender identity, national origin, disability or veteran status.
OptionsSDL2017</t>
  </si>
  <si>
    <t>Technical Lead - Data Engineer</t>
  </si>
  <si>
    <t>Job Description Join BAE Systems' Intelligence and Seurity Sector and be part of a diverse and enthusiastic team who solves some of the world's most complex technical challenges. We are searching for a creative Data Engineer to lead a team supporting a classified customer.
In this role, you will:
Lead a talented team in researching and developing statistical learning models for data analysisCollaborate with product management and engineering departments to understand customer needs and devise solutionsImplement new statistical and other mathematical methodologies as needed for specific models or analysisOptimize joint development efforts through appropriate database use and project design
Required Skills and Education
TS/ISSA with lifestyle polygraph requiredExperience working with the Intelligence Community 7+ years of data engineering or data management experienceProficiency with major data sciences tools such as SQL, Python, R, and Git.Demonstrated experience with cleaning, management, optimizing performance and processing large volumes of data.Familiarity with industry best-practices for software-hardware optimization when processing large sets of data.Experience with machine learning, with statistical modeling , time-series forecasting , and/or geospatial analytics is preferred.Experience with Hadoop, Spark or other parallel storage/computing processesExperience with Computer programming (e.g., scripting, data parsing/ETL, artificial intelligence, machine learning, math/statistics packages, natural language processing, software versioning, distributed computing) Â·Experience with Visualization (e.g., dashboard creation, network analysis, GIS/geospatial analysis, telemetry analysis)Experience with Python and some of the following software/tools: SQL, R, Hadoop, Spark, Java, CIC++, Git, Bash, Tableau, ArcGIS, Unix commands
Preferred Skills and Education
Experience with edge processing and hardware engineering preferredPossession of excellent analytical and problem-solving skillsAbility to display a positive, can-do attitude to solve the challenges of tomorrowExcellent oral and written communication skills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</si>
  <si>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Medical Scientist, Late Oncology</t>
  </si>
  <si>
    <t>Computer Scientist 1</t>
  </si>
  <si>
    <t>Maximize your potential with IntelliGenesis!
IntelliGenesis LLC has supported Department of Defense and Intelligence Community customers for over twelve years by providing next generation capabilities for: Offensive &amp; Defensive Cyber Services, National Security Cyber Training, Data Science &amp; Decision-Making Analytics, Intelligence Analysis, and Intelligence Solutions Engineering.
IntelliGenesis offers an extremely competitive and generous benefits package that provides employees with both professional and personal satisfaction and growth while keeping focus on supporting the mission. Additionally, our employees enjoy a company culture that emphasizes the importance of family and work/life balance. Our benefits include: Medical, Dental and Vision Insurance, 25 days of PTO with the option to purchase up to an additional 5 days, 12 paid holidays, up to 10% 401k match, Annual Individual Technology Budget, Unlimited Education/Training Reimbursements, and much more!
Description:
Currently seeking Computer Scientist 1 candidates to analyze, map, protect, or discover vulnerabilities. Must have an understanding of telecommunications and convergence, the OSI model, and protocol analysis. Experienced with identifying and working with obfuscated and packed binaries, process hiding, and anti-debugging techniques. Has the ability to create, configure, manage and automate resources for advanced analysis providing support to enterprise wide analytic efforts. Highly experienced and able to convey to customers tradecraft surrounding Computer Network Operations (CNE, CNA, CND) to include but not limited to networking protocols, network enumeration, target/technology discovery, malware analysis, forensics (network and host based). Should have experience with scripting (Python, Bash, Perl, etc.) Desired certifications include: CEH, CPT, and Net+.
Required Skills:
Must be a US Citizen
Active TS/SCI clearance and polygraph required
Minimum of one (1) year experience in Computer Science, Computer Engineering, Electrical Engineering, Mathematics, and/or Information Systems
Experience in any of the following areas:
Understanding of Telecommunications and convergence
OSI Model
Protocol analysis
Network enumeration
Reverse Engineering
Malicious software analysis and mitigation
Windows API and OS internals
Software Engineering
Expertise identifying and working with obfuscated and packed binaries, process hiding, and anti-debugging techniques
Scripting with Python, Perl, Ruby; able to manipulate and extract information from large complicated data sets
Writing Technical Reports
Intrusion Detection Analysis
Adversarial hacking methods and capabilities
SIGINT Development
Digital Network Intelligence
Computer Network Operations (CNA, CNE, CND)
Desired Skills:
Applicable certifications/Training such as Certified Ethical Hacker (CEH), Certified Penetration Tester (CPT), Network+, etc is also desired
Degree in relevant skill area
IntelliGenesis LLC is an EOE M/F/D/V</t>
  </si>
  <si>
    <t>Nyla Technology Solutions</t>
  </si>
  <si>
    <t>Position Overview
A data scientist will develop machine learning, data mining, statistical and graph-based algorithms to analyze and make sense of datasets; prototype or consider several algorithms and decide upon final model based on suitable performance metrics; build models or develop experiments to generate data when training or example datasets are unavailable; generate reports and visualizations that summarize datasets and provide data-driven insights to customers; partner with subject matter experts to translate manual data analysis into automated analytics; implement prototype algorithms within production frameworks for integration into analyst workflows.
Basic Qualifications:
Bachelor's and Master's degree or higher from an accredited college or university in a quantitative discipline (e.g., statistics, mathematics, operations research, engineering or computer science).Ten years of experience analyzing datasets and developing analytics, and ten years of experience programming with data analysis software such as R, Python, SAS, or MATLAB. Produce data visualizations that provide insight into dataset structure and meaningWork with subject matters experts (SMEs) to identify important information in raw data and develop scripts that extract this information from a variety of data formats (e.g., SQL tables, structured metadata, network logs) Incorporate SME input into feature vectors suitable for analytic development and testingTranslate customer qualitative analysis process and goals into quantitative formulations that are coded into software prototypesDevelop and implement statistical, machine learning, and heuristic techniques to create descriptive, predictive, and prescriptive analyticsDevelop statistical tests to make data-driven recommendations and decisionsDevelop experiments to collect data or models to simulate data when required data are unavailableDevelop feature vectors for input into machine learning algorithmsIdentify the most appropriate algorithm for a given dataset and tune input and model parametersEvaluate and validate the performance of analytics using standard techniques and metrics (e.g. cross validation, ROC curves, confusion matrices)Oversee the development of individual analytic efforts and guide team in analytic development processGuide analytic development toward solutions that can scale to large datasets Partner with software engineers and cloud developers to develop production analyticsDevelop and train machine learning systems based on statistical analysis of data characteristics to support mission automationLead a team of data scientists in the development of multiple analytic effortsWork with customers and SMEs to define analytic requirements and guide the team in formulating analytics that meet requirementsGuide the transition of prototyped analytics to production systemUnderstand emerging machine learning and pattern recognition algorithms and guide a team of data scientists in integrating state-of-the-art algorithms into solutionsDelegate analysis responsibilities to one or more team members and monitor performance
Clearance Requirements: TS/SCI with poly
Powered by JazzHR</t>
  </si>
  <si>
    <t>Data Engineer - Generalist</t>
  </si>
  <si>
    <t>DSC Resources.com</t>
  </si>
  <si>
    <t xml:space="preserve">The Data Warehousing team is focused on building the infrastructure and services that allow for collecting and maintaining all the relevant data present within our platform. As a Data Engineer on the Data Warehousing team, you will work on software expanding and optimizing our data and data pipeline architecture, down to the database and the data warehouse. You will build infrastructure that powers our data analytics and business analysis and ultimately help our customers to get the capital they need, daily. The ideal candidate is ultimately a generalist, and an experienced data pipeline builder and data wrangler who enjoys optimizing data systems and building them from the ground up, who can understand and improve the data pipeline in any system or language.
As a Data Engineer on the Data Warehousing team, you will:
Build the infrastructure required for optimal extraction, transformation, and loading of data from a wide variety of data sources using SQL and AWS technologies.Integrate and use analytics tools that utilize the data pipeline to provide actionable insights into customer acquisition, operational efficiency, and other key business performance metrics.Work with stakeholders including the Product, Data and Design teams to assist with data-related technical issues and support their data infrastructure needs.Keep our data separated and secure across partner boundaries through multiple VPC regions.Create data tools for analytics and risk team members that assist them in building and optimizing our product.Work with data and analytics experts to strive for greater functionality in our data systems.Get to know and work with all facets of the business operation.
Required Qualifications:
At least 3 years experience building solutions, flexible services &amp; APIs with Java.Familiarity with additional scripting languages: Python, Groovy, etc.Advanced working SQL knowledge and experience working with relational databases, query authoring (SQL) as well as working familiarity with a variety of databases.Experience building and optimizing data pipelines, architectures, and data sets.Experience performing root cause analysis on internal and external data and processes to answer specific business questions and identify opportunities for improvement.Strong analytic skills related to working with unstructured datasets.Build processes supporting data transformation, data structures, metadata, dependency and workload management.Experience with relational SQL and NoSQL databases, including Postgres.Experience with AWS cloud services: EC2, EMR, RDS, Redshift.Experience supporting and working with cross-functional teams in a dynamic environment.Comfort with an Agile development environment.Strong verbal and written communication skills.Passionate about technology, using it to solve problems and a willingness to learn new technologies.
Preferred Qualifications
Experience with CI/CD workflow
</t>
  </si>
  <si>
    <t>Data Engineer - Informatica SME</t>
  </si>
  <si>
    <t>Title: Data Engineer - Informatica SME
Location: Mclean, VA 22103
Duration: Full Time
Job Description:
Database: Oracle, MySQL, SQL, and NO SQL
JSON, Neo4J
Experience with Informatica.
AWS migration services, Amazon RDS, and load balancing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</si>
  <si>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Chemist / Physical Scientist</t>
  </si>
  <si>
    <t>Project Enhancement</t>
  </si>
  <si>
    <t xml:space="preserve">
 Chemist / Physical Scientist
Location: Germantown, Maryland
 Responsibilities:
 Provide research and administrative support to the Department of Energy (DOE) Office of Environment, Health, Safety and Security and its Analytical Services Program.
 Assist in the review and analysis of audit reports.
 Develop and manage database for program support.
 Research and gather data and produce a variety of summary documents and reports to suit client needs.
 Consolidate comments on those documents.
 Analyze reports for discrepancies and make necessary corrections before preparation for distribution.
 Work closely with clients to ensure all deadlines are met; foresee their needs and provide solutions.
 Organize, facilitate, and attend meetings; record minutes and notes during the event.
 Develop and maintain database/list for program support.
 Maintain communication with varied contacts within the clientâ€™s many work sites.
 Maintain initiative, flexibility, and cooperation in a team environment.
 Assist in the planning and facilitating of workshops.
 Required Qualifications:
 Must be a U.S. citizen.
 BS in Chemistry or Biology, with 3â€“5 years of environmental laboratory experience.
 Knowledge of EPA analytical methods, especially EPA SW-846 methods.
 Proficiency in Microsoft Word, PowerPoint, Excel, and Outlook.
 Experienced in researching issues and collecting data from various databases for the development of summary reports.
 Demonstrated ability to organize and display complex data.
 Must possess analytical capabilities.
 Must be customer-service oriented, experienced in interacting directly with clients, and possess the ability to foresee clientâ€™s needs and provide solutions and recommendations.
 Ability to participate in meetings and capture meeting minutes.
 Must possess good written, oral, and interpersonal skills.
 Ability to understand and follow complex directions/instructions.
 Willingness to work in an environment that changes rapidly and requires occasional long hours.
 Ability to work in a client environment.
 Must be detail-oriented self-starter and have the ability to work independently.
 Ability to sit for extended periods and perform work in an office environment, including extensive use of computers.
 Ability to meet the requirements for a DOE security clearance and Building Access Only (BAO) badge. Access will require the qualified candidate be a U.S. citizen. The candidateâ€™s written consent to conduct a background check for the purposes of maintaining a security clearance will be required as a condition of employment.
 A pre-employment test for the absence of any illegal substances will be required. Ongoing reviews and tests for the absence of illegal substances may also be conducted for continued access to client sites. The candidateâ€™s written consent to conduct such tests will be required as a condition of employment.
 Desired or Preferred Qualifications:
 Knowledge of DOE sites and types of operation.
 Experience in:
 Gas Chromatography / Mass Spectroscopy
 Gas Chromatography
 Inductively Coupled Plasma / Mass Spectroscopy
 Inductively Coupled Plasma / Atomic Emission Spectroscopy
 Liquid Chromatography / Mass Spectroscopy
 Self-directed, and able to define and achieve goals with little supervision.
Please e-mail your rÃ©sumÃ© to: careers@projectenhancement.com
Equal Opportunity Employer/AA/M/F/Vet/Disabled (Compliant with the new VEVRAA and Section 503 rules.)
</t>
  </si>
  <si>
    <t>Associate Lab Scientist (ELISA)</t>
  </si>
  <si>
    <t>Rangam Consultants Inc.</t>
  </si>
  <si>
    <t>Lab based position with minimal supervision to develop, qualify and/or validate immunoassays in support of clinical and non-clinical GCP/GLP sample analysis for PK, ADA, neutralizing antibody, and biomarkers.Executes and provides significant input into the development, planning, and design of experiments, and interpretation of resultsRecords development experiments (and other experiments as required) fully and clearly in the electronic Laboratory Notebook (eLN) systemOrders, ensures quality, tracks, and manages critical assay reagentsTroubleshoots assays and finds solutions to project and assay issues through literature searches, internal resources, other departments, and external resourcesValidates immunoassay methods in accordance with applicable regulatory guidelinesIs compliant with and applies knowledge of GxP on a daily basis to ensure regulatory inspection readinessPrepares validation protocols, qualification reports, validation reports and/or summaries of assay optimization and updates to managementCommunicates, investigates, and reports on issues/problems that may impact timelines and the accuracy or reliability of laboratory dataWrites, updates, and reviews SOPsPrepares other documentation such as reagent qualification reports, notes to file, deviation reports, etc. as requiredMaintains laboratory equipment according to SOPsServes as mentor and role model to other lab personnel and may supervise; trains other analysts in assay performance and laboratory proceduresCollaborates with other scientists to meet project and program timelines and ensure scientific integrityEducation Required:BS or MSExperience Required:8 years of relative experience if the candidate has a BS in an applicable field. 5 years of relative experience if the candidate has a MSExperience with SoftMax Pro SoftwareStrong knowledge of MSD (Meso Scale Discovery)Strong knowledge of ELISA (enzyme-linked immunosorbent assay)Someone who is comfortable working in a role that is heavily lab-basedJob Type: ContractSalary: $60,000.00 to $70,000.00 /yearExperience:Elisa/ Immunoassay: 5 years (Required)SoftMax Pro Software: 3 years (Required)MSD (Meso Scale Discovery): 3 years (Required)develop, qualify and/or validate immunoassays: 5 years (Required)Education:Bachelor's (Required)Contract Length:VariesContract Renewal:LikelyFull Time Opportunity:YesWork Location:One locationBenefits:Health insuranceSchedule:Monday to FridayDay shiftBenefit Conditions:Waiting period may applyWork Remotely:Temporarily due to COVID-19</t>
  </si>
  <si>
    <t>Type of Requisition:RegularClearance Level Must Currently Possess:SecretClearance Level Must Be Able to Obtain:SecretSuitability:Agency SpecificPublic Trust/Other Required:NoneJob Family:Systems EngineeringJob Description:
General Dynamic Information Technologyâ€™s (GDITâ€™s) has an opportunity for a Big Data Engineer working within the Defense Division, supporting an exciting new DoD program at Fort Meade, Maryland. We are seeking a proven big data technologist with experience collecting, analyzing, and interpreting large data sets in order to develop data-driven solutions to difficult business challenges.
The Big Data Engineer provides expert support, analysis and research into exceptionally complex large data problems and processes. Thinks independently and demonstrates exceptional written and oral communications skills. Applies advanced technical principles, theories, and concepts. Contributes to the development of new principles and concepts. Works on unusually complex big data technical problems and provides solutions which are highly innovative and ingenious. Determines and pursues courses of action necessary to obtain desired results.
Detailed duties include:
Expertise in the areas of Data Lake and Data Management Platform-based best practice, design and engineering for Pb-scale data systemsArchitecting and engineering modern, federated / disparate data stores into a unified data platform including the ability to create/expose data oriented APIsCentralized and distributed database design and engineering that supports flexible indexing and federation of query capabilitiesData governance design and meta-data and data tag management with robust data encryption and data sharing capabilitiesMonitoring performance and capacity and advising on any necessary infrastructure changesDefining data retention policiesKnowledge and use of Cloud-based storage solutions and cloud data migration tools and techniques
Technologies, techniques and frameworks desired:
Specific unique application of Cyber-related data and tooling (e.g. SIEM, Splunk, Netflow)Hadoop, NoSQL, RDBMS/SQL, Postgres, Kafka, Elasticsearch, Time-series and Graph databasesData warehousing with streaming and batch processingMetadata and schema design and managementData correlation and enrichment best practicesData science analytics dataset managementSOAP, REST, API-based web servicesEMC storage arraysHadoop, HDFS, H-Base, Accumulo, Postges, Java, JavaScript, ExtJS, Python, Scala, R, Ruby, XML, JavaScript Object Notation (JSON), Storm, Spark
EDUCATION
MA or MS in a technical discipline
QUALIFICATIONS
At least 15 years' experience supporting operations for a global organization
IAT Level III preferred - CASP+ CE or CCNP Security or CISA or CISSP (or Associate) or GCED or GCIH
Significant experience working with Enterprise level customers
Strong communication, leadership, and organizational skills
Clearance level: Secret
Scheduled Weekly Hours:40Travel Required:10-25%Telecommuting Options:Telecommuting Not AllowedWork Location:USA MD Fort MeadeAdditional Work Locations:USA FL PensacolaWe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</si>
  <si>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Senior Scientist to Support Satellite Oceanography and Climatology and Ocean Color</t>
  </si>
  <si>
    <t>Global Science &amp;Technology, Inc. (GST), a fast-growing high technology firm is seeking mid to senior scientists for an exciting task at the Satellite Oceanography and Climatology Division at NOAA's Center for Satellite Technology Applications and Research (STAR). This task involves broad research and application activities for ocean color remote sensing including algorithm development, testing, evaluation, and validation. Selected candidates shall work with the project leader and other members in STAR and other NOAA offices for some (or all) of the specific tasks provided below.
Duties:
Sensor on-orbit calibration using solar and lunar approaches, in particular, for all VIIRS routine on-orbit calibrations (i.e., VIIRS on the SNPP and NOAA-20 satellites, as well as futures VIIRS on the JPSS series).Analyze the simulated and satellite data, as well as various in situ data from ocean color and atmosphere to evaluate and improve related algorithm performance.Review ocean color related documentations to study and understand ocean color remote sensing theory, algorithm, and applications; an understanding of instrument calibration is highly desirable.Sensor on-orbit calibration using solar and lunar approaches, in particular, for all VIIRS routine on-orbit calibrations (i.e., VIIRS on the SNPP and NOAA-20 satellites, as well as futures VIIRS on the JPSS series).Development and applications of satellite algorithms for water properties, e.g., algorithms for biological and biogeochemical properties, IOPs, PFT, etc. Become familiar and work with the ocean color data processing system for research and algorithm development, e.g., SeaDAS, MSL12, ADL, for the data processing, data displaying, and data analyses for various satellite data sets (e.g., VIIRS, MODIS, OLCI on Sentinel-3, SGLI on GCOM-C, etc.).Work with other non-ocean color satellite sensor data (for atmosphere and land purposes), e.g., CALIPSO data, for developing and testing new approaches for remote sensing of ocean properties. Support the identification and resolution of shortfalls in existing open ocean algorithms for application to coastal regions and identification of new applications and products from satellite measurements specifically for coastal and inland water applications. Contribute documentation related to the project.
Required Education/Experience/Skills:
Ph.D. in Oceanography, Physics, Computer Science, and/or other Physical Sciences and Engineering. Previous work experience is required Strong working knowledge of remote sensing algorithms. Understanding of satellite instrument calibration will be a plus.Experience with one or more computer programming languages, such as IDL, Python, Matlab, FORTRAN, and C/C++.Good working knowledge of the Linux/Unix OSA very strong candidate without some of the above qualifications will be considered.
Physical Qualification(s) Required:
Ability to use a computer.
Mental Qualification(s) Required:
Ability to think on one's feet.
U.S. citizenship or Permanent Resident (Green Card holder) is required.
Note:
This employee will have a strong ability to work on tasks independently and collaboratively. A strong team player is required to work tightly knit SOCD teams. Travel to select subject-matter oriented conferences may be required of the successful candidate.
GST offers competitive salaries; vacation, sick, and holiday leave; major medical, dental, life, long-term and short-term disability insurance; 401K retirement plan; tuition assistance; and opportunities for employee career growth and development.
If you need assistance, please call 301-474-9696.All qualified applicants will receive consideration for employment without regard to age, race, color, religion, sex, sexual orientation, gender identity, national origin, disability, veterans' status. GST is an Equal Opportunity/Affirmative Action Employer.</t>
  </si>
  <si>
    <t>Computer Scientist - Reconfigurable Abstraction Researcher</t>
  </si>
  <si>
    <t>USCs Information Sciences Institute (ISI), a unit of the universitys Viterbi School of Engineering, is a world leader in the research and development of advanced artificial intelligence, information processing, computing, and communications technologies. ISIs 400 faculty, professional staff and graduate students carry out extraordinary information sciences research at three distinct locations - Marina Del Rey, CA; Arlington, VA; and Waltham, MA.
*This position is located in Arlington, VA.*
Information Sciences Institute (ISI) is looking for highly talented, motivated researchers to lead and impact state-of-the-art research and development in the area of reconfigurable computing. The Reconfigurable Computing Group (RCG) is a pioneer of research related to field programmable gate arrays (FPGAs) including architecture, tools, applications, hardware trust, and security. It works closely with leading agencies such as DARPA, IARPA, and NASA where reconfigurable computing is a critical technology. Spanning the days of homogeneous logic devices to todays billion transistor system on a chip devices, RCG has led the way from being the first to implement application-level partial runtime reconfiguration, investigating 3D FPGA architectures, developing autonomous system on chip architectures, releasing open source CAD tools that target real physical devices, and IP to address software/hardware co-design complexity. Today, RCG is addressing our nations challenges in big data, hardware cybersecurity, trusted systems, cognitive radio and more.
This position will lead the research and technical direction of RCGs thrust in Abstractions for Reconfigurable Computing, which enable traditional software developers to develop FPGA and ASIC designs and increase the productivity of hardware designers. Architect and lead the development of complex platform tools which support highly specialized domains. Perform research on ground breaking CAD solutions, including integration with higher level hardware/software co-design and HLS solutions, and deployment in Amazon AWS F-1. Realize effectiveness of solutions on physical FPGAs and custom ASIC fabrication. Lead research, propose major innovations, collaborate with peers within the group and across ISI, publish results in top tier conferences, and contribute to or lead proposals.
Required Job Qualifications
Qualified candidates for this position must be willing and eligible to apply for a collateral Secret clearance. Per U.S. government regulations, eligibility for this clearance requires U.S. citizenship. Current SECRET clearance or higher is a plus.PhD or equivalent experience in Electrical Engineering, Computer Engineering, or Computer Science with experience in Verilog/VHDL/C programming for FPGAs.Five years of strong Python/C++ development experience, including demonstrable contributions to large-scale Python/C++ projects. Commercial or open-source development experience a plus.Five years of experience designing, developing, implementing, and debugging firmware for FPGAs, including Xilinx Virtex7 or later architectures. Experience with Intel Aria-10 and Stratix-10 devices also desirable.Experience with multi-processor system-on-chip, embedded systems software (Linux, cross-compilers) and Python productivity for FPGAs (i.e. Pynq).Detailed understanding of mapped and unmapped netlist formats, such as EDIF, XDL, and structural Verilog.Proficiency in hardware development in VHDL or Verilog, or SystemC or SystemVerilog.Previous publications, patents, or innovations related to FPGA productivity, CAD or EDA algorithms and tools.
Preferred Job Qualifications
Experience with Amazon EC2 F1 instances or related FPGA-based cloud platforms.Experience with Torc, ABC, VPR, VTR, RapidSmith, GoAhead, or similar commercial tools a plus.Experience in device level reliability, fault tolerance, or security a plus.Experience leading or contributing to proposals a significant plus.
The University of Southern California values diversity and is committed to equal opportunity in employment.Minimum Education: Master's degree, Combined experience/education as substitute for minimum education
Minimum Experience: 3 years
Minimum Field of Expertise: Knowledge of research processes and computer science.</t>
  </si>
  <si>
    <t>Mid to Senior Level Scientist to Support Ocean Color Cal/Val</t>
  </si>
  <si>
    <t>Global Science &amp;amp;amp; Technology</t>
  </si>
  <si>
    <t xml:space="preserve">
ScienceCollege Park, MD, USAFull Time 
Email Me Similar Jobs Email Me This Job
Global Science &amp;Technology, Inc. (GST), a fast-growing high technology firm is seeking mid to senior scientists for an exciting task at the Satellite Oceanography and Climatology Division at NOAA's Center for Satellite Technology Applications and Research (STAR). This task involves broad research and application activities for ocean color remote sensing including algorithm development, testing, evaluation, and validation. Selected candidates shall work with the project leader and other members in STAR and other NOAA offices for some (or all) of the specific tasks provided below.
Duties:
Sensor on-orbit calibration using solar and lunar approaches, in particular, for all VIIRS routine on-orbit calibrations (i.e., VIIRS on the SNPP and NOAA-20 satellites, as well as futures VIIRS on the JPSS series).
Analyze the simulated and satellite data, as well as various in situ data from ocean color and atmosphere to evaluate and improve related algorithm performance.
Review ocean color related documentations to study and understand ocean color remote sensing theory, algorithm, and applications; an understanding of instrument calibration is highly desirable.
Development and applications of satellite algorithms for water properties, e.g., algorithms for biological and biogeochemical properties, IOPs, PFT, etc.
Become familiar and work with the ocean color data processing system for research and algorithm development, e.g., SeaDAS, MSL12, ADL, for the data processing, data displaying, and data analyses for various satellite data sets (e.g., VIIRS, MODIS, OLCI on Sentinel-3, SGLI on GCOM-C, etc.).
Work with other non-ocean color satellite sensor data (for atmosphere and land purposes), e.g., CALIPSO data, for developing and testing new approaches for remote sensing of ocean properties.
Support the identification and resolution of shortfalls in existing open ocean algorithms for application to coastal regions and identification of new applications and products from satellite measurements specifically for coastal and inland water applications.
Contribute documentation related to the project.
Required Education/Experience/Skills:
Ph.D. in Oceanography, Physics, Computer Science, and/or other Physical Sciences and Engineering and a minimum of 5 years of professional experience. Equivalent experience as well as recent graduate degrees with an exceptional background will be considered.
Strong working knowledge of remote sensing algorithms. Understanding of satellite instrument calibration will be a plus.
Experience with one or more computer programming languages, such as IDL, Python, Matlab, FORTRAN, and C/C++.
Good working knowledge of the Linux/Unix OS
A very strong candidate without some of the above qualifications will be considered.
Physical Qualification(s) Required:
Ability to use a computer.
Mental Qualification(s) Required:
Ability to think on one's feet.
U.S. citizenship or Permanent Resident (Green Card holder) is required.
Note:
This employee will have a strong ability to work on tasks independently and collaboratively. A strong team player is required to work tightly knit SOCD teams. Travel to select subject-matter oriented conferences may be required of the successful candidate.
GST offers competitive salaries; vacation, sick, and holiday leave; major medical, dental, life, long-term and short-term disability insurance; 401K retirement plan; tuition assistance; and opportunities for employee career growth and development.
If you need assistance, please call 301-474-9696.All qualified applicants will receive consideration for employment without regard to age, race, color, religion, sex, sexual orientation, gender identity, national origin, disability, veterans' status. GST is an Equal Opportunity/Affirmative Action Employer.
Global Science &amp; Technology, Inc.
 https://gst.applicantpool.com
</t>
  </si>
  <si>
    <t>Lead Data Engineer- with TS/SCI security clearance</t>
  </si>
  <si>
    <t>Simplion Technologies Inc</t>
  </si>
  <si>
    <t>Our Client is a leader in building software that drives their customers business, for enterprises and software product companies with software at the core of their transformation. We have an urgent need for Lead Data Engineer for one of their large engagements. Please share the updated resume with contact information if you would like to Evaluate. Role Lead Data Engineer Location Chantilly, VA Permanent - Full Time BASIC QUALIFICATIONS Bachelor's degree in systems engineering, a related specialized area or field is required (or equivalent experience) plus a minimum of 8 years of relevant experience or Master's degree plus a minimum of 6 years of relevant experience. Agile experience preferred. CLEARANCE REQUIREMENTS A TSSCI security clearance (required required at time of hire) with the ability to obtain a Full Scope Polygraph. Candidates must be able to obtain the Polygraph within a reasonable amount of time from date of hire. Applicants selected will be subject to a U.S. Government security investigation and must meet eligibility requirements for access to classified information. Due to the nature of work performed within our facilities, U.S. citizenship is required. JOB DESCRIPTION Developing mission-critical systems that help keep people safe is what we do. You'll be part of the team that helps heroes make a true impact. The work we do is important. The challenges we face are career-defining. The opportunity we can offer is one-of-a-kind. We apply advanced technologies such as Artificial Intelligence, Blockchain, ARVR, Cloud Native and Quantum Physics to solve our customers' missions in cyber, RF, undersea, interstellar space and everything in between. As a Lead Data Engineer, you'll lead model and simulation activities as you participate in requirements analysis and management, functional analysis, performance analysis, system design, trade studies, systems integration and test (verification). It's your chance to step up to the challenge and prove you're ready to lead the world. REPRESENTATIVE DUTIES AND TASKS We are seeking a Senior Data Engineer to support the Insider Threat mission. Data Engineers work with various security system data owners to automate data integration and collection strategies. Work closely with the data science team to ensure data cleanliness and accuracy. o Support data science team by designing, developing and implementing scalable ETL process for disparate datasets into a Hadoop infrastructure o Design, develop, implement and maintain data ingestion process from various disparate datasets using StreamSets (experience with StreamSets not mandatory) o Develop processes to identify data drift and malformed records o Develop technical documentation and standard operating procedures Mentor new and junior data engineers o Leads technical tasks for small teams or projects KNOWLEDGE SKILLS AND ABILITIES o Working knowledge of entity resolution systems o Experience with messages systems like Kafka o Experience with NoSQL andor graph databases like MongoDB or ArangoDB Any of the following databases SQL, MongoDB, Oracle, Postgres o Working experience with ETL processing o Working experience with data workflow products like StreamSets or NiFi o Working experience with Python RESTful API services, JDBC o Experience with Hadoop and HiveImpala o Experience with Cloudera Data Science Workbench is a plus o Understanding of pySpark Leadership experience o Creative thinker o Ability to multi-task o Excellent use and understanding of data engineering concepts, principles, and theories Best Regards, Shiv Ghosh Direct 408-717-4613 Fax 408-717-4613 Email shivdigitive.co INC 500 5000 Honoree - 2010, 2009</t>
  </si>
  <si>
    <t>Data Engineer Senior/Expert - TS/SCI</t>
  </si>
  <si>
    <t>GRIMM</t>
  </si>
  <si>
    <t xml:space="preserve">
Data Engineer Senior/Expert 
Weâ€™re searching for Data Engineer Senior/Expert to support the clientâ€™s tactical and strategic approaches for mission and ways forward.
Clean, manage, optimize performance and processing large volumes of data
Use major data sciences tools such as SQL, Python, R, and Git
Machine learning, with statistical modeling, time-series forecasting, and/or geospatial analytics is preferred
Hadoop, Spark or other parallel storage/computing processes is a plus
Utilize industry best-practices for software-hardware optimization when processing large sets of data
REQUIREMENTS
Minimum 5 years, performing above referenced duties with the following recent hands-on experience;
Data engineering or data management experience
Must be a US Citizen with TS/SCI Clearance.
Must have a Bachelorâ€™s Degree in computer science, engineering, or a related field.
LOCATION
In the McLean, Virginia area
GRIMM researches and develops the art of the possible in business modernization and computing technologies through cybersecurity, sensors, tools, analytics, frameworks, modeling and simulation, automated testing, cyber range Installation, Operations, and Maintenance (IOM), consulting, and intelligence. Our practices build on extensive experience in cyber mission support for national defense, and commercial service improvement and consulting. Our engineers and subject matter experts (SMEs) learned their trade from real-world engagements, not just textbooks. 
We promote a Drug-Free Workplace, are an Equal Opportunity Employer (EOE) and Affirmative Action Employer.</t>
  </si>
  <si>
    <t>Supervisor, Flexible Resource Scientist</t>
  </si>
  <si>
    <t xml:space="preserve">...
a.dialogApplyBtn {
 display: none;
 }
 Supervisor, Flexible Resource Scientist
Your role:
An exciting new opportunity has arisen to join our company as the Flexible Resource Associate Scientist Lab Supervisor. You supervise associate scientists and/or lab technicians in a laboratory within Biologics. The Lab Supervisor oversees a wide variety of assays or tests required to characterize product or material safety in addition to supervising all Associate Scientists and/or lab technicians in the lab. Tasks include oversight and overall management of the lab and responsibility for lab metrics. The lab supervisor will also make scientific observations, maintain detailed documentation and ensure all documentation fulfills generally accepted professional/industry standards. Lab supervisors are required to maintain a thorough understanding of BioReliance services, technical principles, and applications. This role requires approximately 0 â€“ 10% of travel.
Directly supervise Associate Scientists and/or Laboratory Assistants. Set goals, conduct regular one-on-one discussions with employees, ensure development plans are in place for all employees, address personnel issues promptly, interview and hire new candidates and complete performance reviews fairly and on-time.
Ensuring departmental training modules are up to date and training matrix reflects staff capabilities.
Responsible for compliance of studies under the principles of GxP.
May act as Study Director with responsibility for the scientific conduct of GLP studies.
May act as the study management/ responsible person on the release of test results in a GMP study.
Document scientific observations and coordinate all activities associated with day-to-day laboratory operations.
Schedule the conduct of assays by lab staff and coordinate the scheduling samples to be tested.
Ensure the necessary paperwork is received to facilitate on time lab initiation of studies.
Review study data for accuracy, adherence to compliance and completeness of documentation.
Work with scientific staff to conduct thorough investigations to determine the root cause for each deviation and nonconformance. Document all aspects of the investigation in a timely manner.
Liaise with Quality Assurance and appropriate cross-functional departmental areas to close the events and corrective actions identified during GxP laboratory testing.
Stay current with SOPs and regulations (cGMP and GLP).
Periodically evaluate laboratory procedures, system controls, and technical documentation such as SOPs and batch records to ensure compliance.
Manage the use and maintenance of scientific equipment and instrumentation, computer systems; Ensure that they are kept in a calibrated / validated state and 21 CFR Part 11 compliant.
Assist in site visits (Technical and QA), complete client requests and address site visit/ audit findings in a timely manner.
Participate in conference calls and anticipate/ address client questions as appropriate.
Participate in division-wide initiatives including Quality systems improvements, trans-divisional SOPs revisions, Lean projects, etc.
Perform other duties and responsibilities as appropriate or required.
Who you are:
Minimum Qualifications:
Masterâ€™s degree in scientific discipline (Biology, Chemistry, etc.) with 2+ years laboratory experience, working with laboratory practices, techniques, equipment, materials and mathematical calculations 
OR â€“
Bachelorâ€™s degree in scientific discipline (Biology, Chemistry, etc.) with 5+ years laboratory experience, working with laboratory practices, techniques, equipment, materials and mathematical calculations 
OR â€“
8+ years laboratory experience, working with laboratory practices, techniques, equipment, materials and mathematical calculations.
Preferred Qualifications:
Intermediate skills in applicable computer programs
Excellent oral and written communication skills that have been demonstrated through presentations/seminars, oversight of projects, implementation of new services, etc.
Excellent time management skills
Highly collaborative as well as independent
Demonstrates a high level of initiative and leadership capabilities
Effective supervisory, coaching and training skills for complex and highly technical work
Highly technically competent
RSRMS
Job Requisition ID:
202347
Location:
Rockville
Career Level:
D - Professional (4-9 years)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
Job Segment:
 Manager, Chemistry, Scientist, Management, Science, Quality, Research
</t>
  </si>
  <si>
    <t>Senior Scientist, Machine Learning</t>
  </si>
  <si>
    <t>Data Science Instructor (SME) - TS/SCI with Polygraph</t>
  </si>
  <si>
    <t>Spectral Research Scientist with Security Clearance</t>
  </si>
  <si>
    <t>HF Senior Engineer/Scientist</t>
  </si>
  <si>
    <t>W R Systems</t>
  </si>
  <si>
    <t xml:space="preserve">HF Senior Engineer/ScientistTracking Code
 FJ2020-04-001 
Job DescriptionWR Systems is in need of a Sr HF Engineer/Scientist to assist with prototype development, subsystem modeling and simulation, system level analysis and oversight of customer projects.
Position responsibilities will include, but are not limited to the following:
Provides technical expertise in a discipline in support of high frequency (HF) radar research and development, with specific subject matter expertise in one of the following disciplines, radio-frequency (RF) and electronic engineering, tracking and data fusion, or radio wave propagation.
Working in a lab environment to implement RF sub-system solutions, to verify simulated performance or in support of prototype development and field test work.
Provides oversight, guidance and technical advice on customer projects involving RF systems, which might include hardware, data processing, tracking and track fusion or HF propagation aspects.
A combination of unique design work, test and evaluation, and simulation to verify 3rd party contractor designs and approaches.
Supports broader department level work that may involve digital processing related work and overall system performance.
Works with other engineers as a team member in solving problems. Interfacing with program office and government personnel required.
Interest in working with experts in the fields of HF radar, signal processing, electromagnetics.
Candidates must possess the following knowledge, skills, and experience:
Bachelorâ€™s Degree in electrical engineering, computer engineering, computer science, physics or a related technical discipline from a recognized institution.
Advanced Degree preferred.
Experience performing analysis in support of RF or electronic system design, or an aspect of data processing of such a system.
Proficiency with a variety of popular engineering development tools such as Matlab, C, C++, Fortran; JAVA or Python is desirable.
Experience working in a laboratory environment, working with RF hardware and familiar with RF testing equipment such as network analyzers, spectrum analyzers, signal generators and power meters is desired.
Active Secret Security Clearance required.
The selected candidate will support the organization's mission, vision, and values by exhibiting the following behaviors: high standard of quality in conduct and performance; determination to achieve excellence; ownership; accountability; competence; collaboration; innovation; focus; drive; enthusiasm; mutual trust and respect; dedication; loyalty; and good citizenship.
W R Systems, Ltd. has a proven track record of high employee retention. We have been providing engineering, science and systems innovations, support and solutions to Public and Private sector since 1983. We encourage individual growth and provide a flexible work schedule with competitive benefit package. We acknowledge individual and group achievements through awards, bonuses, and various other formal and informal methods.
W R Systems, Ltd., is an equal opportunity employer and all qualified applicants will receive consideration for employment without regard to race, color, sex, citizenship status, national origin, ancestry, sexual orientation, gender identity, age, religion, creed, physical or mental disability, marital status, veteran status, political affiliation, or any additional factors that are protected by law.
Equal Opportunity Employer / Affirmative Action / Minority / Female / Vet / Disabled / Sexual Orientation / Gender IdentityJob Location
Fairfax, Virginia, United States
Position Type
Full-Time/Regular
 Apply
 Share
LinkedIn
 Facebook
 Twitter
 Email
 AddThis
Return to Search Results
</t>
  </si>
  <si>
    <t>Data Engineer, Junior</t>
  </si>
  <si>
    <t xml:space="preserve">Job Number: R0083071
Data Engineer, JuniorKey Role:
Leverage expertise in structured and unstructured data to perform data engineering activities on some of the coolest cutting-edge projects in the industry and work with Big Data tools. Architect data systems and standing up data platforms, build out ETL pipelines, write custom code, interface with data stores, perform data ingestion, and build data models. Assess, design, build, and maintain scalable data platforms that use the latest and best in Big Data tools. Perform analytical exploration and examination of data from multiple sources of data. Work in Scrum-based Agile environment with a multi-disciplinary team of analysts, data engineers, data scientists, developers, and data consumers in an agile fast-paced environment that is pushing the envelope of bleeding edge Big Data implementations.
Basic Qualifications:
-Experience with developing ETL pipelines and developing data manipulation scripts
Experience in using SQL and working with modern relational databases, including MySQL or PostgreSQL
-Experience with Big Data systems, including Hadoop, HDFS, Hive, or Cloudera
-Experience with using Lucene-based search engines, including ElasticSearch or Solr
Active Secret clearance
-BS degree in CS or Information Systems required
Additional Qualifications:
-Experience with Agile software development
-Experience with Big Data ETL tools, including StreamSets and NiFi
Experience with AWS cloud technologies
-Experience in working with enterprise and production systems
-Ability to display a positive, can-do attitude to solve the challenges of tomorrow
-Ability to learn technical concepts and communicate with multiple functional groups
-Possession of excellent oral and written communication skills
-Hortonworks, Cloudera, or Big data Certification
Clearance:
Applicants selected will be subject to a security investigation and may need to meet eligibility requirements for access to classified information; Secret clearance is required.
Weâ€™re an EOE that empowers our peopleâ€”no matter their race, color, religion, sex, gender identity, sexual orientation, national origin, disability, veteran status, or other protected characteristicâ€”to fearlessly drive change.
</t>
  </si>
  <si>
    <t>Senior Scientist/Principal Scientist</t>
  </si>
  <si>
    <t>Nevada National Security Site</t>
  </si>
  <si>
    <t>Andrews AFB</t>
  </si>
  <si>
    <t xml:space="preserve">If youâ€™re looking for an interesting, fulfilling career, youâ€™ve come to the right place! At Mission Support and Test Services, LLC (MSTS), weâ€™re a dynamic team of employees who manage and operate the Nevada National Security Site (NNSS), formerly known as the Nevada Test Site. A premier outdoor, indoor and underground national laboratory for unique, high-level experiments, the NNSS has offices across the country, including Southern Nevada; Santa Barbara and Livermore, California; Washington, D.C.; and Albuquerque and Los Alamos, New Mexico. Weâ€™re dedicated to working together as a team to keep our nation safe. Join us! MSTS is a limited liability company consisting of Honeywell International Inc. (Honeywell), Jacobs Engineering Group Inc. (Jacobs), and HII Nuclear Inc.Serve on at least one of the National-level nuclear incident response teams for the National Nuclear Security Administration (NNSA).  Key Responsibilities - Senior Scientist Maintains programmatic training and medical requirements to serve as an active emergency responder. Collects and analyzes radiological data from a variety of platforms and advises public safety officials on the consequences of a radiological incident.Utilizes specialized tools and applications to calculate potential impact to the public, workers, and the environment to support radiological emergencies.Must maintain the ability to present analysis results to a technical or non-technical audience.Conducts test and evaluation of radiation detection equipment and acquisition/analysis software.Provides expertise, feedback, and input into the development of improved radiation detection systems and analysis algorithms.Provides scientific guidance on projects involving an interdisciplinary team of engineers, physicists, and technicians.Creates training materials for courses related to nuclear incident response. Participate as an instructor and deliver course content to the response community. Operates radiation detection equipment in field operations. Maintains subject matter expertise and proficiency on detection equipment to instruct during courses, or offer troubleshooting during operations or events. Must be willing and able to travel worldwide (sometimes under severe conditions) to support trainings, exercises, and real-world eventsPerform related work scope as assigned by personnel manager.   Key Responsibilities - Principal Scientist Serve on at least one of the National-level nuclear incident response teams for the National Nuclear Security Administration (NNSA). Maintains programmatic training and medical requirements to serve as an active emergency responder. Collects and analyzes radiological data from a variety of platforms and advises public safety officials on the consequences of a radiological incident.Utilizes specialized tools and applications to calculate potential impact to the public, workers, and the environment to support radiological emergencies.Must maintain the ability to present analysis results to a technical or non-technical audience.Conducts test and evaluation of radiation detection equipment and acquisition/analysis software.Provides expertise, feedback, and input into the development of improved radiation detection systems and analysis algorithms.Provides scientific guidance on projects involving an interdisciplinary team of engineers, physicists, and technicians.Creates training materials for courses related to nuclear incident response. Participate as an instructor and deliver course content to the response community.Develops and designs scientific and technical content for training exercises.Provides inputs and feedback to programmatic requirements that help define customer needs.Provides mentorship and guidance to less-experienced scientific staff.Conducts or leads research and develop proposals to attempt to receive funding to create new or enhance existing technologies related to emergency response.Provides scientific and technical direction for assigned projects. May be responsible for managing aspects of a budget and/or portions of project deliverables.Must be willing and able to travel worldwide (sometimes under severe conditions) to support trainings, exercises, and real-world events.Perform related work scope as assigned by personnel manager.Due to the nature of our work, US Citizenship is required for all positions. Qualifications - Sr Scientist Bachelorâ€™s degree in Health Physics, Nuclear Engineering or in a calculus-based Science, Technology, Engineering &amp; Mathematics (STEM) field, plus at least 5 years' relevant experienceExperience with one or more of the following is highly desired: gamma-ray spectroscopy, operational health physics, and customer service and/or training development and delivery.Must possess expertise or experience related to stochastic and deterministic radiation transport modeling.Must have strong written and oral communications skills and must show a demonstrated ability to work on complex applied projects in a group atmosphere.Ability to interface effectively with technical personnel from other MSTS organizations, outside organizations, and government agencies.Ability to perform critical job functions while under high stress environments such as those presented in real world deployments.Ability to meet Company requirements for worldwide travel including submission to immunizations.Willing and able to work non-standard hours in various environments, including at sea and aboard aircraft, stand on-call duty, and deploy worldwide on short notice. Frequent domestic and occasional international travel will be required (20-40%). Must be capable of performing moderate lifting and meet requirements for worldwide deployment.Pre-placement physical examination, which includes a drug screen, is required. MSTS maintains a substance abuse policy that includes random drug testing.Must possess a valid driverâ€™s license. Qualifications - Principal Scientist  Bachelorâ€™s degree in Health Physics, Nuclear Engineering or a similar calculus-based Science, Technology, Engineering &amp; Mathematics (STEM) field, plus at least 9 years relevant experience. Ph.D. is desiredExperience with one or more of the following is highly desired: gamma-ray spectroscopy, operational health physics, and customer service and/or training development and delivery.Must possess expertise or experience related to stochastic and deterministic radiation transport modeling.Must have strong written and oral communications skills and must show a demonstrated ability to work on complex applied projects in a group atmosphere.Must have the ability to interface effectively with technical personnel from other MSTS organizations, outside organizations, and government agencies.Must be willing and able to work non-standard hours in various environments, including at sea and aboard aircraft, stand on-call duty, and deploy worldwide on short notice. Frequent domestic and occasional international travel will be required (20-40%). Must be capable of performing moderate lifting and meet requirements for worldwide deployment.Must be able to perform critical job functions while under high stress environments such as those presented in real world deployments.Must be able to meet Company requirements for worldwide travel including submission to immunizations.Pre-placement physical examination, which includes a drug screen, is required. MSTS maintains a substance abuse policy that includes random drug testing.Must possess a valid driverâ€™s license.Department of Energy Q Clearance (position will be cleared to this level). Reviews and tests for the absence of any illegal drug as defined in 10 CFR Part 707.4, â€œWorkplace Substance Abuse Programs at DOE Sites,â€_x009d_ will be conducted. Applicant selected will be subject to a Federal background investigation, and subsequent reinvestigations, and must meet the eligibility requirements for access to classified matter. Successful completion of a counterintelligence evaluation, which may include a counterintelligence-scope polygraph examination, may also be required. Reference 10 CFR Part 709, â€œCounterintelligence Evaluation Program. Eligibility Requirements â€“ To obtain a clearance, an individual must be a U.S. citizen at least 18 years of age. Reference DOE Order 472.2, â€œPersonnel Security.â€_x009d_  MSTS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MSTS is a background screening, drug-free workplace. </t>
  </si>
  <si>
    <t>Data Engineer &amp; Analysis Liaison</t>
  </si>
  <si>
    <t xml:space="preserve">Posted 1 second ago
Data Engineer &amp; Analysis Liaison (R0044629)
STS
LocationFalls Church, Virginia 22043 - United States
Job type RPO
CategoryData Engineers
Job ID34851
Falls Church, Virginia 22043 - United States
Posted 1 second ago
Login to bookmark this Job
Website
STS Technical Services
STS Technical Services is hiring Data Engineer &amp; Analysis Liaison in Falls Church, Virginia.Duties, Experience, Skills, Requirements, and Information:This position will serve as a Data Engineering and Analysis Liaison for the Atlantic Test Range (ATR) Telemetry Systems Branchâ€™s Data Engineering and Analysis Section, providing project management and engineering support for flight test instrumentation, range, and real-time requirements and data collection, analysis, distribution, and archival to various aircraft platforms, primarily F-18 and T-45.
Coordinate with NAWCAD Flight Test Engineers (FTEs) to identify real-time processing and display requirements for all aspects of flight test conduct.
Provide guidance and advice to FTEs to ensure that appropriate sample rate, resolution, and range limits are selected during test program planning.
Provide Data Lab support by collecting, transferring, processing, validating, distributing, and archiving flight test data recorded on test aircraft and received by telemetry at remote ground stations.
Assist FTEs with designing, developing, managing configuration, validating, and maintaining real-time displays and derived algorithms for ATR telemetry room operation.
Assist ATR personnel and FTEs with coordinating, configuring, validating, and operating the telemetry room for flight test events.
Coordinate with aircraft manufacturers to obtain essential aircraft data bus and other aircraft data necessary to facilitate data collection and telemetry and onboard requirements.
All candidates will be required to pass a Drug Screening.
Candidates must possess a valid driverâ€™s license.
A minimum of 4 yearsâ€™ experience performing the stated or similar functions is required.
Microsoft Office skills required.
MATLAB analysis and scripting skills required.
Experience in the development, testing, and implementation of data analysis computer systems and application programs highly desired.
Knowledge of telemetry and onboard data (PCM, MIL-STD-1553, ARINC-429) and file (CH10, CH4, CH8) standards formats desired.
Knowledge of general principles of various aircraft flight test disciplines is desired.
Some travel and overtime will be required to support flight test operations, which may include overtime hours on late days and/or weekends, and travel for remote tests at both land- and sea-based locations.
Education Required:
A bachelorâ€™s degree in an engineering discipline from a school of engineering having at least one professional engineering curriculum accredited by the Accreditation Board for Engineering and Technology (ABET) (or in related disciplines such as physics, mathematics or computer science).
Security Clearance:
Current Secret clearance, and be able to obtain and hold a Top Secret clearance throughout employment.
Our benefits and perks include:
Medical, Dental, Vision, 401(k), Life/AD&amp;D/STD/LTD Insurance
Tuition and Training Assistance Program
Wellness Program &amp; Employee Assistance Program (EAP)
Paid Vacation and Sick Leave &amp; 10 Paid Holidays
Mobile Phone Service Discounts
Discounted Gym Memberships
Work Conditions:Most work performed in enclosed buildings. Work will include sitting, standing, walking, lifting and reaching. Some work will be performed in aircraft hangar or ramp environments with associated physical requirements and risks. Vision abilities needed to perform this job include close vision, depth perception, and the ability to adjust and focus.About STS Technical Services:STS Technical Services is a Top 100 Staffing Firm thatâ€™s partnered with some of the largest names in the aerospace, manufacturing, defense and industrial industries.
Our professional recruitment teams put talented individuals to work at client locations all over the world, and we have hundreds of exciting career opportunities for you to explore!
If you want to speak to a recruiting professional directly, please call 1-800-359-4787.
STS Technical Services is an equal opportunity employer.
#ZR
</t>
  </si>
  <si>
    <t>Data Engineer (Senior) - TS/SCI with Polygraph</t>
  </si>
  <si>
    <t>Karsun Solutions LLC</t>
  </si>
  <si>
    <t xml:space="preserve">Ideal candidate will partner with a team of business analysts, data engineers and data scientists to conceptualize and realize validated solutions.S/he will provide technical direction to the development and operations team. S/he will work with different stakeholders to enable data ingest, preparation and data delivery and analytics &amp; reporting services. S/he brings a strong understanding of AWS data services, COTS and open source tools for delivering tightly integrated managed &amp; shared data services.S/he brings extensive experience in working with structured and unstructured data and will enable design and delivery of training via workshops, tutorials and other channels to enable utilization of existing and new data services for tenant users. S/he will lead the estimation activities for new projects and will assist in evaluating new technologies in the data domain along with senior architectsThe Data Architect is responsible for Designing strategies for enterprise database systems and setting standards for operations, programming, and security. He or she designs and constructs large relational databases, has in depth knowledge in data modeling and database design and architecture; builds, optimizes, and maintains conceptual and logical database models.Integrates new systems with existing warehouse structure and refines system performance and functionality; develops strategies for enterprise data management and data governance.Provide architecture and technology leadership across the data lifecycle tools and servicesâ€“ ingest, prepare, analyze, archive, retire - utilizing AWS services and other COTS and open source toolsDeveloping and recommending novel and innovative -- approaches to solving business and technical problems in the data and analytics domainIntroducing, upgrading and managing services across traditional ETL, streaming data, traditional BI, analytics &amp; MLProviding support to leadership by building Proof of Concepts &amp; Prototypes for validationBringing to bear clear understanding of â€˜as a serviceâ€™ operations for all commissioned and new tools and services within the data platformWorking with the developers, business analysts and subject matter experts to understand the complex technological systems in order to produce integrated end-to-end solution optionsMaking recommendations about platform and technology adoption, including database servers, application servers, libraries, and frameworksAssisting project managers in setting schedules for new technology adoptionDriving operations efficiency through automaton, training for team members and enabling concise documentationSupport security operations via required technical and security architecture and control documentsRequired skills:10+ years of experience in IT Solution Delivery and architecture in data domain with extensive experience in managing enterprise database systems5+ yearsâ€™ experience with relational and non-relational databases5+ yearsâ€™ experience building enterprise wide transactional applicationsExperience with AWS Redshift, and Pentaho Data Integrator/ETL toolsStrong experience in Linux environments with some scripting experienceDeep understanding of industry patterns for application architecture and integration and experience managing data qualityGood written and verbal communication skills with the ability to present technical detailsAbility to come up with a detailed architecture that includes infra, security, disaster recovery/BCP plansDemonstrated significant experience migrating data from legacy applications to new system solutions and keeping the data accessed by both and in sync throughout a phased migrationDesired skills:Experience with AWS Data services such as Step functions, lambda, GlueExperience in configuring and utilizing S3 effectively as a big data store for querying and analysisQualifications:Bachelors in Computer Science, Information Systems or relevant computer information systems degree with 10-12 years of experience Karsun Solutions pays 100% of employee only Medical, Dental, Life Insurance, Short Term Disability and Long-term disability.We offer Vision coverage, 401(k) with immediate vesting and a competitive PTO policy. </t>
  </si>
  <si>
    <t>ALEX - Alternative Experts</t>
  </si>
  <si>
    <t xml:space="preserve">Proven processes. Proven people. Proven performance by a trusted, award-winning solutions provider and partner.
Founded in 1987 and headquartered in Dumfries, Virginia, ALEX â€“ Alternative Experts is an ISO 9001:2015-certified Woman Owned Small Business (WOSB) that's changing the way government does business by delivering a powerful, industry-leading array of core services to help its clients achieve mission-critical objectives.
Job Title: Big Data Engineer  â€‹
Location: Springfield, VA
Description:
Designs, modifies, develops, writes and implements software systems. Participates in software and systems testing, validation, and maintenance processes through test witnessing, certification of software, and other activities as directed. Provides support to senior staff on projects/programs. Familiar with standard concepts, practices, and procedures within a variety of fields related to the project. This position takes direction from senior technical leadership.
The Big Data Engineer (BDE) is responsible for building the next generation of web applications and systems focusing on capability delivery to end users. The BDE is a member of a â€œbig dataâ€_x009d_ team of specialist within the multi-disciplinary agile development team. The BDE will manage requirements collection, software design, development and delivery â€“ full lifecycle â€“ in support of analysts. The BDE helps manage effective processes associated with the architecture. The BDE collaborates closely with the Agile Software Developer (ASDs), Technical Targeting Developer (TTDs), and the end user analysts to write and implement cutting edge big data algorithms and analytics. The BDE engages in software solution planning and creation to ensure capabilities are delivered using the latest available technologies and methods. The BDE will operate in a â€œRAD/JADâ€_x009d_ environment in which tasks are rapidly defined and then executed to insure maximum user input, feedback and adoption. The BDE ensures the interoperability of the in-house capability with outside partners.QualificationsMinimum Qualifications:
COMPTIA Security+ certification or CISSP certification
Proficiency in two or more of the following programming languages: C#, Java, .NET, Python, Perl, Ruby, or similar
Familiarity with current Agile methods
Preferred Qualifications:
Masters Degree in Computer Science or related field (e.g. Statistics, Mathematics, Engineering); however, a technical BS degree will suffice
Distributed computing-based certifications
Proficiency with the following:
Multiple operating systems including: UNIX, Linux, Windows, Cisco IOS, etc.
Machine learning, data mining, and knowledge discovery
Analytic algorithm design and implementation
ETL processes; including document parsing techniques
Networking, computer, and storage technologies
Using or designing RESTful APIs, SOAP, XML
Developing large cloud software projects, preferably in Java, Python or C++ language
Java/J2EE, multithreaded and concurrency systems
Multi-threaded, big data, distributive cloud architectures and frameworks including Hadoop, MapReduce, Cloudera, Hive, Spark, Elasticsearch, etc. for the purposes of conducting analytic algorithm design and implementation
NoSQL database such as Neo4J, Titan, Mongo, Cassandra, and hBase
AWS Services (EC2, Network, ELB, S3/EBS, etc.)
Processing and managing large data sets (multi PB scale)
Web services environment and technologies such as XML, KML, SOAP, and JSON
Proficiency in trouble-shooting in very complex distributed environments including following stack traces back to code and identifying a root cause
Management/tracking utilities such as Jira, Redmine, or similar
Running Internet facing or Service Level Agreement (SLA'd) auto-deployed environments
Real-time media protocols (Real-time Transport Protocol (RTP), Secure Real-time Transport Protocol (SRTP)
Data transfer systems such NiFi
Text processing: NPL, NER, entity retrieval (e.g. Solr/Lucene), topic extraction, summarization, clustering, etc.
Certification from an Agile certified institute, International Consortium for Agile, Scaled Agile Academy, Scrum Alliance, Scrum.org, International Scrum Institute, ScrumStudy, Project Management Institute - Agile Certified Practitioner, or similar XP/Scrum certification or training is desired
Support to SOF; Previous experience with technology, intelligence and cyber under the umbrella of USSOCOM
Education:
9 years of relevant experience with a Bachelors of Arts or Bachelors of Science in Computer Science or related fields (e.g. Statistics, Mathematics, Engineering), 7 years experience with a Master's degree. An additional 4 years of specific job experience with a HS diploma may be substituted for the Bachelorâ€™s degree requirement for this job
Clearance Requirements:
Must have active TS/SCI clearance
â€‹
All qualified applicants will receive consideration for employment without regard to race, color, religion, sex, sexual orientation, gender identity, age, national origin, protected veteran status, or disability. Applicants must be able to perform the essential functions of the job. Reasonable accommodations will be made to allow employees to meet the essential functions of the job, unless those accommodations cause undue hardships on the employer. To request a reasonable accommodation, contact the Human Resources Department at  HumanResources@alexinc.com.
Woman-Owned Small Business
VEVRAA Federal Contractor
Affirmative Action Employer
Veterans and Individuals with Disabilities are highly encouraged to apply
</t>
  </si>
  <si>
    <t>Data Visualization Developer - TS/SCI with CI Polygraph Required</t>
  </si>
  <si>
    <t>NGS Computation Scientist</t>
  </si>
  <si>
    <t>ProClinical</t>
  </si>
  <si>
    <t xml:space="preserve">
NGS Computation Scientist
Salary:
 Highly Competitive Salary
 Job type:
 Permanent
 Discipline:
 Bioprocessing, Laboratory Technician, Molecular Biology
 Location:
 United States
Rockville, USA
Posting date: 15 Apr 2020
Reference:
 SC.SB.29093
Apply for this job
 Shortlist
Proclinical is currently recruiting for an NGS Computational Scientist with a pharmaceutical company located in Rockville, MD. The candidate must have a deep understanding and experience with Next Generation Sequencing (NGS) analysis of DNA and RNA data and have developed bioinformatics software tools or pipelines currently used in the scientific community.
Job Responsibilities:
Develop and apply bioinformatics approaches and tools to support rapidly evolving genomic applications in vaccine R&amp;DImplement applications on a range of novel sequencing platforms such as Illumina, PacBio and Nanopore sequencersWork both independently and as a member of cross-functional teams of CMC scientists working on high impact and visibility vaccine programs on experimental design, sequencing, data analysis and implementation of bioinformatics pipelines for the analysis of NGS dataSupport applications on various vaccine development platforms (RNA and mammalian CHO based)Serve as a subject matter expert on bioinformatics and train other team membersSupport the maintenance of the local server infrastructure
Skills and Requirements:
An advanced degree (MS/PhD) in Bioinformatics, Computer Science, Computational Biology or a related scientific fieldHave at least 3+ years of research experience on computational and NGS analysis on sequencing platforms such as Illumina, PacBio and NanoporeAbility to write scripts and perform programming to customize and optimize current software suite and to retrieve data from external bioinformatics databasesProficiency in UNIX operating system and computer programming languages such as: Bash, C, C++, Perl, Python, R, and JAVADeep understanding of analytical approaches and tools for genomic data analysis plus familiarity with genome databasesBasic understanding in molecular biology and genomicsMust be detail oriented; possess problem solving skills, and the ability to handle multiple tasksBe legally authorized to work in the U.S.Preferred Qualifications include working experience with gene therapies or specifically mRNA-based vaccines or therapeutics, good interpersonal and communication skills and able to collaborate in a cross-functional environment, wet lab experience with molecular biology techniques
To Apply:
Please click on the Apply button. Please include a short note outlining why you are interested in the role and why you think you are suitable.
In case you have difficulty in applying or if you have any questions, please contact Sarah Beshara at 267-477-3355 or upload your resume on our website - www.proclinical.com.
A full job description is available on request.
ProClinical is a specialist employment agency and recruitment business, providing job opportunities within major pharmaceutical, biopharmaceutical, biotechnology and medical device companies.
Proclinical Staffing is an equal opportunity employer.
#LI-SB4
#Scientific
</t>
  </si>
  <si>
    <t>Research Scientist - Signal Exploitation - SIGINT</t>
  </si>
  <si>
    <t>Job Description Looking to make a difference developing disruptive technologies? Solving the Defense and Intelligence Communities hardest problems with innovative software and hardware solutions, BAE Systems FAST Labs is technologys leading-edge destination for thought leaders.
FAST Labs, the research arm of BAE Systems Electronic Systems, is searching for a Senior-Level Scientist with multi-domain defense collection experience (Signal exploitation, or cryptology) and a familiarity with intelligence problem decomposition, collection measures of performance, and collection measures of effectiveness to join their Special Activity Exploitation (SAX) research group. SAX is part of BAE Systems FAST Labs division, which is heavily involved in advanced research concepts primarily from the various government research labs and organizations, including DARPA and IARPA. Members of the group are involved in the entire cycle of research development, from the initial concept ideation and program shaping with potential customers and new business pursuits through the execution and transition of research concepts to BAE Systems business areas and products. Most programs involve small teams of principal engineers and academically strong assistant researchers.
The SAX directorate is a cutting-edge, multidisciplinary research and engineering organization that is the ES lead for invention and application of innovative machine learning, control, and optimization approaches to learn patterns of behavior from a wide range of data sources, including real-time sensor feeds. Exploitation uses of these behavioral models include anomaly and change detection, prediction of future behavior, and recognition of complex events and activities. Applications of our technology include terrestrial, maritime, and space domains over a range of sensing modalities (e.g., radar, full motion video, radio communication) spanning the technology readiness spectrum from basic research through fielded operational systems. Our cutting edge projects and opportunities advance the frontiers of science as well as contributing to practical systems that solve real problems.
Please note that pursuant to a government contract, this specific position requires US citizenship status.
Required Skills and Education - An Active US Top Secret clearance-SCI eligibility are required
Practical experience in designing measures of performance and measures of effectiveness for multi-source collection assets
Knowledge of Activity-Based Intelligence indicators and observables and Intelligence Problem Decomposition
Knowledge of AI/ML application areas such as Natural Language Processing and data extraction techniques
Preferred Skills and Education - Practical experience in deconstructing Joint and Service specific Intelligence Planning Processes such as JIPOE and IPOE with a working knowledge of the DoD APEX process and Defense Collection Management Enterprise
Strong knowledge of the intelligence cycle and cross-domain collection tasking processes and associated databases
Strong writing and presentation skills
Experience presenting to technical audiences
Bachelor's Degree or 10 years of cross-domain technical collection experience.
About BAE Systems Electronic Systems BAE Systems Electronic Systems is the global innovator behind game-changing defense and commercial electronics. Exploiting every electron, we push the limits of what is possible, giving our customers the edge and our employees opportunities to change the world. Our products and capabilities can be found everywhere from the depths of the ocean to the far reaches of space. At our core are more than 14,000 highly talented Electronic Systems employees with the brightest minds in the industry, we make an impact for our customers and the communities we serve.</t>
  </si>
  <si>
    <t>Data Works</t>
  </si>
  <si>
    <t xml:space="preserve">
Data Works is looking for senior Big Data Engineers able to lead the way in tackling the most difficult engineering challenges in Big Data systems
Job Responsibilities
Data Works is seeking a Big Data Engineer with demonstrated experience in leading large scale data warehousing projects. A successful candidate will be strong in Map Reduce, Java, and possess an understanding of data science concepts such as machine learning and trend analysis. Candidate should also be familiar with indexing products such as Lucene and Elasticsearch. Relevant certifications considered but not required.
Required Qualifications
Experience with distributed computing technologies including Hadoop, HBase, Cassandra, Elasticsearch and Apache Spark
Development experience with Java, C++, Scala, Groovy, Python, and/or shell scripting
Experience with data warehousing tools and technologies
Ability to work within UNIX/Linux operating systems
AWS experience a plus
This position requires U.S. Citizenship and an active TS/SCI security clearance
Division
Data Works - 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Company
Data Works - Data Works specializes in the development of big data systems used to organize and analyze vast amounts of mission critical data. Core to the organization, Data Works delivers end-to-end enterprise data management solutions addressing the challenges of capturing, transforming, and delivering data to all those who rely on it to fulfill their mission needs. In August 2019 Data Works merged with E3/Sentinel to expand its offerings and provide additional opportunities to employees and customers. E3/Sentinel supports Homeland Security, Defense, Intelligence, Border Security &amp; Law Enforcement, and Civilian customers to help solve complex challenges. The combined team has over 700 employees that provide a variety of capabilities and services including Digital Transformation &amp; Innovation, Project &amp; Portfolio Management; Mission Analytics &amp; Strategic Advisory; and Engineering &amp; Technical Services.
EEO Statement
Data Works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Data Works hires and promotes individuals solely on the basis of their qualifications for the job to be filled.
</t>
  </si>
  <si>
    <t>SE&amp;I Data Warehouse Engineer</t>
  </si>
  <si>
    <t>Job Description BAE Systems is building a team of Database Design Engineers to design, model, document, and guide the logical and conceptual relationship of data and database changes for complex applications within the Intelligence Community. Our team of engineers will analyze needs and requirements of existing and proposed systems, and develop technical, structural, and organizational specifications. The team will also create and recommend standards as well as do modeling to monitor and enhance capacity and performance.
Supports SE&amp;I Task Lead. Analyzes all source intelligence data from multiple sources, develops business logic to apply during extraction and storage to structure data to support analysis and reporting, and optimizes performance for read operations. Works closely with GIS Scientist to address analysis and reporting requirements, determine best ways to collate and optimize data, and identify tools that will assist and/or automate Analysts work. Collaborates with SE&amp;I Team to develop Extract, Transform, Load (ETL) software, utilizing automation to ingest the data into the architecture with minimal user interaction.
Work Locations for this opportunity are located primarily in Sterling VA and Joint Base Anacostia Bolling. However, other work locations are available in Reston VA, Charlottesville VA, Doral Florida and other CONUS and OCONUS. We're hiring multiple candidates for this position, ranging in skill levels from Junior to Subject Matter Expert.
Required Skills and Education
Bachelors degree in computer science or related field.9-12 years |13+ years of related experience.Active TS clearance.Must have strong verbal and written communications skills. Must be able to communicate technical concepts to non technical government program staff. Must be strong leader whose success comes from using the input and skills of all team members to chart a path to success.10+ years of experience with programming and database scripting for large and complex information systems.5+ years of experience with a data warehouse and processing platform technologies.Strong java development experience and skills and desire to continue programming solutions alongside the team being led.
Preferred Skills and Education
Experience supporting the missions of analysts in the Defense Intelligence Agency or Combatant Commands.AWS Solutions Architect Associate/Professional certification strongly desired/significant plus.Agile development methodology training and certification as scrum master a plus.Senior level of experience more importan than years of experience.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</si>
  <si>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Assciate Scientist III- NextGen Sequencing Lab</t>
  </si>
  <si>
    <t xml:space="preserve">This is a contract opportunity, with possibility of perm placement!
As an associate scientist/molecular biologist within our Next Generation Sequencing (NGS) group in our Rockville, Maryland facility, your activities will support commercial biosafety testing within the organization, specifically using NGS platforms. You are responsible for the scientific integrity of technical work performed in the laboratory, and are required to make scientific observations, maintain detailed workbooks/ documentation and ensure all documentation fulfills generally accepted professional/ industry standards. Requirements also include maintaining a thorough understanding of company testing services, technical principles and applications as they apply to your position.
Your primary responsibilities will be to provide support for the day to day operation of the facility and to contribute to the timely execution of NGS service offerings for our customers. You will liaise closely with laboratory management, bioinformatics and support staff to ensure internal and external expectations are met or exceeded. You will be responsible for performing custom and routine NGS testing in accordance with all SOPs and regulations (cGMP and GLP). You will be expected to lead by example and work collaboratively to advance the application of NGS in the field of biosafety testing.
Responsibilities will include but are not limited to: Conduct assigned testing independently within constraints of lab scheduling; Perform testing in accordance with SOPs and regulations (cGMP and GLP); Maintain complete and comprehensive records for study integrity; Make detailed observations, documents results and performs data analysis; Perform peer review of assay batch/lab records to ensure Right First Time (RFT); Communicate deviations/events, progress and interim results to Study Management; Perform training of laboratory personnel as needed/assigned; May serves as a team lead.
Who You Are:
Minimum Qualifications:
Masterâ€™s degree in a scientific discipline (i.e. Biology, Chemistry, etc.) with 1+ years of equivalent laboratory experience
-OR-
Bachelorâ€™s degree in scientific discipline (i.e. Biology, Chemistry, etc.) with 3+ years of equivalent laboratory experience
-OR-
Associate degree in scientific discipline (i.e. Biology, Chemistry, etc.) with 6+ years of equivalent laboratory experience
-OR-
10+ years of equivalent laboratory experience
Preferred Qualifications:
Broad working knowledge and experience with relevant laboratory practices, techniques, equipment (including automation), materials and mathematical calculationsAbility to contribute immediately with little training and supervisionExperience working in a regulated environment (GMP/GLP) is critical, but may be gained on-the-jobExcellent oral and written communication skills that have been demonstrated through presentations, seminars, oversight of projects, etc.Intermediate to advanced skills in applicable computer programsAbility to work well independently and in a team environmentMulti-tasker who can handle multiple high-complexity projects at one timeWorking knowledge of experimental designStrong molecular biology skills, especially related to NGSProficiency in the use of basic laboratory techniques, equipment and materialsExcellent time management skills and ability to work under minimal supervisionBroad working knowledge of lab policies and assays
MilliporeSigma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
Job Type: Contract
Salary: $25.00 to $28.00 /hour
Experience:
Illumina: 1 year (Preferred)Next Generation Sequencing: 3 years (Required)Molecular Biology: 3 years (Required)
Education:
Bachelor's (Preferred)
Work authorization:
United States (Required)
Benefits:
None
Schedule:
Monday to Friday
Work Remotely:
No
</t>
  </si>
  <si>
    <t>Senior Associate Scientist</t>
  </si>
  <si>
    <t>A career with MilliporeSigma is an ongoing journey of discovery: our 56,000 people are shaping how the world lives, works and plays through next generation advancements in healthcare, life science and performance materials. For more than 350 years and across the world we have passionately pursued our curiosity to find novel and vibrant ways of enhancing the lives of others. MilliporeSigma is a business of Merck KGaA, Darmstadt, Germany.
Your Role:
As a Senior Associate Scientist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This position will be responsible for the development and/or performance of custom and/or routine testing in accordance with all SOPs and regulations (cGMP and GLP) assigned test procedures independently using laboratory automation; Advising supervisor of factors that may affect quality and usefulness of data; Contributing ideas and suggestions to improve standard laboratory techniques, improve protocols, processes and equipment; Keeping precise lab notes; Maintaining laboratory records to GMP/GLP standards; Revising existing assay SOPs, Batch Records; Writing new SOPs and Batch Records; Assist in training of new staff members. This position is expected to lead by example and work collaboratively to advance the application of a specific scientific area within the field of biosafety testing.
Who You Are:
Minimum Qualifications:
Master's degree in a scientific discipline (i.e. Biology, Biotechnology, etc.) with 2+ years' experience in a laboratory setting - OR -
Bachelor's degree in a scientific discipline (i.e. Biology, Biotechnology, etc.) with 5+ years' experience in a laboratory setting
Preferred Qualifications:
Experience working in a regulated environment (GMP/GLP) is desired
Excellent oral and written communication skills that have been demonstrated through lab presentations/seminars and limited customer interaction
Intermediate to advanced skills in applicable computer programs
Ability to work well independently and in a team environment
Highly collaborative as well as independent
Multi-tasker who can handle multiple high-complexity projects at one time
Proficient in the use of basic and advanced laboratory techniques, equipment and materials
Demonstrates proficiency in data analysis and analytical thinking
Excellent time management skills and ability to work under minimal supervision
Broad working knowledge of lab policies and assays
Demonstrates initiative and leadership capabilities
Effective coaching and training in skills for complex and highly technical work
Highly technically competent
RSRMS
What we offer: With us, there are always opportunities to break new ground. We empower you to fulfil your ambitions, and our diverse businesses offer various career moves to seek new horizons. We trust you with responsibility early on and support you to draw your own career map that is responsive to your aspirations and priorities in life. Join us and bring your curiosity to life!
Curious? Apply and find more information at https://jobs.vibrantm.com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t>
  </si>
  <si>
    <t>Sr. Principal Scientist - CART</t>
  </si>
  <si>
    <t>Job DescriptionFind out what comes next. At BAE Systems, Inc. FAST Labs Collaboration, Architecture &amp; Reasoning Technologies (CART) directorate, were innovating for the future. We Protect Those Who Protect UsÂ®.we work in a in a collaborative culture on interdisciplinary teams to innovate first-in-kind technology to solve todays hardest problems in intelligence analysis, artificial intelligence, and human-machine teaming. Our organization embraces scientists; we give you the training, resources, opportunities, and access you need to put your work in the hands of those who need it. Our culture and flexible work environment provides you a chance to change the world without giving up your personal life. Work with BAE Systems and youll find out where your work makes an impact and where your career goes next.
Your Role:
Work with program managers, customers, academic and business partners to develop research programs that shape the Science and Technology Landscape
Lead teams of scientists and engineers on complex, cutting-edge programs of research as a Principal Investigator
You work hands-on in your own projects; you contribute your time and experience to solving the problems you care about
Explore our network and build your own to develop strong collaborative teams including top academics, small-business, and other sectors within BAE Systems
Showcase your work at research conferences, co-author publications and patents
Please note that pursuant to a government contract, this specific position requires US citizenship status
Required Skills and Education
{BA, MA, PhD} with {8+, 6+, 2+} years of research experienceExperience leading research teams Excellent people skills. Must be able to influence and open-minded to others influence.Excellent communication skills, both verbal and written
Preferred Skills and Education
The ideal candidate has completed a graduate education in Computational Linguistics, Computer Science, Cognitive Science or related discipline, and applies their education to problems in the realm of Data Science or Human Language Technology development. Examples of highly desirable skill sets are as follows:Skill with scientific programming and scripting languages, like PythonPast experience in Natural Language Processing methodologies, such as:
Information extraction and retrieval Language generation and summarizationDiscourse analysisSemantic parsingParaphrase detectionTaxonomy and ontology developmentMulti-source entity disambiguation 
Machine learning, including deep learningExpertise in Agile product development methodologiesDatastore and index designKnowledge engineeringWeb-content extraction and document parsing Experience with grant/proposal writing activities
About BAE Systems Electronic Systems BAE Systems Electronic Systems is the global innovator behind game-changing defense and commercial electronics. Exploiting every electron, we push the limits of what is possible, giving our customers the edge and our employees opportunities to change the world. Our products and capabilities can be found everywhere from the depths of the ocean to the far reaches of space. At our core are more than 14,000 highly talented Electronic Systems employees with the brightest minds in the industry, we make an impact for our customers and the communities we serve.</t>
  </si>
  <si>
    <t>GS - Senior Computer Scientist (CM)</t>
  </si>
  <si>
    <t>ProSync</t>
  </si>
  <si>
    <t>ProSync is seeking Senior Computer Scientist to join our team. Title of Position: Senior PERL Computer Scientist Description of Position:This will be developing software for a new software application. The application will provide a system to maintain information that has been managed via spreadsheets and possibly provide an API to other systems to update data. Requires a self-starter that can function as a sole team member.Clearance Requirement:TS/SCI with PolygraphNo CCAs will be consideredEducation and Experience Required:Minimum of seven (7) years with software development lifecycle experience.BS degree or related engineer/technology degree can substitute for two (2) years.Within the last seven (7) years, a minimum of five (5) years' experience with designing, coding, testing, and debugging software to run under either Microsoft Windows (XP or later) or UNIX (Solaris 8 or later, Redhat LINUX) Operating System.Requires a self-starter that can function as a sole team member.â€‹Need someone that is good att working with customers to define requirements and then implement them.Full stack developerStrong Java experienceExperience with JavaScriptExperience with SQL (particularly PostgreSQL)Strong LINUX skillsStrong work ethics and focused developer with high productivity.Desired Experience:Experience with Tomcatâ€‹JIRA ProSync's executive team creates and expands business opportunities, recruits talented and intelligent technology professionals, and fosters a company culture that empowers ProSync professionals to shape and mold the direction of their careers and the direction of ProSync. Employees of ProSync Technology Group, LLC and applicants for employment shall be afforded equal opportunity in all aspects of employment without regard to race, color, religion, political affiliation, national origin, disability, sex, age, or marital status. Email Staffing@prosync.com for more specifics regarding the position.</t>
  </si>
  <si>
    <t>Environmental Scientist/Engineer/Geologist</t>
  </si>
  <si>
    <t xml:space="preserve">Tetra Tech is a leading provider of consulting, engineering, and technical services worldwide. Our reputation rests on the technical expertise and dedication of our employeesâ€”20,000 people working together across disciplines and time zones to provide smart, sustainable solutions for challenging projects. We are proud to be home to leading technical experts in water, environment, infrastructure, resource management, energy, and international development. Tetra Tech combines the resources of a global, multibillion dollar company with local, client-focused delivery in over 400 locations around the world. We offer competitive compensation and benefits and are searching for innovative people to join our teams.
Tetra Tech, Inc. is seeking an Environmental Scientist/Engineer/Geologist (Jr. Level) for their Sterling, VA office. The selected candidate will provide project support for environmental projects, related to federal, state, municipal, and commercial clients. Wwill be responsible for task level work, including: field investigations (including soil, water, and air sampling; drilling and subcontractor supervision; and coordination with analytical laboratories), construction and/or remedial action oversight, health and safety air monitoring, and preparation of technical reports. Will work collaboratively with and under the supervision of a senior scientist or project manager. The selected candidate will be expected to follow company safety standards, participate in safety training, and prepare as well as implement site-specific health and safety plans. Wwill be responsible for reviewing, understanding, and implementing site-specific work plans and scopes of work. Will prepare various technical deliverables including reports, letters, proposals, cost estimates, tables, and figures.
Supervisors of Hazardous Waste Operations Training are preferred.
More than three years of professional environmental consulting experience is required, with history of increasing responsibility. Project experience to include: carrying out Phase I ESAs (ASTM-compliant), Phase II Site Investigations, UST compliance monitoring, UST closures, and vapor intrusion assessments. Previous field experience required, including supervision of sampling activities and environmental drilling operations, ability to work independently on field projects. Experience preparing technical reports, memos, response to comments tables, and diagrams is required. Must be a competent technical writer.Attention to detail is required. The successful candidate must be able to observe, evaluate, and document site field conditions and communicate changes in field conditions to senior staff. Ability to analyze chemistry and environmental data is required.Experience preparing technical reports, memos, response to comments tables, and diagrams is required. Must be a competent technical writer.General understanding and experience with statistical analysis of environmental data using software such as ProUCL, Microsoft Excel, or RExperience reviewing and managing environmental data and databases using software such as Microsoft Access or RAbility to interface with clients, subcontractors, working groups, and internal customers required.Previous experience working on proposalsProject management training and experienceAbility to assist with cost estimating and obtaining bids from vendors and subcontractors Strong verbal and written communication skills are required.Must be able to manage time well and work on tasks as part of a larger project team.Must have a strong health and safety ethic.In addition to English, fluency in other languages will be considered a plus.Candidate should be self-motivated and able to take directions and work independently. BS/BA degree in Environmental Sciences/Engineering, Geology, Chemistry, or a related discipline is required. Advanced degrees are preferred. Professional certifications such as PE, PG, and/or CHMM are preferred. OSHA 40-hour HAZWOPER Training is required. OSHA 30-Hour Construction Safety Training and 8-hour OSHA Supervisors of Hazardous Waste Operations Training are preferred. Candidate must be able to walk around project sites for a full day if required and must be physically able to carry up to 35 pounds of equipment (such as sampling tools, GPS unit, field screening equipment and cameras) during field work. Field activities take place in a variety of weather conditions, and can occur in remote locations and include areas of uneven terrain or occur during harsh weather. Candidate must be able to sit at a desk /computer in an office environment for office-based tasks. Must be able to drive a motor vehicle and pass a motor vehicle records check. The work environment will consist of a mix of office and field work, with some field work requiring overnight stays. The candidate must be able to work in the field 50% of the time. Candidate must be available for travel to project locations within the United States. Travel is estimated to be less than 20% of time worked. Candidate must be willing to work beyond traditional hours in order to meet client deadlines.
For more information on our company, please visit our website at www.tetratech.com. To apply, please submit your resume and cover letter on the Careers portion of our website at www.tetratech.com/careers.
We thank all applicants for their interest; however only those selected for an interview will be contacted. Tetra Tech is committed to creating a diverse environment and is proud to be an Equal Opportunity Employer. We invite resumes from all interested parties including women, minorities, veterans and persons with disabilities.
Tetra Tech is a VEVRAA federal contractor and we request priority referral of veterans for available positions. EOE AA M/F/Vet/Disability - No calls or agencies
Additional Information
Organization: 103 EMI
</t>
  </si>
  <si>
    <t>SR BIOINFORMATICS SCIENTIST OB/GYN RESEARCH</t>
  </si>
  <si>
    <t>Inova</t>
  </si>
  <si>
    <t xml:space="preserve">Senior Bioinformatics Scientist OB/GYN Research Needed!
This is a unique opportunity to conduct bioinformatic analysis on research projects for Inova, the regionâ€™s leading non-profit healthcare provider in the Northern Virginia area recognized in 2019 by U.S. News &amp; World Report.
Position Highlights:â€¢ Recognized leader: 923-bed nationally recognized regional medical center.â€¢ Team Member centric: We create an environment or respect and growth, where contributions are recognized and rewarded.
What You Will Do:â€¢ Conduct bioinformatic analysis on research projects.â€¢ Develop new analytic approaches to complex human diseases, such as cancer, diabetes and heart disease.
What You Will Need:â€¢ Candidates for this position will have an MD, Ph.D. or Masterâ€™s in Computer Science, Bioinformatics or related field.â€¢ Experience working with large scale biomedical data and hands on experience developing software or information systems to manage and analyze biomedical data.â€¢ PREFERRED: Hands-on experience working with Next and Third generation sequence data, proteomic data and microarray data from a tremendous breadth of clinical areas to gain new insights into human disease.â€¢ Ability to interact with team members for project coordinationâ€¢ Excellent verbal and written communication skillsâ€¢ Strong software development skillsâ€¢ Experience working with terabytes of translational biomedical dataâ€¢ Strong informatics skills to include the use of programming and/or scripting languages such as Python, Perl, java, C/C++, and R.â€¢ A Strong knowledge base of bioinformatics principles
M/F/Vets/Disabled
IND2
#LI-KD1
Job ID
53324BR
Work Site Address
3300 GALLOWS ROAD
Schedule
Monday-Friday
Work Site City/State
FALLS CHURCH, VA
Posting Title
SR BIOINFORMATICS SCIENTIST OB/GYN RESEARCH
Work Site Location
INOVA FAIRFAX MEDICAL CAMPUS
Shift
Day
Schedule Type
full time
Department
OB GYN RESEARCH ADMIN DEPT
RequirementsMD, PhD or Masters in Computer science, Bioinformatics or related field.EEO Tagline
M/F/Vets/Disabled
</t>
  </si>
  <si>
    <t>Data Modeler, Senior</t>
  </si>
  <si>
    <t>Job Number: R0082912
Data Modeler, SeniorThe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leadership and analytical skills to improve a department of defense client. Youâ€™ll work closely with your customer to understand their questions and needs, and then dig into their data-rich environment to find the pieces of their information puzzle. Youâ€™ll mentor teammates, develop algorithms, write scripts to develop workflows, build predictive analytics, use automation, apply machine learning, and use the right combination of tools and frameworks to turn that set of disparate data points into objective answers to help senior leadership make informed decisions. Youâ€™ll provide your customer with a deep understanding of their data, what it all means, and how they can use it. Join us as we use data science for good in national security.
Empower change with us.
You Have:
Experience with using data science tools
Experience with data modeling, building workflows, and tasking
Experience with Python to perform data analysis, mining, and data visualization
Knowledge of JEMA
Ability to create mathematical and statistical models
TS/SCI clearance with a polygraph
BA or BS degree or 10 years of experience with analytics
Nice If You Have:
Experience with machine learning
Knowledge of GEOINT TCPED
Knowledge of GEOINT tools
MA or MS degree
Clearance:
Applicants selected will be subject to a security investigation and may need to meet eligibility requirements for access to classified information; TS/SCI clearance with polygraph is required.
Build Your Career:
At Booz Allen, we know the power of analytics and weâ€™re dedicated to helping you grow as a data analysis professional. When you join Booz Allen, youâ€™ll have the chance to:
access online and onsite training in data analysis and presentation methodologies, and tools like Hortonworks, Docker, Tableau, and Splunkchange the world with the Data Science Bowlâ€”the worldâ€™s premier data science for social good competitionparticipate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</si>
  <si>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Interdisciplinary General Engineer/Physical Scientist</t>
  </si>
  <si>
    <t xml:space="preserve">
 Duties
Help
 Help
Duties
 Summary
This position is being filled under an Expedited Hiring Authority (EHA).
This position is part of the Defense Threat Reduction Agency.Learn more about this agency
Responsibilities
As a Interdisciplinary General Engineer/Physical Scientist at the GS-0801/1301-13/14 some of your typical work assignments may include:
As a senior scientist, works with office leadership and other senior DoD and Intelligence Community science and technology representatives as the subject matter expert (SME) for joint research and development activities focused on broad analytical and technical capabilities to locate, define, and characterize hard and deeply buried targets and hold WMD threats at risk.
Advocates and implements research programs supporting HDBT technologies and applications, engineering and modeling methodologies, vulnerability analysis and systems integration to meet WMD target defeat requirements.
Maintains close contact with and initiates outreach efforts within the research and development communities, national laboratories, academia, DoD scientific communities, Intelligence Community, and international partners and directs a technically diverse, multi-agency government and contractor workforce in support of DTRA's combating WMD mission partners for the development of technologies required to meet a dynamic and expanding threat.
Gathers and studies relevant information, including intelligence data, foreign open-source material and publications from all media bearing on the WMD threat assessment.
Serves as the scientific liaison to other federal agencies on underground facility and WMD production characterization tools and modeling. Provides recommendations and technical advice to DTRA and Intelligence Community principles, DoD and other federal agencies based on thorough understanding of military and federal policies, procedures, regulatory requirements, and technical knowledge of scientific methods.
Travel RequiredOccasional travel - You may be expected to travel for this position.
 Supervisory statusNo
 Promotion Potential14
Job family (Series)0801 General Engineering
1301 General Physical Science
 Requirements
Help
 Help
Requirements
 Conditions of Employment
Must be a U.S. citizen
Males born after 12-31-59 must be registered for Selective Service http://www.sss.gov
Resume and supporting documents (See How To Apply)
Suitable for Federal employment, determined by a background investigation
May be required to successfully complete a probationary period
Work Schedule: Fulltime
Overtime: Occasionally
Tour of Duty: Flexible
Recruitment Incentives: Authorized
Fair Labor Standards Act (FLSA): Exempt
Financial Disclosure: Required
Telework Eligibility: This position is telework eligible
PCS: Not Authorized
This is a drug testing designated position.
Must obtain/maintain a TS/SCI clearance
Travel in the performance of temporary assignments may be required.
Must pass Counter Intelligence (CI) Polygraph
 Qualifications
You may qualify at the GS-13, if you fulfill the following qualifications:
A. One year of specialized experience equivalent to the GS-12 grade level in the Federal service:
Leading, managing, or overseeing complex and diverse Research Development Modeling, Test &amp; Evaluation and Verification and Validation of effects based targeting efforts;
Experience with application of new TTPs to complex hard targeting problems; new effects-base weaponeering, fragility and battle damage assessments;
Creating and gaining approval for new, innovative technology-centric programs designed to solve long-standing and difficult problems; managing contractors, technologists and program managers;
Conveying complex technical capabilities, solutions, and issues to customers and Intelligence Community partners.
You may qualify at the GS-14, if you fulfill the following qualifications:
A. One year of specialized experience equivalent to the GS-13 grade level in the Federal service:
Leading, managing, or overseeing complex and diverse Research Development Modeling, Test &amp; Evaluation and Verification and Validation of effects based targeting efforts;
Experience with application of new TTPs to complex hard targeting problems; new effects-base weaponeering, fragility and battle damage assessments;
Creating and gaining approval for new, innovative technology-centric programs designed to solve long-standing and difficult problems; managing contractors, technologists and program managers;
Conveying complex technical capabilities, solutions, and issues to customers and Intelligence Community partners.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These occupational series both have a minimum education requirement.
Please see: 0801: https://www.opm.gov/policy-data-oversight/classification-qualifications/general-schedule-qualification-standards/0800/general-engineering-series-0801/1301: https://www.opm.gov/policy-data-oversight/classification-qualifications/general-schedule-qualification-standards/1300/general-physical-science-series-
1301/For 1301 Series: Degree: physical science, engineering, or mathematics that included 24 semester hours in physical science and/or related engineering science such as mechanics, dynamics, properties of materials, and electronics. - OR - Combination of education and experience -- education equivalent to one of the majors shown in A above that included at least 24 semester hours in physical science and/or related engineering science, plus appropriate experience or additional education.
For 0801 Series: Degree: professional engineering. To be acceptable, the curriculum must: (1) be in a school of engineering with at least one curriculum accredited by the Accreditation Board for Engineering and Technology (ABET) as a professional engineering curriculum;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 Current registration as a professional engineer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Evidence of having successfully passed the Engineer-in-Training (EIT) examination, or the written test required for professional registration, which is administered by the Boards of Engineering Examiners in the various States, the District of Columbia, Guam, and Puerto Rico. Applicants who have passed the EIT examination and have completed all the requirements for either (a) a bachelor's degree in engineering technology (BET) from an accredited college of university that included 60 semester hours of courses in the physical, mathematical, and engineering sciences, or (b) a BET from a program accredited by the Accreditation Board for Engineering and Technology (ABET) may be rated eligible for certain engineering positions at GS-5. Eligibility is limited to positions that are within or closely related to the specialty field of the engineering technology program. Applicants for positions that involve highly technical research, development, or similar functions requiring an advanced level of competence in basic science must meet the basic requirements in paragraph A. Because of the diversity in kind and quality of BET programs, graduates of other BET programs are required to complete at least 1 year of additional education or highly technical work experience of such nature as to provide reasonable assurance of the possession of the knowledge, skills, and abilities required for professional engineering competence. The adequacy of this background must be demonstrated by passing the EIT examination. Specified academic courses -- Successful completion of at least 60 semester hours of courses in the physical, mathematical, and engineering sciences and in engineering that included the courses specified in the basic requirements. The courses must be fully acceptable toward meeting the requirements of a professional engineering curriculum as described in paragraph A. Related curriculum -- Successful completion of a curriculum leading to a bachelor's degree in engineering technology or in an appropriate professional field, e.g.,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EducationSubstitution of education may not be used in lieu of specialized experience for this grade level.
You MUST provide transcripts or other documentation to support your educational claims. Unless otherwise stated: (1) unofficial transcripts are acceptable at time of application, or (2) If you are serviced by the office filling this position and your transcripts are on file in your official personnel folder, you are not required to submit. However, it is your responsibility to ensure transcripts are on file.
All materials must be submitted by the closing date of the announcement.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Foreign Education
Additional information
Other Notes:
This is an Acquisition Workforce Position in the Science &amp; Technology Management career field. The incumbent will be required to become certified, Level II in the applicable career field within 24 months, unless a Position Requirements Waiver is approved to extend the 24 months. The incumbent must obtain a minimum of 80 continuous learning points (CLPs) for every 2 year reporting cycle, with a goal of at least 40 CLPs per year.
This position DOES NOT meet criteria for re-employed annuitant. The DoD criteria for hiring Re-employed Annuitants can be found at:
http://www.esd.whs.mil/Portals/54/Documents/DD/issuances/140025/1400.25-V300.pdf
All applicants must meet qualifications and eligibility criteria by the closing date of the announcement.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Males born after 12-31-59 must be registered or exempt from Selective Service (see https://www.sss.gov/RegVer/wfRegistration.aspx
 Read more
 How You Will Be Evaluated
You will be evaluated for this job based on how well you meet the qualifications above.
We will review your resume and supporting documents, to ensure you meet the basic qualification requirements. We will evaluate each applicant who meets the basic qualifications on the information provided and evaluate your relevant work experiences.
Traditional rating and ranking of applications does not apply to this vacancy. Your application (resume and supporting documentation) will be evaluated to determine if you meet the minimum qualifications required as listed on the announcement under qualification requirements.
Veterans Preference: If you are entitled to veterans preference, you should indicate the type of veterans' preference you are claiming on your resume. Your veterans' preference entitlement will be verified by the employing agency.
For information on entitlement see http://www.fedshirevets.gov/job/vetpref/index.aspx
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If you are claiming military spouse preference and qualified for the position, your name will be placed below preference eligible veteran candidates and above non-preference candidates on a list sent to the hiring manager for employment consideration. To claim Military Spouse Preference (MSP) please complete the Military Spouse PPP Self-Certification Checklist, save the document and attach it to your application package.
 Read more
Background checks and security clearance
Security clearanceSensitive Compartmented Information
Drug test requiredYes
Position sensitivity and riskSpecial-Sensitive (SS)/High Risk
Trust determination processSuitability/Fitness
 Required Documents
Help
 Help
Required DocumentsThe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Transcripts
This position has a degree or education requirement so you are required to submit a copy of your transcript
College transcript(s), required if qualifying based on education. We accept unofficial transcripts, as long as they contain your name, the name of the school, the date and degree that was awarded, and the lists of classes and credits earned.
3.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https://www.dla.mil/Portals/104/Documents/Careers/downloads/FourthEstateRequiredSupportingDocumentation-06-2019.pdf?ver=2019-07-22-131229-740
If you are claiming Military Spouse Preference, you must submit supporting documents with your application package. These documents must provide acceptable information to verify: you reside within the commuting area of your sponsor's permanent duty station (PDS); proof of marriage to the active duty sponsor, proof of military member's active duty status, and other documentation required by the vacancy announcement to</t>
  </si>
  <si>
    <t>123 - Big Data Engineer</t>
  </si>
  <si>
    <t>Connvertex Technologies</t>
  </si>
  <si>
    <t xml:space="preserve">Connvertex is seeking a Big Data Engineer
Client: USPTO (United States Patent and Trademark Office)
Position: Big Data Engineer
Location: Alexandria, VA
Position Summary
The Content Management System (CMS) Foundation and Migration Project is tasked to address the issue of growing storage requirements for content that is running on an aging infrastructure. The goal of this effort is to be able to reduce operations and maintenance costs by consolidating content into one centralized system, which leverages text, images, pdf, .doc, XML, and other formats for efficient processing. This task involves many key engineering challenges as we deal with a huge data set (Terabytes of data).
The candidate is required to:
Support Java/JEE, Distributed Systems and Big data related technologies to design and develop high-performance and scalable systems and data pipelines for use within organization.
Strong background in Web Services (SOAP and REST)
Help the team leverage open source software whenever possible (Cassandra).
Be responsible for laying the foundation for the platform as well as proposing solutions to ease software development, monitoring of software, etc.
Be excited about making an immediate impact on an enterprise scale
Minimum Qualifications
8+ years of experience building large scale distributed systems or applications leveraging Java/JEE technologies.
Experience with Cassandra and related big data systems
Ability to operate effectively and independently in a dynamic, fluid environment
BA/BS in Computer Science or a related technical discipline
Additional Preferred Qualifications
Experience with Linux systems is a plus
Familiarity with Agile development practices highly desirable
Best Regards,
TAG Team
tag@connvertex.com
</t>
  </si>
  <si>
    <t>Data Platform Engineering Manager</t>
  </si>
  <si>
    <t>Gannett</t>
  </si>
  <si>
    <t xml:space="preserve">Friday, April 17, 2020
Gannett Co., Inc. (NYSE: GCI) is an innovative, digitally focused media and marketing solutions company committed to strengthening communities across our network. With an unmatched reach at the national and local level, Gannett touches the lives of nearly 140 million people monthly with our Pulitzer-Prize winning content, consumer experiences and benefits, and advertiser products and services. Gannett brands include the USA TODAY and more than 260 daily local newspaper brands, digital marketing services companies ReachLocal, WordStream, and ThriveHive and U.K. media company Newsquest. There's never been a better time to join our talented team. Visit Gannett.com/Careers to learn more about our opportunities, and visit Gannett Privacy Policy to understand our privacy policy.
Data Platform Engineering Manager
Position SummaryGannett is seeking a Manager for our Data Platform team, focused on operating our cloud-based Big Data platform, as well as building new data initiatives for the USA TODAY NETWORK. As part of the Subscription and Data Products group, the team sits centrally within the organization and implements big data and cloud based data warehouse solutions to support our marketing and advertising operations and generating user profile data to be used by our more than 400 reader-facing products.
ResponsibilitiesAs the Manager of the Data Platform team, you will have responsibility for the daily operations and management of the platform and the team. You will work directly with the department director, as well as fellow development managers and key stakeholders in Product, Strategy, Marketing and Revenue. Specific responsibilities will include:
 Provide daily management of the team of 10 Hadoop engineers and ETL developers
 Working with the department Director, set strategy and roadmap for the continued evolution of Gannettâ€™s data platform
 Closely collaborate with other department managers in overlapping areas
 Act as point of contact for external teams
 With the aid of the department Project Manager, run agile sprints delivering incremental value, while continuing to ensure operational excellence
 Based on your experience as a Data Engineer, manager of a Data Warehouse team or similar experience, deliver personal leadership within the team and across the organization in the respective field
 Mentor, retain, and help recruit team members as needed
Our ExpectationsThe Manager should be able to draw upon their past experience to provide effective operational leadership of our team. As such we are looking for:
 Proven track record of management, or positions leading up to management as the next natural career step
 Extensive, proven knowledge of Data Warehousing technologies, or Big Data (Hadoop and related technologies), either as a Data Warehouse or Big Data manager, or as a Big Data engineer or as a Data Scientist
 Experience with and appreciation for cloud hosting and Dev Ops in a Linux environment
 Solid general architectural skills, with proven experience in delivering complex data systems
 Proven knowledge in all stages of the software development life cycle, including the need for architecture, code reviews, unit and integration testing, CI and CD.
 Excellent written and verbal communication skills with the ability and desire to effectively communicate with all stakeholders including senior leadership.
 8+ years of experience
 Bachelor or Masters degree, preferably in Computer Science
Additional ConsiderationsWe'd be delighted if you also had experience with the following:
 JIRA and Confluence
 Google Cloud Platform
 Streaming data processing
 Data Governance
 Working with and developing solutions for media-related websites or publishers
#Product
#LI-MH1
Gannett Co., Inc.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education, political affiliation, or veteran status.
Other details
 Job Family
 Audience Platform
 Job Function
 Technology
 Pay Type
 Salary
 Job Start Date
 Monday, September 16, 2019
</t>
  </si>
  <si>
    <t>Animal Models Scientist I - WRAIR</t>
  </si>
  <si>
    <t>Title: Animal Models Scientist I
Job Location: Silver Spring MD
We are seeking anAnimal Models Scientist I (Ph.D. level) for an anticipated procurement to support research programs and projects at the Walter Reed Army Institute of Research (WRAIR). Availability of this position is contingent upon contract award. 
Odyssey Systems Consulting Group, Ltd. is committed to providing world-class technical, management, and scientific support services to government and public sector clients. We focus on people, processes, and performance to deliver superior results. Since our inception in 1997, our commitment to mission success and customer satisfaction has been recognized for driving projects from the planning stages, through implementation, and into operations and support.
Job Responsibilities:
Duties include, but not limited to:
Serve as an investigator with scientific and technical skills for the research and development of novel medical countermeasures against wound infections.Serve as technical expert in the microbial pathogenesis and related virulence factors in animal or clinical trial protocols.Serve as technical expert in the bacterial genetics of wound infection pathogens.Serve as the technical expert to investigate microbial colonization and explore novel methods to mitigate infection.Draft research protocols and grant proposals for scientific review and conduct the approved research.Observe, instruct, and validate technician performance.Keep accurate and complete records of research done in accordance with contract requirements to include modifications.Submit reports and data summaries as requested and prepare research results for presentation and publication in the scientific literature.Comply with occupational health and safety standards and other applicable regulations and guidelines which may include medical surveillance.Attend and participate in seminars, scientific conferences, and meetings.Report to the Alternative Bacterial Disease Branch collateral duty officer in accordance with the Safety Office and other applicable guidelines.
Minimum Qualifications:
Ph.D. in Microbiology, Immunology, Molecular Biology, Biochemistry or related scientific field; or an MD.Experience beyond Ph.D. with Preclinical (i.e. animal) research experience in wound infections is required.
Additional Information:
Place of Performance: Silver Spring MDNational Agency Clearance and Inquiries (NACI)Travel may be required
Odyssey Systems Consulting Group, LTD. is an Equal Opportunity/Affirmative Action employer. All qualified applicants will receive consideration for employment without regard to race, color, religion, sex, pregnancy, national origin, disability, sexual orientation, gender identity or expression, marital status, genetic information, protected veteran status, or other factors protected by federal, state, and/or local law. This policy applies to all terms and conditions of employment.#LI-POST</t>
  </si>
  <si>
    <t>Defense Threat Reduction Agency</t>
  </si>
  <si>
    <t xml:space="preserve">This position is being filled under an Expedited Hiring Authority (EHA).
This position is part of the Defense Threat Reduction Agency.Substitution of education may not be used in lieu of specialized experience for this grade level.
You MUST provide transcripts or other documentation to support your educational claims. Unless otherwise stated: (1) unofficial transcripts are acceptable at time of application, or (2) If you are serviced by the office filling this position and your transcripts are on file in your official personnel folder, you are not required to submit. However, it is your responsibility to ensure transcripts are on file.
All materials must be submitted by the closing date of the announcement.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Foreign EducationAs a Interdisciplinary General Engineer/Physical Scientist at the GS-0801/1301-13/14 some of your typical work assignments may include:
As a senior scientist, works with office leadership and other senior DoD and Intelligence Community science and technology representatives as the subject matter expert (SME) for joint research and development activities focused on broad analytical and technical capabilities to locate, define, and characterize hard and deeply buried targets and hold WMD threats at risk. Advocates and implements research programs supporting HDBT technologies and applications, engineering and modeling methodologies, vulnerability analysis and systems integration to meet WMD target defeat requirements. Maintains close contact with and initiates outreach efforts within the research and development communities, national laboratories, academia, DoD scientific communities, Intelligence Community, and international partners and directs a technically diverse, multi-agency government and contractor workforce in support of DTRA's combating WMD mission partners for the development of technologies required to meet a dynamic and expanding threat. Gathers and studies relevant information, including intelligence data, foreign open-source material and publications from all media bearing on the WMD threat assessment. Serves as the scientific liaison to other federal agencies on underground facility and WMD production characterization tools and modeling. Provides recommendations and technical advice to DTRA and Intelligence Community principles, DoD and other federal agencies based on thorough understanding of military and federal policies, procedures, regulatory requirements, and technical knowledge of scientific methods.
You may qualify at the GS-13, if you fulfill the following qualifications:
A. One year of specialized experience equivalent to the GS-12 grade level in the Federal service:
Leading, managing, or overseeing complex and diverse Research Development Modeling, Test &amp; Evaluation and Verification and Validation of effects based targeting efforts; Experience with application of new TTPs to complex hard targeting problems; new effects-base weaponeering, fragility and battle damage assessments; Creating and gaining approval for new, innovative technology-centric programs designed to solve long-standing and difficult problems; managing contractors, technologists and program managers; Conveying complex technical capabilities, solutions, and issues to customers and Intelligence Community partners.
You may qualify at the GS-14, if you fulfill the following qualifications:
A. One year of specialized experience equivalent to the GS-13 grade level in the Federal service:
Leading, managing, or overseeing complex and diverse Research Development Modeling, Test &amp; Evaluation and Verification and Validation of effects based targeting efforts;Experience with application of new TTPs to complex hard targeting problems; new effects-base weaponeering, fragility and battle damage assessments; Creating and gaining approval for new, innovative technology-centric programs designed to solve long-standing and difficult problems; managing contractors, technologists and program managers; Conveying complex technical capabilities, solutions, and issues to customers and Intelligence Community partners.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These occupational series both have a minimum education requirement.
Please see: 0801: https://www.opm.gov/policy-data-oversight/classification-qualifications/general-schedule-qualification-standards/0800/general-engineering-series-0801/1301: https://www.opm.gov/policy-data-oversight/classification-qualifications/general-schedule-qualification-standards/1300/general-physical-science-series-
1301/For 1301 Series: Degree: physical science, engineering, or mathematics that included 24 semester hours in physical science and/or related engineering science such as mechanics, dynamics, properties of materials, and electronics. - OR - Combination of education and experience -- education equivalent to one of the majors shown in A above that included at least 24 semester hours in physical science and/or related engineering science, plus appropriate experience or additional education.
For 0801 Series: Degree: professional engineering. To be acceptable, the curriculum must: (1) be in a school of engineering with at least one curriculum accredited by the Accreditation Board for Engineering and Technology (ABET) as a professional engineering curriculum;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 Current registration as a professional engineer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Evidence of having successfully passed the Engineer-in-Training (EIT) examination, or the written test required for professional registration, which is administered by the Boards of Engineering Examiners in the various States, the District of Columbia, Guam, and Puerto Rico. Applicants who have passed the EIT examination and have completed all the requirements for either (a) a bachelor's degree in engineering technology (BET) from an accredited college of university that included 60 semester hours of courses in the physical, mathematical, and engineering sciences, or (b) a BET from a program accredited by the Accreditation Board for Engineering and Technology (ABET) may be rated eligible for certain engineering positions at GS-5. Eligibility is limited to positions that are within or closely related to the specialty field of the engineering technology program. Applicants for positions that involve highly technical research, development, or similar functions requiring an advanced level of competence in basic science must meet the basic requirements in paragraph A. Because of the diversity in kind and quality of BET programs, graduates of other BET programs are required to complete at least 1 year of additional education or highly technical work experience of such nature as to provide reasonable assurance of the possession of the knowledge, skills, and abilities required for professional engineering competence. The adequacy of this background must be demonstrated by passing the EIT examination. Specified academic courses -- Successful completion of at least 60 semester hours of courses in the physical, mathematical, and engineering sciences and in engineering that included the courses specified in the basic requirements. The courses must be fully acceptable toward meeting the requirements of a professional engineering curriculum as described in paragraph A. Related curriculum -- Successful completion of a curriculum leading to a bachelor's degree in engineering technology or in an appropriate professional field, e.g.,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t>
  </si>
  <si>
    <t>Environmental Scientist (Mid to Senior Level)</t>
  </si>
  <si>
    <t>Tetra Tech, Inc.</t>
  </si>
  <si>
    <t xml:space="preserve">Are you ready to take the next step in your career? Do you want to do meaningful work that improves quality of life? At Tetra Tech, you will work with high-performing teams who are passionate about using their expertise to find solutions to complex problems in water, environment, infrastructure, resource management, energy, and international development. Tetra Tech is a leading provider of high-end consulting and engineering services for projects worldwide. We combine the resources of a global, multibillion dollar company with local, client-focused delivery in more than 400 locations around the world. We are Leading with ScienceÂ® to provide sustainable and resilient solutions for our clients.
Tetra Tech is seeking an Environmental Scientist (Mid to Senior-Level) to their Chantilly, VA office. The candidate will provide project support for stormwater compliance projects, related to federal, state, municipal, and commercial clients. The selected candidate will be responsible for completion and management of tracking and executing tasks within an overall Stormwater Pollution Prevention Compliance Action Plan (Action Plan) for critical source facilities. The candidate will work collaboratively with and under the supervision of a senior scientist or project manager, and will be expected to follow company safety standards, participate in safety training, and prepare as well as implement site-specific health and safety plans. Will be responsible for the coordination and completion of quarterly visual inspections of stormwater infrastructure at 20 facilities with critical sources of stormwater pollution, updating Stormwater Pollution Prevention Plans (SWPPP) and ensuring timely submission to EPA, and establishing a repository of relevant reports, maintenance logs, and training records; and ensuring all short and long-term tasks including in the Action Plan are being met. Will manage logistics of work to gain compliance with stormwater regulations at critical source facilities throughout Washington, DC including coordinating necessary supplies for SWPPP implementation and tracking agency progress; assisting with administrative duties of Multi-Sector General Permit (MSGP) coverage including assisting with applying for coverage, uploading monitoring data, and developing the annual report in a preparer role in NeT-MSGP and NetDMR as a preparer in EPA's Central Data Exchange; coordinating, documenting, and reporting annual stormwater trainings for staff, contractors, subcontractors, and agents of the facilities; provide bi-weekly status updates on all activities in the Action Plan; provide advice and recommendation on improving compliance efforts including cost estimates for infrastructure enhancements; and assist with identification of funding sources and completion of grant applications and budget enhancement requests for BMP projects.
8+ years of professional environmental consulting experience is required, with history of increasing responsibility. Project experience to include: stormwater regulation compliance projects, SWPPP inspections, stormwater BMP maintenance, giving stormwater compliance trainings, and providing bi-weekly status updates to clients.
Previous field experience required, including supervision of maintenance activities, ability to work independently on field projects.
Experience preparing technical reports, memos, and diagrams is required. Must be a competent technical writer.
Attention to quality is required. The successful candidate must be able to observe, evaluate, and document site field conditions and communicate changes in field conditions to senior staff.
Position is based in Tetra Tech's Chantilly, Virginia office, but the candidate must be willing to make regular or daily trips to client locations in Washington, DC.
Must live in the Washington, DC metropolitan area at the time of application.
Ability to interface with clients, subcontractors, working groups, and internal customers required.
The ability to work extended hours based on the Company's needs is required.
Experience with federal, state, municipal, and private sector projects is preferred.
Ability to assist with cost estimating and obtaining bids from vendors and subcontractors is preferred.
Ability to review and summarize agency regulations, policies, and procedures into "plain English" is preferred.
Enthusiasm, resourcefulness, and a positive attitude is a plus.
The successful candidate is able to communicate effectively and make evaluated decisions for the betterment of the client and the company.
The successful candidate will work as a problem solver, will have an interest and ability to work in a collaborative manner, and will have the flexibility to adapt to changing situations.
High-level skill using Microsoft Office applications with emphasis on Excel and Word is required
Strong verbal and written communication skills are required.
Must be able to manage time well and work on tasks as part of a larger project team.
Must have a strong health and safety ethic.
Candidate must be self-motivated and able to take directions and work independently.
A strong drive to succeed and professional approach to work are required. The successful candidate will have the ability to maintain a relatively consistent level of positivity, day to day.
Must be able to drive a motor vehicle and pass a motor vehicle records check.
BS/BA degree in Environmental Sciences, Engineering, Geology, Chemistry, Biology, or Natural Resource Management, Environmental Planning or a related discipline is required. Master's degree that had a thesis requirement is preferred.
OSHA 40-hour HAZWOPER Training is preferred. OSHA 30-Hour Construction Safety Training and 8-hour OSHA Supervisors of Hazardous Waste Operations Training are preferred. Registered professional geologists, engineers, or CHMMs are preferred
Must be able to walk large project sites and must be physically able to carry up to 35 pounds of equipment (such as sampling tools, GPS unit, field screening equipment and cameras) during field work. Field activities take place in a variety of weather conditions, and can occur in remote locations and include areas of uneven terrain or occur during harsh weather. Field sampling and monitoring may include various media (soil, groundwater, surface The work environment will consist of a mix of office and field work, with some field work requiring overnight stayswater, sediment, soil gas, and air). Candidate must be able to sit at a desk / computer in an office environment for office-based tasks.
At Tetra Tech, we provide a collaborative environment that supports individual performance, innovation, and creativity. We are proud to offer competitive compensation and benefits. Learn more by visiting http://www.tetratech.com/en/benefits.
For more information on our company, please visit our website at www.tetratech.com. To apply, please submit your resume and cover letter on the Careers portion of our website at www.tetratech.com/careers.
We thank all applicants for their interest; however only those selected for an interview will be contacted. Tetra Tech is committed to creating a diverse environment and is proud to be an Equal Opportunity Employer. We invite resumes from all interested parties including women, minorities, veterans and persons with disabilities. Tetra Tech is a VEVRAA federal contractor and we request priority referral of veterans for available positions. EOE AA M/F/Vet/Disability - No calls or agencies
Additional Information
Organization: 103 EMI
</t>
  </si>
  <si>
    <t>Document Security Scientist</t>
  </si>
  <si>
    <t xml:space="preserve">
Document Security Scientist
ID
4194
Location
Bowie, MD
Practice/Center
Statistical and Data Sciences
Apply Now
Exponent is a leading engineering and scientific consulting firm that brings together more than 90 different disciplines to solve the most pressing and complicated challenges facing stakeholders today. Our vision is to engage the brightest scientists and engineers to empower clients with solutions for a safe, healthy, sustainable and technologically complex world. We leverage over 50 years of experience in analyzing accidents and failures to advise clients as they innovate their technologically complex products and processes, ensure the safety and health of their users, and address the challenges of sustainability.
We offer opportunities for you to expand your engineering or scientific knowledge amidst experts from top programs at over 500 universities. At Exponent, you will apply your experience, technical skills, and prior academic research to a fulfilling career in consulting. You will have the opportunity to develop continuously through formal and informal development programs, coaching and mentoring, and involvement in a wide array of projects. We are excited about your interest in joining our growing team!
Key statistics:
1100+ Team members
900+ Consultants
550+ Ph.D.â€™s
30+ Offices globally
We are currently seeking a Document Security Scientistfor our  Statistical &amp; Data Sciences Practice in our Bowie, MD office.
You will be responsible for:
Conducting scientific testing and analyses of sample materials to assess material compatibility or determine root cause of failure
Performing product assessments related to quality, durability, reliability, interoperability, security, and anti-tampering
Supporting on-site testing conducted at client sites
Presenting testing results and recommendations to clients
You will have the following skills and qualifications:
Ph.D. in Chemistry, Materials Science or a related field
Knowledge of spectroscopic characterization techniques
Knowledge of analytical chemistry testing methods, such as chromatographic (e.g. GC-MS) or surface (e.g. XPS) characterization techniques
Ability to design and carry out complex experiments
Knowledge of or experience working with polymers considered a plus
Knowledge of secure identity documents or physical security features considered a plus
Excellent written and verbal communication skills
Superior problem-solving abilities
Strong teamwork and leadership skills
Our contracts with the United States Government for this position require proof of U.S. citizenship and the possession of or ability to obtain a DoD security clearance
To learn more about life at Exponent, check out our Graduate Students page at  www.exponent.com/careers/grad-students!
We value and encourage diversity and inclusivity across all facets of our firm. Having a team built of people with different backgrounds, skills and perspectives allows us to provide better value to our clients and enjoy an enriched work environment.
Our firm is committed to offering a variety of programs and resources to support health and well-being. We believe that providing competitive benefits as well as compensation and recognition programs empowers our staff to do work that makes a difference.
Exponent is a proud equal opportunity employer. All qualified applicants will receive consideration for employment without regard to race, color, religion, sex, national origin, veteran status, disability, sexual orientation, gender identity, or any other protected status.
If you need assistance or accommodation due to a disability, you may call us at +1 (650) 688-6968 or email hr@exponent.com.</t>
  </si>
  <si>
    <t>Data Engineer/Architect</t>
  </si>
  <si>
    <t>Job Number: R0082817
Data Engineer/ArchitectKey Role:
Support the collection, ingestion, storage, processing, and analysis of complex datasets to disseminate mission-critical insights to our clients. Design, architect, implement, monitor, and maintain solutions to enable increasingly complex data analytics. Integrate solutions with broader technology architecture used across the organization while influencing enterprise architecture to meet the needs of the future. Maintain the perspective of the entire client organization, mapping the systems and interfaces used to manage data, setting standards for data management, analyzing the current state and conceiving desired future state, and articulating projects needed to close the gap between the current state and future goals.
Basic Qualifications:
8+ years of experience in data modeling and database design, from conceptualization to database optimizationâ€‹2+ years of experience with NoSQL databases, including HBase or CassandraExperience with Hadoop cluster and all included services, including Hadoop v2, HDFSKnowledge of Big Data querying tools, including Pig, Hive, or ImpalaKnowledge of the system development life cycle; software project management approaches; and requirements, design, and test techniquesKnowledge of established and emerging data technologies; conversant in emerging tools like columnar and NoSQL databases, predictive analytics, data visualization, and unstructured dataAbility to obtain a security clearanceBA or BS degree
Additional Qualifications:
Ability to explain advanced concepts to team members, users, and clientsAbility to work independently and address ad-hoc challengesPossession of excellent communications skillsPossession of excellent problem-solving skills
Clearance:
Applicants selected will be subject to a security investigation and may need to meet eligibility requirements for access to classified information.
Weâ€™re an EOE that empowers our peopleâ€”no matter their race, color, religion, sex, gender identity, sexual orientation, national origin, disability, veteran status, or other protected characteristicâ€”to fearlessly drive change.</t>
  </si>
  <si>
    <t>Signal and Information Processing Research Scientist</t>
  </si>
  <si>
    <t>Metron, Inc.</t>
  </si>
  <si>
    <t>Our Reston office is seeking a talented Signal and Information Processing Research Scientist to be part of a strong team of scientists, engineers, and operations experts in pursuit of applied research and development of effective and efficient solutions for real-world National Security System problems. The position responsibilities include data analysis, signal and clutter phenomenology identification/capture/modeling, and advanced algorithm development, implementation and testing. Projects will involve a variety of advanced sensing and Command and Control systems, ranging from Undersea Sensors to Airborne and Space systems employing sensory modes spanning, Acoustic, Radio Frequency, and Optical/IR.Core QualificationsDegree in Electrical Engineering, Physics, Mathematics, or a related field, with a minimum of 2 years of relevant work experienceCapable of researching and implementing advanced processing methodsDemonstrated Knowledge Skills and Abilities in one or more of the areas of Sonar, Radar, Streaming Video, SIGINT, or related sensing domainDemonstrated Knowledge Skills and Abilities in one or more of the subjects of Statistical Adaptive Array and Multichannel Processing, Stochastic Processes and Applications, Classical Inference/Detection and Estimation Theory, Fusion, Tracking, Classification, or relate fieldCandidates must be comfortable in small work groups, doing extended development with minimal oversight and directionA current active US security clearancePreferred QualificationsMS or PhD degree in Electrical Engineering, Physics, MathematicsExperience in mathematical/physical modeling, simulation and performance analysisExperience analyzing data on very large and diverse scalesProgramming experience in Java or C/C++ Position Location: Reston, VA All qualified applicants will receive consideration for employment and will not be discriminated against on the basis of race, color, religion, sex, sexual orientation, gender identity, national origin, age, disability, or protected veteran status. Metron takes affirmative action in support of its policy to employ and advance in employment individuals who are minorities, women, protected veterans, and individuals with disabilities. VEVRAA Federal Contractor</t>
  </si>
  <si>
    <t>Sr Scientist, Clinical Research</t>
  </si>
  <si>
    <t>Those who join Emergent BioSolutions feel a sense of ownership about their future. You will excel in an environment characterized by respect, innovation and growth opportunities. Here, you will join passionate professionals who advance their scientific, technical and professional skills to develop products designed-to protect life.
The Senior Scientist, Clinical Research is responsible for
i) providing scientific expertise and clinical strategy to assigned clinical development programs to other Clinical Research groups (eg, clinical operations, biostatistics, data management) or to internal company departments (eg, pre-clinical, bioanalytical, medical writing, regulatory affairs);
ii) authoring relevant clinical trial documents; and
iii) playing a key role in the clinical development of the assigned product and the associated regulatory submission process. Additionally, the Senior Scientist provides leadership by acting as a mentor to clinical research scientists and/or colleagues in Clinical Research department.
Essential Functions
Leads clinical research studies from trial design to final study report for assigned projects.
Develops, prioritizes and meets measurable short- and long-term objectives for assigned clinical studies.
Provides guidance to relevant Clinical Research groups (eg, clinical operations, biostatistics, data management) involved in design and conduct of clinical studies.
Authors/reviews clinical trial protocols, investigatorâ€™s brochure, clinical study reports, clinical sections of regulatory submission documents including IND and BLA/NDS, developmental safety update reports, clinical overviews/summaries, clinical assessments.
Appropriately designs studies to meet desired clinical endpoints and with appropriate methods and measurements.
Reviews and applies current company SOPs. Revises relevant SOPs, when required.
Tracks progress of assigned clinical development programs and addresses problems as necessary
Collaborates with other internal departments including Pre-clinical, Bioanalytical, Medical Writing, Regulatory Affairs, Pharmacovigilance and corporate project management groups to ensure common goals are met.
Provides leadership/mentorship to clinical research scientists or to colleagues in other Clinical Research groups (eg, clinical operations, biostatistics, data management).
Presents internally for clinical trial/program training; externally (when required) to investigators/clinical trial site personnel (eg, site initiation visit, investigator meeting), data safety monitoring boards (DSMBs), at regulatory agency meetings, conferences and/or advisory boards.
Attends and contributes at regulatory meetings with FDA, Health Canada, EMA.
Manages relationships with clinical consultants and/or relevant clinical research organization (CRO) personnel.
The above statements are intended to describe the general nature of work performed by those in this job. It is not an exhaustive list of all duties, and other duties may be assigned.
Education, Experience &amp; Skills
EDUCATION:
Qualified candidates will have one of the following: i) an advanced degree in Life Sciences or Medicine (PhD, PharmD or MD preferred) with at least 4 years of experience with a pharmaceutical company, CRO or other relevant clinical research institutions; ii) a Masterâ€™s degree in Life Sciences with at least 5 years of experience with a pharmaceutical company, CRO or other relevant clinical research institutions; iii) a Bachelorâ€™s degree in Life Sciences with at least 6 years of experience with a pharmaceutical company, CRO or other relevant clinical research institutions.
EXPERIENCE:
â€¢ Must have knowledge and understanding of Health Canada, FDA and ICH regulatory requirements and procedures applicable to Clinical Research and Product Development.
â€¢ At least 4 years of experience in the pharmaceutical industry with direct experience in designing and managing clinical studies.
â€¢ Previous experience working in a matrix environment is highly desirable. Experience in clinical operations, biostatistics or data management is an asset.
KNOWLEDGE, SKILLS &amp; ABILITIES:
â€¢ Ability to drive efforts, overcome obstacles and achieves results within budget and timeline specifications.
â€¢ Experience in presentations in public or regulatory settings. Excellent organizational, analytical, leadership, problem solving and interaction skills.
â€¢ Ability to work in a highly diverse and fast paced, team environment.
â€¢ Excellent written/verbal communication and interpersonal skills, as well as excellent computer skills required.
ADDITIONAL REQUIREMENTS:
â€¢ Successful Completion of a Criminal Record Check.
PHYSICAL/MENTAL DEMANDS AND WORK ENVIRONMENT CHARACTERISTICS
There are physical/mental demands and work environment characteristics that must be met by an individual to successfully perform the essential functions of the job. This information is available upon request from the candidate.
Reasonable accommodations may be made to enable individuals with disabilities to perform all essential functions.
Emergent BioSolutions is an Equal Opportunity/Affirmative Action Employer and does not discriminate on the basis of race, color, religion, gender, age, national origin, disability, Protected Veteran status, sexual orientation, or any other characteristic protected by federal, state or local law.
Information submitted will be used by Emergent BioSolutions for activities related to your prospective employment. Emergent BioSolutions respects your privacy and any use of the information submitted will be subject to the terms of our Privacy Policy .
Emergent BioSolutions does not accept non-solicited resumes or candidate submittals from search/recruiting agencies not already on Emergent BioSolutionsâ€™ approved agency list. Unsolicited resumes or candidate information submitted to Emergent BioSolutions by search/recruiting agencies not already on Emergent BioSolutionsâ€™ approved agency list shall become the property of Emergent BioSolutions and if the candidate is subsequently hired by Emergent BioSolutions, Emergent BioSolutions shall not owe any fee to the submitting agency.</t>
  </si>
  <si>
    <t>Scientist, Biostatistics - Proteomics &amp; Metabolomics</t>
  </si>
  <si>
    <t>Program Manager, Research Data Repository and Neurosciences</t>
  </si>
  <si>
    <t>Gryphon Technologies</t>
  </si>
  <si>
    <t xml:space="preserve">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Gryphon Technologies., (https://www.gryphonlc.com) is seeking a Sr. Program Manager for the National Institutes of Mental Health Data Archive (NDA), a data repository that makes available data on hundreds of thousands of human subjects from National Institutes of Health (NIH) funded neuroscience research (data-archive.nimh.nih.gov).
The NDA mission is to accelerate scientific research and discovery through data sharing, data harmonization, and the reporting of research results. Your role is to lead a diverse, high-performance team to ensure that the cloud-based data repository continues to be built for a diverse and rapidly growing community of end-users, including neuroscientists, bioinformaticians, data analysts and managers, and NIH program and grants management staff. You will be responsible to manage the entire support team including technical, scientific, communications, and outreach. You will realize the NDA system road map captures what the research community needs and manage delivery to expand the NDA's leading-edge model for research data sharing and research computing infrastructure.
This is a unique professional opportunity to use your skills to advance neuroscience research and encourage research reproducibility, by helping scientists share and use data in a federally-funded data repository.
Responsibilities
We need a "doer" who is passionate about improving lives and providing support for a diverse community of scientists. You will coordinate IT, communications and outreach, special projects, scientific researchers, and technical and non-technical staff across multiple, matrixed projects. The ideal candidate must have senior level knowledge, skills and abilities.
Duties and responsibilities include
Manages all aspects of a large government section contractor program including personnel, finance, productivity and client relations.
Responsible for the successful technical, schedule and cost performance of a major program or multiple programs through subordinate Program/Project Managers/Task Manager in accordance with contract requirements and company policies, procedures and guidelines.
Performs planning, integration, cost and risk assessment, and analysis to support client needs.
Performs analyses and quality assurance at all levels products and deliverables.
Analyzes complex specifications and performance requirements to determine appropriate methods of providing requirements.
Provides well-researched and supportable budget recommendations, and tracks and manages program budget.
Performs risk assessment of program and generates risk mitigation plans and strategies.
Provides executive strategic communications support for both internal and external customers.
Qualifications
Required Skills
A post-graduate degree in a related field;
5+ years of experience working with NIH staff or on NIH-related initiatives;
A comprehensive understanding of the NIH, their Grants Management processes and systems, and their systems and policies supporting human subjects research;
Excellent Project Management skills, with 10+ years of expanding responsibility coordinating complex projects, including IT;
Superior communications (oral and written) capability, communicating clearly and effectively with technical and non-technical staff and customers, and expertise in technical and non-technical documentation;
6 years of staff management experience, preferably managing high performance cross disciplinary teams in a matrixed environment;
Experience designing and delivering effective, metrics-based project status reports to clients and leadership;
Experience working with scientists, system engineers, testers, project managers, and government employees;
Customer service attitude;
Demonstrated ability to understand complex information technology systems infrastructures and the associated business processes;
US citizenship and ability to pass an MBI/Public Trust investigation required in order to access federal job sites and systems.
Helpful Skills
Advanced degree, ideally a PhD in scientific research, computational science, or MBA;
Experience implementing projects in Amazon Web Services, Google CloudSDL2017
</t>
  </si>
  <si>
    <t>Remote Sensing Scientist / Engineer</t>
  </si>
  <si>
    <t>Requisition ID: 52741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Sensor Modeling and Simulation Department (SMSD) is a group of engineers and scientists actively engaged in developing the next generation of remote sensing systems of national importance. SMSD's members analyze all aspects of advanced electro-optical sensing systems: designing and assessing the performance of optics and focal plane arrays, modeling the end-to-end sensing system, developing innovative data processing and computer vision algorithms, and producing simulated products for new applications.
SMSD is seeking a Remote Sensing Scientist or Engineer to support complex electro-optical airborne and satellite sensor system development from the conceptual stage through operations. The position offers opportunities to work on a wide range of problems, impact research directions, and work with teams possessing a broad range of skills.
***This role can be filled as an Aerospace Senior Member of the Technical Staff or Engineering Specialist***
Key Functions
Develop, perform, and report results of analytical studies with remote sensing data using deterministic and probabilistic numerical analysis techniques.Using rigorous modeling and simulation techniques, advise government and internal Aerospace customers on operational and R&amp;D remote sensing system performance.Document and present findings to colleagues and customers.Travel as necessary to support customer requirements (
Qualifications
Required
Bachelor's degree in Remote Sensing, Image Science, Astronomy, Physics, Mathematics, Atmospheric Science, Computer Science, Optical or Electrical Engineering, or another related discipline.At least five years of experience after obtaining bachelorâ€™s degree with electro-optical (including lidar) remote sensing modeling, simulation, design, data processing, calibration, characterization, phenomenology, or applications.High aptitude for leadership and ability to work independently with minimal supervision.Strong scientific programming skills: Matlab, IDL, Python, C++, etc.Strong analytical and creative problem-solving skills.Strong written and oral communication skills.Must possess or be able to obtain a Top Secret/SCI security clearance issued by the US Government (US Citizenship required).
Preferred
Advanced degree in Remote Sensing, Image Science, Astronomy, Physics, Mathematics, Atmospheric Science, Computer Science, Optical or Electrical Engineering, or another related discipline.Current and active Top Secret level clearance with SCI access.
Required for consideration as an Engineering Specialist
Bachelor's degree in Remote Sensing, Image Science, Astronomy, Physics, Mathematics, Atmospheric Science, Computer Science, Optical or Electrical Engineering, or another related discipline.At least eight years of experience after bachelorâ€™s degree with electro-optical (including lidar) remote sensing modeling, simulation, design, data processing, calibration, characterization, phenomenology, or applications.Proven experience in leadership and ability to mentor more junior staff.Strong scientific programming skills: Matlab, IDL, Python, C++, etc.Strong analytical and creative problem-solving skills.Strong written and oral communication skills.Must possess or be able to obtain a Top Secret/SCI security clearance issued by the US Government (US Citizenship required).
Preferred for consideration as an Engineering Specialist
Advanced degree in Remote Sensing, Image Science, Astronomy, Physics, Mathematics, Atmospheric Science, Computer Science, Optical or Electrical Engineering, or another related discipline.Current and active Top Secret level clearance with SCI access.
Transcript Requirement
Transcripts are required for this position.
Additional Requisition Details
System Job Title: MEMBR-TCH STF SR
Clearance Requirement: Top Secret
Access: SCI
Polygraph: Counter Intelligence Polygraph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gender, gender identity or expression, color, religion, national origin, sexual orientation, protected veteran status, or disability status.
You can also review The Equal Employment Opportunity is the Law poster and the supplement, as well as the Pay Transparency Policy Statement.</t>
  </si>
  <si>
    <t>Assoc Scientist, Quality</t>
  </si>
  <si>
    <t>Meso Scale Discovery</t>
  </si>
  <si>
    <t>POSITION SUMMARY:
An Associate Scientist, Quality is responsible for independently managing the testing, technical transfer, and troubleshooting of protein-based immunoassays. This may include responsibilities for product release. An Associate Scientist , Quality is expected to be able to lead and/or direct the work of others, to include establishing the scope of work assignments, experiments and work schedules/deadlines. The incumbent is expected to display a wide-degree of latitude, creativity, and self-management and to be able to independently manage multiple projects in addition to providing oversight and guidance to other team members as needed.
DUTIES AND RESPONSIBILITIES:
â€¢Plan testing, analyze data and present that data clearly.
oReview corresponding documentation for completion including data capture, forms, logbooks, and/or batch records
oEnsure documentation is in compliance with ISO standards
oCreate, coordinate and/or be the Technical Lead of any CAPA documents, such as NCMRs, DEV, VARs
oCoordinate and lead MRB meetings
oEnsure proper handling, quarantine and disposition of discrepant material
â€¢Participation in general lab organization
oMaintain and update electronic inventory list database (using SharePoint and/or Access)
oSupport 5S compliance
â€¢Understanding and administrating laboratory safety precautions and proper use of personal protective equipment
â€¢Incumbents should be able to develop, revise and implement SOPs/ Test Records/ and product specification documents.
â€¢This role will supervise the work of others in all aforementioned areas of productivity and effectiveness
oResponsible for supporting, mentoring and documenting performance evaluation for direct reports
â€¢Specific duties may vary depending upon departmental requirements
EXPERIENCE AND QUALIFICATIONS:
â€¢Bachelorâ€™s degree in life sciences, protein sciences, cellular/molecular biology, chemistry, biochemistry, biotechnology, or other related area is required
oMasterâ€™s degree is preferred
oAdditional experience may be substituted for degree
â€¢Minimum 2 years of experience in reagent, product or assay development in an industrial setting is preferred
â€¢Training and experience with Biosafety Level 2 (BSL-2) techniques is highly preferred
â€¢Experience with quality document systems in an ISO/GMP regulated environment
â€¢Management experience is a plus
â€¢A demonstrated level of consistency in performance and aptitude for managing additional responsibility and accountability are required for next level consideration
KNOWLEDGE, SKILLS AND ABILITIES:
â€¢Experience with protein based immunoassays execution, development, and optimization
â€¢Understanding of basic molecular biology techniques
â€¢Logical problem solving and the ability to manage complex projects and meet timely deadlines
oEffectively communicate issues/problems and results that impact timelines, accuracy and reliability of laboratory data
oEffectively communicate performance goals and expectations
oProvide coaching and facilitate problem solving methodologies to team
â€¢Proficiency in MS Office suite
oExperience with standard data analysis tools and databases (Excel, Access, SharePoint)
â€¢The ability to multi-task and work productively in a demanding environment with changing priorities
PHYSICAL DEMANDS:
This position requires the ability to communicate and exchange information, utilize equipment necessary to perform the job and move about the office.
WORK ENVIRONMENT:
This position is performed in a standard office environment.</t>
  </si>
  <si>
    <t>Data Analytics Engineer</t>
  </si>
  <si>
    <t>Requisition ID: 53062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Analytics Software Department develops data analysis pipelines, tools and platforms to enable the full exploitation of historical and streaming data sets for a variety of civil and national security space customers. Do you want to develop data analytics platforms and do innovative work on the open-source data processing frameworks with the ability to intelligently scale? Join us on the Analytics Software Department team in The Aerospace Corporation!
Key Functions
Independently evaluates, selects, and applies engineering techniques, procedures and criteria, using judgment in making adaptations and modifications. Assignments typically have specified objectives.Contacts are primarily internal, with infrequent inter-organizational and outside customer contacts on routine matters.Works on complex computer science solutions, develop scalable and distributed software systems that require research, awareness, and interactivity.Quickly learns new technical skills to tackle some of technology's greatest challenges.
Qualifications
Required
Bachelorâ€™s degree in Computer Science, or a related technical fieldEight (8) or more years of relevant work experience in software development. An advanced degree might be used in lieu of working experience.Experience with one or more general-purpose programming languages including but not limited to: Java, JavaScript, C++, or PythonPresent project updates to management to ensure that project development remains aligned with management's visionExperience working with data analytics tools and reporting platforms Experience working with data streaming/movement technologies gRPC, Kafka, or NifiExperience working with open-source data analytics/data pipeline frameworks in the Apache ecosystem.Ability to adapt to changing organizational needThe ability to obtain and maintain a Secret security clearance, which is issued by the US government. US citizenship is required to obtain a clearance.
Preferred
Masterâ€™s degree, further education or experience in engineering, computer science or other technical related fieldsExperience in leading software development teamsKnowledge of data analytics tools for data pipelines, cloud storages, and interactive visualization dashboardsKnowledge of developing cloud-native applications
Transcript Requirement
Transcripts are required for this position.
Additional Requisition Details
Clearance Requirement: None
Access: None
Polygraph: None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t>
  </si>
  <si>
    <t>Computer Scientist TS/SCI</t>
  </si>
  <si>
    <t>TENICA is looking to immediately hire a Senior Computer Scientist. Must have TS/SCI.
Position Description: Researches, designs, and tests methods for training neural networks to recognize objects in remote sensing imagery, with small training datasets. Uses techniques from transfer learning, also known as few-shot or one-shot detection. Experience with Linux operating systems and strong Python programming skills required. Experience with Jupyter notebooks, computer vision techniques, national imagery, metadata, virtual environments, and GPU-computing desired. Advanced linear algebra mathematics skill is a plus.
LCAT description: Develops computer systems specifications that fit with the governments system architecture standards. Establishes and documents system parameters and formats, ensures hardware and software systems compatibility and coordinates and/or modifies system parameters in terms of existing and projected computer capacity and capabilities. Revises existing systems and procedures to correct deficiencies and maintain more effective data handling, conversion, input/output requirements, and storage.
Skill Requirement: A Senior person is expected to oversee the efforts of less senior staff and/or be responsible for the efforts of all staff assigned to a specific job. Required: 9 years of experience and a MA/MS degree. In place of the degree, may substitute 19 years of relevant work experience.</t>
  </si>
  <si>
    <t>Quantum Physic Research Scientist</t>
  </si>
  <si>
    <t>Mid-Level Environmental Scientist/Geologist, Germantown, Maryland</t>
  </si>
  <si>
    <t>United States of America - Maryland, Germantown **Job Summary** * Performs standard scientific work requiring application of techniques and procedures. * Detects problems when using standardized procedures because of the condition of sample, difficulties with the equipment, etc. * Conducts specific phases of projects for more experienced scientists. * Proposes appropriate analytical methods and techniques. Assists in providing advice and consulting services within scope of scientific knowledge. * Draws conclusions and makes recommendations based on analysis. * Interprets and records data, conducts analyses, compares findings to relevant studies and local, state and federal regulations to ensure compliance. * Works under general supervision. **Minimum Requirements** + Bachelor's degree in Geology, Environmental Science, or Civil or Environmental Engineering. + 2+ years of relevant experience in environmental consulting (i.e., Remedial Investigations and Site Assessments) for Federal, State, or private clients. + Remedial investigation, remediation planning, or design experience. + Ability to travel for short-term regional project assignments/meetings. + Must have a valid US driver's license. **Preferred Qualifications** + Master's Degree in Environmental Science, Engineering, or Geology + 3+ years of experience in related field, preferably environmental consulting for Federal, State, or private clients. + Engineer in Training or Professional Engineer registration or preparing for Professional Geologist registration. + Experience with specialized software (e.g., EVS, ModFlow, RACER Cost Estimating, CADD, GIS) and creating or using environmental databases. + Experience with CERCLA RI/FS, RCRA, and RD/RA projects with commercial or DOD clients. + Experience investigating DoD sites, especially for emerging contaminants (e.g., PFAS). + Demonstrated knowledge and successful experience in planning and implementing remedial investigations and designs. + Technical Skills - Life cycle cost estimating, feasibility studies, environmental remedial design, basic fate and transport modeling, and excellent technical writing skills. + Certificates - OSHA 40hr HAZWOPER Training and current refresher certificates. + Excellent skills in written and spoken communication **What We Offer** When you join AECOM, you become part of a company that is pioneering the future . Our teams around the world are involved in some of the most cutting-edge and innovative projects and programs of our time, addressing the big challenges of today and shaping the built environment for generations to come. We ensure a workplace that encourages growth, flexibility and creativity, as well as a company culture that champions inclusion, diversity and overall employee well-being through programs supported by company leadership. Our core values define who we are, how we act and what we aspire to, which comes down to not only delivering a better world , but working to "make amazing happen" in each neighborhood, community and city we touch. As an Equal Opportunity Employer, we believe in each person's potential, and we'll help you reach yours. **Job Category** Sciences **Business Line** Environment **Business Group** Design and Consulting Services Group (DCS) **Country** United States of America **Position Status** Full-Time **Requisition/Vacancy No.** 234582BR **Clearance Required** No Qualified applicants will receive consideration for employment without regard to race, color, religion, sex, national origin, sexual orientation, gender identity, disability or protected veteran status.</t>
  </si>
  <si>
    <t>Computer Scientist Level III</t>
  </si>
  <si>
    <t xml:space="preserve">At Sentar, our passion is protecting our nationâ€™s security and our way of life, by innovating, building and securing mission critical assets. We are looking for people with big ideas and big dreams that want to grow them in a small business environment. If you are ready to jump in and get involved in building your future with us, we welcome you to explore the opportunities Sentar can offer.
We are currently looking for a Computer Scientist who also has SIGINT Intelligence experience to work on an existing contract in the Annapolis Junction, Maryland area.
Qualifications
Requirements:
Shall have a minimum of ten yearsâ€™ experience
Shall have demonstrated, in-depth experience in at least two skill areas in at least three of the following categories:
Mathematics/Statistics
Statistical Analysis
Modeling/Machine
Learning
Graph Theory
Algorithm Design
Computer Science
Scripting
Databases
Cloud Computing
Object-Oriented Programming
Domain Expertise/Analysis
Current agency analytic tools and databases
SIGINT Collection Systems
Metadata Analysis
Data Mining
Presentation
Data Visualization
Business Intelligence
Presentation Skills
Desired Professional Experience:
Shall have at least two yearsâ€™ experience leading a data science project or team.
Data Scientist â€“ Level III Disciplines:
Analysis
Process automation
Data Normalization
Data Visualization
Machine Learning
Statistics
Cloud Analytics
Scripting
Prototyping Analytics
</t>
  </si>
  <si>
    <t>Molecular Cell Biology and Animal Model Research Scientist</t>
  </si>
  <si>
    <t>George Mason University</t>
  </si>
  <si>
    <t xml:space="preserve">Molecular Cell Biology and Animal Model Research Scientist
The George Mason University Laboratory of Biomaterials and Nanomedicine, in the Department of Bioengineering at the Institute for Advanced Biomedical Research (IABR), seeks a research scientist to work in a multidisciplinary team aiming to develop effective delivery systems for mRNA using polymers, lipids, synthetic chemistry, conjugates, and microfluidic systems. The IABR is located on the SciTech Campus of George Mason University in Manassas, Virginia (https://scitechcampus.gmu.edu/) and is part of the greater Washington D.C. area, with close proximity to several collaborative research facilities. George Mason University has a strong institutional commitment to the achievement of excellence and diversity among its faculty and staff, and strongly encourages candidates to apply who will enrich Masons academic and culturally inclusive environment.
About George Mason University:
Mason is the largest public research university in Virginia, with an enrollment of nearly 38,000 students studying in more than 208 degree programs. Mason is an innovative, entrepreneurial institution with national distinction in a range of academic fields. The Carnegie Classification of Institutions of Higher Education ranks George Mason University in its top tier of research institutions, with total research expenditures reaching an all-time high of 149 million in sponsored research expenditures for the fiscal year 2018, making good progress toward the universitys strategic goal of $225 million by 2024. Mason stands at the doorstep of the Washington, D.C. metropolitan area, with unmatched geographical access to a number of federal agencies and national laboratories. The Northern Virginia business community includes many Fortune 500 companies.
In addition to its 677-acre main campus in Fairfax, Mason has campuses in Arlington and Prince William counties in Virginia, as well as an international campus in Songdo, Korea. Reflective of the universitys strong commitment to biomedical research and biotechnology is the recent launch of the $40 million, 75,000-square-foot Institute for Biomedical Innovation, and a strategic partnership focused on personalized health with Inova, the largest health system in Northern Virginia.
About the Department:
The Volgenau School of Engineering at George Mason University is a fast-growing force for innovation in technology and education. Its fall 2019 enrollment was close to 8,000 students in 37 undergraduate, masters, and doctoral degree programs, including several first-in-the-nation offerings. As part of a nationally ranked research university, the engineering schools research teams earned more than $68 million in sponsored research awards in the last 12 months. Located in the heart of Northern Virginias technology corridor, Mason Engineering is known for its leadership in emerging areas including big data, cybersecurity, health care technology, robotics and autonomous systems, signals and communications, and sustainable infrastructure.
Responsibilities:
Develop mammalian cell culture, flow cytometry, and fluorescent microscopy and assays;
Develop/evaluate mRNA delivery technologies using quantitative in vitro assays;
Perform animal studies of mRNA delivery systems;
Perform in vitro transcription of mRNA from plasmids, qPCR, protein analysis, intra- and extra-cellular staining, plasmid cloning, and sequence modifications;
Demonstrate basic conceptual understanding of broad genomic technologies such as next-gen sequencing, RNA Seq, RNAi (shRNA/siRNA), and CRISPR gene editing;
Plan and execute experiments and analyze data independently.
Required Qualifications:
PhD degree in the biological sciences or related field, obtained by the start date of the position;
2-5 years of relevant laboratory experience;
Strong molecular/cellular biology skills;
Attention to detail, critical analysis of data, and troubleshooting abilities;
Excellent communication and presentation skills.
Preferred Qualifications:
Experience with animal models and animal handling.
</t>
  </si>
  <si>
    <t>Data Engineer - Batch Capability Specialist</t>
  </si>
  <si>
    <t>Volant Associates</t>
  </si>
  <si>
    <t xml:space="preserve">Job Title: Data Engineer - Batch Capability Specialist
Clearance: TS/SCI
Location: Chantilly, VA
Compensation: Excellent Benefits and Salary
Job Description:
As part of a technology architecture team, support a DIA sponsored project in support of functional correlation to each of the main data collection and delivery functions. As the project grows and becomes integrated across operational and tactical elements of the DoD, this team will identify established capabilities that can meet standardized use cases as well as missing capabilities that need to be added in order to provide common data usage models. Successful candidate will create pre-deployment integration plans that ensure all use cases associated with batch data will be met by either existing or new products that align with the target environment. Additionally, candidate will align storage management practices with local and remote storage retention policies.
Required:
Experience with data engineering tools and techniques
Understanding of database architecture
Data models
An analytical mindset with problem-solving skills
Excellent communication and collaboration skills
BSc/BA in computer science or relevant field
Also, candidate should have a working knowledge of the following:
Data
Identifies unique datasets within applications
Captures formatting
Identifies expected volumetrics
Identifies all current sharing mechanisms
Makes initial recommendations on polyglot storage for each dataset
Identifies expected resource needs for each dataset
Application
Identification of datasets
Identify transfer mechanisms in existence today
Characterize API's in order to verify CAN (controller area network) support
Identifies changes that need to be made in order to remove user identity requirements for access by other systems
Provides guidance on integration tasks regarding API's and ingest
Mission
Network capacity between sites and mission partners
Bandwidth utilization
Cross domain
Evaluates information to determine nearest node usage and failover / COOP
Identifies changes that need to occur in the data architecture to ensure no operational impact to warfighters during integration
Desired:
Database Warehouse
Data Mining
Statistical modeling and regression analysis
Knowledge of languages, especially R, SAS, Python, C/C++, Ruby Perl, Java, and MATLAB
Database solution languages, especially SQL, Cassandra, Bigtable, or similar
Hadoop-based analytics, such as HBase, Hive, Pig, and MapReduce
Operating systems, especially UNIX, Linux, and Solaris
Machine learning, including AForge.NET and Scikit-learn
Possess a high degree of ingenuity, creativity, and resourcefulness
Ability to understand military and intelligence operations as described by military experts and to represent their employment (verbally, graphically, and in simulations)
Prior military or intelligence community experience
Benefit Summary
Volant Associates provides an industry-leading benefits package to attract and retain the very best talent within a very competitive recruiting environment and support its employees and their dependents.
100% Volant Paid Standard Benefits:
200% Matching on employee 401k contributions (on up to 5% of employee salary deferral)
Health care insurance for employee and dependents
Dental care insurance for employee and dependents
Vision care insurance for employee and dependents
Life and Personal Accident Insurance ($250K coverage)
Short-term disability Insurance (60% of earnings up to $2,500 per week)
Long-term disability insurance (60% of earnings up to $10K per month)
Educational assistance (up to $2,500 per calendar year)
An Executive Physical every five years
Paid Time Off
Paid Holidays
Adoption assistance
Commuter benefits
Paid military leave
Training and development opportunities
Cell phone stipend (up to $50 per month)
Corporate laptop computer
Gym access (for Chantilly-based employees)
Multiple annual corporate-sponsored events
Additional programs available to all employees:
Heath Savings Account (HSA)
Healthcare Flexible Spending Account (FSA)
Dependent care Flexible Spending Account (FSA)
Voluntary additional levels of Life and Personal Accident Insurance
</t>
  </si>
  <si>
    <t>Senior Scientist (Protein and Vaccine Formulation)</t>
  </si>
  <si>
    <t>GAP Solutions Inc. (GAPSI)</t>
  </si>
  <si>
    <t xml:space="preserve">Position Objective: Provide services as a Senior Scientist in support of the overall functions of the Vaccine Research Center (VRC) within the National Institute of Allergy and Infectious Diseases (NIAID).
Duties and Responsibilities:
Lead a project team for the evaluation and development of stable formulations in the liquid or frozen state (project dependent) for the vaccine candidates at VRC, including the following subtasks
Design fit-for-purpose formulation and stability studies.
Oversee the technical execution of those studies by Formulation personnel, and personally execute studies as needed.
Analyze, collate and interpret study data (directly and that analyzed by team members) based on technical expertise, previous project experience, organization knowledge and accepted scientific field literature.
Represent the Formulation Group in cross functional teams with VRC/VPP development personnel to facilitate overall project objectives.
Represent the Formulation Group and the VRC/VPP in cross functional teams with GMP personnel to facilitate transfer of development procedures to GMP facilities.
Represent the Formulation Group and the VRC/VPP in cross functional teams with external stakeholders as required by project.
Provide strategic guidance and technical instruction to formulation team members.
Develop and execute assays for biological product characterization, formulation development and stability testing of recombinant protein-based vaccines, proteinaceous nanoparticles, and virus-like particles.
Analyze, interpret and present data in small group, department and conference settings.
Write and review technical reports and protocols documenting formulation, stability and method development studies.
Contribute directly to regulatory filings in collaboration with VRC Office of Regulatory Systems.
Basic Qualifications:
Ph.D. in Pharmaceutics, Chemistry, Biochemistry, or a related discipline is required.
M.S. and 3 years of relevant additional experience may be considered equivalent to a PhD
Minimum of three to six (3-6) years industry or equivalent non-profit experience in protein and/or vaccine formulation or a related field (directly relevant post-doctoral experience may be considered equivalent on a candidate by candidate basis).
Hands-on experience with the design and execution of studies for the formulation of protein therapeutics and/or vaccines.
Strong background in both physical and chemical stability of proteins.
Hands-on experience in the theory, use, data analysis and data interpretation of the majority of the following techniques:
Calorimetric analysis (Differential Scanning Calorimetry and Isothermal Chemical Denaturation)
Circular Dichroism, Intrinsic and extrinsic Fluorescence and Uv-Visible spectroscopies
Particle analysis (MFI, Nanosight, DLS, LO/HIAC)
Classic protein biochemistry sample handling and analysis (UF/DF, SDS-PAGE, Western Blot)
Chromatography (SEC, RP)
Experience in leading a development team, including technical instruction of junior associates, project scheduling and resource management.
Experience in active participation on cross-functional project teams.
Experience in data analysis and experimental design software packages (e.g. Prism, SigmaPlot, MicroCal Origin, JMP, etc.).
Minimum Qualifications:
Hands-on experience with the development of adjuvants and the evaluation of adjuvant compatibility with biologic vaccines
Hands-on experience with GMP biologic fill-finish operations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*This job description is not designed to cover or contain a comprehensive listing of activities, duties or responsibilities that are required by this position.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GAP Solutions provides reasonable accommodations to qualified individuals with disabilities. If you need an accommodation to apply for a job us at recruiting@gapsi.com.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GAP Solutions is an Equal Opportunity/Affirmative Action employer. All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This position is contingent upon contract award.
</t>
  </si>
  <si>
    <t>Geographer/Physical Scientist GS-0150/1301- 09/11 (MP-KB)</t>
  </si>
  <si>
    <t>Department of the Interior</t>
  </si>
  <si>
    <t xml:space="preserve">
 Duties
Help
 Help
Duties
 Summary
What General Information Do I Need To Know About This Position?
GS-09: $59,534 (Step 01) to $77,396 (Step 10);
GS-11: $72,030 (Step 01) to $93,638 (Step 10);
NOTE: First time hires to the Federal Government are typically hired at the Step 01.
This is an interdisciplinary position and is being advertised concurrently with the following announcements:
Open to all U.S. citizens under: RES-2020-0260Learn more about this agency
Responsibilities
As a Data Scientist within the Eastern Energy Resource Science Center, some of your specific duties will include:
Coordinates protocols and procedures necessary for data management, data integration, publication of data and metadata, preserving and providing public access to scientific data. The incumbent oversees use of data management systems in the center.
Provides guidance in determining the most appropriate methods for delivering information via the internet; creates internet applications that enhance user-developed content and meet scientific technical requirements. Build and implements web-enabled data base applications and manage internet servers.
Installs , configures, test and implements Internet mapping, web application, and GIS software and hardware; documents the physical configuration of web based mapping; Optimizes internet mapping intranet and extranet systems performance, reallocates resources as the become available, and recommends additional components to improve overall system performance.
Developed new and enhances existing data management systems that meet current and future requirements of the organization and its customers, such as implementing new database structures and formats. Monitores and optimizes database performance and tunes database operations; troubleshoot database problems; maintains version control of database entities.
Travel RequiredNot required
 Supervisory statusNo
 Promotion Potential12
Job family (Series)0150 Geography
1301 General Physical Science
 Requirements
Help
 Help
Requirements
 Conditions of Employment
Applicants must be U.S. Citizens.
Suitable for Federal employment, as determined by background investigation.
Selectee may be subject to serving a one-year probationary period.
More requirements are listed under Qualifications and Other Information.
Are There Any Special Requirements For This Position?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
 Qualifications
GS-0150
For information on basic qualifications, which includes information on whether you may substitute education for specialized experience, please click on the following: https://www.usgs.gov/about/organization/science-support/human-capital/geographer-gs-0150
GS-09
In addition to the basic education requirement as stated above, applicants must meet one of the following to qualify for the GS-09 level:
**Master's or equivalent graduate degree in geography or other directly related field of study or 2 years of progressively higher-level graduate education (36 semester hours, 54 quarter hours or the equivalent) leading to a master's degree in geography or other directly related field of study if it provided the knowledge, skills and abilities necessary to do the work of the position to be filled.
**OR one year of appropriate professional experience in geography that is equivalent to at least the GS-07 level in the Federal service.
Examples of such experience could include compiling and evaluating basic geographical facts from a variety of specified sources, ascertaining discrepancies in data, and presenting geographical information from specified maps, charts, and other source materials in the most useful format. This level of work would have involved following established procedures or detailed instructions and would have required a familiarity with a variety of basic geographic tools and sources.
**OR a combination of successfully completed progressive graduate level education, as described above, that is beyond the first year of graduate study and professional experience, as described above. (CLICK HERE FOR DETAILS ON HOW TO COMBINE GRADUATE EDUCATION &amp; EXPERIENCE)
GS-11
In addition to the basic education requirement as stated above, applicants must meet one of the following to qualify for the GS-11 level:
**Ph.D. or equivalent graduate degree in geography or other directly related field of study or 3 years of progressively higher-level graduate education (54 semester hours, 81 quarter hours or the equivalent) leading to a Ph.D. in geography or other directly related field of study if it provided the knowledge, skills and abilities necessary to do the work of the position to be filled.
**OR one year of appropriate professional experience in geography that is equivalent to at least the GS-09 level in the Federal service.
Examples of such experience may include: 1) locating, examining, evaluating and selecting, from a variety of source materials, information for use in depicting the location and standardizing the nomenclature of physical and humane features on a map, chart or in a gazetteer; 2) determining the distribution of like phenomena (e.g., deciduous vegetation or precipitation) over Eastern U.S., or comparing the distribution of two or three different kinds of phenomena, e.g., deciduous vegetation and precipitation; 3) providing assistance to a higher-graded researcher on small, self-contained studies. Examples 1 &amp; 2 included independent responsibility for small projects or significant segments of larger projects. Discrepancies may have arisen in source materials. Judgment was used to resolve the less difficult problems; a higher-level authority resolved the most difficult problems. Work was carried out in accordance with established procedures and criteria. For example 3, extensive and precise instructions were provided and the project leader was readily available for consultation and guidance.
**OR a combination of successfully completed progressive graduate level education, as described above, that is beyond the second year of graduate study and professional experience, as described above. (CLICK HERE FOR DETAILS ON HOW TO COMBINE GRADUATE EDUCATION &amp; EXPERIENCE)
GS-1301
For information on basic qualifications, which includes information on whether you may substitute education for specialized experience, please click on the following: https://www.usgs.gov/about/organization/science-support/human-capital/physical-scientist-gs-1301
GS-09
In addition to the basic education requirement as stated above, applicants must meet one of the following to qualify for the GS-09 level:
**Two years of progressively higher-level graduate education (36 semester hours, 54 quarter hours or the equivalent) leading to a master's degree in physical science or other directly related field of study or master's or equivalent graduate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GS-7 level in the Federal service, and if it equipped the applicant with the knowledge, skills and abilities to perform successfully the duties of the position.
Examples of such experience may include performing a variety of observations, computations, compilations and analyses in assisting higher-level scientists in carrying out physical science assignments. This work experience would have involved following established methods and procedures, or detailed instructions; using some judgment in applying basic principles and procedures; and independently completing recurring assignments, but referring deviations, problems, and unfamiliar situations to a designated person for decision or help. **OR a combination of successfully completed progressive graduate level education, as described above, that is beyond the first year of graduate study and professional experience, as described above. (CLICK HERE FOR DETAILS ON HOW TO COMBINE GRADUATE EDUCATION &amp; EXPERIENCE)
GS-11
In addition to the basic education requirement as stated above, applicants must meet one of the following to qualify for the GS-11 level:
**Three years of progressively higher level graduate education (54 semester hours, 81 quarter hours or the equivalent) leading to a Ph.D. degree in physical science or other directly related field of study or Ph.D. or equivalent doctoral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GS-9 level in the Federal service, and if it equipped the applicant with the knowledge, skills and abilities to perform successfully the duties of the position.
Examples of such experience may include independent responsibility for a well-defined study or for a phase of a larger study that required the planning and carrying out of routine physical science work. This work would have required the individual to select and make minor adaptations to procedures and accepted practices and handle unexpected conditions arising in the normal course of the work. At this level, physical scientists have the ability to independently perform moderately difficult and responsible scientific work.
**OR a combination of successfully completed graduate level education, as described, above that is beyond the second year of progressive graduate study and professional experience, as described above. (CLICK HERE FOR DETAILS ON HOW TO COMBINE GRADUATE EDUCATION &amp; EXPERIENCE)
You must meet all qualification and eligibility requirements for the position by the closing date of the announcement.
Education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
Additional information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FEDERAL GOVERNMENT IS AN EQUAL OPPORTUNITY EMPLOYER.
Read more
 How You Will Be Evaluated
You will be evaluated for this job based on how well you meet the qualifications above.
--Vacancy Related Questions: As part of the online application process, you will need to respond to a series of questions designed to assess your possession of the following knowledge skills, abilities and/or competencies:
Collect Scientific Data
Decision Making
Information Management
Information Management
Technology Application
Program/Project Management
Scientific instrumentation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questions please click here.
Read more
Background checks and security clearance
Security clearanceNot Required
Drug test requiredNo
 Required Documents
Help
 Help
Required Documents--If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This proof may be faxed, document uploaded, or hand delivered to the servicing Human Resources Office (see "Required Documents" and/or "Contact Information"). Please ensure that all documentation is legible.
--If you are a current career or career-conditional Federal employee or former Federal employee who has reinstatement eligibility,â€‹ you must submit a copy of a recent SF-50 "Notification of Personnel Action" documenting proof of competitive status, tenure, position title, occupational series, grade level and stepâ€‹ by the closing date of this announcement or you will not receive consideration.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a copy of the agency notice, your most recent Performance Rating, and your most recent SF-50 noting current position, grade level, and duty location. Required documents may be faxed, uploaded, or hand delivered to the servicing Human Resources Office (see "Contact Information"). If you are a CTAP or ICTAP eligible, you will be considered well qualified if you earn a minimum score of 85 (prior to the assignment of veteran's preference points). For more information on CTAP/ICTAP please click here.
-If you are applying for this position based on eligibility under a special appointing authority, the Servicing Human Resources Office must receive proof of eligibility by the closing date of this announcement. For additional information on special appointing authorities, visit: https://www.usgs.gov/about/organization/science-support/human-capital/non-competitive-appointment-information
--If youâ€™re applying as a current or former employee of a land management agency i.e., Bureau of Indian Affairs, Bureau of Land Management, Bureau of Reclamation, U.S. Fish and Wildlife Service, National Park Service, or U.S. Forest Service who is serving or previously served on a temporary or term appointment under the Land Management Workforce Flexibility Act (see: https://chcoc.gov/content/implementing-policy-guidance-land-management-workforce-flexibility-act), you must su
</t>
  </si>
  <si>
    <t>Geographer/Physical Scientist GS-0150/1301- 09/11 (DEU-KB)</t>
  </si>
  <si>
    <t xml:space="preserve">
 Duties
Help
 Help
Duties
 Summary
What General Information Do I Need To Know About This Position?
GS-09: $59,534 (Step 01) to $77,396 (Step 10);
GS-11: $72,030 (Step 01) to $93,638 (Step 10);
NOTE: First time hires to the Federal Government are typically hired at the Step 01.
This is an interdisciplinary position and is being advertised concurrently with the following announcements:
Open to current or former Federal employees: RES-2020-0255Learn more about this agency
Responsibilities
As a Data Scientist within the Eastern Energy Resource Science Center, some of your specific duties will include:
Coordinates protocols and procedures necessary for data management, data integration, publication of data and metadata, preserving and providing public access to scientific data. The incumbent oversees use of data management systems in the center.
Provides guidance in determining the most appropriate methods for delivering information via the internet; creates internet applications that enhance user-developed content and meet scientific technical requirements. Build and implements web-enabled data base applications and manage internet servers.
Installs , configures, test and implements Internet mapping, web application, and GIS software and hardware; documents the physical configuration of web based mapping; Optimizes internet mapping intranet and extranet systems performance, reallocates resources as the become available, and recommends additional components to improve overall system performance.
Developed new and enhances existing data management systems that meet current and future requirements of the organization and its customers, such as implementing new database structures and formats. Monitores and optimizes database performance and tunes database operations; troubleshoot database problems; maintains version control of database entities.
 Supervisory statusNo
 Promotion Potential12
Job family (Series)0150 Geography
1301 General Physical Science
 Requirements
Help
 Help
Requirements
 Conditions of Employment
Applicants must be U.S. Citizens.
Suitable for Federal employment, as determined by background investigation.
Selectee may be subject to serving a one-year probationary period.
More requirements are listed under Qualifications and Other Information.
Are There Any Special Requirements For This Position?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Qualifications
GS-0150
For information on basic qualifications, which includes information on whether you may substitute education for specialized experience, please click on the following: https://www.usgs.gov/about/organization/science-support/human-capital/geographer-gs-0150
GS-09In addition to the basic education requirement as stated above, applicants must meet one of the following to qualify for the GS-09 level:**Master's or equivalent graduate degree in geography or other directly related field of study or 2 years of progressively higher-level graduate education (36 semester hours, 54 quarter hours or the equivalent) leading to a master's degree in geography or other directly related field of study if it provided the knowledge, skills and abilities necessary to do the work of the position to be filled.
**OR one year of appropriate professional experience in geography that is equivalent to at least the GS-07 level in the Federal service.
Examples of such experience could include compiling and evaluating basic geographical facts from a variety of specified sources, ascertaining discrepancies in data, and presenting geographical information from specified maps, charts, and other source materials in the most useful format. This level of work would have involved following established procedures or detailed instructions and would have required a familiarity with a variety of basic geographic tools and sources.
**OR a combination of successfully completed progressive graduate level education, as described above, that is beyond the first year of graduate study and professional experience, as described above. (CLICK HERE FOR DETAILS ON HOW TO COMBINE GRADUATE EDUCATION &amp; EXPERIENCE)
GS-11In addition to the basic education requirement as stated above, applicants must meet one of the following to qualify for the GS-11 level:**Ph.D. or equivalent graduate degree in geography or other directly related field of study or 3 years of progressively higher-level graduate education (54 semester hours, 81 quarter hours or the equivalent) leading to a Ph.D. in geography or other directly related field of study if it provided the knowledge, skills and abilities necessary to do the work of the position to be filled.
**OR one year of appropriate professional experience in geography that is equivalent to at least the GS-09 level in the Federal service.
Examples of such experience may include: 1) locating, examining, evaluating and selecting, from a variety of source materials, information for use in depicting the location and standardizing the nomenclature of physical and humane features on a map, chart or in a gazetteer; 2) determining the distribution of like phenomena (e.g., deciduous vegetation or precipitation) over Eastern U.S., or comparing the distribution of two or three different kinds of phenomena, e.g., deciduous vegetation and precipitation; 3) providing assistance to a higher-graded researcher on small, self-contained studies. Examples 1 &amp; 2 included independent responsibility for small projects or significant segments of larger projects. Discrepancies may have arisen in source materials. Judgment was used to resolve the less difficult problems; a higher-level authority resolved the most difficult problems. Work was carried out in accordance with established procedures and criteria. For example 3, extensive and precise instructions were provided and the project leader was readily available for consultation and guidance.
**OR a combination of successfully completed progressive graduate level education, as described above, that is beyond the second year of graduate study and professional experience, as described above. (CLICK HERE FOR DETAILS ON HOW TO COMBINE GRADUATE EDUCATION &amp; EXPERIENCE)
GS-1301
For information on basic qualifications, which includes information on whether you may substitute education for specialized experience, please click on the following: https://www.usgs.gov/about/organization/science-support/human-capital/physical-scientist-gs-1301
GS-09In addition to the basic education requirement as stated above, applicants must meet one of the following to qualify for the GS-09 level:**Two years of progressively higher-level graduate education (36 semester hours, 54 quarter hours or the equivalent) leading to a master's degree in physical science or other directly related field of study or master's or equivalent graduate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GS-7 level in the Federal service, and if it equipped the applicant with the knowledge, skills and abilities to perform successfully the duties of the position.
Examples of such experience may include performing a variety of observations, computations, compilations and analyses in assisting higher-level scientists in carrying out physical science assignments. This work experience would have involved following established methods and procedures, or detailed instructions; using some judgment in applying basic principles and procedures; and independently completing recurring assignments, but referring deviations, problems, and unfamiliar situations to a designated person for decision or help. **OR a combination of successfully completed progressive graduate level education, as described above, that is beyond the first year of graduate study and professional experience, as described above. (CLICK HERE FOR DETAILS ON HOW TO COMBINE GRADUATE EDUCATION &amp; EXPERIENCE)
GS-11In addition to the basic education requirement as stated above, applicants must meet one of the following to qualify for the GS-11 level:**Three years of progressively higher level graduate education (54 semester hours, 81 quarter hours or the equivalent) leading to a Ph.D. degree in physical science or other directly related field of study or Ph.D. or equivalent doctoral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GS-9 level in the Federal service, and if it equipped the applicant with the knowledge, skills and abilities to perform successfully the duties of the position.
Examples of such experience may include independent responsibility for a well-defined study or for a phase of a larger study that required the planning and carrying out of routine physical science work. This work would have required the individual to select and make minor adaptations to procedures and accepted practices and handle unexpected conditions arising in the normal course of the work. At this level, physical scientists have the ability to independently perform moderately difficult and responsible scientific work.
**OR a combination of successfully completed graduate level education, as described, above that is beyond the second year of progressive graduate study and professional experience, as described above. (CLICK HERE FOR DETAILS ON HOW TO COMBINE GRADUATE EDUCATION &amp; EXPERIENCE)
You must meet all qualification and eligibility requirements for the position by the closing date of the announcement.
Education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
Additional information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FEDERAL GOVERNMENT IS AN EQUAL OPPORTUNITY EMPLOYER.
Read more
 How You Will Be Evaluated
You will be evaluated for this job based on how well you meet the qualifications above.
--Vacancy Related Questions: As part of the online application process, you will need to respond to a series of questions designed to assess your possession of the following knowledge skills, abilities and/or competencies:
Collect Scientific Data
Decision Making
Information Management
Information Management
Technology Application
Program/Project Management
Scientific instrumentation
--Basis of rating: Category rating will be used in the ranking and selection process for this position. The quality categories are Best Qualified, Well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lowered.To preview questions please click here.
Read more
Background checks and security clearance
Security clearanceNot Required
Drug test requiredNo
 Required Documents
Help
 Help
Required Documents--If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This proof may be faxed, document uploaded, or hand delivered to the servicing Human Resources Office (see "Required Documents" and/or "Contact Information"). Please ensure that all documentation is legible.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veteransâ€™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veteransâ€™ preference. Additional information on veterans' preference can be found in the VetGuide.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a copy of the agency notice, your most recent Performance Rating, and your most recent SF-50 noting current position, grade level, and duty location. Required documents may be faxed, uploaded, or hand delivered to the servicing Human Resources Office (see "Contact Information"). If you are a CTAP or ICTAP eligible, you will be considered well qualified if you earn a minimum score of 85 (prior to the assignment of veteran's preference points). For more information on CTAP/ICTAP please click here.
-Required documents may be: 1)faxed to the Agency Contact (see "Contact Information") 2)uploaded directly from your desktop 3)uploaded directly from your USAJOBS stored attachments 4)hand delivered to the servicing Human Resources Office (see 'Contact Information').
-Auto-Requested Fax: allows you to submit required documentation that will be electronically displayed along with your resume.If you are relying on your education to meet quali
</t>
  </si>
  <si>
    <t>Computer Scientist Level II</t>
  </si>
  <si>
    <t xml:space="preserve">At Sentar, our passion is protecting our nationâ€™s security and our way of life, by innovating, building and securing mission critical assets. We are looking for people with big ideas and big dreams that want to grow them in a small business environment. If you are ready to jump in and get involved in building your future with us, we welcome you to explore the opportunities Sentar can offer.
We are currently looking for a Computer Scientist - Level II to work on an existing SIGINT/Intelligence contract in the Annapolis Junction, Maryland area. The qualified candidate should have cyber experience along with a Computer Scientist background. He/she should be knowledgeable in identifying anomalous data using malware and network analysis technologies.
Qualifications
Disciplines:
Machine Learning
HPC
Program Tools
Advanced Computing
Quantum Information Science
Web Technology
Requirements:
Shall have a minimum of five yearsâ€™ experience in Computer Science,
Computer Engineering, Electrical Engineering, Mathematics, or Information Systems.
Network discovery
CNE
Mobile Technologies
Provide scripting and automation support
Bulk data analysis
</t>
  </si>
  <si>
    <t>Scientist II, Flow Cytometry</t>
  </si>
  <si>
    <t>Champions Oncology</t>
  </si>
  <si>
    <t>Scientist - Protein Purification</t>
  </si>
  <si>
    <t>Pharmaceutical Product Development</t>
  </si>
  <si>
    <t xml:space="preserve">See below for an exciting opportunity to join our Labs FSP Team to support our customers who are leaders in the industry!
PPD FSP Laboratories offers the most comprehensive
set of laboratory services available in the industry and continues to deliver
innovative solutions to our clients through our collaborative approach,
including PPDÂ® Laboratories FSP. PPDÂ® Laboratories FSP is a unique partnership
that allows our clients to leverage the experience of our PPD staff, while
allowing you, the employee, to gain direct experience working onsite at a
pharmaceutical/ biopharmaceutical company, all while maintaining full-time
benefits/advantages of being a part of PPD.
What we
offer:
Â· 
Supportive
working environment
Â· 
Work-life
integration
Â· 
True
international exposure working as part of a global team
Â· 
Interactive
training and career development opportunities
Â· 
Engaged
management team
The Scientist /
Sr Scientist in this role would be responsible for implementing and optimizing
experimental protocols in the areas of protein purification and analytics. Prior experience in recombinant protein
purification from mammalian and/or bacterial expression systems using AKTA FPLC
systems is required. Hands on experience with high throughput purification,
protein expression, tangential flow filtration or HPLC systems would be an
added advantage.
Key Responsibilities
â€¢ Carefully
executes and documents experiments/technical studies/tasks with minimal supervision,
maintaining good scientific practice.
â€¢ Participates
in experimental planning by applying critical thinking, experience and
scientific knowledge to the data analysis.
â€¢ Interprets
results and communicates to his/her supervisor.
â€¢ Operates
and maintains designated lab equipment and trains others as needed.
â€¢ Participates
in project meetings, contributes detailed oral or written summaries of results.
Education and Experience:
â€¢	Bachelor's degree in relevant field (such as Biochemistry, Molecular Biology, Cell Biology, or Virology etc.)
â€¢	Previous experience that provides the knowledge, skills, and abilities to perform the job (comparable 2 year) or equivalent combination of education, training, &amp; experience.).
â€¢	Highly prefer MS degree in a relevant field 0-1 year of experience
â€¢	Experience in protein purification required.
Knowledge, Skills and Abilities:
â€¢	Ability to perform basic to moderately complex laboratory activities.â€¢	Fundamental understanding of principles and applications of protein biochemistry, and demonstrated ability in protein purification, western blot and protein quantitation are required.â€¢	Training in areas such as protein and DNA extraction / quantification is an added advantage.â€¢	Use of analytical tools, other pharmaceutical analysis and validation techniques, and/ or experience with analytical development is highly desirable.â€¢	Good attention to detailâ€¢	Ability to utilize Microsoft Excel, Word and PowerPoint to perform tasksâ€¢	Good written and oral communication skillsâ€¢	Time management skillsâ€¢	Problem solving and troubleshooting abilitiesâ€¢	Ability to work in a collaborative work environment with a team
PPD values the health and wellbeing of our employees. We support and encourage individuals to create a healthy and balanced environment where they can thrive. Below is listed the working environment/requirements for this role:â€¢	Able to communicate, receive, and understand information and ideas with diverse groups of people in a comprehensible and reasonable manner.â€¢	Able to work upright and stationary and/or standing for typical working hours. â€¢	Able to lift and move objects up to 25 pounds â€¢	Able to work in non-traditional work environments. â€¢	Able to use and learn standard office equipment and technology with proficiency. â€¢	May have exposure to potentially hazardous elements including infectious agents typically found in healthcare or laboratory environments.â€¢	Able to perform successfully under pressure while prioritizing and handling multiple projects or activities. </t>
  </si>
  <si>
    <t>Sr. Big Data Engineer</t>
  </si>
  <si>
    <t>Metistream</t>
  </si>
  <si>
    <t>Sr. Big Data Engineer
We are looking for passionate technologists and strong communicators to join our MetiStream team leaders who are the game changers and innovators in this Big Data market. Like us, you want to make an impact, are relentless about quality, and care about the customer. MetiStream offers an autonomous work environment and opportunities to learn and build expertise.
Location
We are open to having this person work remotely if not located near the Vienna, VA office.
You will
 Identify, recommend, and optimize solutions based on business requirements and customer challenges Design and develop Big Data Hadoop and real-time architectures Support pre-and post- sales activities to support company growth Ensure the success of project engagements and fellow team members Create technical documents and deliverables for MetiStream and customer use Keep current with the Hadoop Big Data ecosystem technologies; continuously look for opportunities to innovate and learn Share expertise and facilitate learning with MetiStream team members, customers, and the community at large Travel at least 50% depending on customer needs
You have:
 8+ years professional IT experience with emphasis in Java or C++ design and development 1+ years experience with cloud architectures and large data processing / Hadoop environments; ability to set up multi-node Hadoop clusters and write MapReduce jobs Ability to integrate Hadoop Big Data ecosystem / Open Source technologies Familiarity with DW/ETL/BI solutions and implementations Familiarity with system administration and scripting tools such as bash, Python and/or Perl Understanding of various data storage concepts (in-memory, NoSQL, columnar, etc.) Specialized skills in either data visualization or analytics Excellent communication/interpersonal skills including both written and verbal skills Prior experience at top IT consulting company and/or software product company BS/MS in Computer Science or related field
Additional Experience/Skills:
 Familiarity with Apache Spark / Spark Streaming and associated Spark components Understanding of event processing / real-time streaming concepts and principles Specialized skills in SAS or R Contributed to an Open Source software project, participated in an OS user/dev group, and/or created technical blogs
You love:
 Simple and elegant solutions A fast-paced start-up culture and being the first to take on a challenging task Solving problems and discovering a creative twist that delights the customer
About Us: MetiStream offers solutions and expertise in implementing highly scalable real-time analytic and streaming solutions using innovative open source technologies. We help customers shorten the Time-to-Value issues seen in legacy and batch environments. Our customers look to us to help them kick start their big data journey; conquer the real-time data integration and ingestion challenges; and most importantly, gain deeper insight into their business.
Powered by JazzHR</t>
  </si>
  <si>
    <t>Medical Data Review Manager RRG</t>
  </si>
  <si>
    <t>IQVIA</t>
  </si>
  <si>
    <t>Join us on our exciting journey! IQVIA is The Human Data Science Company, focused on using data and science to help healthcare clients find better solutions for their patients. Formed through the merger of IMS Health and Quintiles, IQVIA offers a broad range of solutions that harness advances in healthcare information, technology, analytics and human ingenuity to drive healthcare forward.PURPOSEProvide expert skills as part of a Medical Data Review team to provide efficient, quality Medical Data Review products that meet customer needs.RESPONSIBILITIES
Serves as a Subject level Data reviewer (SLDR) and Identify any anomalies in patient reported data by performingSubject Level Data Review that require further investigation with the clinical site to determine overall accuracy
Conducts in-stream data trend analysis in support of data quality and integrity (includes protocol compliance and targeted review of patient data). Ensures data quality focus to audit readiness with Clinical Compliance and Systems Validation Compliance.Defines data capture requirements in line with protocol and reporting needs. Provide project management to the team in the area of Project Management and viewed as an expert in data management. Drive the delivery of end-to-end study data quality and integrityMay act as a clinical data scientist for performing data analytics by reviewing the visualizations, identify potential issues of concern and present at multi-disciplinary team meetings and external meetings Provide medical, clinical, and scientific advisory expertise.Maintain strong customer relationships. With guidance, track service performance and provide leadership to identify root causes of issues and implement remedial actions.Ensure timely follow-up and resolution of compliance issues.Serve as Subject Matter Expert (SME). Serve as POC/ Back-up POC.Continuously looks for opportunities to improve efficiency of tasks and quality of deliverables.Provide therapeutic area/indication training for the project clinical team.Attend Kick-Off meetings, weekly team meetings, and client meetings, as needed or requested.
REQUIRED KNOWLEDGE, SKILLS AND ABILITIES
Good understanding of clinical/medical data.Proven expertise in the proactive identification of issues. Demonstrated ability to plan, organize and manage resources to bring to successful completion specific study or project goals and objectives in accordance with defined quality and time based metrics. Proven ability to work within a matrix team environment requiring minimum level of supervision Attention to detailInterpersonal and analytical skillsKnowledge of Medical Terminology, Pharmacology, Anatomy, and Physiology.Must have Medical but also an operational focus towards metrics and status information to take the appropriate actions to resolve.Excellent communication, interpersonal, customer service, and teamwork skills.Page 2
Excellent organizational and problem-solving skills.Excellent project management skills and coaching skills.Ability to work with minimal supervision, using available resources.Ability to work on multiple projects and manage competing priorities.Strong customer focus skills.Ability to establish and maintain effective working relationships with coworkers, managers and clients.
MINIMUM REQUIRED EDUCATION AND EXPERIENCEMedic with 5 year college degree or MBBS; or Bachelors degree in clinical, biological, mathematical sciences, or related field, or nursing qualification, with 7 years of relevant work experience; or equivalent combination of education, training and experience
.
Experience in clinical data sciences at a CRO, pharmaceutical company or other medical environment with demonstrated leadership experience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t>
  </si>
  <si>
    <t>Big Data GIS Technician</t>
  </si>
  <si>
    <t>Job Description BAE Systems is building a team of Geospatial Analysts with an understanding of geography, remote sensing, spatial analysis, geographic information systems, and geospatial production techniques to create information, characterize events, and discover relationships and trends in support of the Intelligence Community. Our team of analysts will analyze data from a variety of sources and work with IC analysts to determine how best to best enhance their mission. The team will perform limited feature extraction and attribution, and updates and maintains customer geospatial databases. The team will also identify data relationships to enhance geospatial products creation, visualization, and enhanced awareness.
Supports Data Warehouse Manager. Works closely with Data Warehouse Engineer, GIS Scientist, and Agency/COCOM Analysts to identify analysis and reporting requirements, determine best ways to collate and optimize data, and identify backend tools that will assist and/or automate Analysts work. Provides design input to System Software Developer for Analyst backend tools. Participates in assessment of backend tools throughout the development process to support analyst production and operational workflow. Provides technical support to Analysts. Assists Database Administrator in database maintenance.
Work Locations for this opportunity are located primarily in Sterling VA and Joint Base Anacostia Bolling. However, other work locations are available in Reston VA, Charlottesville VA, Doral Florida and other CONUS and OCONUS. We're hiring multiple candidates for this position, ranging in skill levels from Junior to Subject Matter Expert.
Required Skills and Education
Bachelors degree in STEM related disciplines.Active TS clearance0-3 years | 4-8 years | 9-12 years |13+ years of related experience.Working/functional knowledge of scripting and programming languages such as Python and Java with the ability to apply these skills to geospatial models and solutions.Working/functional knowledge of data science techniques for geospatial analysis.Demonstrated knowledge of graphic design principles as they relate to incorporating a map or cartographic visualization into an infographic or tabloid.Knowledge of other GIS applications such as ArcGIS Earth and QGIS.
Preferred Skills and Education
Experience supporting the missions of analysts in the Defense Intelligence Agency or Combatant Commands.GPC-F Certified.Relevant experience in the Geospatial Analysis field in the last year.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</si>
  <si>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Data Engineer, Associate Principal</t>
  </si>
  <si>
    <t>Alion Science &amp;amp;amp; Technology</t>
  </si>
  <si>
    <t>Responsibilities/Qualification
Alion is currently seeking a DevOps Engineer. The ideal candidate believes in exploring alternatives and quickly prototyping to validate hypothetical architectures or solutions. Passionate about the concept of infrastructure as code and leverages modern tools to define, build and manage virtual infrastructure in the cloud.
In this position, you will:
Contribute to the development of software components and integration of open source code to address complex time series analysis problems. Design and implement core architecture and capabilities for software from prototype to operational applications. (Must understand software engineering fundamentals, OO programming, relational and time series databases, scripting knowledge and a basic level of development operations (DevOps) skill set). Apply experience working within an AGILE software development life cycle, including requirements creation, sprint planning, and grooming, etc.
Required Skills:
BA/BS Degree in Computer Science, Electrical Engineering, Information Systems, or similar. At least 5 years of related experience In some cases, educational requirements may be adjusted for applicable work experience. Work experience may be adjusted for highly specialized knowledge or uniquely applicable experience. Experience in DevOps Engineering or Software Development (Java preferred). Must have experience with Cloud related technologies such as Hadoop and NoSQL databases. Must have prior experience with Distributed Computing and Big Data. Have a solid understanding of Linux systems, hosts, networks, security, applications and proficiency in shell scripting (Shell/Bash, JavaScript, Python). Excellent oral and written communication skills.
Desired Skills:
Experience with AWS is highly desired. Prior experience or familiarity with our Big Data Platform is a plus. Data parsing/transforming techniques to include JSON, XML, CSV formats. Understanding of AGILE software development methodologies and use of standard software development tool suites. (e.g., JIRA, Confluence, Github Enterprise, etc.)
Security Clearance:
Must have an Active Secret clearance with Top Secret eligibility.
*CJ
#LIOS1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positions.]]&gt;</t>
  </si>
  <si>
    <t>Data Engineer, Sr</t>
  </si>
  <si>
    <t>Responsibilities/Qualification
Description
Alion is seeking a talented Data Engineer to support the acquisition of mission critical and mission support data sets.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Required Skills:
B.S. degree in Computer Science, Information Technology, Electrical Engineering, Statistics, or equivalent fields 5+ years of experience as a developer, analyst, or engineer. In some cases, educational requirements may be adjusted for applicable work experience. Work experience may be adjusted for highly specialized knowledge or uniquely applicable experience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Prior Experience supporting cyber and/or network security operations within a large enterprise, as either an analyst, engineer, architect, or developer.
Security Clearance:
Must have a current Secret level security clearance and therefore all candidates must be a U.S. Citizen.
*CJ
#LIOS1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positions.]]&gt;</t>
  </si>
  <si>
    <t>Data Engineer - Defense &amp; Intelligence</t>
  </si>
  <si>
    <t>Data Engineer- Defense and Intelligence
Work Location: Fort Meade
Home Office: Linthicum, MD
At Elder Research Inc., a recognized leader in data science and machine learning solutions, we pride ourselves in our ability to find creative, cutting edge solutions to real-world problems. We are looking for innovative and inquisitive self-starters who enjoy understanding a problem space and building fast, efficient, and tractable data infrastructure to deliver real value for our clients.As a member of the Elder Research team, you will join a functional team of accomplished Data Scientists and Software Engineers that deliver custom analytic solutions. Some of your responsibilities will include: wrangling and fusing large and disparate data sets, assisting in the deployment of models and algorithms, automating the entire data pipeline, and communicating model results through user-focused data visualizations.
Job Description
A Data Engineer supports robust and repeatable data manipulation, large scale infrastructure for data ingestion, and stunning data visualization for custom client applications.
Essential Functions:
Work collaboratively with data scientists, business consultants, and software engineers to create and deploy dynamic data applications that help our customers make meaningful business decisions. Develop and deploy robust data pipelines and end-to-end systems Participate in every stage of the engineering lifecycle, from ideation and requirements gathering through implementation, testing, deployment, and maintenance Provide leadership and coordination for certain stages of the engineering lifecycle as needed Perform other technical tasks as needed, including writing project reports, managing, implementing, and/or maintaining technical infrastructure, etc. Ability and the willingness to tailor applications to a clientâ€™s business goals using an iterative methodology. Ability to consider both long-term stability and scalability while taking a user-focused approach to development and deployment. Communicate clearly both verbally and in writing to teammates and clients Ability to work independently in a collaborative, dynamic, cross-functional environment Travel to and work on-site at clients both local and non-local. Number of days at client site vary depending on project requirementsRequired SkillsBachelors or Masterâ€™s degree in Computer Science or related field, or equivalent experience Excellent written and verbal communication skills TS/SCIAbility to work with high-level mathematical concepts and associated code-form representations Cloud:AWS, stack configuration and management Focus areas: data manipulation, big data architecture, data structures, database administration, cloud platforms and SaaS, development operations (devops), data visualization and user experience
Selected Technologies: (A combination of experience with some of the following is required)
Databases:SQL-based technologies (e.g. PostgreSQL and MySQL, Oracle)NoSQL technologies (e.g. Cassandra, MongoDB, Graph Database)Big Data:Spark/Databricks (RDD, Data Frames, GraphX)Hadoop (e.g. MapReduce, Hive and Pig)ETL and Data Integration:Kettle/Spoon, Luigi, Jenkins, Airflow, NifiIndexers/Search Engines: ElasticSearch, SolrDeployment:DockerLanguages:Python, Java, Scala, Familiarity with RO/S:UNIX, Linux, Solaris, ssh, git
Desired Skills
Â·Data manipulation, SQL, relational databases, and/or NoSQL databases â€“ experience as a DBA is a huge plus
Â·Cloud platform development and SaaS
Â·DevOps â€“ infrastructure, continuous integration and automation, packaging and deployment
Â·Consulting experience is a plus
About Elder Research, Inc.
Headquartered in Charlottesville, VA with offices in Arlington, VA, Baltimore, MD, and Raleigh, NC, Elder Research is a fast growing solutions and consulting firm specializing in predictive analytics. At Elder Research, youâ€™ll be part of a fun, friendly community. In keeping with our entrepreneurial spirit, we want candidates that are self-motivated with an innate curiosity and strong team work ethic. We work hard to provide the best value to our clients and allow each person to contribute their ideas and put their skills to use immediately.Elder Research provides analytic solutions to hundreds of companies across numerous industries. Our team enjoys great variety in the type of work they do and exposure to a wide range of techniques and tools. If you are passionate about integrating data, technology, and analytics in a team-based environment to solve problems, then Elder Research may be a good fit for you.
Elder Research,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Elder Research is unable to sponsor H1B visas for this role</t>
  </si>
  <si>
    <t>Systems Engineer (Data Science) - TS/SCI with Poly Required</t>
  </si>
  <si>
    <t>Big Data Engineer(10+years Experience Mandatory)</t>
  </si>
  <si>
    <t>Valsatech Corp</t>
  </si>
  <si>
    <t xml:space="preserve">Job Description for BIg Data Engineer :
Analyze system requirements and design responsive algorithms and solutions
Use big data and cloud technologies to produce production quality code
Engage in performance tuning and scalability engineering
Work with team, peers and management to identify objectives and set priorities
Perform related SDLC engineering activities like sprint planning and estimation
Work effectively in small agile teams
Provide creative solutions to problems
Identify opportunities for improvement and execute
Essential skills:
Experience with cloud based Big Data technologies
Proficiency in Hive / Spark SQL
Experience with Spark
Experience with one or more programming languages like Scala, Python, and/or Java
Ability to push the frontier of technology and independently pursue better alternatives
Job Type: Contract
Experience:
hadoop: 8 years (Required)Spark,Scala: 8 years (Required)big data: 8 years (Required)python: 1 year (Preferred)
Benefits:
None
Schedule:
Other
</t>
  </si>
  <si>
    <t>Data Engineer (Data Capture) - Clearance Required</t>
  </si>
  <si>
    <t>Data Engineer active TS/SCI</t>
  </si>
  <si>
    <t>General Scientist Administrator - Patient-Centered Care Researcher</t>
  </si>
  <si>
    <t>Agency for Healthcare Research and Quality</t>
  </si>
  <si>
    <t>This position is located in the Agency for Healthcare Research and Quality, Center for Evidence and Practice Improvement, Division of Practice Improvement. The duty location is Rockville, MD.
For more information about AHRQ, click the"Learn more about the Agency" Box.
**Applicants please note: Additional selections may be made across the Department of Health and Human Services through this vacancy announcement.**This position has an education requirement. You must submit a copy of your transcripts (or a list of your courses including titles, credit hours completed and grades) to document that you have met the education requirement. Unofficial transcripts will be accepted in the application package. Official transcripts will be required prior to your starting work.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http://www.ed.gov.As a Health Scientist Administrator, you will provide substantive contributions to the research and program development activities of CEPI and AHRQ in the area of patient-centered care with a focus on patient engagement.
Your major duties and responsibilities include:
Conceptualizing, planning, and executing research by providing technical assistance on research, program implementation, and policy issues related to patient-centered care.Participating on teams as a subject matter expert on clinical and/or practice interventions and assisting with the development, execution and evaluation of dissemination and implementation projects to increase the uptake and use of effective clinical interventions and models of care.Coordinating technical assistance with public and private organizations regarding systems improvement to increase patient-centered care and improve the quality of health care.Managing contracts that advance the work of the DPI in practice improvement.Serving as a Program Official for extramural grants related to patient-centered care, care coordination and transitions, patient/family engagement, self-management support, care transformation and practice improvement.Preparing research manuscripts and scientific review articles for publication in peer-reviewed journals.
THESE QUALIFICATION REQUIREMENTS MUST BE MET BY THE CLOSING DATE: 05/11/2020
You must have a Bachelor's or graduate degree with major study in an academic field related to the medical field, health sciences or allied sciences appropriate to the work of the position being advertised. This degree must be from an educational program from an accrediting body recognized by the U.S. Department of Education at the time the degree was obtained. You must provide a copy of your unofficial transcripts that reflect your final degree has been earned/conferred by the closing date of this announcement.
AND
EXPERIENCE REQUIREMENT:
In addition to meeting the education requirement, to qualify for this GS-14 Health Scientist Administrator position, your resume must clearly demonstrate that you have one full year of specialized experience comparable in difficulty and responsibility to at least the GS-13 level in the federal service.
Examples of qualifying experience include the following types of tasks performed on a regular and recurring basis: Reviewing, analyzing and synthesizing scientific and other information related to patient-centered care to develop programs; developing research concepts, projects and initiatives related to patient-centered care with a focus on patient engagement and linkages between clinical and community services; preparing written scientific/technical documents that provide and support recommendations related to patient-centered care research.
Experience refers to paid and unpaid experience, including volunteer work done through National Service Programs (e.g., Peace Corps, AmeriCorps) and other organizations (e.g., professional; philanthropic; religious; community; student; social). If such experience is on a part-time basis, you must provide the average number of hours worked per week as well as the beginning and ending dates of the experience so it can be fully credited.
Your qualifications will be evaluated on the following competencies (knowledge, skills, abilities and other characteristics):
PUBLIC HEALTH WORKFORCE AND HEALTH DELIVERY SYSTEMS - Knowledge of principles, practices, &amp; methods of administering public health programs to provide advice &amp; technical assistance on improving health care education services, health care workforce development, &amp; health care delivery systems
RESEARCH AND EVALUATION - Knowledge of the principles, methods, and processes used to conduct a systematic and objective inquiry; including study design, collection, analysis, and interpretation of data; and the reporting of results.
SCIENTIFIC WRITING - Prepares written documentation to transfer scientific information about concepts, situations, products, services, or results to audiences with varying levels of scientific knowledge.
To preview the occupational assessment questionnaire, please click on the following link: https://apply.usastaffing.gov/ViewQuestionnaire/10796591</t>
  </si>
  <si>
    <t>Sr. Manager Data Engineer</t>
  </si>
  <si>
    <t>7900 Westpark Drive (12131),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Sr. Manager Data Engineer
The HR Tech team is looking for an engineering senior manager to join the team in McLean, Richmond, or Plano. In this role, you will influence decision makers with your own technological ideas and innovations. You will be at the forefront of cloud adoption and emerging technologies. Capital Ones HR Tech develops the best-in-class strategy and solutions for key internal business domains, provides key capabilities for critical cross-organization programs, and proves out emerging technologies and Data Management best practices.
As a Capital One Senior Manager, Data Engineering, you'll be using cutting-edge open source frameworks, all in on the cloud. You will take data from various applications , manage data pipelines to drive operational &amp; analytical data management solutions across the company. You should have experience with traditional and modern technologies such as Java, Apache Spark, Hadoop, Redshift &amp; Snowflake databases, and Python, REST API, Git, Javascript, Shell scripting, Swagger, Open API, Docker, AWS, Jenkins, Ansible etc. You will be fully utilizing AWS with services such as S3, EC2, EMR,Lambda, Route53, CloudFront, API Gateway, and much more.
To succeed, you:
Demonstrate both effective people management and disciplined software and data engineering leadership.
Work with product owners to understand desired application capabilities and testing scenarios - continuously improving software engineering practices.
Lead Agile teams to design/implement cutting-edge technologies, and support technical solutions across a full-stack cloud technologies with operational disciplines.
Bring a passion to stay on top of tech trends, experiment with and learn new technologies, and encourage innovation.
Engage in internal &amp; external technology communities, and mentor members of the engineering community.
Responsibilities:
Collaborating as part of a cross-functional Agile team to create and enhance technology solutions that enables state of the art, next generation Big Data applications.
Lead, manage and grow multiple teams of product focused software and data engineers
Mentor and guide the professional and technical development of engineers on your team
Drive long-term strategy for the HR Data Warehouse Platform
Manage the development pipeline of distributed computing Big Data applications using Open Source frameworks like Apache Spark, Scala and Kafka on AWS Cloud
Utilizing programming languages like Java, Scala, Python and Open Source RDBMS and NoSQL databases and Cloud based data warehousing services such as Redshift
Leveraging DevOps techniques and practices like Continuous Integration, Continuous Deployment, Test Automation, Build Automation and Test Driven Development to enable the rapid delivery of working code utilizing tools like Jenkins, Maven, Nexus, Chef, Terraform, Ruby, Git and Docker
Enforce company policies in areas of development methodology, architecture, security, change and configuration management, and compliance.
Ensure quality testing and conduct reviews with other team members to make sure code is rigorously designed, elegantly coded, and effectively tuned for performance
Enable and promote custom solutions with a You Build, You Own philosophy.
Basic Qualifications:
Bachelors Degree
At least 6 years of experience in software development
At least 5 years of experience in data warehousing or analytics
At least 1 year of experience with data engineering
At least 1 year of experience with data modeling
At least 1 year of experience deploying, monitoring and maintaining a Cloud-based application
Preferred Qualifications:
5 years of experience building software including systems and application design, code development and testing.
3 years of experience in scripting language (Python, Perl, JavaScript, Shell)
3 years of experience with UNIX/Linux environments
1 year of experience in Python, Scala, or R for data analysis
1 year of experience with the Hadoop Stack
1 year of experience working on streaming data applications (Spark Streaming, Kafka, Kinesis, and Flink)
1 year of experience with Amazon Web Services (AWS) or Microsoft Azure or another public cloud
1 year of experience with the Hadoop stack (MapReduce, Pig, Hive and Hbase)
1 year of experience with MySQL, Postgres, Redshift, Snowflake.
Capital One will consider sponsoring a new qualified applicant for employment authorization for this position.</t>
  </si>
  <si>
    <t>Lead Data Engineer with Security Clearance</t>
  </si>
  <si>
    <t>Moseley Technical Services, Inc.</t>
  </si>
  <si>
    <t xml:space="preserve">Check out this new opportunity! Lead Data Engineer Job ID # 2020-11254 Direct Hire Opportunity Location: 11254 Industry: Defense Clearance Requirement: TS/SCI Clearance Minimum Education: Bachelor's Degree Minimum Experience: 10 years What You'll Do: * Support data science team by designing, developing and implementing scalable ETL process for disparate datasets into a Hadoop infrastructure
Design, develop, implement and maintain data ingestion process from various disparate datasets using StreamSets (experience with StreamSets not mandatory)
Develop processes to identify data drift and malformed records
Develop technical documentation and standard operating procedures Mentor new and junior data engineers
Leads technical tasks for small teams or projects What You'll Need: * Working knowledge of entity resolution systems
Experience with messages systems like Kafka
Experience with NoSQL and/or graph databases like MongoDB or ArangoDB Any of the following databases: SQL, MongoDB, Oracle, Postgres
Working experience with ETL processing
Working experience with data workflow products like StreamSets or NiFi
Working experience with Python RESTful API services, JDBC
Experience with Hadoop and Hive/Impala
Experience with Cloudera Data Science Workbench is a plus
Understanding of pySpark Leadership experience
Creative thinker
Ability to multi-task
Excellent use and understanding of data engineering concepts, principles, and theories
Agile experience preferred. *U.S. Citizenship is required by law, regulation, executive order, or government contract. Education &amp; Experience: * Bachelor's Degree in Systems Engineering, a related specialized field combined with 10 + years of relevant experience; or Master's Degree combined with 8 + years of relevant experience. A Relocation Package may be available to qualified individuals. Moseley Technical Services, Inc. is an AA/EEO/Veterans/Disabled Employer. Resources For questions about benefits visit: http://www.moseleytechnical.com/job-seekers/ For more information about Moseley visit: http://www.moseleytechnical.com/about-us/ Still have questions? Reach out to
</t>
  </si>
  <si>
    <t>Data Engineer - Card Technology</t>
  </si>
  <si>
    <t>McLean 2 (19052), United States of America, McLean,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Data Engineer - Card Technology
Capital One (yes, the whats in your wallet? company!) is rethinking the way the world approaches banking. As a Capital One Data Engineer, you will develop fast data infrastructure leveraging Apache Spark, Databricks, and Apache Kafka to manage and create information products using the data streamed from our fleet of over 2000 ATMs. Whether a new feature or a bug fix, you will lead your work and deliver the most elegant and scalable solutions, all while learning and growing your skills. Most importantly, youll work and collaborate with a nimble, autonomous, cross-functional team of makers, breakers, doers, and disruptors who love to solve real problems and meet real customer needs.The person we're looking for:
has a sense of intellectual curiosity and a burning desire to learn
is self-driven, actively looks for ways to contribute, and knows how to get things done
is deliriously customer-focused
values data and truth over ego
has a strong sense of engineering craftsmanship, takes pride in the code they write
believes that good software development includes good testing, good documentation, and good collaboration
has great communication and reasoning skills, including the ability to make a strong case for technology choices
Basic Qualifications:
-Bachelors degree
-At least 1 year of experience with big data technologies including Apache Spark,Apache Hadoop, or Apache Kafka
Preferred Qualifications:
-2+ years experience with AWS cloud
-2+ years of experience in Java, Scala, or Python
-2+ years of experience with Unix/Linux systems with scripting experience in Shell, Perl or Python
-2+ years of professional experience with data engineering concepts
-2+ years of experience building data pipelines
-At least 1 year of Cloud (AWS, Azure, Google) development experience
-Experience with Streaming and/or NoSQL implementation (Mongo, Cassandra, etc.) a plusAt this time, Capital One will not sponsor a new applicant for employment authorization for this position.</t>
  </si>
  <si>
    <t>Data Science Research Associate</t>
  </si>
  <si>
    <t>Battelle</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</si>
  <si>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Battelle is currently seeking a Data Scientist. This position has locations in Chantilly, Virginia.
JOB SUMMARY
Battelleâ€™s Cyber Business Line is seeking a data scientist to support mission-critical programs fulfilling data analytics and data science tasks. The candidate will collaborate with multi-disciplinary teams specializing in intelligence analysis, cyber, language translation, and science and technology disciplines. Responsibilities and capabilities include working across multiple computing environments to parse large datasets, data mining and joining related information across datasets, implementing natural language processing (NLP) models, applying machine learning methods as needed, writing code for data science projects, and similar duties. The candidate will also be responsible for data visualization, appropriate algorithms, digital databases, and similar tasks in support of projects. S/he will provide direct input to a range of deliverables in the form of visualizations, written reports, datasets, and recommendations for further collection and analysis. This position is for a junior level data scientist, but all experience levels will be considered.
MAJOR RESPONSIBILITIES
Leverages data science and NLP tools to organize, triage, normalize, and/or interpret diverse data for further analysis by subject matter experts.
Designs, develops, and implements data science solutions.
Experiments with emerging data science principles to develop new tools for finding insights in complex data (e.g. custom fuzzy matching and the use of regular expressions).
Prepares quick-turn reports and provides input to finished reports.
Builds and maintains data science tools and databases in support of analyst and subject matter expert use.
Uses data science to support language translation and science and technology assessments.
Must be able to work independently with some oversight and function effectively as part of a team in a joint working environment.
THE FOLLOWING IS REQUIRED
Active TS/SCI.
 Bachelorâ€™s degree in mathematics, statistics, computer/data science, information systems, or similar technical field, or equivalent experience.
Five (5) years of experience as a data scientist, statistician, applied mathematician, or equivalent to fulfill the job requirements.
Proficiency with a high-level programming language, i.e. Python (required), R, Perl.
Experience working in U.S. national security, e.g. intelligence community, military, joint operations, or related government contracting.
THE FOLLOWING IS DESIRED
Masterâ€™s degree or PhD in the above areas.
Experience with shell scripting (bash, ksh, or equivalent).
Understanding of network architecture and information technology.
More than 10 years of experience as a data scientist, statistician, applied mathematician, or equivalent to fulfill the job requirements.
Experience using NLP tools to support assessments and technical reporting on technologies and scientific topics, i.e. technology readiness levels (TRL) and critical technology elements (CTE).
Professional foreign language proficiency, particularly in critical languages for national security.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</si>
  <si>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Research Bioinformatics Scientist (Level II or Senior)</t>
  </si>
  <si>
    <t>Assessment Development Scientist</t>
  </si>
  <si>
    <t>American Nurses Association ANA</t>
  </si>
  <si>
    <t>The American Nurses Credentialing Center (ANCC) credentials both organizations and individuals who advance nursing. Whether you want to boost your career prospects or achieve international recognition for your health care organization, do not settle for less than the recognized authority in nursing credentialing.
BUSINESS UNIT: American Nurses Credentialing Center
DEPARTMENT: Measurement Services
SALARY GRADE: 13
EMPLOYEE REFERRAL BONUS AMOUNT: $800.00
Ensures validity, reliability, and psychometric soundness of all certification programs, including exams, portfolio programs, and certificate programs. Conducts national job analyses; trains raters; and examines certificate programs. Supports item and test development, monitors item functioning and psychometric properties of forms, and facilitates standard setting meetings.
DUTIES
1. Plan and conduct national job analyses as the basis for valid, reliable, and legally defensible ANCC certification exams, portfolio programs, and certificate programs. Coordinate with colleagues and content experts to enable recruitment and selection of volunteers. Facilitate focus groups; develop, administer, and analyze surveys; and facilitate linkage exercises and analyze data. Develop resulting task lists, knowledge and skills lists, and test blueprints (i.e., test content outlines).
2. Plan and conduct meetings with content expert panels to facilitate item writing, reviews, and updates. Coordinate with ANCC colleagues and content experts to enable recruitment and selection of experts; facilitate meetings; prepare meeting materials and review materials prepared by ANCC colleagues; and provide post-meeting summary reports to department leadership.
3. Provide psychometric services. Monitor and evaluate item and exam performance. Perform statistical analyses and review psychometric properties of the assessments. Provide ANCC with psychometric support to facilitate item writing, reviews, and updates.
4. Prepare comprehensive, summary, and other statistical reports that meet accreditation standards. Document in comprehensive (i.e., technical) reports supporting literature, methodology, and results from job analyses and standard setting meetings. Coordinate with ANCC colleagues and vendors to develop reports documenting item functioning and exam performance.
5. Oversee exam field testing and development of final forms. Coordinate with ANCC colleagues, content experts, and vendors to enable recruitment and selection of volunteers, form building, test administration, data analysis, and exam evaluation.
6. Ensure compliance with industry best practice and accreditation requirements of ANCC certification programs. Ensure all ANCC assessment development and psychometric practices are documented and consistently applied. Maintain all necessary documentation in support of ISO accreditation requirements.
7. Perform other duties as assigned to support the departments objectives and strategic goals.
QUALIFICATIONS REQUIRED
Education
Masters degree or equivalent in industrial-organizational (I/O) psychology, testing and measurement, psychometrics, research and statistics, or related field.
Related Work Experience
Three years of full-time professional experience, with minimum one year of project management and two years of assessment development, job analysis, psychometrics, or equivalent.
Skills
Test construction, development of alternative items, and test validation; job analysis; research design and completion, survey development and administration, and data analysis; meeting facilitation; oral and written communication; use of office computer software (e.g., Microsoft Word, Excel, PowerPoint), and statistical software (e.g., SAS, SPSS); analytical thinking; public relations and customer service; and writing technical reports.</t>
  </si>
  <si>
    <t>Information Strategy &amp; Systems Analytics, Senior Scientist</t>
  </si>
  <si>
    <t>User Interface Developer Data Lake - TS/SCI with Poly</t>
  </si>
  <si>
    <t>Senior Bioinformatics Scientist</t>
  </si>
  <si>
    <t>Computer and Information Research Scientist</t>
  </si>
  <si>
    <t>Job Description BAE Systems is building a team of Engineering Technologists to provide technical support to engineers and scientists on a variety of technical tasks in support of the Intelligence Community. Our team of scientists will develop and recommend procedures and methods, and prepares technical reports and documentation. The team will perform technical evaluations of events to determine root cause, recommends corrective action. The team also develops solutions to problems in the field of computer hardware and software.
Emerging Capabilities Research Scientist Supports ECRA Task Lead. Examines how data creates relationships, patterns of life, associations and other factors and identify shortfalls, hidden insights or anomalies. Make recommendations on ways to apply data and/or help codify new collection or system requirements. Hypothesize approaches for improved data analytic structures making them more effective and efficient. Present and communicate data insights/findings to ECRA Team members and Lead. Provides DIA with expanded situational awareness of emerging IT technologies to better identify and revise resourcing strategies to support the development of big data and related technologies. Collaborates with DoD agencies, MILDEPs, National Laboratories, other Government agencies, academia, and industry to identify and exploit advanced technologies introducing new and unanticipated capabilities.
The work locations for this program will be in the Northern Virginia area, Joint Base Anacostia Boling, Charlottesville VA, and Doral Florida. There will be some OCONUS work locations as well. For these positions we are hiring Juniors, Journeyman, Seniors and Subject Matter Experts.Required Skills and Education â€¢Bachelors degree in STEM related disciplines.
â€¢0-3 years | 4-8 years | 9-12 years |13+ years of related experience.
â€¢Excellent verbal and written communication skills.
â€¢Experience with MS Office (Word, Excel, PowerPoint, Access, Outlook, etc.).Preferred Skills and Education Experience supporting the missions of analysts in the Defense Intelligence Agency or Combatant Commands.
â€¢Experience developing complex computer systems or big data systems.
â€¢Expert knowledge of system testing and validation.About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</si>
  <si>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Data Visualization Designer</t>
  </si>
  <si>
    <t>Towers Crescent (12066), United States of America, Vienna, VirginiaAt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Data Visualization DesignerData Visualization Designer (Apex and Chariot)Are you skilled at uncovering the meaning behind patterns in data, and surfacing it in compelling visual explanations? Do you enjoy understanding user behavior and translating that into customer narratives?
The Advanced Platform for Experimentation (APEX) runs digital tests to discover the best path forward for our customers. The Chariot Platform manages the content supplied to those tests and more.
This team is looking for a Data Visualization Design Lead to analyze the available data and use it to design and prototype interactive data visualization tools that uncover insights and help Capital One identify the most effective content to use in our digital products.
Youre a good fit for this team because you ...
Are deeply creative and driven by playfulness, wonder, and a thirst for understanding
Are a problem solver with a knack for uncovering elegant solutions
Enjoy fully immersing yourself in data, business constraints, and customer problems youre interpreting.
Recognize that data visualization design optimizes for comprehension, engagement, and contextualization, and youve done your homework on perception and cognition.
As a design lead on this team, you will:
Explore the shape of data visually. You're comfortable in Excel, Tableau, R, Data Illustrator, or similar tools to understand your data.
Show your data visualization work in context using Figma.
Produce simple interactive prototypes to demonstrate how users will interact with data visualizations.
Collaborate with Designers, Data Scientists, Product Managers, Software Engineers and other stakeholders to design and prototype interfaces and dashboards that make Capital One internal experimentation and content management tools easy to understand and use.
Research and design enterprise tool interfaces and iterate on solutions to user problems grounded in data.
Design and iterate and test solutions that visually make tools easier to understand and use.
Apply Data Visualization best practices and help establish visual design and interaction guidelines for APEX &amp; Chariot tools.
Learn about enterprise experimentation and content management at scale and innovate in those areas.
Iterate on experiments and the digital experimentation process at Capital One
Work in Figma to develop and adjust prototypes of Experimentation and Content management tools.
Help iterate and prototype UX and UI solutions gathered from internal user interviews and research.
Work with sprint teams to develop and ship the solutions you prototype and validate.
What Youll Bring:
A collaborative nature with strong communication skills, sincerity, and a sense of humor in the face of ambiguous design challenges
Confidence and pride in your work, skills, experience, and expertise
The ability to handle multiple projects simultaneously, with minimal supervision
Experience presenting design concepts to peers, management, and executive stakeholders
The desire to bring ingenuity, simplicity, and humanity to banking.
An insatiable appetite for learning new things
Basic Qualifications:
At least 3 years of professional experience in data visualization design
At least 3 years of User Interface Design
At least 3 years of User Experience Design experience
Preferred Qualifications:
At least 1 year of people management experience
Professional Experience in information graphic design, or creative computingAt least 2 years Interface A/B Testing ExperiencAt least 2 years of experience UX prototyping
At least 2 years Interface A/B Testing Experience
At least 2 years of experience UX prototyping
Familiar with web development code (html, css, javascript, etc.)
Experience doing UX research
Familiar with Adobe Creative Suite
Experience using Sketch, Figma and Invision
At this time, Capital One will not sponsor a new applicant for employment authorization for this position.</t>
  </si>
  <si>
    <t>Quality Scientist I</t>
  </si>
  <si>
    <t>POSITION SUMMARY:
A Scientist is responsible for independently managing the testing, technical transfer, and advanced troubleshooting of protein-based immunoassays. This may include responsibilities for product release. A Scientist is expected to be able to manage the process of troubleshooting non-conforming products and/or independently multiple high-impact projects to improve product and process quality. The incumbent must be able to lead and direct the work of others, to include establishing the scope of work assignments, experiments and work schedules/deadlines. The incumbent is expected to display a wide-degree of latitude, creativity, and self-management and to be able to independently manage multiple projects in addition to providing oversight and guidance to other team members as needed.
DUTIES AND RESPONSIBILITIES:
â€¢ Plan testing, analyze data and present that data clearly.
o Review corresponding documentation for completion including data capture, forms, logbooks, and/or batch records
o Ensure documentation is in compliance with ISO standards
o Create, coordinate and/or be the Technical Lead of any CAPA documents, such as NCMRs, DEV, VARs
o Coordinate and lead MRB meetings
o Ensure proper handling, quarantine and disposition of discrepant material
o Present to cross-functional and/or senior management teams
o Prepare performance summaries and present results to colleagues
â€¢ Participation in general lab organization
o Maintain and update electronic inventory list database (using SharePoint and/or Access)
o Support 5S compliance
â€¢ Understanding and administrating laboratory safety precautions and proper use of personal protective equipment
â€¢ Incumbents must be able to develop, revise and implement SOPs/ Test Records/ and product specification documents
â€¢ This role will supervise the work of others in all aforementioned areas of productivity and effectiveness
o Responsible for supporting, mentoring and documenting performance evaluation for direct reports
â€¢ Specific duties may vary depending upon departmental requirements
EXPERIENCE AND QUALIFICATIONS:
â€¢ Bachelorâ€™s degree in life sciences, protein sciences, cellular/molecular biology, chemistry, biochemistry, biotechnology, or other related area is required
o Masterâ€™s degree is preferred
o Additional experience may be substituted for degree
â€¢ Minimum 4 years of experience in reagent, product or assay development in an industrial setting is preferred
â€¢ Training and experience with Biosafety Level 2 (BSL-2) techniques is highly preferred
â€¢ Experience with quality document systems in an ISO/GMP regulated environment
â€¢ A demonstrated level of consistency in performance and aptitude for managing additional responsibility and accountability are required for next level consideration
â€¢ Must have proven leadership of small teams coupled with an effective management style, as well as proven success at motivating personnel in a fast paced, priority driven environment
KNOWLEDGE, SKILLS AND ABILITIES:
â€¢ Demonstrated aptitude for learning and applying new techniques and methods
â€¢ Track record of successful leadership, management and/or supervision over the work of others
â€¢ Experience with protein based immunoassays execution, development, and optimization
â€¢ Understanding of basic molecular biology techniques
â€¢ Logical problem solving and the ability to manage complex projects and meet timely deadlines
o Effectively communicate issues/problems and results that impact timelines, accuracy and reliability of laboratory data
o Effectively communicate performance goals and expectations
o Provide coaching and facilitate problem solving methodologies to team
â€¢ Proficiency in MS Office suite
o Experience with standard data analysis tools and databases (Excel, Access, SharePoint)
â€¢ The ability to multi-task and work productively in a demanding environment with changing priorities
â€¢ Effectively contributes to the success of departmental and team objectives â€“ works well with personnel at all levels
PHYSICAL DEMANDS:
This position requires the ability to communicate and exchange information, utilize equipment necessary to perform the job and move about the office.
WORK ENVIRONMENT:
This position is performed in a standard office environment.</t>
  </si>
  <si>
    <t>Senior Cyber Research Scientist</t>
  </si>
  <si>
    <t>@Orchard</t>
  </si>
  <si>
    <t>Senior Cyber Research ScientistCollege Park, MD
Perspecta Labs generates transformative applied research to fuel solutions for our customersâ€™ unique challenges. We are a self-sustaining research center within Perspecta that provides applied research and engineering to enable government agencies, utilities and commercial enterprises to fully exploit the future of communications, analytics and cyber security.
Responsibilities
Perspecta Labs delivers world class cyber research and engineering to government agencies, telecom carriers, utilities, and commercial enterprises. Drawing on its Bell Labs heritage, Perspecta Labs excels at creating innovative technologies and services to solve the most difficult and complex problems, shaping the state of the art in government and commercial cyber security. We are looking for candidates with a strong background in software development and networking for Full-Time positions in our Cyber Security research group. Candidates will work with teams to research, conceive, and develop prototypes, and should be adept at identifying successful approaches to complex problems. Research areas of interest include, but are not limited to:
Full-spectrum cyber operations, including CND, CNE, CNA, and CNO.
Program analysis, including understanding, vulnerability identification, and remediation
Malware analysis and reverse engineering
Software-defined networking for cyber defense and deception
Cryptographic techniques for assured computation
Symbolic logic and theorem proving for automating network configuration
Application of formal methods for secure and resilient systems
Wired and wireless systems architectures and protocols
(autonomous control, adaptive networking, cognitive radios, mobile applications)
Application of mathematic, statistics, and linguistics to large data sets to uncover patterns, extract information and gain understanding
Artificial intelligence (reasoning, probabilistic inference, machine learning)
Qualifications
Requires 10 to 12 years with BS/BA or 8 to 10 years with MS/MA or 5 to 7 years with PhD.
PhD in Computer Science/Engineering, Electrical Engineering, or related field and 5+ years relevant experience OR Masterâ€™s degree with 7+ years relevant experience OR BS/BA with 10+ years relevant experience
Past experience as a technical/integration lead on at least one major effort
Excellent written and verbal communication skills and ability to support customer facing roles.
Ability and desire to quickly acquire knowledge of new subject matter areas
U.S. Citizens strongly preferred - permanent residents may be considered if highly qualified
Preferred
Past experience as a Principal Investigator (PI) on at least one major effort.
Past experience in business development including idea generation, whitepapers, and proposals
Strong record of patents and/or publications in peer-reviewed conferences or journals
Active security clearance
@orchard #CJPost</t>
  </si>
  <si>
    <t>Data Governance Subject Matter Expert</t>
  </si>
  <si>
    <t>Computer Scientist 2</t>
  </si>
  <si>
    <t>Maximize your potential with IntelliGenesis!
IntelliGenesis LLC has supported Department of Defense and Intelligence Community customers for over twelve years by providing next generation capabilities for: Offensive &amp; Defensive Cyber Services, National Security Cyber Training, Data Science &amp; Decision-Making Analytics, Intelligence Analysis, and Intelligence Solutions Engineering.
IntelliGenesis offers an extremely competitive and generous benefits package that provides employees with both professional and personal satisfaction and growth while keeping focus on supporting the mission. Additionally, our employees enjoy a company culture that emphasizes the importance of family and work/life balance. Our benefits include: Medical, Dental and Vision Insurance, 25 days of PTO with the option to purchase up to an additional 5 days, 12 paid holidays, up to 10% 401k match, Annual Individual Technology Budget, Unlimited Education/Training Reimbursements, and much more!
Description:
Currently seeking Computer Scientist 2 candidates to analyze, map, protect, or discover vulnerabilities. Must have an understanding of telecommunications and convergence, the OSI model, and protocol analysis. Experienced with identifying and working with obfuscated and packed binaries, process hiding, and anti-debugging techniques. Has the ability to create, configure, manage and automate resources for advanced analysis providing support to enterprise wide analytic efforts. Highly experienced and able to convey to customers tradecraft surrounding Computer Network Operations (CNE, CNA, CND) to include but not limited to networking protocols, network enumeration, target/technology discovery, malware analysis, forensics (network and host based). Should have experience with scripting (Python, Bash, Perl, etc.) Desired certifications include: CEH, CPT, and Net+.
Required Skills:
Must be a US Citizen
Active TS/SCI clearance and polygraph required
Minimum of five (5) years experience in Computer Science, Computer Engineering, Electrical Engineering, Mathematics, and/or Information Systems
Experience in any of the following areas:
Understanding of Telecommunications and convergence
OSI Model
Protocol analysis
Network enumeration
Reverse Engineering
Malicious software analysis and mitigation
Windows API and OS internals
Software Engineering
Expertise identifying and working with obfuscated and packed binaries, process hiding, and anti-debugging techniques
Scripting with Python, Perl, Ruby; able to manipulate and extract information from large complicated data sets
Writing Technical Reports
Intrusion Detection Analysis
Adversarial hacking methods and capabilities
SIGINT Development
Digital Network Intelligence
Computer Network Operations (CNA, CNE, CND)
Desired Skills:
Applicable certifications/Training such as Certified Ethical Hacker (CEH), Certified Penetration Tester (CPT), Network+, etc is also desired
Degree in relevant skill area
IntelliGenesis, LLC is an EOE M/F/D/V</t>
  </si>
  <si>
    <t>Senior Remote Sensing Scientist</t>
  </si>
  <si>
    <t>Requisition ID: 52425
All Locations: El Segundo, CA (California)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Lidar and Sensor Calibration Section of the Photonics Technology Department at The Aerospace Corporation has an opening for a highly motivated and experienced scientist at the Sr. MTS or Research Scientist level to conduct laboratory- and field-based research and development in laser remote sensing, including constituent laser/detector technologies, measurement techniques, evaluation and assessment of mission CONOPS, data analyses, and modeling/simulation.
Key Functions
Conduct laboratory research in novel lidar and laser remote sensing technologies
Develop innovative applications of emerging technologies
Establish, verify and/or validate phenomenology, and characterize properties and functionalities of optoelectronic devices/subsystems/systems
Participate in ongoing interdisciplinary and inter-organizational project teams and external collaborations within areas of research
Goals range from proof-of-principle demonstrations to delivery of mission payloads and operational support
Work with other staff and Department management to develop and implement R&amp;D and program support strategies
Develop new analytical techniques and simulations
Assess contractor simulation models, results, and technology development efforts using alternative methods and approaches
Devise and recommend improvements in data reduction and analytical methods
Prepare reports, presentations, and peer literature articles to document knowledge generation and research outcomes
Support offsite field campaigns or customer meetings as required
Work with Project Leaders and management to develop investment strategies and provide support to inter-organizational and external customers and contractors
Qualifications
Required
Bachelorâ€™s or Masterâ€™s degree in Physics, Physical Chemistry, Electrical Engineering, Materials Science, or Optics/Photonics related fields with â‰¥ 3 years research/work experience in one of these areas
Strong background in one or more of the following areas: applied physics, laser spectroscopy, laser technology, optics, photonics and integrated photonics
Highly motivated and goal oriented, with strong interpersonal skills and an ability to work in inter-organizational and inter-disciplinary teams
Ability to obtain and maintain DoD/IC security clearance
Preferred
Ph.D. in above-mentioned areas
Ability to obtain SCI clearance
Additional Requirements for Research Scientist
5+ years of post-degree work experience
Technical leadership experience (project lead, program management, etc.)
Ability to obtain SCI clearance
Transcript Requirement
Transcripts are not required for this position.
Additional Requisition Details
Clearance Requirement: Secret
Access: None
Polygraph: None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Los Angeles
Job Segment:
 Chemistry, Scientific, Engineer, Scientist, Electrical, Science, Engineering</t>
  </si>
  <si>
    <t>POSITION SUMMARY:
Provide guidance, leadership and direction to project progress for product development initiatives. This may include initiatives for the development of assays, reagents and/or instruments utilized in various disciplines within the clinical or life science research fields. Independently designing and executing experiments, analyzing and documenting resulting data and presenting findings in a clear and concise manner will be among the principle responsibilities this position is accountable for. This position will directly supervise the work of others in their group and/or across interdisciplinary teams.
DUTIES AND RESPONSIBILITIES:
Bench Research/Hands-on laboratory work
â€¢Experiment project planning and associated product documentation
â€¢Conduct experiments, analyze and critically review resulting data
oSuggest direction for future work
â€¢Procure reagents and equipment
â€¢Understand and follow laboratory safety precautions and ensure compliance with company safety policies
oMay work with Biosafety Level 2 (BSL-2) materials such as viruses, bacteria and/or human clinical matrices (e.g. serum and plasma)
â€¢Participate in general lab maintenance
Computer/desk work
â€¢Prepare product documentation including summary reports
â€¢Troubleshoot and optimize experiments; communicate issues and solutions to managers and senior staff
â€¢Write SOPs and assemble batch records
â€¢Present results to colleagues and senior staff
â€¢Research new methods and train laboratory personnel
Cross-functional Collaboration
â€¢Coordinate with other groups within the company and/or with customers
â€¢May manage and coordinate the activities of Research Associates and Level I Scientists
Specific duties may vary depending upon departmental requirements
EXPERIENCE AND QUALIFICATIONS:
â€¢Ph.D. in Life Sciences, Engineering or related field
â€¢Minimum of four years experience in a research or clinical environment
oM.S. may be considered with a minimum five years of relevant experience and proven hands-on technical abilities
â€¢Demonstrated ability to work independently, design experiments, analyze resulting data and write reports
â€¢Experience with protein chemistry, immunology, immunoassays and antibody-based assays
â€¢Training and experience with BSL-2 techniques is desired
â€¢Industry experience with product development, including experience with quality systems, is desired
â€¢Management experience highly preferred
â€¢A demonstrated level of consistency in performance and aptitude for managing additional responsibility and accountability are required for next level consideration
KNOWLEDGE, SKILLS AND ABILITIES:
â€¢Strong scientific fundamentals and analytical background
oLogical problem solving and demonstrated ability to organize and move project tasks forward in an orderly and structured fashion
â€¢Demonstrate ability to process and characterize incoming proteins and antibodies according to company procedures
â€¢Demonstrate ability to independently design and execute project planning, troubleshooting, optimization and validation of experiments
â€¢Excellent oral, written communication and interpersonal skills are required
oEffectively communicate issues/problems and results that impact timelines, accuracy and reliability of laboratory data
â€¢Demonstrated ability to effectively supervise the work of others
oEffectively communicate performance goals and expectations
â€¢Proficiency in MS Office Suite
oExperience with standard data analysis tools (Excel, GraphPad Prism) and the quantitative background to advance this knowledge on the job is expected
â€¢A wide degree of creativity and latitude is expected including the ability to multi-task in an environment with changing priorities
PHYSICAL DEMANDS:
â€¢Up to 70 % of the day may be spent at a lab bench
â€¢There are aspects of the positions duties that require a person in this role to work at heights above four (4) feet on occasion and lift up to 25 lbs.
WORK ENVIRONMENT:
â€¢Laboratory environment working with chemical reagents and performing some Biosafety Level 2 (BSL-2) work
oMay involve handling of BSL-2 materials and organisms including human blood and/or blood products on occasion.</t>
  </si>
  <si>
    <t>Data Format and Standards Engineer</t>
  </si>
  <si>
    <t>Requisition ID: 47293
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The Sensor Modeling and Simulation Department (SMSD) is a group of engineers and scientists actively engaged in developing the next generation of remote sensing systems of national importance. SMSD's members analyze all aspects of advanced electro-optical sensing systems: designing and assessing the performance of optics and focal plane arrays, modeling the end-to-end sensing system, developing innovative data processing and computer vision algorithms, and producing simulated products for new applications.
SMSD is seeking a Data Format and Standards Engineer. The position offers opportunities to work on a wide range of problems, impact research directions, and work with teams possessing a broad range of skills.
Key Functions
Develop and review data and metadata encoding and formatting standards, including but not limited to still imagery, motion imagry, text-based and numeric metadata, and vector shape data.
Develop standards and profiles of standards to encode and organize data into containers or data streams to allow both efficient production of the data and efficient parsing and access.
Advise government and internal Aerospace customers on formats and standards for data produced by remote sensing systems from the perspective of mission and end-user needs.
Document and present findings to colleagues and customers.
Travel as necessary to support customer requirements (
This role can be filled as an Aerospace Senior Member of the Technical Staff or Engineering Specialist
Qualifications
Required
Degree from an accredited university in Computer Engineering Computer Science or another related discipline.
At least five years of relevant experience after obtaining bachelorâ€™s degree (time spent obtaining a degree counts toward this).
High aptitude for leadership and ability to work independently with minimal supervision.
Strong programming skills: C, C++, Python, etc.
Experience with data encoding and formatting standards: XML, JSON, binary-based data formatting.
Knowledge of image and data compression techniques and tools.
Experience with data modeling capabilities such as UML.
Strong analytical and creative problem-solving skills.
Strong written and oral communication skills.
Must possess or be able to obtain a Top Secret/SCI security clearance issued by the US Government (US Citizenship required).
Preferred
Advanced degree in Computer Engineering or Computer Science.
Experience developing custom binary data format specifications.
Expeience developing data profiles and standards with forward compatibility in mind.
Experience with data encoding and formatting standards: NITF, MXF, IBMF, HDF, Apache Avro, Google Protocol Buffers, SQLite3, GeoPackage, etc.
Knowledge of modern CPU and GPU data access and caching architectures.
Experience with remote sensing systems or applications.
Current and active Top Secret level clearance with SCI access.
Required for consideration as an Engineering Specialist
Degree from an accredited university in Computer Engineering Computer Science or another related discipline.
At least eight years of relevant experience after obtaining bachelorâ€™s degree (time spent obtaining a degree counts toward this).
Proven experience in leadership and ability to mentor more junior staff.
Strong programming skills: C, C++, Python, etc.
Experience with data encoding and formatting standards: XML, JSON, binary-based data formatting.
Knowledge of image and data compression techniques and tools.
Experience with data modeling capabilities such as UML.
Strong analytical and creative problem-solving skills.
Strong written and oral communication skills.
Must possess or be able to obtain a Top Secret/SCI security clearance issued by the US Government (US Citizenship required).
Preferred for consideration as an Engineering Specialist
Advanced degree in Computer Engineering or Computer Science.
Experience developing custom binary data format specifications.
Expeience developing data profiles and standards with forward compatibility in mind.
Experience with data encoding and formatting standards: NITF, MXF, IBMF, HDF, Apache Avro, Google Protocol Buffers, SQLite3, GeoPackage, etc.
Knowledge of modern CPU and GPU data access and caching architectures.
Experience with remote sensing systems or applications.
Current and active Top Secret level clearance with SCI access.
Transcript Requirement
Transcripts are required for this position.
Additional Requisition Details
Clearance Requirement: Top Secret
Access: SCI
Polygraph: Counter Intelligence Polygraph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Washington DC
Job Segment:
 Database, Engineer, Developer, Aerospace Engineering, Computer Science, Technology, Engineering</t>
  </si>
  <si>
    <t>Data Visualization Developer (TS/SCI w/ Poly)</t>
  </si>
  <si>
    <t xml:space="preserve">...
a.dialogApplyBtn {
 display: none;
 }
 Senior Associate Scientist
Your Role:
As a Senior Associate Scientist your activities will support assay development through commercial application of new and innovative service offerings within the biosafety testing space. You are responsible for the scientific integrity of technical work performed in the laboratory, and are required to make scientific observations, maintain detailed workbooks/documentation and ensure all documentation fulfills generally accepted professional/industry standards. Requirements also include maintaining a thorough understanding of company testing services, technical principles and applications as they apply to your position.
This position will be responsible for the development and/or performance of custom and/or routine testing in accordance with all SOPs and regulations (cGMP and GLP) assigned test procedures independently using laboratory automation; Advising supervisor of factors that may affect quality and usefulness of data; Contributing ideas and suggestions to improve standard laboratory techniques, improve protocols, processes and equipment; Keeping precise lab notes; Maintaining laboratory records to GMP/GLP standards; Revising existing assay SOPs, Batch Records; Writing new SOPs and Batch Records; Assist in training of new staff members. This position is expected to lead by example and work collaboratively to advance the application of a specific scientific area within the field of biosafety testing.
Who You Are:
Minimum Qualifications:
Masterâ€™s degree in a scientific discipline (i.e. Biology, Biotechnology, etc.) with 2+ yearsâ€™ experience in a laboratory setting â€“ OR -
Bachelorâ€™s degree in a scientific discipline (i.e. Biology, Biotechnology, etc.) with 5+ yearsâ€™ experience in a laboratory setting
Preferred Qualifications:
Experience working in a regulated environment (GMP/GLP) is desired
Excellent oral and written communication skills that have been demonstrated through lab presentations/seminars and limited customer interaction
Intermediate to advanced skills in applicable computer programs
Ability to work well independently and in a team environment
Highly collaborative as well as independent
Multi-tasker who can handle multiple high-complexity projects at one time
Proficient in the use of basic and advanced laboratory techniques, equipment and materials
Demonstrates proficiency in data analysis and analytical thinking
Excellent time management skills and ability to work under minimal supervision
Broad working knowledge of lab policies and assays
Demonstrates initiative and leadership capabilities
Effective coaching and training in skills for complex and highly technical work
Highly technically competent
RSRMS
Job Requisition ID:
205866
Location:
Rockville
Career Level:
D - Professional (4-9 years)
Working time model:
full-time
US Disclosure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North America Disclosure
The Company is committed to accessibility in its workplaces, including during the job application process. Applicants who may require accommodation during the application process should speak with our HR Services team at 855 444 5678 from 8:00am to 5:30pm ET Monday through Friday.
Job Segment:
 Biotech, Scientist, Laboratory, Senior Scientist, Science, Research
</t>
  </si>
  <si>
    <t>Envi Scientist Sr 1 R10</t>
  </si>
  <si>
    <t>Versar, Inc.</t>
  </si>
  <si>
    <t xml:space="preserve">Versar, Inc. is a global project management company based in the Washington, DC metropolitan area, with locations around the world. Since 1969, Versar has provided technical and management support to federal, state, and local government clients as well as to industries worldwide, delivering construction management, environmental sciences and engineering infrastructure solutions. Versar offers tailored and secure solutions in harsh environments providing clients with comprehensive engineering and construction management, environmental and professional services.
Versar is seeking self-motivated, team-oriented, Senior Environmental Scientist/Engineer with strong analytical, organizational, and communication skills to work in our Germantown, MD office.
Primary responsibilities will include serving as a Subject Matter Expert for multimedia related exposure activities. This position will serve as the technical lead for various environmental research programs for Federal regulatory agencies. This position will involve addressing topics related to evaluating exposures and risks associated with toxic chemicals, pesticides, and food safety. Duties will involve developing and refining environmental exposure databases, models and methodology, analyzing environmental and exposure data, and preparing technical documents and findings. The successful candidate will need to have a deep understanding of environmental chemistry, environmental fate and transport modeling of contaminants within and across media, human health exposure pathways, and exposure modeling tools and equations. Occasional travel may be required.
Candidates should have 8-10 years of working experience in the field of environmental engineering/science and/or environmental consulting.
Experience with Federal clients is preferred.
A Masters degree is required in environmental science or chemical engineering or a related field (chemistry, biology, toxicology, environmental engineering, or public health). A PhD in the above categories is desired and can substitute for up to 3 years of working experience.
-Proficiency with developing and using exposure modeling tools;
-Expertise around environmental chemistry, human health exposure assessment, and environmental exposure assessment; Proficiency in MS Office applications and ability to conduct data analysis and statistical analysis in Microsoft Excel and/or Access, R, SAS, and similar tools;
Strong analytical and data management skills;
Strong written and oral communication skills;
Ability to work independently and as part of a team:
Ability to handle multiple tasks simultaneously;
Must be authorized to work in the U.S. and capable of obtaining government security clearance and/or Common Access Card (CAC).
</t>
  </si>
  <si>
    <t>Data Science Instructor</t>
  </si>
  <si>
    <t>Senior Scientist - Multiple Opportunities Available in Gaithersburg, MD and Ewing, NJ</t>
  </si>
  <si>
    <t>Smithers Group</t>
  </si>
  <si>
    <t xml:space="preserve">Smithers PDS LLC (Pharmaceutical Development Services) offers a comprehensive range of pre-clinical and clinical services for all phases of drug development, including support for development of drug delivery devices, and medical and pharmaceutical packaging testing. Our expert scientists perform large molecule bioanalysis, assay development, validation, and sample analysis at our GLP, GCP, and CLIA compliant laboratories.
This is an exciting time to join our team as we grow and expand our Gaithersburg, MD and our newly open Ewing, NJ laboratories.
Our senior staff averages 15+ years of experience in method development and method validation of PK/TK assays, anti-drug antibody assays (ADA), neutralizing antibody (NAb) and other cell-based assays as well as fit-for-purpose biomarker assays. Many of our subject matter experts have been involved in clinical trial studies that have led to the approval of biologics by regulatory agencies. Our extensive experience with assays for both pre-clinical applications and all phases of clinical development, phase I through phase IV, has well positioned us for significant growth at both our Gaithersburg, MD and our newly operational Ewing, NJ laboratories.
All of our instrumentation is connected to our Watson 7.4 LIMS system for QC and data security.
Our assay services include the following:
Method DevelopmentMethod TransferMethod OptimizationMethod ValidationSample Analysis
Supporting:
BiologicsMonoclonal/Polyclonal AntibodiesCAR-T/TCRBi-Specific AntibodiesBiosimilars/Biobetters
We are seeking talented Scientists to join our team. We have several opportunities available ranging from Associate Research Scientist to Principal Scientist.
 Levels Position Summary and Minimum Qualifications  Associate Research Scientist Summary: This role independently performs various assays according to SOP with reliability, applying and meeting GLP, GCP, and/or CLIA requirements, along with data analysis. Ensures lab, materials, and equipment are maintained.Minimum Qualifications: 
BS/BA in biology, life sciences, or chemistry field and at least 3 years experience in immunological assay development; orMS in biology, life sciences, or chemistry field and 1 year experience in immunological assay development; orPhD in biology, life sciences, or chemistry field and experience in immunological assay development;Prior CRO and GLP, GCP, and/or CLIA experience preferred;Ability to assist with training and provide technical guidance to more junior scientists as needed;Experience in PK, ADA, and Bioassays; Experience with troubleshooting; andExperience supporting or leading development and validation studies.
 Research ScientistSummary:
This role independently and proficiently performs BioPharmaceutical services tasks that maintains the integrity of the data and meets the regulatory - GLP, GCP, and/or CLIA, protocol, and SOP requirements. This role mentors and guides new or more junior scientists. In addition, this role performs analysis including method transfer, supports or leads development and validation testing in support ofGLP, GCP, and/or CLIA studies; provides analytical reports/report summaries and raw data summaries for studies; and may represent Smithers to clients, customers as well as outside service providers as necessary.
Minimum Qualifications:
BS/BA in biology, life sciences, or chemistry field and at least 5 years experience in immunological assay development; orMS in biology, life sciences, or chemistry field and 4 years experience in immunological assay development; or PhD in biology, life sciences, or chemistry field and 2 years experience in immunological assay development;Prior CRO andGLP, GCP, and/or CLIA experience;Able to assist with training and providing technical guidance to more junior scientists as needed;Experience in PK, ADA, and Bioassays; Experience with troubleshooting; andExperience supporting or leading development and validation studies.
 Senior Research Scientist Summary:This role independently and proficiently performs BioPharmaceutical services tasks that maintains the integrity of the data and meets the regulatory-GLP, GCP, and/or CLIA, protocol, and SOP requirements. It provides oversight, guidance and direction to new or more junior scientists and monitors lab performance regularly to ensure consistency in training and execution of a variety of techniques. Performs complex analysis including method transfer, development and validation testing in support of GLP, GCP, and/or CLIA studies. This role provides analytical reports/report summaries and raw data summaries for studies. In addition, this role represents Smithers to clients, customers as well as outside service providers as necessary.
Minimum Qualifications:
BS/BA in biology, life sciences, or chemistry field and at least 10 years experience in immunological assay development; or MS in biology, life sciences, or chemistry field and 7 years experience in immunological assay development; orPhD in biology, life sciences, or chemistry field and 4 years experience in immunological assay development;1-3 years prior GLP, GCP, and/or CLIA, and CRO experience;Prior supervisory or lab management experience;Ability to mentor and provide technical direction/guidance to others;Knowledgeable with MSD and various ELISA preferred formats; andExperience in PK, ADA, and Bioassay development and validation.
 Principal Scientist Summary:This role is responsible for the overall technical performance and project management to meet study deliverables that meet quality standards as well as timelines and budget parameters. It regularly interacts with clients and establishes herself/himself as Scientific SME to positively position Smithers for potential add-on / future business. This role is a significant contributor in the development of proposals and ably partners across teams and at all levels of the organization to ensure targets for client deliverables are achieved. Provides scientific/technical direction and oversight to assay development, method development, validation, and/or troubleshooting. This role provides scientific direction, guidance, and leadership to developing scientist and others in support functions. This position may or may not have direct reports.
Minimum Qualifications:
MS in biology, life sciences, or chemistry field and at least 10 years experience in immunological assay development; or PhD in biology, life sciences, or chemistry field and 7 years experience in immunological assay development3 or more years CRO andGLP, GCP, and/or CLIA experience;3 or more years supervisory experience; Ability to lead/influence others; Familiar with MSD and various ELISA preferred formats; Experience in PK, ADA, and Bioassay development and validationStrong publication record preferred
Additional Responsibilities and Requirements applicable to all positions include:
Corporate Responsibilities:
Adherence to laboratory health and safety procedures.Adherence to Standard Operating Procedures (SOPs).Adherence to applicable company policies and guidelines.Adherence to federal and/or local regulations, as applicable.Ensures appropriate reporting when there is reason to believe compliance with regulations, policies, guidelines, SOPs, quality, or other criteria are not being observed or enforced.Ensure materials and equipment are maintained.
Standard Requirements:
Excellent oral and written communication skills.Proficient in advanced computer applications including MS Word, Excel, statistical programs and Watson LIMS database.Able to work independently and manage priorities, as well as operate a team member. Must be solution oriented and open to input.Must be able to comfortably and successfully operate in a dynamic environment with shifting priorities.Must be able to collaborate and partner at all levels of the organization to accomplish deliverables and meet quality standards.
</t>
  </si>
  <si>
    <t>R&amp;D Associate II/Associate Scientist I - Process Engineering &amp; Packaging - BPD</t>
  </si>
  <si>
    <t>Computer Scientist Level 3</t>
  </si>
  <si>
    <t>Denken Solutions</t>
  </si>
  <si>
    <t xml:space="preserve">
Currently, we are looking for talented resources for one of our listed clients. If interested please reply to me with your updated resume or feel free to reach out to me for more details on 949-336-2909.
Title: Lead Data Engineer
Location: Chantilly, VA 
Job Description: REPRESENTATIVE DUTIES AND TASKS: 
We are seeking a Senior Data Engineer to support the Insider Threat mission. Data Engineers work with various security system data owners to automate data integration and collection strategies. Work closely with the data science team to ensure data cleanliness and accuracy.
Support data science team by designing, developing and implementing scalable ETL process for disparate data sets into a Hadoop infrastructure Design, develop, implement and maintain data ingestion process from various disparate data sets using Stream Sets (experience with Stream Sets not mandatory) Develop processes to identify data drift and malformed records Develop technical documentation and standard operating procedures Mentor new and junior data engineers Leads technical tasks for small teams or projects
KNOWLEDGE SKILLS AND ABILITIES: 
Working knowledge of entity resolution systems Experience with messages systems like Kafka Experience with NoSQL and/or graph databases like MongoDB or ArangoDB Any of the following databases: SQL, MongoDB, Oracle, Postgres Working experience with ETL processing Working experience with data workflow products like StreamSets or NiFi Working experience with Python RESTful API services, JDBC Experience with Hadoop and Hive/Impala Experience with Cloudera Data Science Workbench is a plus Understanding of pySpark Leadership experience Creative thinker, Ability to multitask Excellent use and understanding of data engineering concepts, principles, and theories
CLEARANCE REQUIREMENTS: 
A TS/SCI security clearance (required at time of hire) with the ability to obtain a Full Scope Polygraph. Candidates must be able to obtain the polygraph within a reasonable amount of time from the date of hire. Applicants selected will be subject to a U.S. Government security investigation and must meet eligibility requirements for access to classified information. Due to the nature of work performed within our facilities, U.S. citizenship is required.
</t>
  </si>
  <si>
    <t xml:space="preserve">Business Group Highlights
Defense
The Defense group supports the Department of Defense (DoD) mission to keep our homeland and its citizens safe. We provide solutions to improve the Nation's defense by providing software, systems engineering, IT, training and logistics and fleet management solutions.
Responsibilities
Develop a new capability that will ensure effective Enterprise Service Management &amp; Cyber Tools Convergence. Once operational, the new solution will integrate disparate cyber platforms into one interoperable and extendable network of cyber capabilities resulting in an overarching Enterprise Sensing Strategy and Cyber Data Orchestration.
Primary goals are to:
â€¢ Create a single centralized cyber defense environment
â€¢ Reduce Defensive Cyber Operations (DCO) data and capability/tool duplication
â€¢ Improve the correlation of DCO data across networks
â€¢ Reduce manual analysis by DCO analysts
â€¢ Improve analysts access to DCO tools
Support the mission of Centaur Operations by helping to provide a secure, consolidated, and integrated environment for cybersecurity analysts within the Department of Defense (DoD) to protect and defend the DoD Joint Information Environment (JIE), DoD Enterprise Services, and the DODIN.
Provide technical, engineering, operational, sustainment, and management functions to support day-to-day 24x7x365 O&amp;M on all hardware, processes, applications, databases, networks, sensors, sensor feeds, analytical tools and capabilities.
The Data Scientist is responsible for creating manipulating and deploying machine learning models during the entire model lifecycle. This individual must be familiar with data structures, and data science programming languages such as R, Scala, and Python. This individual must be familiar with GPU computing libraries such as CUDA Python for deployng machine learning algorithms at scale.
Qualifications
Years of Experience
7+ years in systems engineering and/or related IT operational functions. 3 years managing large-scale deployment projects of like technology.
Education
Minimum Bachelor's degree preferred; Science, Business or related disciplines preferred
Certifications
AWS Certified Solutions Architect/ Big Data Specialty
Clearance
Top Secret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
Options
Apply for this job onlineApply
Share
Email this job to a friendRefer
Sorry the Share function is not working properly at this moment. Please refresh the page and try again later.
Share on your newsfeed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t>
  </si>
  <si>
    <t>SeraCare Life Sciences</t>
  </si>
  <si>
    <t xml:space="preserve">Scientist II
LGC Group is a UK-headquartered life sciences measurement and testing business with &gt;$510m of annual revenue and &gt;2,500 employees globally. LGCs Clinical Diagnostic Business Unit exists within the Standards Division and is comprised of two operating entities - SeraCare Life Sciences and Maine Standards Company. We are in vitro diagnostic (IVD) manufacturers of clinical diagnostic quality solutions to the extended life science industry.
Our 200+ employees operate FDA-registered and ISO 13485-accredited facilities in Maine, Massachusetts and Maryland and support diagnostic professionals in laboratories across the globe. We partner with IVD developers, pharmaceutical, CRO and academic institutions to share our expertise and resources in clinical chemistry, immunochemistry, serology, molecular diagnostics and clinical genomics.
We are committed to improving patient healthcare by offering products and services that support accurate and reliable diagnostic results.
Job Purpose
Advance LGCs Clinical Diagnostics BU purpose of understanding disease by supporting the research and development of new precision diagnostic products. Support includes independently performing routine and non-routine applications of cellular/molecular genetic technology to quantitate and manipulate genetic material in the development of new diagnostic reference materials.
Key Responsibilities 
Perform general molecular techniques such as RNA and DNA extractions from various biologic materials, Gel-electrophoresis, RNA transcription, and Qubit quantitation.
Perform nucleic acid analyses (RNA/DNA integrity analysis, real time qPCR, digital PCR and NGS library production) and analyze results.
Perform cell culture for recombinant virus production. Manipulate cell lines for use in cellular products including products in FFPE format.
Use sequence design software to design new biosynthetic constructs or primers/probes for use in new products.
Manage research technicians within your team and mentor others across our department.
Organize projects and data using Excel, Word, PowerPoint. Use specialized software as appropriate for sequence analysis and statistical analysis of complex data sets.
Work with supervisor to plan and execute new product development projects according to the timelines and ensure documentation meets GLP/GMP requirements.
Draft new product design control documentation to meet ISO13485 and applicable CE/IVD requirements.
Ensure equipment is monitored for appropriate operation within set parameters. Validate new equipment and write standard operating procedures (SOPs) for use and maintenance.
Develop processes for manufacture and testing of new products. Draft SOPs for new processes and perform method validations as appropriate. Initiate and perform process improvement studies and update SOPs as required.
Work in collaboration with the Quality Assurance group to fulfil Quality Management Goals and proactively address problems under an ISO quality system.
Evaluate alternative reagents, develop purchasing specifications and plan for project raw material requirements by maintaining appropriate inventory of reagents.
Maintain a daily laboratory notebook.
Maintain a clean and safe lab environment.
Knowledge, Experience and Technical Skills
Critical thinker who can analyse data and respond quickly to manage product development projects.
Strong depth of knowledge in molecular biology and biochemistry.
Capability of working with multiple departments to achieve product development and manufacturing goals. Collaborates effectively across departments.
Ability to work independently with minimal supervision.
Ability to manage and mentor research technicians, with strong leadership and interpersonal skills.
Engaged and committed team professional who is committed for product integrity.
Passion for continuous improvement.
Can work on diverse projects and is willing to reprioritize them as needed.
Independent thinker and self-learner.
Education and/or Experience
A PhD degree is in biochemistry or Molecular Biology or a related field required with additional post-doctoral experience. 1-2 years of relevant industry experience is desired.
Experience in Molecular Biology related activities such DNA/RNA manipulation, PCR (real time PCR or digital PCR), NGS or genetic engineering is required.
Experience with mammalian cell culture and viral cultures is preferred
Software experience: Excel, Word and PowerPoint.
Experience in performing data interpretation/analysis after project execution for team review.
Experience working in GMP environment, following SOPs, generating documentation for QA review and approval.
Physical Demands
The physical demands are representative of those that must be met by an employee to successfully perform the essential functions of this job. Reasonable accommodations may be made to enable individuals with disabilities to perform the essential functions.
Requires prolonged sitting and working at a computer monitor. Repetitive motion using a keyboard for long periods of time. May occasionally be required to lift and move material weighing up to 10 lbs.
Work Environment
The work environment characteristics are representative of those an employee encounters while performing the essential functions of this job. Reasonable accommodations may be made to enable individuals with disabilities to perform the essential functions.
Agreeable work environment typical of an open office setting with some exposure to noise from office machines.
</t>
  </si>
  <si>
    <t>Director of Digital Data &amp; Analytics Architecture</t>
  </si>
  <si>
    <t>MAXIMUS</t>
  </si>
  <si>
    <t>MAXIMUS IntroductionSince 1975, MAXIMUS has operated under its founding mission of Helping Government Serve the People, enabling citizens around the globe to successfully engage with their governments at all levels and across a variety of health and human services programs. MAXIMUS delivers innovative business process management and technology solutions that contribute to improved outcomes for citizens and higher levels of productivity, accuracy, accountability and efficiency of government-sponsored programs. With more than 30,000 employees worldwide, MAXIMUS is a proud partner to government agencies in the United States, Australia, Canada, Saudi Arabia, Singapore and the United Kingdom. For more information, visit https://www.maximus.com.
Job Description SummaryThe Director of Digital Analytics Architecture will be responsible for building and leading a blended team (onshore, offshore, vendor) of data scientists, visualization designers, and etl / data-warehouse / data-lake architects and developers. This role will oversee the processes, tools, and people responsible for accurate data collection, processing, modeling and analysis used to make key business decisions across all of MAXIMUSâ€™ operational organizations and lines of business.
Essential Duties and Responsibilities:
- Lead cross-functional projects using design thinking concepts to elicit requirements and agile delivery methodology to deliver results
- Use advanced data modeling and analysis techniques to discover insights that will guide strategic decisions and uncover optimization opportunities
- Build, develop and maintain cloud and on-prem data models, reporting systems, data automation systems, dashboards and performance metrics support that support key business decisions
- Manage and optimize processes for data intake, validation, mining and engineering as well as modeling, visualization and communication deliverables
- Design and build technical processes to address business issues
- Oversee the design and delivery of reports and insights that analyze business functions and key operations and performance metrics
- Report on results of analytical initiatives to stakeholders in leadership, technology, sales, marketing and product teams
- Oversee the data/report requests process: tracking requests submitted, prioritization, approval, etc.
- Develop and implement controls to ensure quality standards, organizational expectations, and regulatory requirements
- Communicate results and business impacts of insight initiatives to stakeholders within and outside of the company
- Monitor performance of team members according to established monitoring standards; conduct performance appraisals, make decisions on personnel actions including hiring, firing and disciplinary actions
Minimum Requirements:
- Bachelorâ€™s degree required. Prefer degrees in Computer Science, Informatics, or Industrial Engineering. Masterâ€™s degree is a plus but not required
- Ten (10) years in a consulting or digital agency environment required
- Minimum five (5) years of experience in a management position in the field
- Five or more years of experience specifically with more than one of the following: Datalakes, Datawarehouses, Informatica, Other ETL tools, Azure, Power-BI, Tableu, MicroStrategy, Snowflake
- Familiarity with Agile delivery methodology
- Experience working with a distributed team (on/off shore)
- Experience working in a mixed environment of FTEs and Vendors
- Understanding of Vendor Management
- Knowledgeable P&amp;L responsibilities
- Expert program management skills
- Curiosity to learn about new businesses and industries, and ability to quickly grasp and make effective use of industry- and company-specific terminology
- Solid written and verbal communication skills and leadership
- Ability to summarize and convey information to stakeholders and sponsors
- Strong negotiation and objection handling skills
- Ability to influence others both within and outside of immediate team to achieve results
- Travel: Ability to travel as required up to 60%. Given the dynamic nature of the team and the need to be responsive to our customersâ€™ needs, some travel may be coordinated on short noticeEEO Statement: Active military service members, their spouses, and veteran candidates often embody the core competencies MAXIMUS deems essential, and bring a resiliency and dependability that greatly enhances our workforce. We recognize your unique skills and experiences, and want to provide you with a career path that allows you to continue making a difference for our country. Weâ€™re proud of our connections to organizations dedicated to serving veterans and their families. If you are transitioning from military to civilian life, have prior service, are a retired veteran or a member of the National Guard or Reserves, or a spouse of an active military service member, we have challenging and rewarding career opportunities available for you. A committed and diverse workforce is our most important resource. MAXIMUS is an Affirmative Action/Equal Opportunity Employer. MAXIMUS provides equal employment opportunities to all qualified applicants without regard to race, color, religion, sex, sexual orientation, gender identity, national origin, protected veteran status or disabled status.</t>
  </si>
  <si>
    <t>Data Analyst (Expert) TS/SCI with poly</t>
  </si>
  <si>
    <t>Data Science Director | MD - Maryland, UK - Cambridge, SE - Gothenburg</t>
  </si>
  <si>
    <t>POSITION SUMMARY Would you like to be a part of a Data Science &amp; Artificial Intelligence (DS &amp; AI) group who has direct strategic impact on drug development, playing a key role in getting medicines to patients?At this company, we are constantly pushing the boundaries of science to deliver life-changing medicines to patients, with a real passion for discovery and a pipeline to show for it! Here, youâ€™ll have the opportunity to make a difference in peopleâ€™s lives every single day.The company is looking to invest in the data management and analysis platforms underlying its existing and emerging drug discovery technology, through its long-term Growth Through Innovation Strategy. Within the new Data Science and AI Group, you will be working with colleagues to build data management and analysis foundations for the future!The Data Science &amp; AI team collaborates across R&amp;D to drive innovation through data science and AI. Together we aim to improve our understanding of disease and uncovering new targets, transform R&amp;D processes and speed the design and delivery of new medicines for patients.RoleYou will play a pivotal role in a rapidly growing team analyzing and manipulating various types of biomedical data sets and generating the insights from our complex data that brings innovative medicines to patients faster. In this role, you will apply your expertise in machine learning, quantitative data analysis and leadership to develop innovative data science solutions across multiple therapeutic areas (Respiratory, Autoimmunity, Inflammation, Cardiovascular, Renal and Metabolism) in clinical drug development.Responsibilities:Lead, promote, investigate, develop and implement novel statistical, data mining, machine learning approaches and solutions, skills, capabilities, tools, processes and standard methodologiesCoaches and mentorâ€™s junior data scientistsAdvise on and investigate the feasibility of data science solutions and ideasDevelop and publish on collaborations with external academic and commercial enterprisesDevelop, implement and maintain required tools and algorithms in a manner which meets regulatory and evidential requirementsLead change management activities related to advanced analytics in partnership with other stakeholdersConduct hands-on data mining/machine learning projects based on specific datasets and customer problemsClearly and objectively communicate results, as well as their associated uncertainties and limitationsConstructively collaborate with a diverse set of users (global functions and local marketing companies) and partners, enabling effective consensus, conflict resolution and alignment to project goalsBackground Experience:Experience leading and delivering machine learning and statistical algorithmic development and toolsExperience Mentoring junior scientistsComputing skills: scientific computing and scripting (R, Python, Perl, Jupyter, Hadoop, AWS), software development, database design and codingExpert understanding of algorithm design, development, optimization, scaling and applicationCustomer focus - dedicated to meeting the expectations and requirements of internal and external customersIntegrity and trust -- unwavering commitment to "doing the right thing"A passion to apply machine learning and other data science techniques to tackle difficult problems in drug developmentDesirable RequirementsUnderstanding of life sciences, with a preference for clinical drug development and the pharmaceutical environment Experience of end-to-end software tool/solution development and lifecycle management ideally including the RFI/RFP process, and experience with SCRUM/agile is desirableExperience in novel methods development and applicationMultiple published papers and/or patents, contribution to external open source projects</t>
  </si>
  <si>
    <t>Data Engineer III</t>
  </si>
  <si>
    <t>Reed Business Information</t>
  </si>
  <si>
    <t>Data Engineer
Reston, VA
We seek an experienced Data Engineer with the skills, energy and business acumen to excel on our aviation Data Engineering Team. Our team performs data acquisition and ingestion, processing, and data delivery across a variety of products.
Your contribution will be critical in many areas such as cleansing, consolidating, and normalizing industry data, and then synthesizing valuable data sets to be served directly to clients or loaded into a data warehouse that supports our online analytics tools. You will support industry-leading Cirium products and help develop the next generation of Cirium Business Intelligence tools for the aviation industry.
Key Accountabilities and Responsibilities:
Maintaining, improving, and executing existing scripts written in SAS, SQL, and Python. Most of the codebase is currently in SAS but the future will contain more Java, and possibly Python or R.Designing new scripts using the above tools to ingest, cleanse, consolidate, analyze, and summarize the incoming data. You will also be implementing and tuning algorithms and business rules, quality-checking the data results, and working iteratively with evolving requirements.Meeting delivery deadlines for new products, features, and enhancements.Implementing and delivering large historical data solutions to new and existing customers.Coding new applications for ad hoc reporting and for data research inquiries.Investigating issues with data quality and responding to stakeholdersâ€™ technical questions.Identifying opportunities to complement, enhance and/or optimize our data processing environment with new tools and techniques.Provide on-call support on rotation basis, occasionally during afterhours and weekends.Qualifications:3+ years of experience with SAS programming in a business environment, particularly with data modeling, or in a â€œbig dataâ€_x009d_ context.1 year of Java experienceWell qualified with SQL.BS or MS in any quantitative field (computer science, systems engineering, mathematics, economics, statistics, etc.) or equivalent work experience. Key Skills Required: Solid experience with SAS data processing, macro programming and running SQL queries within SAS (PROC SQL and SQL pass-through to Vertica.)Our planned Data Lake will make use of new tools including AWS Glue, AWS Athena, Spark, etc. Knowledge of these tools or the interest and desire to learn them.Familiarity with Linux, GIT and AWS Console.Able to implement complex algorithms which transform, cleanse, impute, and mash up data.Passion for data processing, data modeling, data mining and tackling complex operations.Professional experience working in an Agile environment.Professional experience working with a source code version control system.Proficiency with Microsoft Excel.English fluency, both spoken and written. Able to discuss complex technical subjects with clarity and precision. Optional Skills Preferred: Knowledge of advanced SAS programming techniques and efficiencies.Familiar with Linux command line and shell scripting.Knowledge of passenger aviation data (ticket data, DOT data, schedules), QSI scoring models.Knowledge of airline terminology and airline business metrics.Experience with Kanban.Knowledge of GIT source control, particularly from the Linux command line.Knowledge of R and / or Python for data processing and machine learning.Please note: This is a regular, full-time position which requires working out of our office located in downtown Reston, VA.
About Cirium
Cirium provides data services and end-to-end data solutions to customers serving the global travel industry. The company has established a leadership position as a provider of real-time global flight information, serving airlines and airports, travel agencies, developers, consumers, and more. The company is leveraging the platform and domain knowledge it has developed to expand into new data sets and new products that deliver value to the companyâ€™s core markets. We work in an interesting field, we have demonstrated success in what we do, and we are well positioned for future growth.
Our Environment: We hire the best talent in the travel and technology industries. To support our talented team, we offer an extraordinary work environment that places trust and respect at the forefront of our company values. These values enable our employees to do their best work by creating an open, supportive environment that promotes creativity. We think it's a great place to do great work, and if you like the sound of this as well, we encourage you to consider this opening.
Cirium is a branded division of Reed Business Information (RBI). RBI provides information, analytics and data to business professionals worldwide. Our strong global products and services hold market-leading positions across a wide range of industry sectors including banking, petrochemicals and aviation where we help customers make key strategic decisions every day. RBI is part of RELX Group plc, a world-leading provider of information solutions for professional customers across industries.
http://www.reedbusiness.com
RBI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accommodations@relx.com.We are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accommodations@relx.com.
Risk &amp; Business Analytics (RBA) provides customers with innovative solutions and decision tools that combine public and industry specific content with advanced technology and analytics to assist them in evaluating and predicting risk while enhancing operational efficiency through eight unique brands. RBA is a market segment of RELX and has more than 8,500 employees serving customers in over 180 countries. RBAâ€™s eight brands include: LexisNexis Risk Solutions, Accuity, Proagrica, ICIS, Cirium, XpertHR, Nextens, and EG.</t>
  </si>
  <si>
    <t>Computer Scientist Level 1</t>
  </si>
  <si>
    <t>Computer Scientist - Software Engineer/Cyber Developer - Entry to Experienced</t>
  </si>
  <si>
    <t>National Security Agency</t>
  </si>
  <si>
    <t>Responsibilities
The mission demands that NSA "see" the world through a different lens than any other organization. Our Computer Scientists face technical challenges well beyond the wildest imaginations of most people. NSA's mission requires persistent engagement to anticipate and understand complex threats in real-time, on a global scale. From Counter-Terrorism to Combat Support to Cybersecurity, NSA's Computer Science community creates novel, cutting-edge solutions that advance science and underpin every aspect of our foreign intelligence and cybersecurity missions. Solving these extraordinary problems allows NSA to share solutions with the world by contributing to open source, licensing patents, and publishing technical papers.
A world-class Computer Science cadre at NSA is vital to the security of the nation. The standards of reliability, repeatability, scale, speed, and compliance that NSA hardware and software products must meet are daunting. Industry and academia change the question to one that can be answered; NSA must answer the question as is. The mission problems, questions, and threats fuel our constant drive for more robust solutions and the use of revolutionary technologies like artificial intelligence, machine learning algorithms, high performance computing, big data analysis, anticipatory algorithms predictive analytics, complex data modeling, advanced computing and network architectures, distributed systems and sensor networks, advanced systems and IT networks, and those we create along the way.
Computer Science jobs at NSA run the entire spectrum of the field. Opportunities are available in systems software, mission applications software development, business applications and systems, advanced data management systems and analysis, development of advanced analytic environments, computing research, cybersecurity and encryption.
Applicants may also be considered for one of NSA's Development Programs. Designed for entry to mid-level employees, development program participants are afforded the opportunity to receive tailored training, often with a cohort, and multiple assignments across Agency Directorates to develop skills and experience to ground their career at the NSA.
As an NSA Computer Scientist your responsibilities may include:
- creating analytic applications that scale across multiple, very large, data sets from disparate sources
leveraging and integrating open source, commercial off-the-shelf, and government developed software
leading new advances in computer science, such as:
microprocessor-based advances
beyond the horizon supercomputers
signals processing (including analog control)
user interfaces
deep learning
cybersecurity
design and implementation of encryption
advanced algorithms
As an NSA Cyber Developer, your responsibilities may include:
- detecting, identifying, and evaluating vulnerabilities in cyberspace systems
developing software and/or hardware exploitation capabilities that enable collection of foreign intelligence from target networks and systems
designing solutions to defend against adversarial threats directed towards the US, to include cutting-edge technologies such as mobile, SCADA, and Internet of Things
analyzing sophisticated malware to thwart cyber attacks and identify new threats
Skills
The ideal candidate is someone who thrives on solving hard problems, has excellent communication and interpersonal skills, and is able to:
- work independently as well as in a team environment to build solutions
handle multiple assignments
synthesize information to solve complex problems
apply knowledge of data structures and algorithms to software engineering problems
develop, diagnose, and operate complex computer systems
identify customer needs and validate product design
Additionally, the ideal candidate is someone with knowledge and experience in one or more of the following:
- programming and scripting experience (e.g., C, C++, Java, Assembly, Python, Perl, Ruby, Bash, Node.js, Spark, Puppet, SALT, KAFKA, HADOOP, VHDL, Verilog)
building user facing services, middleware, and backend systems
full-stack development
computer networking (e.g., communication protocols, distributed systems, Internet of Things, real-time systems, routing and switching)
protocol analysis (e.g. Wireshark, tcpdump)
data spaces, data modeling, data analysis, storage design, and administration
simulation/model development &amp; prototyping
information retrieval, machine learning, artificial intelligence, statistics and analytics
hardware and software vulnerability analysis
software reverse engineering/interactive debugging tools (e.g., IDA Pro, Ollydbg, gdb)
hardware reverse engineering tools (e.g., JTAG, Oscilloscopes)
software development life-cycle (design, develop, implementation, debug, testing)
kernel and device driver development
network/socket programming
embedded systems development
Pay, Benefits, &amp; Work Schedule
On-the job training, Internal NSA courses, and external training will be made available based on the need and experience of the selectee.
Monday - Friday, with basic 8hr/day work requirements between 0600 and 1800 (flexible).
Position Summary
Does solving unique problems energize you? Do you like to create distinctive solutions? The difference between NSA Computer Scientists and others are the problems we MUST solve. Our culture believes in solving "unsolvable" problems, which we do by creating new science and new technologies not yet discovered, that will protect and advance our Nation in the 4th Industrial Revolution. Are you ready for the challenge? Are you fearless? ...then click to read more!
Qualifications
Salary Range: $72,351 - $90,157 (Entry/Developmental)
*The qualifications listed are the minimum acceptable to be considered for the position. Salary offers are based on candidates' education level and years of experience relevant to the position and also take into account information provided by the hiring manager/organization regarding the work level for the position.
Entry is with a Bachelor's degree and no experience. An Associate's degree plus 2 years of relevant experience may be considered for individuals with in-depth experience that is clearly related to the position.
Degree must be in Computer Science (CS). Related fields (e.g., Engineering, Mathematics) may be considered relevant if the programs contain, at minimum, a concentration of courses in the following foundational CS areas: algorithms; computer architecture (not network architecture); programming methodologies and languages; data structures; logic and computation; and advanced mathematics (for example, calculus, discrete mathematics). Information Technology (IT) or Information Systems (IS) degrees may be considered relevant if the programs contain the amount and type of coursework equivalent to a CS major.
Relevant experience must be in the software development process (i.e., requirements analysis, software design, implementation, testing, integration, deployment/installation, and maintenance) and programming.
Salary Range: $83,692 - $112,240 (Full Performance)
*The qualifications listed are the minimum acceptable to be considered for the position. Salary offers are based on candidates' education level and years of experience relevant to the position and also take into account information provided by the hiring manager/organization regarding the work level for the position.
Entry is with a Bachelor's degree plus 3 years of relevant experience or a Master's degree plus 1 year of relevant experience or a Doctoral degree and no experience. An Associate's degree plus 5 years of relevant experience may be considered for individuals with in-depth experience that is clearly related to the position.
Degree must be in Computer Science (CS). Related fields (e.g., Engineering, Mathematics) may be considered relevant if the programs contain, at minimum, a concentration of courses in the following foundational CS areas: algorithms; computer architecture (not network architecture); programming methodologies and languages; data structures; logic and computation; and advanced mathematics (for example, calculus, discrete mathematics). Information Technology (IT) or Information Systems (IS) degrees may be considered relevant if the programs contain the amount and type of coursework equivalent to a CS major.
Relevant experience must be in the software development process (i.e., requirements analysis, software design, implementation, testing, integration, deployment/installation, and maintenance) and programming.
Salary Range: $102,663 - $157,709 (Senior)
*The qualifications listed are the minimum acceptable to be considered for the position. Salary offers are based on candidates' education level and years of experience relevant to the position and also take into account information provided by the hiring manager/organization regarding the work level for the position.
Entry is with a Bachelor's degree plus 6 years of relevant experience or a Master's degree plus 4 years of relevant experience or a Doctoral degree plus 2 years of relevant experience. An Associate's degree plus 8 years of relevant experience may be considered for individuals with in-depth experience that is clearly related to the position.
Degree must be in Computer Science (CS). Related fields (e.g., Engineering, Mathematics) may be considered relevant if the programs contain, at minimum, a concentration of courses in the following foundational CS areas: algorithms; computer architecture (not network architecture); programming methodologies and languages; data structures; logic and computation; and advanced mathematics (for example, calculus, discrete mathematics). Information Technology (IT) or Information Systems (IS) degrees may be considered relevant if the programs contain the amount and type of coursework equivalent to a CS major.
Relevant experience must be in the software development process (i.e., requirements analysis, software design, implementation, testing, integration, deployment/installation, and maintenance) and programming. Formal or informal leadership experience is preferred.
How To Apply - External
To apply for this position, please click the 'Apply' button located at the top right of this posting. After completing the application for the first time, or reviewing previously entered information, and clicking the 'Submit' button, you will receive a confirmation email. Please ensure your spam filters are configured to accept emails from noreply@intelligencecareers.gov.
Please attach an unofficial copy of your transcripts when applying for this position. Providing a copy of your transcripts is especially critical since the minimum qualifications for this position require a CS/CE degree OR a degree that demonstrates a concentration of CS coursework. For example, degrees in Computer Networking, Information Science, Information Systems, Information Technology, Information Security, Information Assurance, Cyber Security, and Digital Forensics MAY be considered for this position IF your coursework/transcripts demonstrate a concentration of CS coursework. Foundational CS coursework includes the following courses: Computer Architecture, Programming Languages, Data Structures, and Algorithms.
***PLEASE NOTE: U.S. Citizenship is required for all applicants. Reasonable accommodations provided to applicants with disabilities during the application and hiring process where appropriate. NSA is an equal opportunity employer and abides by applicable employment laws and regulations. All applicants and employees are subject to random drug testing in accordance with Executive Order 12564. Employment is contingent upon successful completion of a security background investigation and polygraph.
This position is a Defense Civilian Intelligence Personnel System (DCIPS) position in the Excepted Service under 10 U.S.C. 1601. DoD Components with DCIPS positions apply Veterans' Preference to eligible candidates as defined by Section 2108 of Title 5 USC, in accordance with the procedures provided in DoD Instruction 1400.25, Volume 2005, DCIPS Employment and Placement. If you are a veteran claiming veterans' preference, as defined by Section 2108 of Title 5 U.S.C., you may be asked to submit documents verifying your eligibility.
Please note that you may be asked a series of questions depending on the position you apply for. Your responses will be used as part of the screening process of your application and will assist in determining your eligibility for the position. Be sure to elaborate on experiences in your resume. Failure to provide the required information or providing inaccurate information will result in your application not being considered for this position. Only those applicants who meet the qualifications for the position will be contacted to begin employment processing.
Please Note: Job Posting could close earlier than the closing date due to sufficient number of applicants or position no longer available. We encourage you to apply as soon as possible.
DCIPS Disclaimer
The National Security Agency (NSA) is part of the DoD Intelligence Community Defense Civilian Intelligence Personnel System (DCIPS). All positions in the NSA are in the Excepted Services under 10 United States Codes (USC) 1601 appointment authority.</t>
  </si>
  <si>
    <t>Experienced Bioanalytical CRO Project Manager (Principal Investigator / Scientist)</t>
  </si>
  <si>
    <t xml:space="preserve">Smithers PDS LLC (Pharmaceutical Development Services) offers contract research services for large molecule bioanalysis, assay development, validation, and sample analysis. The Project Manager is responsible for being the client's primary point of contact and for the overall conduct of the study.
The Project Manager ensures client deliverables are met on-time, within scope, and within established quality standards. This position regularly interacts with clients for current studies and potential future studies awarded.
Essential Position Responsibilities:
Responsible for client interaction and the conduct of studies.Responsible for data interpretation, analysis, and reporting of results for bioanalytical method development and validation.Responsible for the management of preclinical and clinical sample analysis using bioanalytical methods.Maintains and applies experience and knowledge of ligand-binding assays (e.g. ELISA / MSD) applicable to Pharmacokinetic, Biomarker and Immunogenicity studies to support existing and new client studies. Integrates bioanalytical contract research organization (CRO) business objectives in daily activities. Maintains knowledge and applies regulatory and GLP requirements, FDA guidelines, and industry standards for bioanalytical method validation and sample analysis.May mentor, train, or supervise new or less experienced team members.Participates in or contributes to business initiatives, such as process improvement, quality, culture, etc.May perform operational duties in areas of appropriate experience and training.
Corporate Responsibilities:
Adherence to laboratory health and safety procedures.Adherence to Standard Operating Procedures (SOPs)&amp; applicable company policies/ guidelines.Adherence to federal and/or local regulations, as applicable.
Minimum Qualifications:
B.S. / B.A. degree in Biology or related field and a minimum of 10 years of relevant experience in the CRO industry; or, advanced degree in Biology or related field and at least 5 years of relevant experience in the CRO industry.Knowledge of GLP regulations and regulatory guidelines.Excellent communication skills, both oral and written.Strong leadership and organizational skills.Excellent organizational skills.Proficient in the use of basic computer applications such as MS Word and Excel.Ability to multi-task and produce quality analysis while working under the pressure of strict deadlines.Proficient in time management and resource planning.Ability to initiate and implement self-development efforts.Knowledge of Watson LIMS preferred.Ability to effectively interact at all levels of the organization in addition to with clients and regulatory personnelAbility to make decisions and complete assignments with minimal guidance.Ability to establish work priorities and manage shifting priorities.
</t>
  </si>
  <si>
    <t>Big data Engineer</t>
  </si>
  <si>
    <t>Infotree Service Inc</t>
  </si>
  <si>
    <t>Company DescriptionInformation Technology (IT)Job Description
 Good knowledge of Scala/Java/J2EE &amp; Web Services. Designed/ architected and implemented complex projects dealing with the considerable data size (GB/ PB) and with high complexity.Should have experience on working with batch processing/ real-time systems using various Open Source technologies like Hadoop, NoSQL DB's, Spark, Scala, Kafka, etc. Capable of providing the design and Architecture for the typical business problems, exposure on Hadoop distribution used in big data solution.Excellent ability to grasp business processes and translate them into what is needed to be done technically to implement them.Good communication, problem solving &amp; interpersonal skills.
QualificationsMust have experience with Scala/Hadoop and Big DataAdditional InformationAll visa are acceptable (Urgent Requirement)</t>
  </si>
  <si>
    <t>Scientist I/II - Mass Spec /Protein Characterization - BPD</t>
  </si>
  <si>
    <t>Moseley Technical Services</t>
  </si>
  <si>
    <t>Lead Data EngineerJob ID # 2020-11254Direct Hire Opportunity Location: 11254Industry: Defense Clearance Requirement: TS/SCI Clearance Minimum Education: Bachelorâ€™s DegreeMinimum Experience: 10 years What Youâ€™ll Do: Support data science team by designing, developing and implementing scalable ETL process for disparate datasets into a Hadoop infrastructureDesign, develop, implement and maintain data ingestion process from various disparate datasets using StreamSets (experience with StreamSets not mandatory)Develop processes to identify data drift and malformed recordsDevelop technical documentation and standard operating procedures Mentor new and junior data engineersLeads technical tasks for small teams or projectsWhat Youâ€™ll Need: Working knowledge of entity resolution systemsExperience with messages systems like KafkaExperience with NoSQL and/or graph databases like MongoDB or ArangoDB Any of the following databases: SQL, MongoDB, Oracle, PostgresWorking experience with ETL processingWorking experience with data workflow products like StreamSets or NiFiWorking experience with Python RESTful API services, JDBCExperience with Hadoop and Hive/ImpalaExperience with Cloudera Data Science Workbench is a plusUnderstanding of pySpark Leadership experienceCreative thinkerAbility to multi-taskExcellent use and understanding of data engineering concepts, principles, and theoriesAgile experience preferred. *U.S. Citizenship is required by law, regulation, executive order, or government contract. Education &amp; Experience: Bachelorâ€™s Degree in Systems Engineering, a related specialized field combined with 10 + years of relevant experience; or Masterâ€™s Degree combined with 8 + years of relevant experience.  A Relocation Package may be available to qualified individuals. Moseley Technical Services, Inc. is an AA/EEO/Veterans/Disabled Employer.  ResourcesFor questions about benefits visit: http://www.moseleytechnical.com/job-seekers/For more information about Moseley visit: http://www.moseleytechnical.com/about-us/Andrea@moseleytechnical.com</t>
  </si>
  <si>
    <t>Software Engineer/Data Engineer</t>
  </si>
  <si>
    <t>Ideally, the successful candidate will be located near our NYC or College Park, MD office. However, there is the opportunity to work remotely based on role and level.
Software Engineer/Data Engineer
BlueVoyant is seeking a Software Engineer/Data Engineer to help us build a data analytics platform powerful enough to protect some of the worlds biggest networks, and nimble enough to adapt to a quickly evolving product vision. We are solving interesting, exciting, and important problems with smart people.
Qualifications for the Software Engineer/Data Engineer:
Strong hands-on programming skills, with expertise in multiple implementation languages/frameworks including a subset of Python, Java, and Scala with delivery background in middleware, and backend implementations.Familiarity with large-scale, big data, and streaming data technologies, as well as exposure to a variety of structured (Postgres, MySQL) and unstructured data sources (Elastic, Kafka, and the Hadoop ecosystem) as implemented at Internet-scale.Experience writing and optimizing streaming and batch analytics.Experience with Agile frameworks, secure software design, test-driven development, and modern, container-delivered code deployment in a cloud-based DevOps environment.BS/BA in Computer Science, Engineering, or relevant field experience.
What you will do as a Software Engineer/Data Engineer:
Work closely with analysts to transform threat analytics into production-level code.Actively contribute to application architecture and product vision.Participate in requirements gathering and transformation from prototype to product design.Participate in daily development stand-up meetings and regular sprint planning and product demo meetings.Help us stay current on the latest data processing tools and trends.
Ideal candidates will:
Thrive in our small, fast-paced, product-driven environmentCollaborate with teams from across the organizationDeliver features and fixes on tight schedules and under pressurePresent ideas in business-friendly and user-friendly languageCreate systems that are maintainable, flexible and scalableDefine and follow a disciplined development and engineering workflowDemonstrate ownership of tasks with escalation as neededBe a subject matter expert in one or more of the technologies employedRelentlessly push for successful customer outcomesPossess a strong interest or background in cyber security
General responsibilities include:
Participate in all stages of an agile software development lifecycle, including product ideation, requirements gathering, architecture, design, implementation, testing, documentation, and supportRefine our software development methodology based on agile/lean practices with continuous feedback and well-defined metrics to drive improvementMaintain up-to-date knowledge of technology standards, industry trends, emerging technologies, and software development best practicesEnsure technical issues are quickly resolved and help implement strategies and solutions to reduce the likelihood of reoccurrenceIdentify competitive offerings and opportunities for innovation including assessments of risk/reward to the company.
About BlueVoyant
BlueVoyant is a global cybersecurity firm that provides Advanced Threat Intelligence, for large companies and a comprehensive Managed Security Service and Professional Services for small businesses, powered by one of the largest commercially available cyber threat databases in the world.
By working with BlueVoyant, companies can gain unique and far-reaching visibility into malicious activity on their networks, in the dark web and across the internet, as well as real-time, automatable remediation services. Through our unique real-time external threat monitoring, predictive human and machine-sourced intelligence, and proactive managed security and incident response, BlueVoyant offers the private sector exceptional cyber defense capabilities.
Co-founded by CEO Jim Rosenthal, former Chief Operating Officer at Morgan Stanley, and Executive Chairman Tom Glocer, former Chief Executive Officer at Thomson Reuters, BlueVoyant has attracted a management team that comes from the worlds preeminent intelligence, law enforcement, and private sector organizations. Other leaders include:
Jim Penrose, COO, former EVP at Darktrace with 17 years at the NSA in key leadership roles.Robert Hannigan, Chairman of BlueVoyant International, former Director of GCHQ.Gad Goldstein, President BlueVoyant International and Chairman of BlueVoyant Israel, former division head in the Israel Security Agency, Shin Bet.Austin Berglas, Global Head of Professional Services, former head of the FBI's New York Cyber Branch.Milan Patel, Chief Client Officer, former CTO of the FBI Cyber Division.Ron Feler, Global Head of Threat Intelligence and Operations, former Deputy Commander of Unit 8200, the cybersecurity division of the Israel Defense Forces.Mike Wertheimer, Senior Advisor, former Research Director of NSABill Crumm, Senior Advisor, former NSA SIGINT Director and former Cybersecurity Head, Morgan Stanley.Jim Bieda, Senior Advisor, former NSA Deputy CTO.
All employees must be authorized to work in the United States or Israel. BlueVoyant provides equal employment opportunities to all employees and applicants for employment without regard to race, color, religion, sex, national origin, age, disability or genetics. In addition to federal law requirements, BlueVoyant complies with applicable state and local laws governing nondiscrimination in employment in every location in which the company has facilities.
Powered by JazzHR</t>
  </si>
  <si>
    <t>Biomedical Scientist</t>
  </si>
  <si>
    <t>Associate Scientist II</t>
  </si>
  <si>
    <t>Fladger Associates</t>
  </si>
  <si>
    <t xml:space="preserve"> Gaithersburg, MD Contract Duration: 12 months, strong possibility for permanent conversion. Rate: Negotiable Salary: NA $1.00
Responsibilities:
Excellent employment opportunity for an Associate Scientist II in the Gaithersburg, MD area. Executes and provides significant input into the development, planning, and design of experiments, and interpretation of results. Records development experiments (and other experiments as required) fully and clearly in the electronic Laboratory Notebook (eLN) system. Orders, ensures quality, tracks, and manages critical assay reagents. Troubleshoots assays and finds solutions to project and assay issues through literature searches, internal resources, other departments in company, and external resources. Validates immunoassay methods in accordance with applicable regulatory guidelines. Is compliant with and applies knowledge of GxP on a daily basis to ensure regulatory inspection readiness. Prepares validation protocols, qualification reports, validation reports and/or summaries of assay optimization and updates to management. Communicates, investigates, and reports on issues/problems that may impact timelines and the accuracy or reliability of laboratory data. Writes, updates, and reviews SOPs. Prepares other documentation such as reagent qualification reports, notes to file, deviation reports, etc. as required. Maintains laboratory equipment according to SOPs. Serves as mentor and role model to other lab personnel and may supervise; trains other analysts in assay performance and laboratory procedures. Collaborates with other scientists to meet project and program timelines and ensure scientific integrity. Duration: Initial duration will be 12 months, and there is a strong possibility for contract to permanent conversion.
Experience:
BS or MS 8 years of relative experience if the candidate has a BS in an applicable field. 5 years of relative experience if the candidate has a MS. Ideal Candidate Profile:
1) Experience with SoftMax Pro Software
2) Strong knowledge of MSD (Meso Scale Discovery)
3) Strong knowledge of ELISA (enzyme-linked immunosorbent assay)
4) Someone who is comfortable working in a role that is heavily lab-based Lab based position with minimal supervision to develop, qualify and/or validate immunoassays in support of clinical and non-clinical GCP/GLP sample analysis for PK, ADA, neutralizing antibody, and biomarkers.
</t>
  </si>
  <si>
    <t>Enterprise Data Center Network Engineer</t>
  </si>
  <si>
    <t>Requisition ID: 52745
All Locations: El Segundo, CA (California)
A trusted partner. A national resource. A leader in national security space. We are THE Aerospace Corporation. A team that takes pride in our readiness to solve some of the most complex technical challenges in existence. With challenges spanning government to commercial, youâ€™ll have the unique opportunity to work on projects that are literally evolving our nation's space and launch capabilities. We all share a common passion and aspiration â€“ to serve a mission much bigger than ourselves. When you join our team, youâ€™ll be part of a rare collection of thought leaders and game-changing innovators. Are you ready to launch your career?
Responsibilities
Responsible for all phases of implementing complex enterprise data center network architectures including the underlying network security architecture. Secures network and infrastructure systems by designing, testing and implementing Cisco Nexus data center switches and Cisco Firepower firewalls. Establishes requirements, balancing capability with security. Performs trade-off analysis between alternatives. Cognizant of best practices in data center SDN implementations. Plans upgrade and migration paths for a existing data center network infrastructure and associated network security solutions. Establishes and enforces system policies, standards, and procedures. Responsible for configuration, monitoring and continuous improvement of enterprise data center networks. Enjoy access to an in-house DevOps technology lab outfitted with the latest Cisco technology.
KEY FUNCTIONS
Responsible for maintaing the current data center networks based on Cisco Nexus 7K, 5K, 2K FEX's
Technical lead for the design, implementation of a new data center SDN fabric utilizing Cisco ACI as the underlying foundation to support new initiatives
Data Center capacity planning, life-cycle management, software upgrades, evaluate new products and/or features
Provide technical leadership for data center core networking and network security
Create and maintain documentation for the network using Netbrain and Microsoft Visio
Optimize stability, availability, reliability, and performance of data center network and associated network security infrastructure
Coordinates and communicates ongoing tasks with other teams for infrastructure updates, and customer notifications
Interfaces with the user community to understand needs and designs and implements solutions to accommodate them
Collaborates with other infrastructure teams in the architecture governance process. Provides technical guidance to project team areas as appropriate
Tracks industry trends, conducts research and maintains knowledge of new technologies to provide the organization with optimal solutions
Work in an all Cisco technology- based network that includes Cisco Nexus Data Center switches, Cisco ACI, Cisco ASR and ISR routers, ASA and Firepower firewalls, WSA Ironport web proxies, DNA Center
Qualifications
REQUIRED
Bachelor's degree with 10 years experience with Cisco technology
Extensive experience working with Cisco Nexus Data Center Switches
Extensive experience with Cisco ACI SDN technology
Extensive experience working with Cisco ISE, AnyConnect and AMP
Extensive experience with Cisco Catalyst 9400 and 6500 switches
Experience with Cisco ASA &amp; Firepower firewalls
Must have a secret clearance or the ability to obtain one. This is issued by the US government and US Citizenship is required.
PREFERRED
TS/SCI with Poly
15 or more years of relevant experience with a Bachelor's Degree
Cisco Certification Desired, CCNP Data Center CCIE
Extensive experience working with Cisco Data Center Network Manager
CompTIA Security + (SYO-501)
Must work well in a team environment
Must be detail-oriented
Ability to prioritize tasks and projects
Must possess strong organizational skills
Ability to handle multiple priorities and projects at one time
Effective interpersonal skills to coordinate efforts and work with other internal and external organizations
Demonstrated flexibility and ability to adapt to changing organizational needs
Strong written and oral communication skills
Customer service orientation
Ability to work under minimal supervision, to self-initiate activities, and to work within timelines
Must possess time management and project management skills
Additional Requisition Details
Clearance Requirement: TS/SSBI
Access: SCI
Polygraph: Counter Intelligence Polygraph
Relocation Available: No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youâ€™re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Los Angeles
Job Segment:
 Network, Database, Network Engineer, Security Clearance, Cisco, Technology, Engineering, Government</t>
  </si>
  <si>
    <t>Data Warehouse Engineer</t>
  </si>
  <si>
    <t>Job Description BAE Systems is building a team of Database Design Engineers to design, model, document, and guide the logical and conceptual relationship of data and database changes for complex applications within the Intelligence Community. Our team of engineers will analyze needs and requirements of existing and proposed systems, and develop technical, structural, and organizational specifications. The team will also create and recommend standards as well as do modeling to monitor and enhance capacity and performance.
Supports Data Warehouse Manager. Analyzes all source intelligence data from multiple sources, develops business logic to apply during extraction and storage to structure data to support analysis and reporting, and optimizes performance for read operations. Works closely with GIS Scientist and GIS Technician to address analysis and reporting requirements, determine best ways to collate and optimize data, and identify tools that will assist and/or automate Analysts work. Collaborates with Database Architect to develop Extract, Transform, Load (ETL) software, utilizing automation to ingest the data into the architecture with minimal user interaction.
Work Locations for this opportunity are located primarily in Sterling VA and Joint Base Anacostia Bolling. However, other work locations are available in Reston VA, Charlottesville VA, Doral Florida and other CONUS and OCONUS. We're hiring multiple candidates for this position, ranging in skill levels from Junior to Subject Matter Expert.
Required Skills and Education
Bachelors degree in computer science or related field.9-12 years |13+ years of related experience.Active TS clearance.Must have strong verbal and written communications skills. Must be able to communicate technical concepts to non technical government program staff. Must be strong leader whose success comes from using the input and skills of all team members to chart a path to success.10+ years of experience with programming and database scripting for large and complex information systems.5+ years of experience with a data warehouse and processing platform technologies.Strong java development experience and skills and desire to continue programming solutions alongside the team being led.
Preferred Skills and Education
Experience supporting the missions of analysts in the Defense Intelligence Agency or Combatant Commands.AWS Solutions Architect Associate/Professional certification strongly desired/significant plus.Agile development methodology training and certification as scrum master a plus.Senior level of experience more importan than years of experience.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</si>
  <si>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 xml:space="preserve">SCOPE OF RESPONSIBILITY
Perform assays/ testing for a laboratory within Biologics. This position does not have supervisory responsibilities.
PURPOSE OF THE POSITION
The Associate II (ASII) will perform safety testing required to manufacture clinical and commercial products. The ASII is required to make scientific observations, maintain detailed workbooks/documentation and ensure all documentation fulfills generally accepted professional/industry standards. Additionally, they are required to maintain a thorough understanding of BioReliance services, technical principles and applications.
ESSENTIAL JOB FUNCTIONS
Conducts assigned testing with minimal supervision within constraints of lab scheduling.Performs testing in accordance with SOPs and regulations (cGMP and GLP).Maintains complete and comprehensive records for study integrity.Makes detailed observations and documents results.Operates and maintains lab equipment as required by SOPs and testing procedures.Performs peer review of assay batch/lab records to ensure Right First Time (RFT)Utilizes applicable computer programs during testing and routine tasks (i.e. Word, Excel, Oracle, LIMS, BRIQS, etc.).Utilizes problem solving/ trouble shooting skills.Communicates deviations/ events, progress and interim results to Study Management.Informs supervisor of deviations or factors that may affect quality and accuracy of data.Maintains a working knowledge of lab procedures and assays.Assists with revisions to SOPs, laboratory records and other documentation as assigned.Complies with company health and safety regulations and procedures.Performs other duties as assigned.
BASIC QUALIFICATIONS
Education (minimum requirements):
MS in scientific discipline with 0-1 years relevant experienceBA/BS in scientific discipline with 2-3 years relevant experienceOr equivalent relevant experience
Experience:
Experience with relevant laboratory practices, techniques, equipment, materials and mathematical calculations.
Knowledge and Skills:
Basic skills in applicable computer programsGood oral and written communication skillsWorks well in a team based environment
ADDITIONAL LOCAL NEEDS
0-10% Travel requiredMaybe required to work overtime or flexible shifts
MilliporeSigma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
Job Type: Contract
Salary: $20.00 to $23.00 /hour
Experience:
Mammalian Cell Culture: 1 year (Preferred)Cell Culture: 1 year (Preferred)
Education:
Bachelor's (Preferred)
Full Time Opportunity:
Yes
Benefits:
None
Schedule:
Monday to Friday
Work Remotely:
No
</t>
  </si>
  <si>
    <t>Associate Scientist I</t>
  </si>
  <si>
    <t>POSITION SUMMARY:
An Associate Scientist is responsible for independently coordinating multiple research and product development projects for assays and reagents, including the design, execution, analysis, interpretation and presentation of data. The Associate Scientist may coordinate the work or others.
DUTIES AND RESPONSIBILITIES:
â€¢Contribute to departmental and company goals to drive the product development process to completion
â€¢Plan and execute the design of experiments, data analysis, and presentation of results with minimal guidance
â€¢Troubleshoot and optimize experiments; communicate and develop strategies for implementing solutions
â€¢Independently execute assay and reagent troubleshooting, optimization and validation of experiments
â€¢Provide descriptive statistical analysis using clear and concise methodologies and ensure accuracy and validity of data
â€¢Participate in general lab maintenance initiatives, including lab safety and compliance, laboratory supplies and equipment, and physical and electronic inventory
â€¢Develop, update, and implement SOPs and appropriate documentation to support testing procedures including data capture, forms, logbooks, and inventory batch records
â€¢Effectively plan and ensure project deliverables and timelines are met
â€¢Contribute to mentoring and training team members
â€¢May work with Biosafety Level 2 materials such as viruses and bacteria and human clinical matrices (e.g. serum and plasma)
â€¢May supervise the work of others in all aforementioned areas of productivity and effectiveness
oResponsible for supporting, mentoring and documenting performance evaluation for those they supervise
oMay be responsible for training and development of laboratory personnel
â€¢Specific duties may vary depending upon departmental requirements
EXPERIENCE AND QUALIFICATIONS:
â€¢Bachelorâ€™s degree in life sciences, protein sciences, cellular/molecular biology, chemistry, biochemistry, biotechnology, or other related area is required
oMasterâ€™s degree is preferred
â€¢Minimum 8 years of experience in an industrial setting is highly preferred
â€¢Experience performing complex laboratory techniques and applying theoretical techniques to solve problems. A combination of the following maybe required:
oMolecular biology and protein chemistry techniques
oProduction of cell-based products
oIsolation, expression and purification methods for proteins, antibodies and peptides
oProcessing and characterizing reagents, proteins and antibodies
oProtein-based immunoassays, antibody-based assays, reagent and assay development
oELISA, PCR, HPLC, western blot, immunoblot, microarray, chromatography, gel electrophoresis
â€¢Experience with standard data analysis tools (Excel, GraphPad, Prism) and quantitative analysis is required
â€¢The following experiences are preferred:
oManagement experience
oBiosafety Level 2 (BSL-2) training
oIndustry experience in reagents or assays development process, from feasibility to launch
oIndependent research experience and management of staff and/or projects
oQuality system, ISO and FDA regulations
oAnalytical method development and Design of Experiments (DOE)
KNOWLEDGE, SKILLS AND ABILITIES:
â€¢Demonstrated aptitude for learning and applying new techniques and methods
â€¢Ability to multi-task and work productively in a demanding research environment with changing priorities
â€¢Demonstrated innovation to develop solutions
â€¢Successful management and/or supervision over the work others
â€¢Logical problem solving and demonstrated ability to organize and move project tasks forward in a timely and organized fashion
â€¢Excellent oral, written communication and interpersonal skills
oEffectively communicates issues and results that impact project timelines and the accuracy and reliability of laboratory data
â€¢Proficiency in MS Office suite; Intermediate to advanced level skills in Excel
â€¢Effectively contributes to the success of departmental and team objectives
oWorks well with personnel at all levels
PHYSICAL DEMANDS:
â€¢Up to 50 % of the day may be spent at a lab bench
â€¢There are aspects of the positions duties that require a person in this role to work at heights above four (4) feet on occasion
â€¢Ability to lift up to 25 lbs
WORK ENVIRONMENT:
â€¢Laboratory environment working with chemical reagents and performing some Biosafety Level 2 work
oMay involve handling of BSL-2 materials and organisms including human blood and/or blood products.</t>
  </si>
  <si>
    <t>Data Scientist Lead with Security Clearance</t>
  </si>
  <si>
    <t>Booz Allen Hamilton</t>
  </si>
  <si>
    <t xml:space="preserve">Job Number: R0081018 Data Scientist Lead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leadership and analytical skills to advance the missions of key departments within homeland, j us tice, and security agencies in the federal government. You'll work closely with your c us tomer to understand their questions and needs, and then dig into their data-rich environment to find the pieces of their information puzzle. You'll build analytical models, develop strategies, concept of operations and prototypes, visualize organizational bottlenecks and us e the right combination of tools and frameworks to turn that set of disparate data points into objective answers to help senior federal leaders make informed decisions. You'll provide your c us tomer with a deep understanding of their data, what it all means, and how they can us e it. As a te chn ical leader, you'll identify new opportunities to us e data science solutions to help your c us tomers meet their toughest challenges. Join us as we us e data science for good across the federal government to advance complex missions. Empower change with us . You Have: * 5+ years of experience with data analytics and management consulting
2+ years of experience with advanced data capabilities, including machine learning ( ML ) model development, statistical analysis, and strategic data planning
Experience with developing solutions us ing advanced data visualization tools and languages, including R, RShiny, Python, Splu nk , Apache Spark, Tableau, or PowerBI
Experience with developing and reviewing final reports, deliverables, and presentations on complex analytical topics for federal clients
Ability to communicate clearly, prioritize tasks, and balance workloads across a team and raise risks in advance
Ability to articulate complex te chn ical challenges and solutions to non-te chn ical leaders
Ability to obtain a security clearance
BA or BS degree Nice If You Have: * Experience with providing analytical solutions to Border Security and Immigration Clients, including DHS C us toms and Border Protection, Immigration and C us toms Enforcement or United States Coast Guard
Experience with standing up analytical projects and initiatives in data rich client environments
Top Secret clearance preferred
MA or MS degree in Data Science, Data Analytics, CS, Economics, or Statistics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 can expect: * access to online and onsite training in data analysis and presentation methodologies, and tools like Hortonworks, Docker, Tableau, and Splu nk * a chance to change the world with the Data Science Bowl-the world's premier data science for so cia l good competition
participation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</si>
  <si>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Scientist, Mid with Security Clearance</t>
  </si>
  <si>
    <t xml:space="preserve">Job Number: R0083362 Data Scientist, Mid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analytical skills to improve mission integration across the DHS and US intelligence community ( IC ) . You'll work closely with your c us tomer to understand their questions and needs, then dig into their data-rich environment to find the pieces of their information puzzle. You'll write scripts to integrate data, c ond uct exploratory data analysis to discover hidden trends, apply machine learning to train predictive models, and us e the right combination of tools and frameworks to turn that set of disparate data points into objective answers to help senior managers make informed decisions. You'll provide your c us tomer with a deep understanding of their data, what it all means, and how they can us e it. Join us as we us e data science for good to support the IC's global mission. Empower change with us . You Have: -3+ years of experience with us ing programming languages, including Python, R, or Java to manipulate and analyze data -Knowledge of IC databases -TS/SCI clearance -BA or BS degree Nice If You Have: -Experience with developing data visualizations or dashboards to communicate key insights -Knowledge of commer cia l Cloud services us ed by the IC -Knowledge of deep learning te chn iques and frameworks, including PyTorch, TensorFlow, or Keras -Knowledge of natural language processing te chn iques -Possession of excellent oral and written communication skills, including communicating information to a senior executive audience -MA or MS degree in Mathematics, Statistics, CS, Data Analytics, or a related te chn ical field Clearance: Applicants selected will be subject to a security investigation and may need to meet eligibility requirements for access to classified information; TS/SCI clearance is required.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 nk * change the world with the Data Science Bowl-the world's premier data science for so cia l good competition
participate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</si>
  <si>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 xml:space="preserve">Job Number: R0068879 Data Scientist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analytical skills to improve client operations, processes, and environments. You'll work closely with your c us tomer to understand their questions and needs, then dig into their data-rich environment to find the pieces of their information puzzle. You'll develop algorithms, write scripts, build predictive analytics, us e automation, apply machine learning, and us e the right combination of tools and frameworks to turn that set of disparate data points into objective answers to help senior leadership make informed decisions. You'll provide your c us tomer with a deep understanding of their data, what it all means, and how they can us e it. Join us as we us e data science for good in both the private and public sectors. Empower change with us . You Have: * 3+ years of experience in an analytics field, including data analytics, data science, or statistics
Experience with leading teams delivering data driven solutions in complex mission areas
Experience with data analytics and management consulting, including modeling, statistics, data visualization, strategic planning, and project management
Experience with developing new or maturing existing relationships with senior government leaders
Experience with developing solutions us ing data science and visualization tools and languages, including R, Python, Tableau, or SQL
Ability to prioritize tasks and balance workloads across a team and raise risks in advance
Ability to articulate complex te chn ical challenges and solutions to non-te chn ical leaders
Ability to obtain a security clearance
BA or BS degree Nice if You Have: * Experience with launching new analytical projects or initiatives in data rich environments
Ability to travel up to 25% of the time
Possession of excellent oral and written communication skills
Possession of excellent analytical skills
Active DHS Suitability clearance
MA or MS degree in Data Science or Analytics, Statistics, Public Policy , Mathematics, or related field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 can expect: * access to online and onsite training in data analysis and presentation methodologies, and tools like Hortonworks, Docker, Tableau, and Splu nk * a chance to change the world with the Data Science Bowl-the world's premier data science for so cia l good competition
participation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</si>
  <si>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Computational Social Scientist with Security Clearance</t>
  </si>
  <si>
    <t xml:space="preserve">Job Number: R0083491 Computational Social Scientist
The Challenge: Are you excited at the prospect of unlocking the secrets held by a data set? Are you fascinated by the possibilities presented by analyzing data sets to support the intelligence community? In an increasingly connected world, massive amounts of structured and unstructured data open new opportunities. As a Computational Social Scientist, you can turn these complex open and classified data sets into useful information to solve intelligence community challenges. We have an opportunity for you to use your analytical, research, and data modeling skills to improve the intelligence community. You'll work closely with a diversely skilled team and your customer to understand their questions and needs, and then dig into their data-rich environment to find the pieces of their information puzzle. You'll develop algorithms, write scripts, build predictive analytics, use automation, apply machine learning, and use the right combination of tools and frameworks to turn that set of disparate data points into objective answers to help senior leadership make informed decisions. You'll provide your customer with a deep understanding of their data, what it all means, and how they can use it. You'll apply data mining techniques, perform statistical analysis, and build high-quality prediction models. You'll obtain data through advanced computerized models, extrapolate data patterns through advanced algorithms, develop graphs and charts to explain how the information will influence specific projects, present to clients on how to best alter their operating models to generate future trends, and discover patterns and previously hidden insights. You'll apply broad domain expertise to comprehend data origins and context to ensure consistency of data, merge data sources together, and help others to gain a better comprehension of data. Join us as we use data science for good in the intelligence community. You Have: -3+ years of experience with social or hard sciences, data science, or an analytics field -Experience with applying machine learning, data mining, statistics, and algorithms to solve analytic problems using Python or R -TS/SCI clearance required; willingness to take a polygraph exam -MA or MS degree Nice If You Have: -Experience with working in the intelligence community -Ability to function well in unstructured environments with minimal supervision -PhD degree preferred Clearance: Applicants selected will be subject to a security investigation and may need to meet eligibility requirements for access to classified information; TS/SCI clearance is required.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</si>
  <si>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Scientist, Lead with Security Clearance</t>
  </si>
  <si>
    <t xml:space="preserve">Job Number: R0083212 Data Scientist, Lead
The Challenge: Are you excited at the prospect of unlocking the secrets held by a data set? Are you fascinated by the possibilities presented by advances in machine learning and artificial intelligence? In an increasingly connected world, massive amounts of structured and unstructured data open up new opportunities. As a data scientist, you can turn these complex data sets into machine learning capabilities to solve global challenges. We have an opportunity for you to use your analytical and statistical skills to improve the military operations community. You'll work closely with your customer to understand their questions and needs, then dig into their data-rich environment to develop state of the art machine learning capabilities across a range of domains from natural language processing to computer vision to signal processing and more. You'll conduct exploratory data analysis, identify the right combination of tools and frameworks, develop new models, and deliver robust machine learning pipelines that turn complex datasets into objective answers to help our military leaders make informed decisions in operational environments. You Have: -5+ years of experience as a data scientist -3+ years of experience with building statistical models and developing machine learning algorithms -3+ years of experience with data visualization and programming languages, including Python, Scala, or Java -3+ years of experience with deep learning architectures and frameworks, including TensorFlow or PyTorch
1+ years of experience with software development best practices, including version control technologies, test driven development, and agile -Experience with Big Data technologies, including HDFS, Accumulo, Hive, Kafka, and Spark -Experience with extract, transform, and load (ETL) in parallel processing and distributed compute environments
Experience with leading a team in the delivery of new machine learning capabilities and communicating results to and managing relationships with senior leadership or clients -Secret clearance -BA or BS degree Nice If You Have: -3+ years of experience with designing novel machine learning methods and workflows, including full data pipelines from raw data through predictions -3+ years of experience with designing and leading the development of new machine learning capabilities -Experience with working in cloud computing environments, including AWS or Azure -Experience with intelligence analyst operations or targeting, including IMINT, MASINT, SIGINT, GEOINT, OSINT, and PAI targeting -Ability to exhibit flexibility, initiative, and innovation when dealing with ambiguous and fast-paced situations -TS/SCI clearance -MA, MS, or PhD degree Clearance: Applicants selected will be subject to a security investigation and may need to meet eligibility requirements for access to classified information; Secret clearance is required. Build Your Career: At Booz Allen, we know the power of data and we're dedicated to helping you grow as a data science professional. When you join Booz Allen, you can expect: * access to online and onsite training in data science and machine learning methodologies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machine learning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</si>
  <si>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Scientist, Senior with Security Clearance</t>
  </si>
  <si>
    <t xml:space="preserve">Job Number: R0083211 Data Scientist, Senior
The Challenge: Are you excited at the prospect of unlocking the secrets held by a data set? Are you fascinated by the possibilities presented by advances in machine learning and artificial intelligence? In an increasingly connected world, massive amounts of structured and unstructured data open up new opportunities. As a data scientist, you can turn these complex data sets into machine learning capabilities to solve global challenges. We have an opportunity for you to use your analytical and statistical skills to improve the military operations community. You'll work closely with your customer to understand their questions and needs, then dig into their data-rich environment to develop state of the art machine learning capabilities across a range of domains from natural language processing to computer vision to signal processing and more. You'll conduct exploratory data analysis, identify the right combination of tools and frameworks, develop new models, and deliver robust machine learning pipelines that turn complex datasets into objective answers to help our military leaders make informed decisions in operational environments. You Have: -5+ years of experience as a data scientist -2+ years of experience with building statistical models and developing machine learning algorithms -2+ years of experience with data visualization and programming languages, including Python, Scala, or Java -2+ years of experience with deep learning architectures and frameworks, including TensorFlow or PyTorch -Experience with Big Data technologies, including HDFS, Accumulo, Hive, Kafka, and Spark -Experience with extract, transform, and load (ETL) in parallel processing and distributed compute environments -Experience with software development best practices, including version control technologies, test driven development, and agile -Secret clearance -BA or BS degree Nice If You Have: -2+ years of experience with designing novel machine learning methods and workflows, including full data pipelines from raw data through predictions -2+ years of experience with designing and leading the development of new machine learning capabilities -Experience with working in cloud computing environments, including AWS or Azure -Experience with intelligence analyst operations or targeting, including IMINT, MASINT, SIGINT, GEOINT, OSINT, and PAI targeting -Ability to exhibit flexibility, initiative, and innovation when dealing with ambiguous and fast-paced situations -TS/SCI clearance -MA, MS, or PhD degree Clearance: Applicants selected will be subject to a security investigation and may need to meet eligibility requirements for access to classified information; Secret clearance is required. Build Your Career: At Booz Allen, we know the power of data and we're dedicated to helping you grow as a data science professional. When you join Booz Allen, you can expect: * access to online and onsite training in data science and machine learning methodologies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machine learning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</si>
  <si>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Science and Machine Learning Engineer</t>
  </si>
  <si>
    <t>Data Science and Machine Learning Engineer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leadership and analytical skills to improve strategic innovation across sectors of the federal government. You'll work closely with your customer to understand their questions and needs, and then dig into their data-rich environment to find the pieces of their information puzzle. You'll mentor teammates, develop algorithms, write scripts, build predictive analytics, apply machine learning, and use the right combination of tools and frameworks to turn that set of disparate data points into objective answers to help federal organizations make informed decisions. You'll provide your customer with a deep understanding of their data, what it all means, and how they can use it. Join us as we use data science and machine learning for good in the federal government.
Empower change with us.
You Have:
1+ years of experience with machine learning, data science, or analytics in professional or academic environments
Experience with frequent scripting language use, including Python and R and using packages commonly used in machine learning applications or advanced data analytics
Experience with managing diverse data sources, including preprocessing, cleansing, and verifying the integrity of data to develop data marts for data science use cases and machine learning applications
Experience with performing data exploration and data analysis on multiple data types, including images, video, and text
Experience with feature selection, Computer Vision or Natural Language Processing model building, and optimization using supervised and unsupervised machine learning techniques to support analytic objectives
Ability to thrive while working independently to achieve successful results with minimal guidance
Ability to articulate workflows and explain technical concepts to non-technical audiences
Ability to obtain a security clearance
BS or BS degree
Nice If You Have:
Experience with operational machine learning applications
Experience within a leadership role, including project management and project evaluation
Ability to exhibit flexibility and initiative when dealing with ambiguous and fast-paced situations
Secret clearance
MS or PhD degree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</si>
  <si>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Data Science and Machine Learning Engineer with Security Clearance</t>
  </si>
  <si>
    <t xml:space="preserve">Job Number: R0076611 Data Science and Machine Learning Engineer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leadership and analytical skills to improve strategic innovation across sectors of the federal government. You'll work closely with your c us tomer to understand their questions and needs, and then dig into their data-rich environment to find the pieces of their information puzzle. You'll mentor teammates, develop algorithms, write scripts, build predictive analytics, apply machine learning, and us e the right combination of tools and frameworks to turn that set of disparate data points into objective answers to help federal organizations make informed decisions. You'll provide your c us tomer with a deep understanding of their data, what it all means, and how they can us e it. Join us as we us e data science and machine learning for good in the federal government. Empower change with us . You Have: -1+ years of experience with machine learning, data science, or analytics in professional or academic environments -Experience with frequent scripting language us e, including Python and R and us ing packages commonly us ed in machine learning applications or advanced data analytics -Experience with managing diverse data sources, including preprocessing, cleansing, and verifying the integrity of data to develop data marts for data science us e cases and machine learning applications -Experience with performing data exploration and data analysis on multiple data types, including images, video, and text -Experience with feature selection, Computer Vision or Natural Language Processing model building, and optimization us ing supervised and unsupervised machine learning te chn iques to support analytic objectives -Ability to thrive while working independently to achieve successful results with minimal guidance -Ability to articulate workflows and explain te chn ical concepts to non-te chn ical audiences -Ability to obtain a security clearance -BS or BS degree Nice If You Have: -Experience with operational machine learning applications -Experience within a leadership role, including project management and project evaluation -Ability to exhibit flexibility and initiative when dealing with ambiguo us and fast-paced situations -Secret clearance -MS or PhD degree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 nk * change the world with the Data Science Bowl-the world's premier data science for so cia l good competition
participate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</si>
  <si>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Natural Language Processing Applied Research Scientist with Security Clearance</t>
  </si>
  <si>
    <t xml:space="preserve">Job Number: R0074275 Natural Language Processing Applied Research Scientist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analytical skills to improve the state of the art in neural networks, primarily in the field of natural language processing. You'll work closely with your c us tomer to understand their questions and needs, and then dig into their data-rich environment to find the pieces of their information puzzle. You'll develop and deploy scalable neural network models into production based on state-of-the-art machine learning and neural network methodologies and us e the right combination of tools and frameworks to turn that set of disparate data points into objective answers to help our c us tomers make informed decisions. You'll provide your c us tomer with a deep understanding of their data, what it all means, and how they can us e it. Empower change with us . You Have: * 5+ years of experience in Natural Language Processing ( NLP ) research, including knowledge of Transformers and LSTM networks
Experience with building systems based on machine learning or deep learning methods
Experience with developing and training neural network models
Experience coding in R and Python
Experience with experimental design, research methodologies, qualitative and quantitative analysis
Ability to obtain a security clearance
BA or BS degree Nice If You Have: * Experience with machine learning as demonstrated by fellowships, patents or first-authored publications at workshops or conferences, including CVPR, KDD, ICML, NeurIPS or similar * Experience with emerging AI research fields, including explainability, few-shot learning, and adversarial machine learning
Experience with peer-reviewing publications in natural language processing or machine learning research
Experience as a primary or sec ond ary author for publications or a substantial contributor to data science or advanced analytics research
Ability to quickly write code, test and prototype machine learning models
PhD degree in Statistics, Mathematics, EE, or CS Clearance: Applicants selected will be subject to a security investigation and may need to meet eligibility requirements for access to classified information.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 nk * change the world with the Data Science Bowl-the world's premier data science for so cia l good competition
participate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</si>
  <si>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Engineer, Lead with Security Clearance</t>
  </si>
  <si>
    <t xml:space="preserve">Job Number: R0083366 Data Engineer, Lead
The Challenge: Are you excited at the prospect of unlocking the secrets held by a data set? Are you fascinated by the possibilities presented by the IoT, machine learning, and artifi cia l intelligence advances? In an increasingly connected world, massive amounts of structured and unstructured data open up new opportunities. As a data scientist, you can turn these complex data sets into us eful information to solve global challenges. Across private and public sectors - from fraud detection, to cancer research, to national intelligence - you know the answers are in the data. We have an opportunity for you to us e your analytical skills to improve strategic innovation for the federal government. You'll work closely with your c us tomer to understand their questions and needs, and then dig into their data-rich environment to find the pieces of their information puzzle. You'll mentor teammates, develop algorithms, write scripts, build predictive analytics, apply machine learning, and us e the right combination of tools and frameworks to turn that set of disparate data points into objective answers to help federal health organizations make informed decisions. You'll provide your c us tomer with a deep understanding of their data, what it all means, and how they can us e it. Join us as we us e data science for good in the federal government. Empower change with us . You Have: * 6+ years of experience in data science and engineering
4+ years of experience in working with machine learning models and algorithms, including natural language processing ( NLP ) * 4+ years of experience with object-oriented programming, including Java, Scala, or Python
Experience with Big Data te chn ologies, including HDFS, Hadoop, and Spark
Experience with manipulating data and extract, transform, and load ( ETL ) in parallel processing and distributed compute environments
Experience with us ing cloud services, including AWS and Azure
Ability to quickly learn te chn ical concepts and communicate with multiple functional groups
Secret clearance
BA or BS degree Nice If You Have: * 4+ years of experience with designing novel data analytic methods and workflows, including full data pipelines from raw data through analysis results
Ability to manage and manipulate large data sets, develop data science approaches, and manage data science tasks
Ability to leverage a wide variety of data science capabilities and languages
Ability to exhibit flexibility, initiative, and innovation when dealing with ambiguo us and fast-paced situations
MA or MS degree in Engineering, Statistics, Mathematics, or Data Science Clearance: Applicants selected will be subject to a security investigation and may need to meet eligibility requirements for access to classified information; Secret clearance is required Build Your Career: At Booz Allen, we know the power of analytics and we're dedicated to helping you grow as a data analysis professional. When you join Booz Allen, you can expect: * access to online and onsite training in data analysis and presentation methodologies, and tools like Hortonworks, Docker, Tableau, and Splu nk * a chance to change the world with the Data Science Bowl-the world's premier data science for so cia l good competition
participation in partnerships with data science leaders, like our partnership with NVIDIA to deliver Deep Learning Institute ( DLI ) training to the federal government You'll have access to a wealth of training resources through our Analytics University, an online learning portal specifically geared towards data science and analytics skills, where you can access more than 5000 functional and te chn ical courses, certifications, and books. Build your te chn ical skills through hands-on training on the latest tools and state-of-the-art tech from our in-ho us 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#LI-AH1, CJ1
</t>
  </si>
  <si>
    <t>Data Analyst, Mid with Security Clearance</t>
  </si>
  <si>
    <t xml:space="preserve">Job Number: R0083364 Data Analyst, Mid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defense industry. You'll work closely with your customer to understand their questions and needs, and then dig into their data-rich environment to find the pieces of their information puzzle. You'll develop algorithms, build predictive analytics, apply machine learning, and use the right combination of tools and frameworks to turn that set of disparate data points into objective answers to help military leaders make informed decisions. You'll provide your customer with a deep understanding of their data, what it all means, and how they can use it. Join us as we use data science for good in the defense space. Empower change with us. You Have: -5+ years of experience with performing data analysis and statistical modeling, including collecting data and providing recommendations using dashboards, visualizations, or reports using BI platforms, such as QlikSense or Tableau -Experience with applications, including SQL to develop ETL pipelines and data manipulation scripts -Experience with modern relational databases, including MySQL or PostgreSQL -Experience with Big Data systems, including Hadoop, HDFS, Hive, and Cloudera -Experience with project management -Experience with leading teams, reviewing work, and helping the team to achieve tight deadlines -Knowledge of Scrum Agile development -Active Secret clearance -BA or BS degree Nice If You Have: -Experience with programming languages, including Python, R, or VBA -Experience with facilitating BI tool training -Experience with DoD data management -Experience with building robust analytical models, including forecasts, cost models, and historical trend analyses -Ability to manipulate and integrate databases with SQL, SAS, or other languages -Ability to comprehend stakeholder needs effectively, communicate development plans, and track progress milestones -Ability to navigate a complex matrix environment and manage competing priorities -Ability to successfully work on cross functional projects and teams -Possession of excellent communication skills, including briefing senior leadership -Possession of excellent quantitative skills, including statistical analysis, process design, and data management -Possession of excellent organization and time management skills to handle multiple tasks simultaneously -Possession of excellent thinking skills, including assessing numbers, trends, and data to reach new conclusions based on findings -BA or BS degree in Engineering, Finance, or CS Clearance: Applicants selected will be subject to a security investigation and may need to meet eligibility requirements for access to classified information; Secret clearance is required.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</si>
  <si>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Engineer/Architect with Security Clearance</t>
  </si>
  <si>
    <t>Job Number: R0082817 Data Engineer/Architect
Key Role:
Support the collection, ingestion, storage, processing, and analysis of complex datasets to disseminate mission-critical insights to our clients. Design, architect, implement, monitor, and maintain solutions to enable increasingly complex data analytics. Integrate solutions with broader technology architecture used across the organization while influencing enterprise architecture to meet the needs of the future. Maintain the perspective of the entire client organization, mapping the systems and interfaces used to manage data, setting standards for data management, analyzing the current state and conceiving desired future state, and articulating projects needed to close the gap between the current state and future goals. Basic Qualifications: * 8+ years of experience in data modeling and database design, from conceptualization to database optimization
2+ years of experience with NoSQL databases, including HBase or Cassandra * Experience with Hadoop cluster and all included services, including Hadoop v2, HDFS * Knowledge of Big Data querying tools, including Pig, Hive, or Impala * Knowledge of the system development life cycle; software project management approaches; and requirements, design, and test techniques
Knowledge of established and emerging data technologies; conversant in emerging tools like columnar and NoSQL databases, predictive analytics, data visualization, and unstructured data
Ability to obtain a security clearance
BA or BS degree Additional Qualifications: * Ability to explain advanced concepts to team members, users, and clients
Ability to work independently and address ad-hoc challenges
Possession of excellent communications skills
Possession of excellent problem-solving skills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</si>
  <si>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Data Engineer with Security Clearance</t>
  </si>
  <si>
    <t xml:space="preserve">Job Number: R0083152 Data Engineer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strategic innovation for the federal government. You'll work closely with your customer to understand their questions and needs, and then dig into their data-rich environment to find the pieces of their information puzzle. You'll mentor teammates, develop algorithms, write scripts, build predictive analytics, apply machine learning, and use the right combination of tools and frameworks to turn that set of disparate data points into objective answers to help federal health organizations make informed decisions. You'll provide your customer with a deep understanding of their data, what it all means, and how they can use it. Join us as we use data science for good in the federal government. Empower change with us. You Have: -3+ years of experience within data science and engineering -2+ years of experience in working with machine learning models and algorithms, including natural language processing (NLP) -2+ years of experience with object-oriented programming, including Java, Scala, or Python -Experience with Big Data technologies, including HDFS, Hadoop, and Spark -Experience with manipulating data and extract, transform, and load (ETL) in parallel processing and distributed compute environments -Experience with using Cloud services, including AWS and Azure -Ability to learn technical concepts quickly and communicate with multiple functional groups -Secret clearance -BA or BS degree Nice If You Have: -2+ years of experience with designing novel data analytic methods and workflows, including full data pipelines from raw data through analysis results -Ability to manage and manipulate large data sets, develop data science approaches, and manage data science tasks -Ability to leverage a wide variety of data science capabilities and languages -Ability to exhibit flexibility, initiative, and innovation when dealing with ambiguous and fast-paced situations -MA or MS degree in Engineering, Statistics, Mathematics, or Data Science Clearance: Applicants selected will be subject to a security investigation and may need to meet eligibility requirements for access to classified information; Secret clearance is required Build Your Career: At Booz Allen, we know the power of analytics and we're dedicated to helping you grow as a data analysis professional. When you join Booz Allen, you can expect: * access to online and onsite training in data analysis and presentation methodologies, and tools like Hortonworks, Docker, Tableau, and Splunk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#LI-AH1, CJ1
</t>
  </si>
  <si>
    <t>Data Engineer, Mid with Security Clearance</t>
  </si>
  <si>
    <t xml:space="preserve">Job Number: R0083073 Data Engineer, Mid
Key Role: Leverage expertise in structured and unstructured data to perform data engineering activities on cutting-edge projects in the ind us try working with Big Data tools. Architect data systems and stand up data platforms, build out ETL pipelines, write c us tom code, interface with data stores, perform data ingestion, and build data models. Assess, design, build, and maintain scalable data platforms that us e the latest and best in Big Data tools. Perform analytical exploration and examination of data from multiple sources of data. Work in Scrum-based Agile environment with multi-disciplinary team of analysts, data engineers, data scientists, developers, and data consumers in an agile fast-paced environment that is p us hing the envelope of leading-edge Big Data implementations. Basic Qualifications: -2+ years of experience with developing ETL pipelines and developing data manipulation scripts
2+ years of experience in us ing SQL, working with modern relational databases, including MySQL or PostgreSQL -2+ years of experience with Big Data systems, including Hadoop, HDFS, Hive, or Cloudera -Experience with us ing Lucene based search engines, including elasticsearch or solr
Active Secret clearance -BS degree in CS or Information Systems required Additional Qualifications: -Experience with Agile sof tware development -Experience with Big Data ETL tools like StreamSets and NiFi
Experience with AWS cloud te chn ologies -Experience in working with enterprise and production systems -Ability to have a positive, can-do attitude to solve the challenges of tomorrow -Ability to learn te chn ical concepts and communicate with multiple functional groups -Possession of excellent oral and written communication skills -Hortonworks, Cloudera, or Big data Certifications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
</t>
  </si>
  <si>
    <t>Data Modeler, Senior with Security Clearance</t>
  </si>
  <si>
    <t xml:space="preserve">Job Number: R0082912 Data Modeler, Senior
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leadership and analytical skills to improve a department of defense client. You'll work closely with your customer to understand their questions and needs, and then dig into their data-rich environment to find the pieces of their information puzzle. You'll mentor teammates, develop algorithms, write scripts to develop workflows, build predictive analytics, use automation, apply machine learning, and use the right combination of tools and frameworks to turn that set of disparate data points into objective answers to help senior leadership make informed decisions. You'll provide your customer with a deep understanding of their data, what it all means, and how they can use it. Join us as we use data science for good in national security. Empower change with us. You Have: * Experience with using data science tools * Experience with data modeling, building workflows, and tasking * Experience with Python to perform data analysis, mining, and data visualization * Knowledge of JEMA * Ability to create mathematical and statistical models * TS/SCI clearance with a polygraph * BA or BS degree or 10 years of experience with analytics Nice If You Have: * Experience with machine learning * Knowledge of GEOINT TCPED * Knowledge of GEOINT tools * MA or MS degree Clearance: Applicants selected will be subject to a security investigation and may need to meet eligibility requirements for access to classified information; TS/SCI clearance with polygraph is required. Build Your Career: At Booz Allen, we know the power of analytics and we're dedicated to helping you grow as a data analysis professional. When you join Booz Allen, you'll have the chance to: *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
</t>
  </si>
  <si>
    <t>Data Engineer, Senior with Security Clearance</t>
  </si>
  <si>
    <t>Job Number: R0083334 Data Engineer, Senior
Key Role: Develop data pipelines us ing Big Data services available in the Cloud. Architect data repositories, stand up data platforms, and write c us tom code for data ingestion, transformation, and aggregation. Create data models to support b us iness requirements. Work as a client-facing consultant providing solutions to Big Data us e cases. Develop continuo us integration ( CI ) and continuo us delivery ( CD ) pipelines to support automated deployment and automated testing. Basic Qualifications: -6+ years of experience with a modern programming language, including Python or Java -4+ years of experience with working in an agile development environment -4+ years of experience with developing extract, transform, load ( ETL ) and data pipelines -3+ years of experience with SQL -2+ years of experience with working in a Big Data environment -Ability to learn te chn ical concepts -Secret clearance -BA or BS degree Additional Qualifications: -Experience with Cloudera or Hortonworks -Experience with Hadoop ecosystem -Experience with data modeling concepts -Experience with leading a te chn ical team -Possession of excellent analytical and problem-solving skills -Possession of excellent oral and written communication skills, including communicating with multiple functional groups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t>
  </si>
  <si>
    <t>Senior Data Scientist - Underwriting Algorithms</t>
  </si>
  <si>
    <t>Faire</t>
  </si>
  <si>
    <t>San Francisco</t>
  </si>
  <si>
    <t>Faire is using machine learning to change wholesale and help local retailers compete with Amazon and big box stores. Our experienced data scientists and machine learning engineers are tackling recommendations, ranking, search, logistics, underwriting, and more - all with the goal of helping local retail thrive.
Job Description
The Data Science team owns a wide variety of algorithms and models that power the marketplace. We care about building machine learning models that help our customers thrive. The data science team helps answer questions like; How do we underwrite retailers with thin files? How do we optimally assign term limits to Faire retailers? How to minimize the risk of defaults while maximizing the share of wallet growth driven by net terms? What data sources should we invest in to improve the performance of our credit models?
We're looking for someone who's comfortable working on the cutting edge of machine learning research. You're happy working autonomously and delivering results without micromanagement. You wake up ready to take a problem end-to-end, dive into the guts of our information-rich databases, and produce actionable insights. You can't wait to push the boundaries and discover the next big thing, then share it with your peers. You are, or will be, world-class in credit risk and help lead the wider data community. Faire will soon be known as a top destination for data scientists and machine learning, and you will help take us there!
You're excited about this role because
You'll be able to work on cutting edge credit underwriting problems combining a wide variety of data about our retailers, makers and products
You are passionate about solving problems in the FinTech space with innovative machine learning techniques and using alternate data sources for risk management
You want to use machine learning to help local retailers and independent makers succeed
You want to be a foundational member of a fast-growing company
Qualifications
3+ years of industry experience in developing, testing, and validating credit risk models in the financial services industry
Experience applying with either boosted trees models, decision trees, or other models to solve credit underwriting problems
Strong skills in statistics, probability, and/or machine learning
A track record of solving problems using data science. The tooling/language isn't important. (e.g., numpy, pandas, scikit-learn, R, etc.)
Experience with relational databases and SQL
Relentless resourcefulness and the ability to thrive in a startup -- you're willing to do what needs to be done for the success of your team
The ability to self-regulate and get stuff done with minimal direct supervision
Strong communication skills and the ability to work with others in a closely collaborative team environment.
Nice to have:
MSc or PhD in any mathematical or statistical subject, e.g.: mathematics, statistics, computer science, astrophysics, neuroscience, operations research, economics, any of the physical sciences
Experience with capital markets reporting and credit line management is a plus
What We Offer:
We're growing fast. You will get in on the ground floor of something that's going to be special.
We're funded by the best VCs in the world.
Our founding team is experienced and led the development of one of the top 25 apps in the US App Store (Square Cash).
Great technology stack. It's fun to work with the best tools and the latest software.
The business makes sense. It's straightforward, provides clear value to both retailers and makers. You get to help change an entire industry for the better.
It's beautiful. Work on something that's well-designed, following the footsteps of Apple and Square.
About Faire
Faire is an innovative online marketplace that uses machine learning to match local retailers with the makers of products that uniquely fit their stores. We are using the power of technology to connect makers and boutiques from all over the world, building a thriving community of over 50,000 small business owners.
Our mission is to empower entrepreneurs to chase their dreams. We believe entrepreneurship is a calling. It's a way of life that offers people a level of autonomy and fulfillment that's become difficult to find elsewhere in our economy. Most of our customers have left behind jobs they hated to take a chance on themselves. We want to make sure their boldness and self-belief gets rewarded.
This mission also extends to the way we are building the company. Every member of our team is an owner of the business and taking part in the founding process.
Faire is being built for entrepreneurs, by entrepreneurs.</t>
  </si>
  <si>
    <t>GovTech</t>
  </si>
  <si>
    <t xml:space="preserve">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Coursera)Minimum 2 years of relevant working experience, preferably in public sector or data science fieldAbility to take a broad, strategic perspective as well as drill deep to understand business needs and challengesUnderstand key concepts, techniques and considerations in machine learning and data analyticsTraining and relevant experience in one or more of the following areas:
Data science tools such as R, PythonVisual analytics technologies like Tableau, Qlik
Excellent communication skills, both oral and written, with ability to pitch ideas and influence stakeholdersStrong analytical, conceptualisation and problem solving skillsTeam player with strong organization and people handling skillsPassion for the use of analytics and data to improve Public Service
</t>
  </si>
  <si>
    <t>Triplebyte</t>
  </si>
  <si>
    <t>Notion Labs</t>
  </si>
  <si>
    <t xml:space="preserve">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
</t>
  </si>
  <si>
    <t>Staff Machine Learning Engineer</t>
  </si>
  <si>
    <t>Tapjoy</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</si>
  <si>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www.tapjoy.com.]]&gt;</t>
  </si>
  <si>
    <t>Autodesk</t>
  </si>
  <si>
    <t>Formation</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</si>
  <si>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</si>
  <si>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Director of Data</t>
  </si>
  <si>
    <t>Strava</t>
  </si>
  <si>
    <t>About StravaStrava is Swedish for "strive," which epitomizes who we are and what we do. We're a passionate and committed team, unified by our mission to connect athletes to what motivates them and help them find their personal best. And with billions of activity uploads from all over the world, we have a humbling and audacious vision: to be the record of the world's athletic activities and the technology that makes every effort count.
Strava builds software that makes the best part of our athletes' days even better. And just as we're deeply committed to unlocking their potential, we're dedicated to providing a world-class, inclusive workplace where our employees can grow and thrive, too. We're backed by Sequoia Capital, Madrone Partners and Jackson Square Ventures, and we're expanding in order to exceed the needs of our growing community of global athletes. Our culture reflects our community â€“ we are continuously striving to hire and engage diverse teammates from all backgrounds, experiences and perspectives because we know we are a stronger team together.About the roleOver 50 million Strava athletes around the world have uploaded more than 3 billion activities to Strava! We know two of the most meaningful things we do for our athletes are help them build connections with other athletes and increase their motivation to be active. Our data holds the keys to understanding how we can continually be improving on these two fronts and building a more valuable business as a result.
We are looking for an experienced leader to help us unlock the practical applications of our data. You will be responsible for leading a team of analysts, data scientists and machine learning engineers to help set and inform strategies across the company, improve our athlete experience and strengthen Strava's business. This role reports to Strava's VP of Engineering and tightly partners with several others on our leadership team. You will be a member of the groups where key strategic decisions are made including the extended leadership team and the revenue strategy group.Responsibilities
Contribute to Strava's long-term data strategy as well as short-term priorities at the level of product, engineering, and marketing teams to deliver immediate business value
Motivate and develop a team of top-notch analysts, data scientists, and ML engineers who are engaged by and excited about solving Strava's biggest data challenges and understanding our athlete community better each day
Collaborate with engineering teams to ensure that we're building the infrastructure we need to capture and make our data actionable as the business evolves.
Collaborate with the product and revenue strategy teams to connect athlete needs to product development and business value through analytics and data science
Improve and champion the use of all the tools and processes necessary to enable data-informed decision-making across the organization
Help unlock the full potential of Strava's data for athletes and our business by encouraging a positive relationship with our qualitative research program.
Uncover measurable insights about our global community of athletes, both for internal and external consumption; turn volumes of data into product features, partnership opportunities, and other strategic interests.
Requirements
B.S. in applied computer science, statistics, mathematics or similar technical degree
7-10+ years of experience in data analysis, data science, or other quantitative domains
A minimum of 3+ years of experience in leading and managing high-performing teams
Consistent record of supporting data competencies within organizations
Solid understanding of data science and ML applications within consumer products
Experience working with SQL, Tableau (or other related BI and data exploration tools), event tracking, and experimentation tools.
Excellent oral and written communication skills; polished presenter to executive audiences
A sincere, collaborative, and empathetic personality characterized with a strong inclination to be part of a winning team
Backed by Sequoia Capital, Madrone Partners and Jackson Square Ventures, Strava is expanding in order to exceed the needs of our growing community of global athletes. By joining our team, you will help push Strava forward in fresh, innovative ways. You will engage in interesting and challenging work that will improve the lives of our athletes every day. And in the same way that Strava is deeply committed to unlocking the potential of our athletes, we are dedicated to providing a world-class workplace where our employees can grow and thrive. Join us!
Strava is an equal opportunity employer. In keeping with the values of Strava, we make all employment decisions including hiring, evaluation, termination, promotional and training opportunities, without regard to race, religion, color, sex, age, national origin, ancestry, sexual orientation, physical handicap, mental disability, medical condition, disability, gender or identity or expression, pregnancy or pregnancy-related condition, marital status, height and/or weight.</t>
  </si>
  <si>
    <t>Duetto</t>
  </si>
  <si>
    <t>We are an ambitious, well-funded, high-growth global technology company transforming the hotel industry. At Duetto, we are passionate about creating innovative solutions to help hoteliers thrive. Although we work hard and operate at "Duetto speed," the work atmosphere is casual, flexible, collaborative, and most of all, fun.
We are seeking a unicorn to join our industry leading technology team co-founded by the former CTO of salesforce.com.
Our technology stack includes Java server technologies, NoSql, Github, singleÂ­-page JavaScript web techniques (jQuery, Backbone, React, and RequireJS), and patentÂ­ pending analytical methods on top of MongoDB and AWS.
Desired Skills &amp; Expertise
4 years of experience with scalable server-Â­side Java; ideally in the design of mission critical enterprise applications
Familiarity with data driven and data focused applications, data scalability techniques; ideally a knowledge of SQL as well as modern NoSql techniques
Understanding and love of Javascript, CSS, and APIÂ­ driven / MVC user interface frameworks
Passion for analytical applications, forecasting, data visualization and machine learning.
Curiosity about business problems and using modern infrastructure to solve real world challenges
About Duetto:
We are a team of passionate hospitality and technology professionals delivering a modern platform to hoteliers in over 60 countries. Our solutions address the biggest problems faced by the hospitality industry by simplifying distribution complexity and optimizing profitability with unique and powerful applications that increase conversion, guest loyalty, operational efficiency and revenue. Our goal is to become the most trusted, effective and widely used hotel technology company in the world. Founded in 2012, Duetto is headquartered in San Francisco with offices in Las Vegas, London, Singapore and Buenos Aires. Duetto is backed by leading investors: Warburg Pincus, Accel Partners, Icon Ventures, and Battery Ventures. If you want to be a part of a fast-growing company, working with amazing people tackling big challenges in a massive industry, then Duetto is looking for you.</t>
  </si>
  <si>
    <t>Demandbase</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</si>
  <si>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</si>
  <si>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Data Scientist - Financials Team</t>
  </si>
  <si>
    <t>Balyasny Asset Management</t>
  </si>
  <si>
    <t xml:space="preserve">The Job Details are as follows:
OVERVIEW
Balyasny Asset Management is looking for an exceptional data scientist to work on a Financials Portfolio Management team on projects related to fundamental research, data analysis, and data-driven idea generation. This is an excellent opportunity to work on cutting-edge research at a leading hedge fund, offering hands-on experience at the intersection of fundamental investing and data analysis.
RESPONSIBILITIES
Collaborate with Portfolio Manager and team to brainstorm creative uses for data in the investment processIdentify, ingest and analyze cutting-edge alternative datasetsConduct independent research on various new datasets and help develop actual trading strategiesPinpoint trends, correlations and patterns in complicated data sets to provide custom solutions to managementIdentify and analyze relevant industry metricsEvaluate new coverage opportunitiesCommunicating with industry and sell-side contactsBuilding and maintaining detailed models from scratch
QUALIFICATIONS &amp; REQUIRMENTS
Bachelors/Masters degree in Computer Science, Engineering, Data Science, or a related fieldStrong analytical and data processing skills (Python/SQL/Excel)Proficient with data ETL and analysis (familiar with libraries like Pandas and NumPy)Experience using machine learning solutions for data analyticsKnowledge of VB/Excel Macros, Tableau, web scraping tools, RPA softwareSelf-starter, results-driven attitude with a great desire to learn and ability to multitask and think outside of the box Strong written and verbal communication skills, outstanding attention to detail and strong organization skillsAbility to explain technical concepts (programming/databases/stats) to non-technical audiences
</t>
  </si>
  <si>
    <t>Scientist I/II, MSAT</t>
  </si>
  <si>
    <t>BioMarin Pharmaceutical</t>
  </si>
  <si>
    <t>Novato</t>
  </si>
  <si>
    <t>SUMMARY
We are looking for a highly-motivated team member with protein purification and or AAV vector purification experience to be a key contributor in Manufacturing Science and Technology(MSAT) Purification and Analyticalgroup. Incumbent will be responsible for improving process understanding and supporting manufacturing investigations of AAV-based gene therapy drug products.
RESPONSIBILITIES
Perform scale-down or at scale downstream process troubleshooting, summarize findings, and author technical reports/memosDesign and execute experimental plans to support functions associated with process variability reduction, product quality improvement, and process streamliningConduct root cause analysis, FMEA, and develop corrective and preventive actions to reduce likelihood of recurrenceAssist with evaluation of downstream process changesMentor and provide guidance to Research AssociatesCommunicate with other departments and all stakeholders to drive investigation completionParticipate and present data as a member of MSATParticipate in scientific meetings and produces original peer-reviewed publications.Keep current with advances in technologies related to bioprocessing
Required Skills:
Extensive knowledge of chromatography and filtration techniques requiredDesign and conduct small-scale experiments to support at-scale purification evaluation with AKTA systemsHands-on experience on viral vector purification, depth filtration, Tangential Flow Filtration (TFF), membrane chromatography, H/UPLC, and analysis techniquesKnowledge of commercial biologic manufacturing operations, cGMPs, validation, and regulatory affairsMaintain and organize accurate recordsExcellent verbal and written communication skills
Desired Skills:
Basic formulation knowledge a plus
EDUCATION
PhD inchemistry, chemical engineering, biochemistry or biology or equivalent and 0-2+ years experience in biologic downstream process developmentMS in chemistry, chemical engineering, biochemistry or biology or equivalent and 5+ years experience in biologic downstream process developmentBS in chemistry, chemical engineering, biochemistry or biology or equivalent and8+ years experience in biologic downstream process development
CONTACTS
Other associates, assistants, scientists, and senior scientists in Manufacturing Sciences, Analytical Chemistry, Process Development and Quality Control.
SUPERVISOR RESPONSIBILITY
May be responsible for supervision of Research Associates</t>
  </si>
  <si>
    <t>Associate Director, Data Science</t>
  </si>
  <si>
    <t>Veracyte</t>
  </si>
  <si>
    <t>South San Francisco</t>
  </si>
  <si>
    <t xml:space="preserve"> About VeracyteVeracyte (Nasdaq: VCYT) is a leading genomic diagnostics company that improves patient care by providing trustworthy and actionable answers to challenging clinical questions. The company's products uniquely combine advanced genomic technology, clinical science and machine learning to provide answers that give patients and physicians a clear path forward, informing both diagnosis and treatment decisions without the need for costly, risky surgeries that are often unnecessary. Since its founding in 2008, Veracyte has commercialized seven genomic tests and is transforming the diagnosis of thyroid cancer, lung cancer, idiopathic pulmonary fibrosis and breast cancer.The PositionWe are seeking a strong technical leader to serve as the Data Science Associate Director who will lead the algorithm development and all analytical aspects of our machine-learning based diagnostic products. This person will lead a team of data scientists to bring analytical rigor and statistical methods to the challenges of modeling large, diverse and complex data sets. This leader position will focus on computational biology with an emphasis on deep genomic sequencing analysis and machine learning within Research and Development. More specifically, the role will work on cross-disciplinary integrative data analytics and modeling. This individual will report to the SVP of Bioinformatics &amp; Data Science.
This is a hands-on role that will apply expertise in cutting-edge computational technologies as well as leverage extensive data on deep genomic sequencing, biomedical imaging, clinical features, and demographic factors to deepen our understanding of complex diseases. This effort will enhance our power in machine learning and data mining towards the diagnosis of important medical conditions. This position is a core team member of discovery leadership and participates in portfolio and stage gate reviews, shaping and implementing strategies that support R&amp;D growth. In an intensely collaborative and fast-paced environment, this individual will experience the swift implementation of their hard work towards products that will transform patient lives.
Roles / Responsibilities
Provide strategic input and leadership to help build analytical capabilities in diagnostic development
Build and manage a team of 3-4 computational scientists, including recruiting/hiring, motivation, performance management, and maintaining a high level of technical excellence and positive teamwork
Lead algorithm development for feature extraction, classification, and model evaluation. Sources of data will include deep next generation sequencing, demographic, clinical, and imaging data from patients.
Near term goals include:
Develop algorithms to extract, process, and combine the most relevant features from expression signals, DNA alterations, biomedical imaging, clinical information, and demographic characteristics to reach high-performance classification of the nasal product development.
Maintain keen awareness of advances in the field and evaluate applicability of new machine/deep learning methods while continuously expanding our computational technologies to most efficiently utilize available data and develop the optimal diagnostic tools.
Provide mentoring and guidance to team members on computation and machine learning development. Mentor and manage junior members.
Who You Are
The successful candidate should be motivated by the opportunity to contribute to clinically vital diagnostic tests that dramatically improve patient outcome. You should be a creative problem solver who loves working in a multidisciplinary team of statisticians, bioinformatics scientists, BioIT staff, and wet lab biologists. You are a pragmatic leader with a focus on value-creating activities and a track record of creativity, innovation, and delivery of real-world value. You are skilled in active listening, welcome feedback from others, and constantly strives for improvement to better serve the teamâ€™s needs. As a senior leader you demonstrate a positive â€œcan-doâ€_x009d_ attitude and fast adaptation to change.
The incumbent should be familiar with emerging approaches for analyzing and modeling clinical, molecular, and other complex data types. These include traditional bioinformatics and statistical methods as well as data mining and machine learning approaches. We are looking for a leader who can collaborate effectively across multiple domains internally and externally to drive our diagnostic development strategy forward.
Technical Requirements
A Ph.D. degree in statistics, c omputational biology, bioinformatics, computer science or equivalent field with a minimum of 10 years applicable professional experience, with five of those years in an industry setting
3 years of people management experience leading teams of computational biologists/statisticians/bioinformatics/data scientists in industry
Technical proficiency in languages such as R, Matlab, Python, Java, JavaScript, and C++
Hands-on advanced proficiency in handling and analyzing large data sets such as next-generation sequencing data
Experience with medical imaging analysis such as usage of CAFFE and other deep learning methodologies on GPU operating system is a plus
Highly experienced with the information technology aspects of data collection, organization, and integration
Deep knowledge in optimal computational environment required for data processing, mining, and machine learning
Experience with big data technologies and HPC such as the Hadoop ecosystem
Expertise in dimensionality reduction techniques
Excellent written and verbal communication and presentation skills are required. Highly experienced in writing peer-reviewed scientific manuscripts
Ability to translate complex computational concepts in such a way that scientifically trained individuals in other disciplines can readily understand their significance
Experience with the development of IVD molecular diagnostics and regulatory requirements are highly desired
What We Can Offer You
Veracyte is a growing company that offers significant career opportunities if you are curious, driven, customer-oriented and aspire to help us build a great company. We work collaboratively, offering you the opportunity to constantly learn from your colleagues â€“ even those outside of your area of expertise. Here at Veracyte, we find fun, little ways to make it a great place to work â€“ participate in our annual Halloween costume contest, treat yourself to the endless supply of PB&amp;J sandwiches, and toast with colleagues as we celebrate milestones. We also offer conveniences such as an on-site workout room and free shuttle service from both BART and CalTrain. We are a company with a heart and believe in positively impacting the world beyond our doors by providing our product to those who cannot afford it through a financial assistance program. Veracyte seeks the best employees and works to create an environment where they can thrive, expand their knowledge and contribute at the highest level. About Veracyte
Veracyte, Inc. is a leading genomic diagnostics company that is fundamentally improving patient care by resolving diagnostic uncertainty with evidence that is trustworthy and actionable. The Companyâ€™s products uniquely combine genomic technology, clinical science and machine learning to provide answers that give physicians and patients a clear path forward without risky, costly surgery that is often unnecessary. Since its founding in 2008, Veracyte has commercialized three genomic tests, which are transforming the diagnosis of thyroid cancer, lung cancer and idiopathic pulmonary fibrosis and collectively target a $2 billion market opportunity.
At Veracyte, we are more than just a diagnostics company. We are redefining diagnostic truth and changing patient care as we know it. We are improving the lives of patients by enabling the evolution of evidence-based clarity from scientific discovery. Our team embraces challenges - the more complex, the better. We are laser-focused and know how to prioritize. We act with a sense of urgency, because when it comes to advancing patient care, every minute matters. We take ownership of our work and are deeply committed to the success of our team. And, above all, we value integrity - in our work and how we treat all of our stakeholders, including each other.
Our accomplishments and innovation have earned us widespread recognition, from appearing on The Wall Street Journal Next Big Thing list to receiving the 2016 Edison Award, which honors product innovation and excellence. Yet the honor we are proudest of is being named a Top Workplace by the Bay Area News group four years in a row, based solely on feedback from our employees.
Veracyte affords equal employment opportunities to all qualified persons, regardless of race, color, religion, national origin, age, sex, disability, sexual orientation, gender expression, veteran or marital status. Veracyte participates in E-Verify in the United States </t>
  </si>
  <si>
    <t>Sr. Associate Scientist / Scientist I, Antibody Engineering</t>
  </si>
  <si>
    <t>23andMe</t>
  </si>
  <si>
    <t xml:space="preserve">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Senior Associate Scientist or Scientist I who will contribute to the generation, characterization and engineering of antibodies across the Therapeutics portfolio.
For more information about our Therapeutics team, please visit https://therapeutics.23andme.com/.
What you'll do
Execute antibody engineering to improve desired properties for therapeutic development using molecular biology approaches including phage display and mutagenesis
Perform antibody production, characterization and biochemical / biophysical analysis in high-throughput manner
Support large-scale antibody sequence and structural model analysis
Collaborate with therapeutic leads to plan the strategy for antibody discovery and optimization engineering
Interpret, record and present complex biological data
Communicate and collaborate with other colleagues effectively
What you'll bring
Ph.D. with 2+ years of research experience in molecular biology, protein engineering, antibody engineering, biochemistry, structural biology or related field, or Master's/Bachelor's degree with 5+ years of industry experience with proven record of accomplishments and publications.
Strong technical expertise in wide range of molecular biology and protein engineering techniques, including mutagenesis, molecular cloning, construct design, protein expression and purification, protein interaction characterization (ELISA, BIAcore, Octet) and sequence analysis
Excellent communication and interpersonal skills with an ability to work both independently and in a team environment
Critical thinking with high degree of innovative and analytical skills
Note: Job title will be commensurate with experience and academic credentials.
About Us
23andMe, Inc. is the leading consumer genetics and research company. Founded in 2006, the mission of the company is to help people access, understand, and benefit from the human genome. The company was named by Glassdoor as one of the Best Places to Work in 2019, MIT Technology Review to its "50 Smartest Companies, 2017" list, and named one of Fast Company's "25 Brands That Matter Now, 2017". 23andMe has millions of customers worldwide, with more than 80 percent of customers consented to participate in research. 23andMe, Inc. is located in Sunnyvale, CA. More information is available at www.23andMe.com.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
</t>
  </si>
  <si>
    <t>Staff Machine Learning Scientist, AI Foundation</t>
  </si>
  <si>
    <t>SmartNews, Inc.</t>
  </si>
  <si>
    <t>Centraprise</t>
  </si>
  <si>
    <t>Foster City</t>
  </si>
  <si>
    <t xml:space="preserve">
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t>
  </si>
  <si>
    <t>Senior Machine Learning Engineer</t>
  </si>
  <si>
    <t>Grand Rounds</t>
  </si>
  <si>
    <t>Upstart</t>
  </si>
  <si>
    <t>San Mateo</t>
  </si>
  <si>
    <t>Upstart is the leading AI lending platform partnering with banks to expand access to affordable credit. Forbes recently ranked Upstart #12 on its list of "most promising AI companies in America."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The Role
Our data science team consists of full-stack generalists as well as specialists in statistical modeling or machine learning.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Our current Data Scientists summarize some of their favorite aspects of our team as:
Having a direct impact on the company's success
Collaborative, intelligent and open team
Mentorship, growth and friendship
Leaders committed to challenging and growing team members
Feeling safe asking for help when it's necessary; feeling trusted to get the job done when it's not
Hiring Profile
Strong academic credentials with a M.S. in Computer Science, Statistics, Data Science or a related field of study with a preference for Ph.D.
Comfort with programming (ideally in Python and R)
Rigorous quantitative background
Predictive modeling experience is preferred
Enthusiasm for and alignment with Upstart's mission and values
Strong sense of intellectual curiosity balanced with humility
Numerically-savvy with ability to operate at a speedy pace
Most Upstarters join us because they connect with our mission of enabling access to effortless credit based on true risk. If you are energized by the impact you can make at Upstart, we would love to hear from you!</t>
  </si>
  <si>
    <t>Data Scientist - Health Data Analytics</t>
  </si>
  <si>
    <t>Nuna</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</si>
  <si>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meaning.YOUR TEAMNuna's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time.YOUR IMPACTYou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</si>
  <si>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Scoop</t>
  </si>
  <si>
    <t>About ScoopScoop brings co-workers and neighbors together to enjoy a smooth carpooling experienceâ€”unlocking new opportunities to create friendships, improve their well-being, and make the most of their valuable time.Learn more in Crunchbase: https://news.crunchbase.com/news/scoop-raises-60m-for-corporate-carpooling-as-gridlock-ruins-america/Engineering @ ScoopFew companies get to face such diverse technical challenges as Scoop, and weâ€™ve built a team of people excited to face these challenges together while investing in each othersâ€™ growth.Scoopâ€™s engineering team may move bits and pixels, but we also put real, live human beings in cars together. Weâ€™re touching problems academics have written about for years, and have data that no other company has ever collected.But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Scoop.In this role, you will:Architect, develop, and deploy infrastructure for large scale ETL pipelines with data processing frameworksProductionizing machine learning - from research into fault-tolerant, production-scale deploymentsManage data workflows Work closely with the Data Science, Analytics, Product and Platform teams to understand business needs and create a data platform that serves business needsTech Lead projects and mentor team membersPotential growth into ManagementYou should:5+ years or equivalent experienceBe proficient in Python and/or Scala (Scala preferred)Experience designing and operating distributed systemsEmphasis in high code quality, high code clarity, automated testing, and engineering best practicesBe able to clearly communicate complex technical concepts Preferred Qualifications:Mobility/Transportation domain knowledgeWorked with open sourced projects like Spark, Kafka or AirflowLife @ ScoopFounded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thinking.At Scoop, weâ€™re all united by our desire to change the way people get to work â€” and committed to enjoying the journey together along the way.</t>
  </si>
  <si>
    <t>Strivr</t>
  </si>
  <si>
    <t>Palo Alto</t>
  </si>
  <si>
    <t xml:space="preserve">At the intersection of technology, science, business and sports, Strivr offers an end-to-end, VR-based immersive learning platform that changes the way people around the world train, learn and perform. With a mission to elevate performance through immersive experience, we are redefining an industry in real time and shaping the future of learning.
Strivr was founded in 2015 out of Stanford Universityâ€™s Virtual Human Interaction Lab, using the football field as our proving ground. Since then, we have quickly expanded from the athlete to the enterprise, partnering with leading Fortune 500 companies including Walmart, Verizon and Fidelity to innovate and elevate employee development.
More than just content inside a headset, immersive learning provides realistic, high-impact experiences driven by L&amp;D experts, instructional designers, data scientists, and immersive content specialists. Strivr offers the only end-to-end solution available today, bringing together the software, hardware, content and services needed to deliver effective training at scale.
Recognized by Fast Companyâ€™s Most Innovative Companies for 2019, we take pride in our passion for innovation and we use that energy to fuel our work. Our culture thrives on teamwork, grit, transparency and impact, and celebrates every win. Itâ€™s an exciting time to join our fast growing team!
At Strivr, our Data Science team develops cutting-edge techniques to improve peopleâ€™s performance in the real world based on their experiences in the virtual world. As a Data Scientist at Strivr, you will be at the forefront of defining approaches to Immersive Data Science and will be evaluating and optimizing user experience in the virtual world.
Your responsibilities:
Develop innovative approaches to measuring user behavior and evaluating performance in the virtual environment Collaborate with partners such as Engineering and Solutions teams to instrument the data collection process and build ETL pipelines to obtain data required for your analyses Implement approaches and communicate insights in a compelling narrative Incorporate your research outcomes into the data product offering
Minimum Qualifications:
5+ years of industry experience as a Data Scientist An advanced degree in a quantitative field (e.g Economics, Statistics, Sciences, Engineering) Experience developing and implementing in-depth approaches, including statistical and econometric analyses and/or ML models Experience building ETL pipelines Proficiency with Python (or R), and SQL Strong communication skills Passion for using data to improve immersive experiences
</t>
  </si>
  <si>
    <t>Sr. Scientist II</t>
  </si>
  <si>
    <t>Nektar Therapeutics</t>
  </si>
  <si>
    <t xml:space="preserve">
Sr. Scientist II
Location
San Francisco
Requisition Number
3553-395-R
Apply Now
Position OverviewThe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t>
  </si>
  <si>
    <t>Unlearn.AI</t>
  </si>
  <si>
    <t>About Unlearn
Clinical trials are risky and can dramatically extend the time needed to fully develop a new therapy. This profound problem has found a paradigm-transforming solution. Unlearn is a science-first company that has created the first machine learning platform for populating control arms with perfectly matched Digital Twins.
Intelligent Control Arms expedite patient recruitment, increase study power, and provide patient-level treatment response information. It's about increasing confidence in trial results. It's about bringing new medicines to patients faster.
It's about time.
Your role at Unlearn
Do you enjoy using software and data to solve problems?
Unlearn.AI pioneers computational methods to help patients get life-saving therapies more quickly. As an early employee at Unlearn, you will have the opportunity to shape the future of how data are used in clinical science and build a world-class team of computational scientists.
Day-to-day work will include:
Using clinical data to build datasets and machine learning models of disease progression using our powerful, proprietary software tools.Analyzing data from clinical trials and machine learning models to quantify and improve model performance.Collaborating with internal and external scientists.
Your qualifications
You are an entrepreneurial scientist who wants to build a new, computationally-focused approach to important problems in healthcare.
You'll likely have:
Experience and ease with python and software developmentExperience with basic concepts in statistics and machine learningA desire to become a key contributor in a software stack driven by machine learning and data scienceExcellent communication and collaboration skillsThe flexibility and adaptability necessary to be an early employee at an ambitious startupAbility to work in our downtown San Francisco office
Compensation &amp; benefits
Unlearn offers compensation commensurate with experience as well as a competitive benefits package, including:
Generous equity participation.Unlimited PTO plus company holidays.Annual company-wide shutdown between Christmas and New Years holidays.Professional development budget to attend conferences or other events.401k plan with generous matching.Company-subsidized medical, dental, &amp; vision insurance plans.Commuter benefits plan.
Unlearn is not currently offering visa sponsorships for any position. Please only apply if authorized to work in the U.S.</t>
  </si>
  <si>
    <t>Staff Machine Learning Engineer - Health ML</t>
  </si>
  <si>
    <t>Twitter</t>
  </si>
  <si>
    <t xml:space="preserve">Are you an engineer whoâ€™s interested in tackling very challenging adversarial problems and passionate about defending online users against abuse, spam, and manipulation? Do you love working on challenging problems that require a multi-disciplinary approach, creative solutions, and rapid product iterations? Will you be proud to work on a real-time, scalable system that serves millions of users daily? If so, you should join us.
Who We Are
The Health ML engineering team is responsible for building scalable detection systems that keep spam, manipulation, and abuse at bay. We use ML and relevance techniques to make Twitter safer and to limit the spread of misinformation on the platform. Our team works across the product to detect abusive and spammy users and content, increase action on bad actors, drive changes in user behavior, and detect and remediate accounts that are violating the terms of service on Twitter.
We develop, maintain, and contribute to several machine learning models and systems, including:
Models that detect unwanted interactionsModels to prioritize human review of accounts violating Twitter's policies to more quickly take action and limit their damageDetection of bots that misuse the platform or spread misinformationDetection of repeat abusive offenders who create new accounts after being suspendedReal-time rule engines and clustering systems to identify and action on clusters of bad actors at scale
What Youâ€™ll Do
Although you will work on cutting-edge problems, this position is not a pure research position. You will participate in the engineering life-cycle at Twitter, including designing distributed systems, writing production code and data pipelines, conducting code reviews and working alongside our infrastructure and reliability teams. Youâ€™ll apply data science, machine learning, and/or graph analysis techniques to a variety of modeling and relevance problems involving users, their social graph, their tweets, and their behavior.
Who You Are
Youâ€™re a relevance engineer, applied data scientist, or machine-learning engineer who wants to work on exciting algorithmic and deep infrastructure issues to improve the health of the public conversation on Twitter. Youâ€™re experienced at solving large scale relevance problems and comfortable doing incremental quality work while building brand new systems to enable future improvements.
You are experienced in one or more of the following: machine learning (including deep learning), information retrieval, recommendation systems, social network analysis.You are a strong technical advocate with a background in Java, C++, or Scala, and Python.You strive to find the right balance between moving fast to deliver quality improvements to users and accumulating technical debt that drags down productivity.You have a collaborative working style with a strong focus on disciplined execution and results.You like to ground decisions in data and reasoning and solve root causes of problems rather than surface issues.You are adept at communicating relevant information clearly and concisely.You look ahead to identify opportunities and thrive in a culture of innovation.
Requirements:
M.S. or PhD in Computer Science or Machine Learning related degree; or equivalent work experience in the field7+ years experience leading and delivering effective ML solutions for large scale production use cases.
Hereâ€™s all the legal good stuff:
We are committed to an inclusive and diverse Twitter. Twitter is an equal opportunity employer. We do not discriminate based on race, ethnicity, color, ancestry, national origin, religion, sex, sexual orientation, gender identity, age, disability, veteran, genetic information, marital status or any other legally protected status.
San Francisco applicants: Pursuant to the San Francisco Fair Chance Ordinance, we will consider for employment qualified applicants with arrest and conviction records.
</t>
  </si>
  <si>
    <t>Turn/River Capital</t>
  </si>
  <si>
    <t xml:space="preserve">About Turn/River
Turn/River Capital is a leading technology-focused private equity firm headquartered in San Francisco with $700M under management. We specialize in growth capital investments, founder liquidity, buyouts, spin-outs, and recapitalizations of small-scale web technology.
Our mission is to grow established B2B SaaS companies that have been largely bootstrapped, lean, and profitable to date. We combine capital with data-driven marketing, sales optimization, and operational execution to help companies double or triple their growth and build significant value.
At Turn/River, we are analytically minded, curious by nature, and voracious learners. We welcome people of different backgrounds, experiences, abilities, and perspectives. We are an equal opportunity employer with an inclusive working environment.
About the Role
We are looking for a passionate data driven person to join our internal operational team. You will be responsible for supporting the marketing, sales, and customer success leaders internal to Turn/River, as well as working on projects for our portfolio companies that will have an immediate impact on growth.
As a part of the data team, you will be responsible for all aspects of the data lifecycle: putting systems in place to collect the data, clean the data, find insights within the data, and ultimately present those insights to business leaders to make decisions. The long term vision is to work with the rest of the data team to build a playbook that defines the systems, tools, integrations, and analytics that can be applied to any new and existing portfolio companies. This playbook will then be used by the investment team to underwrite future investments.
Responsibilities
Interpreting data, analyzing results using statistical techniques
Building dashboards for the marketing, sales, and customer success teams to track the core metrics of our portfolio companies
Implementing data collection systems
Perform deep analyses and build models to extract key insights and patterns that impact business decisions
Collect, combine, and clean data from multiple sources
Implement Salesforce, Outreach, and other business tools for our portfolio companies that will allow us to track the necessary metrics
Conduct Salesforce administrator duties for the portfolio companies when needed â€” create process builders, build dashboards, add fields/objects, etc.
Experience/Skills
2 years of experience in a data analyst, data scientist, or other analytical role
B.A/B.S in a quantitative field such as mathematics, statistics, engineering or business analytics
Strong excel skills, including array formulas
Comfortable in SQL and some experience with a programming language, Python or Javascript is a plus
Experience building dashboards in BI tools such as Tableau or Looker
Very data-driven, intellectually curious, and numerically inclined
Strong project management, organizational, process management, and communication skills
Knowledge of Salesforce implementation is a plus but not required
Benefits
An opportunity to make a dramatic impact across multiple high growth tech firms
Competitive salary, equity, and health benefits
401K
Commuter benefits
Equipment of your choice
Energetic work environment with perks - snacks, monthly team lunches, etc
A company who enjoys having fun; holiday and summer parties, annual global company offsite, and lots of other great stuff
</t>
  </si>
  <si>
    <t>University of California San Francisco</t>
  </si>
  <si>
    <t>Job Summary
The Bioinformatics Programmer will work with the Principal Investigator (PI)
under direct supervision in designing, testing, and validating algorithms and
models for data analysis, providing data visualization of analyzed results, for
various ongoing life sciences projects. The successful applicant will use
professional bioinformatics concepts, and assist in additional analyses as
needed to achieve research objectives.
Please note: This is a full time one year contract position starting from the
date of hire.
MEDICINE / CARDIOLOGY
The Arnaout laboratory studies deep and machine learning methods for biomedical
imaging and related clinical data, with the goals of decreasing diagnostic
error and developing and scaling novel phenotypes to drive precision medicine
research.
UCSF is a top-10 medical center and a leader in cross-campus efforts to mine,
harmonize, and analyze multi-modal clinical data for the University of
California s 15 million patients.
The Arnaout laboratory is part of both the Bakar Computational Health Sciences
Institute, where the aforementioned efforts are based, and the nationally
ranked Department of Medicine. Projects focus on deep learning for medical
imaging, and through collaborative work with intra- and inter-institutional
partners, touch the electronic health record, genetics, and other sources of
data.
Required_Qualifications
Master s degree in bioengineering, computer science, or related
computational field, or three years of equivalent data science experience
Minimum one year of industry experience in data science, specifically
with cutting-edge machine learning approaches to data analysis; two to
three years preferred
Working knowledge of bioinformatics methods and data structures
Working knowledge of databases
Working knowledge of modern biology and applicable field of research
Knowledge of application and data security concepts
Fluency in Python
Working knowledge of R and bioinformatics pipelines
Expertise in machine learning techniques such as convolutional neural
networks, recursive neural networks, LSTMs, random forests
Interest in applying computational analysis to life sciences data
Demonstrate high integrity and professionalism to work with patient data
in a HIPPA-compliant in a morally and ethically responsible manner
Team player with interpersonal skills in order to work with both
technical and non-technical personnel at various levels in the
organization
Ability to communicate technical information in a clear and concise
manner
Self-motivated, able to learn quickly, meet deadlines and demonstrate
strong organizational and problem solving skills
Note: Physical/health screening required.
Preferred_Qualifications
Two to three years of industry experience in data science, specifically
with cutting-edge machine learning approaches to data analysis
Working knowledge of applications programming and web development
Working project management skills
License/Certification
n/a
Job Code and Payroll Title
9402 Bioinformatics Programmer II
Organization
Campus
Appointment Type
Career
Percentage
100%
Location
TBD
Work Days
40 hours per week
Shift
Days
Shift Length
8 Hours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t>
  </si>
  <si>
    <t>Data Analyst - Asset Management</t>
  </si>
  <si>
    <t>Maximus Real Estate Partners</t>
  </si>
  <si>
    <t>Rocket Lawyer</t>
  </si>
  <si>
    <t xml:space="preserve">About Rocket LawyerWe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making.A Day in the Life
Evangelize Modern Big Data Practices Design warehouse schemas that accurately represent our business, and facilitate analysis and building of reportsHelp build batch and streaming data ingestion pipeline using Hadoop, Hive, Pig, Storm, and Kafka StreamsWrite ETL jobs to transform raw data into business information to drive decision makingDevelop analytical environment using internal and external reporting toolsIntegrate internal and external data with warehouse and external tools
Experience
Excellent technical skills including expert knowledge of the Hadoop ecosystemExperience of the analysis, design and development of Data Warehouse and Big Data solutions, including analyzing source systems, developing ETL design patterns and templates, ETL development, data profiling and data quality issues resolution.Project and team management experience Excellent communication skills and presentation skillsStrong SQL, Java, and Python skillsDatabase (relational &amp; NoSQL), Data Warehouse knowledgeStream processing experience (Storm, Kafka Streams)Passion and enthusiasm for learning new technologies and techniqueComfortable with LinuxBS or MS in computer scienceDetail oriented and organizedDesire to learn broad set of technologies
Benefits and Perks
Comprehensive health plans (including Medical, Dental and Vision insurance for full-time employees)Unlimited PTOCompetitive salary packages401k programLife insuranceDisability benefitsFlexible Spending AccountsCommuter/Transit ProgramYour choice of a MAC or PCMonthly onsite masseuse sessionsWeekly Friday catered lunchesCompany sponsored events, both on- and off-site
</t>
  </si>
  <si>
    <t>Descript</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</si>
  <si>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you.Responsibilities:Mine user behavior data to extract insights related to products and user experienceBuild dashboards and reports to deliver insights to product and business ownersProvide inputs and requirements for the evolution of our event analytics systemWork with product management on feature launches, measurement, A/B testing and related requirementsRequirements:BS (or higher, e.g., MS, or PhD) in Computer Science, Statistics, Applied Mathematics, or related areas3+ years of experience doing quantitative analysisExpertise in at least one programming language for data analysis (e.g. Python, R).Expertise in designing and testing experiments.Strong communication and collaboration skillsSelf-aware of strengths and seeking to constantly learn and improveDescript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</si>
  <si>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Data Scientist/Engineer (R code, AWS, Big Data)</t>
  </si>
  <si>
    <t>Medidata Solutions</t>
  </si>
  <si>
    <t>Medidataâ€™s journey started in 1999 when a scientist working on his first clinical trial waded through inefficiencies and delays â€“ and knew that technology could improve the process. Almost 20 years later, we've grown to be the leader in clinical technology. In 2019, we launched AcornAI to meet changing biopharma need as companies rapidly progress to the age of precision medicine. Built on our platform with the industryâ€™s largest structured, standardized and growing clinical trial data repository consisting of 17,000+ trials and 4.5M patients,
AcornAI is one of the largest AI companies exclusively dedicated to life sciences. Our team is composed of over 40 PhD/Masters statisticians, data
scientists, analytical product leads, former FDA biostatisticians and computational genomicists.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Your Mission:
Design and develop modular, well-tested, well-documented, reusable, and extensible R code for statistical applications. Peer review R code and provide critical, constructive feedback.Design and implement statistical tests to validate the application.Work with product managers to craft feature requirements, question assumptions, assess feasibility, and estimate cost/benefit tradeoffs.Work with other engineers to create data contracts of all integration points. Question assumptions and assess cost/benefit to arrive at the best solution.Ability to work independently on complex and diverse issues and propose solutions
Your Competencies:
High proficiency in R programming, including extensive hands-on experiences in the following technologies: RStudio, tidyverse, devtools, and R6Proficiency in SQL programmingHands-on experience in statistical modeling and analysis. Familiarity with concepts such as p-values, GLM, distributions, clustering, and survival analysis.Experience using github and Git version controlFamiliarity with AWS technologies such as EC2, S3, RDS, Batch and Step Functions.Familiarity with big data technologies such as Spark.Ability to translate business requirements into data pipelines and model framework, owning and driving successful projects.Strong verbal and written communication
Your Education &amp; Experience:
Masters or PhD in computer science, statistics, operations research, or data science or in a related field with strong foundation in statistical methodology4+ years of experience in R programming and statistical analysis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EEO Statement
US: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facilities.#LI-AS1</t>
  </si>
  <si>
    <t>Divvy Homes</t>
  </si>
  <si>
    <t>Why Divvy?Over the past decade, millions of Americans have been forced to put their dreams of homeownership on hold. Home prices have outpaced wage growth while mortgage requirements continue to tighten. As a result, renters are missing out on a critical wealth-building opportunity: owning a home.At Divvy, we're building an on-ramp to homeownership â€“ one that's more affordable, more flexible, and an overall better fit for the modern American family â€“ and itâ€™s working.Weâ€™re looking for a Data Scientist to join our growing company. In this role, youâ€™ll ensure the financial viability of our business by developing our underwriting and/or pricing models. Developing this model will also mean simulating new financial product offerings which match customer needs to Divvyâ€™s capacities. Day to day, this will include a mix of dataset acquisition, statistical modeling, exploratory data analysis, and software engineering. Youâ€™ll report directly to Divvyâ€™s Head of Data Science and work alongside a team of 8-10 software engineers and data scientists.ResponsibilitiesBuild and refine our default and/or pricing models using structured dataIdentify, analyze, and acquire new data sources to improve model accuracyInfluence Divvyâ€™s product offerings based on quantitative insightsBecome a domain expert in risk and/or pricingWork ExperienceYou have 3+ years of experience in machine learning, data science or analyticsYou have experience in either R or PythonYou have a strong understanding of statistical modeling techniquesYou demonstrate the ability to clearly communicate analysisBonus points for previous credit default modeling experience, risk management experience, and/or real estate pricing (AVM) experiencePerksCompetitive salary + equity Full benefits (medical, dental, vision, 401k, commuter) A beautiful dog-friendly office Diverse, smart, and witty co-workersCommitment to Diversity &amp; InclusionWe prioritize a commitment to diversity in our team building process. We enthusiastically encourage individuals from a variety of lived experiences to reach out.</t>
  </si>
  <si>
    <t>Applied Machine Learning engineer - Explore and Events Discovery</t>
  </si>
  <si>
    <t xml:space="preserve">Who We Are
Twitter is "whatâ€™s happening in the world and what people are talking about right now.'' Our team's job is to help users discover the events and conversations that are relevant to them, right now, at a glance. Be it conversations around sports games, award shows, conferences, todayâ€™s news, or a viral tweet in their community.
We develop both the backend personalized recommendation systems and the user facing Explore product for discovery of whatâ€™s happening.
Our ML models and products need to balance personalization, news worthiness, timeliness, diversity of content and opinions, and health of the public conversation.
What Youâ€™ll Do
As an ML engineer on the team, you would be responsible to develop new features, train, tune and analyze model performance, deploy models at scale to millions of users, and iterate on the user experience to meet the user need of learning whatâ€™s happening in the world right now. Engineers on the team own features from design, modeling, data pipeline, scaling, experimentation, to deployment and monitoring. Our work needs to be scalable, measurable and provide delight to users. You will collaborate with product, design, data science and other infrastructure, ML and engineering teams.
Who You Are
You have a passion for machine learning and improving the ways people consume the world, live. Youâ€™re a relevance engineer, applied data scientist or machine-learning engineer who wants to work on exciting algorithmic and deep infrastructure issues. Youâ€™re experienced solving large scale relevance problems and comfortable building brand new systems to enable future quality improvements.
Passionate about building delightful products that address customer needs. Knowledgeable in one or more of the following: machine-learning, information retrieval, recommendation systems, social network analysisKnowledgeable of core CS concepts such as: common data structures and algorithms, profiling/optimization.Experienced in collaborating across multiple teams including analytics, product management, and operationsComfortable conducting design and code reviews.Comfortable working with large unstructured and structured data sets ( for example multi-terabyte+, 100MM+ daily transaction volumes).
Requirements
BA/BS in Computer Science or equivalent experience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
</t>
  </si>
  <si>
    <t>Ready Responders</t>
  </si>
  <si>
    <t xml:space="preserve">About Us
Ready Responders was founded in 2016 with the mission of giving patients direct access to healthcare professionals in their homes and giving Responders the opportunity to provide care in their communities. Responders travel to patient homes seeking non-emergency medical attention, utilizing technology to connect with advanced providers.
With Ready Responders, patients now have access to quality care in their homes, 16 hours a day, 365 days a year, and talented individuals are provided the opportunity to work with a rapidly growing, mission-driven company. We are in-network with most major insurance companies in the markets we serve. Ready Responders is backed by leading investors including Deerfield Management, Google Ventures, Town Hall Ventures, Frist Cressey Ventures, Founders Fund, and others.
About the Role
As a Data Scientist on the team you will contribute to a number of our systems, from processing and data storage, through scalable pipelines, to frameworks, tools and applications that make that data available to other teams and systems. The Data team creates systems to centralize all of Ready Responder's internal and external data, make it easy for team members to transform and access that data for analytics and machine learning, and power patient, responder, and clinical workflows.
What You'll Do
Prepare data for use in predictive and prescriptive modeling
Present clear insights to key stakeholders using data
Automate workflows and insight delivery
Explore opportunities for data acquisition internally and externally to the organization
Work with broader product organization to identify data and reporting needed to support business initiatives
What You'll Need
3+ years of Data Science experience
Experience with time series analysis
Experience with statistical modeling
Computer Science, Statistics or related engineering degree
Experience working in a collaborative environment with engineers, user researchers, and product teams
Python, Github, Statistics
Nice to Haves
Experience building dashboards
Digital health experience
SQL, Machine Learning
What You'll Get
Competitive benefits and paid time off
Friendly, fun and mission-driven environment
Company sponsored events
</t>
  </si>
  <si>
    <t>MasterClass</t>
  </si>
  <si>
    <t>Environmental Scientist, Engineer, Geologist, or Hydrogeologist - 4 to 8 Years Experience</t>
  </si>
  <si>
    <t>Langan Engineering and Environmental Services</t>
  </si>
  <si>
    <t>Oakland</t>
  </si>
  <si>
    <t>Work for an Industry Leader
Outstanding Opportunities
Challenging Projects
Dynamic Work Environment
Langan is an award-winning ENR Top 500 Design Firm that offers integrated engineering and environmental services for both public and private sector clients at sites located throughout the United States and abroad. Langan receives numerous recognitions for its technical expertise as well as its work environment, including â€œBest Places to Workâ€_x009d_ by NJBIZ, Zweig Groupâ€™s â€œHot Firmâ€_x009d_ and ranked â€œBest Firm to Work Forâ€_x009d_ in four categories, â€œBest Places to Work in Pennsylvaniaâ€_x009d_ by Best Companies Group and Pittsburgh Business Times â€œBest Places to Work in Western PAâ€_x009d_, â€œTop Engineering Firmâ€_x009d_ by both San Francisco Business Times and Silicon Valley Business Journal. Visit our website for more information about our awards and recognitions.
Langan offers its employees opportunities that provide challenge and responsibility within an environment where they can grow and flourish! Join our team of industry leaders and make a difference on some of the most exciting and interesting projects in the field!
Langan has an opening for an Environmental Scientist, Engineer, Geologist, or Hydrogeologist with 4 to 8 years of related environmental experience in our Oakland, CA office. As the successful candidate, you will have an enthusiastic, can-do attitude with strong interest in supporting the team with: Phase I and Phase II Environmental Site Assessments (ESAs), environmental site characterization and remediation work; soil, groundwater, and air sampling; remedial investigation, design, implementation, monitoring and reporting; data management, processing and evaluation; national site portfolio management and technical report preparation. In addition, a strong technical education and technical writing skills, professional demeanor, and desire to learn are essential. Ability to travel for job assignments is a must.
 Job Requirements:
Bachelorâ€™s degree in Geology, Hydrogeology, Environmental Engineering, or Environmental Science; Masterâ€™s degree a plus;
Possess 4 to 8 years of experience with environmental investigations, remediation, project management and reporting;
Strong technical writing skills and experience in preparing Phase I and II ESA reports;
Field experience related to groundwater, soil, soil gas, and indoor air sampling as well as drilling is desired;
Office experience with data reduction, technical report writing, scheduling, and lab coordination a plus;
Demonstrated ability to organize, implement field work, and provide initial field training to new team members;
Knowledge of state Voluntary Remediation Programs and federal RCRA and CERCLA regulations;
Strong attention to detail with excellent analytical, judgment and problem-solving capabilities;
Demonstrated ability to follow direction and work independently as well as in a team environment;
Prior experience supervising or coordinating work for staff, interns, and others who assist with specific assignments is preferred;
Ability to interact in a professional manner with clients and subcontractor representatives in close collaboration with supervisor;
Excellent verbal and written communication and presentation skills as well as organization and multi-tasking skills;
Working knowledge of computers and tablets; GPS mapping experience preferred;
40-hour OSHA HAZWOPER certification;
Possess a valid driverâ€™s license in good standing and reliable transportation for job site locations;
Availability to work Monday through Friday with occasional evenings and weekends; and
Availability and willingness to travel regionally and within the domestic United States.
We offer competitive compensation packages; full-time employment company paid medical, dental, and vision coverage; life insurance, short- and long-term disability insurance; 401(k)/Roth with company match; extensive training; buddy and mentoring programs; employee referral and professional license bonuses; educational reimbursement; and much more!
Equal Opportunity Employer</t>
  </si>
  <si>
    <t>Data Scientist (Warehouse Automation)</t>
  </si>
  <si>
    <t>SoftBank Robotics</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</si>
  <si>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</si>
  <si>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Staff Machine Learning Engineer - Recommendations Platform</t>
  </si>
  <si>
    <t xml:space="preserve">Who We Are:
Recos Platform team builds recommendations platforms such as candidate generation and feature generation engines for product teams. The unrivaled challenges that we face at Twitter are both the data scale and the real-time nature of the product. How do you find the most meaningful content among hundreds of millions of new tweets for hundreds of millions of users every day at Twitter? We build large scale personalized recommendation engines utilizing different kinds of signals such as social network, user activity, and geolocation. Most of our work is about recommendation systems, machine learning, graph algorithms, distributed systems, and social graph analysis.
What You'll Do:
Apply your engineering skills to either improve existing recommendation systems, unlock new directions or provide entirely new ML solutions in recommendation systems within Twitter. You will work closely with live production systems and product teams, and deliver ML solutions at scale within the Twitter tech stack.
Who you are:
A machine learning software engineer with a passion for working on exciting algorithmic and deep infrastructure issues in ML environments.
Thrive on working in concert with other smart people, including from distributed offices.Communicate fluidly, at the level of your audience, and seek to understand and be understood.Have the ability to take on complex problems, learn quickly, iterate, and persist towards a good solution.Take pride in polishing and supporting our products.Work hand-in-hand with modeling engineers and data scientists, and your passion is to enable them with better infrastructure.
Requirements:
BS, MS or PhD in Computer Science with 5+ years experience or equivalent experience.
Fluent in one or more languages like Java, Scala, C++, PythonExperience with Hadoop, Pig or other MapReduce-based architecturesKnowledgeable of core CS concepts such as common data structures and algorithmsComfortable conducting design and code reviews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
</t>
  </si>
  <si>
    <t>Lilt</t>
  </si>
  <si>
    <t>Who we areLilt makes it possible for every organization to communicate with their customers in the language of their choice affordably and at scale. The product combines human expertise and machine efficiency in a complete enterprise localization solution. Our mission is to make the world's information accessible to everyone, regardless of where they were born or which language they speak.We recruit the world's best human translators and equip them with our neural machine translation system, allowing them to translate faster and better than ever. Our technology is based on NLP and HCI research from Stanford and UC Berkeley.Lilt is backed by some of the world's leading investors including Sequoia, Redpoint, Zetta, and XSeed Capital. Our customers include some of the largest Fortune 500 companies in the world who rely on Lilt every day to provide more personal customer experiences in 50+ languages.Our team is headquartered in San Francisco with a second office in Berlin.What you'll do Lilt is a high-performance, large-scale language translation system powered by interactive machine translation. We have a large and diverse translation workforce that is distributed worldwide, whose interactions with the system form a fascinating large-scale dataset for researching translators' behavior.You will develop machine learning models based on data from our translators, that will help us model translators, predict their actions, and improve their workflows. Examples include:* Quality-estimation models to estimate the quality and speed of translators* Pricing models to quickly and cost-effectively distribute work to translators* Anomaly-detection models to detect suspicious activity by users.QualificationsM.S. or Ph.D. in Computer Science, Statistics, Applied Mathematics, Data Science, Operations Research, Artificial Intelligence, Human-Computer Interaction, or related disciplinesExperience developing machine learning models, especially for modeling users and predicting user behaviors, detecting anomalies, and adapting to usersExperience implementing machine learning systems in Python, using frameworks such as Tensorflow or PyTorchExperience working with large datasets about user behaviors, and running statistical tests and analyses to gain insights from themPreferred QualificationsExperience in quantitative user experience research methods, such as experiment design and A/B testing</t>
  </si>
  <si>
    <t>RiskIQ</t>
  </si>
  <si>
    <t xml:space="preserve">RiskIQ is the leader in attack surface management, providing the most comprehensive discovery, intelligence, and mitigation of threats associated with an organization's digital presence. With more than 75 percent of attacks originating outside the firewall, RiskIQ allows enterprises to gain unified insight and control over web, social and mobile exposures. Trusted by thousands of security analysts, RiskIQ's platform combines advanced internet data reconnaissance and analytics to expedite investigations, understand digital attack surfaces, assess risk and take action to protect the business, brand, and customers. Based in San Francisco, the company is backed by Summit Partners, Battery Ventures, Georgian Partners and MassMutual Ventures.
We are looking for a Data Scientist to join our team in San Francisco or Kansas CIty.
Role Overview
As a data scientist at RiskIQ, you will evaluate your work by how well you enable our customers to find interesting security insights from our data. Working closely with our security experts, you will develop and code models. You will keep in mind who is using the data and do what's necessary to help them get the most value from it -- even if that sometimes means reviewing and cleaning up false positives yourself. You'll go to bed at night thinking about how we can use our data better, coming up with ideas, and thinking of all the ways to combine our data in ways that creates new security insights.
Your responsibilities will include
Develop machine learning models to better detect digital threats and surface interesting data to our customers
Analyze our data to ensure that it's consistent and correct
Develop and maintain machine learning models that support our detection, analysis, blacklists, and data pipeline
Deliver value to our customers through increasing breath and depth of detection
Requirements
Prior data science experience working with languages like R, Python, or Java
Ability to deliver in a fast-paced, self-directed environment
Ability to learn new concepts, tools, languages, and models
An analytical mindset
A love of data and finding interesting questions to ask of it
Why work at RiskIQ?
Fascinating work - Welcome to the dark underbelly of the Internet. RiskIQ's ability to help organizations map and monitor their attack surface, detect internet-scale threats, and investigate adversaries led to skyrocketing adoption by security teams around the world. It is the golden age of internet crime, and we are at the forefront of defensive efforts to stem the tide. Internet security is a global growth industry, and the knowledge you acquire here will be a marketable skill for decades to come.
We're a company on the forefront of a burgeoning industry - RiskIQ experienced explosive growth in 2018, including a 362.5 percent increase in net new product sales due to the steady adoption of attack surface management across the world. We also experienced a 365 percent increase in registration for RiskIQ community, our freemium entry-level product, showing the increasing role of security outside the firewall to the growth of businesses.
Top Leadership - Our CEO is a renowned cybersecurity veteran known for his expertise. Our leadership group is poised and experienced with a track record in technology and cybersecurity.
Unbounded opportunity - We're growing! At RiskIQ, you'll be provided with as much responsibility as you can handleâ€”new career development opportunities constantly arise given our rate of growth.
Flexibility - You'll have a large workload, but also the freedom to accomplish it on your own terms.
</t>
  </si>
  <si>
    <t>Senior Software Engineer - Revenue Data Platform (Revenue Platform)</t>
  </si>
  <si>
    <t xml:space="preserve">
Who We Are:
Revenue data has the largest data challenges in all of Twitter. We are making the Terabytes of data we collect every day along with its history fully queryable and searchable in seconds. Advertisers, data scientists and engineers need that data to be broken down by market segments and user attributes that cover as many as 50 dimensions. To make that data easier to generate, store and query weâ€™re building a next generation analytics framework that will power all Revenue data and eventually do the same for Twitter broadly. We seek to make answering questions at Twitter as easy as asking them. Our team is pioneering new technologies at Twitter and was the first to run production services in Google Cloud. By using cloud technologies to solve problems we've learned that we can offload pager and infrastructure maintenance to Google and focus all of our time on solving the large problems that Twitter faces. Given the enormity of the task we face, we need your help to design and implement the tools and services that will make it easy for Twitter to make data driven decisions.
If you have a philosophy of building the tools that solve a broad set of problems, this is the team for you. If you have a relentless customer focus that will help us to accelerate developer and analytic productivity, this is the team for you.
What You'll Do:Rather than speak in generalities, here is a sampling of what weâ€™ve been building:
Large Data Collider (LDC) - Analytics query server with a pluggable backend that gives customers a consistent query interface. By providing consistency at query time, we can swap out backends like Bigtable and Druid to meet the latency or data model requirements of customers.Big Executor - BigQuery and DataFlow Job executor that lets users define their data flows using SQL, opening up data pipeline creation to non-engineers.SuperConductor - General Purpose data loading system that loads well defined data into pluggable backends for querying by LDC. Supports streaming and batch inserts as well as streaming data compression. Automatic Alerting - Will allow users to select the metrics that are important to them and uses models to highlight data outliers so users will be notified of any unexpected product behavior early.
Current/Upcoming projects:Twitter has broadly recognized the platform as where Twitter as a whole wants to go for data analytics. To that end, we need you to help us expand the platform to serve an ever broader set of use cases.
Data Aggregator - Beam based, configuration driven aggregator that letâ€™s users define their Aggregations and dimensions that can run against batch and streaming data sets. Allows users to define their aggregations without redeployment.LDC Views - Build the ability to define custom views on the queries. Will allow users to define business logic and ensure consistent views on data regardless of backend.
What Else You Can Expect:We believe that people are our strongest asset, and take special interest in each and every one of our engineers. You can expect a real investment in your professional growth, and a dedication to crafting a strong, sustainable career for you. Our teams are composed of highly talented and passionate 'A' players, and youâ€™ll get the mentorship and coaching you deserve to hone your skills and expertise. Our vibrant culture and high expectations will kindle your passion and bring out the best in you!
In particular, we are an experienced team of senior engineers that work across batch, streaming, and serving systems to deliver solutions to a diverse set of problems here at Twitter. We move quickly and we expect to make an impact. If this describes your approach to writing software, apply to join us!
Who You Are:
Industry experience working in a distributed computing environment.A strong passion for building tools and systems that enable other developers on your team to build great things.Proven strengths in algorithms, complex data structures, and dynamic programming.Previous experience with cloud server environments such as Amazon Web Services (AWS) and/or Google Cloud Platform (GCP).An understanding of continuous integration and a strong drive toward automation.Well versed in multi-threading, scaling, concurrency, caching, queuing, RPC, and distributed data storage.Ability to thrive in a dynamic, fast-paced, and collaborative environment.Strong attention to detail.
For Bonus Points, You Would Also Have:
Experience administering production systems (preferably Linux) and a general awareness of DevOps best practices.Experience with the Lambda architecture and different ways of implementing it.Contributed / committed to a well-known open source project and/or interest in doing so in the future.Demonstrated ability to excel in whatever you pursue (whether it's work, school, competitions, open source contributions, personal projects, etc. you've always stood out and succeeded).
</t>
  </si>
  <si>
    <t>Upwork</t>
  </si>
  <si>
    <t xml:space="preserve">Upwork ($UPWK) is the leading tech solution for companies looking to hire the best talent, maintain flexibility, and get more done. We're passionate about our mission to create economic opportunities so people have better lives. Every year, more than $2 billion of work is done through Upwork by skilled professionals who want the freedom of working anytime, anywhere. Top companies connecting with extraordinary talent around the globe? Upwork is how.
As a Sr Data Engineer, you will work on complex, multi-disciplinary engineering projects. You will work with our business partners (Enterprise Data Marts, Financial, Accounting, and Sales) to build a data driven solution that provides business insights and promotes data usability.
Hosted in AWS, our platform embraces modern data processing concepts and open-sourced technologies including a Kinesis-based real-time data pipeline, snowplow-based UI event collection, S3 data lake, Embalk/Airflow based batch framework, Postgre-based data warehouse and a well-defined star-schema serving 200+ active users.
If you and the team are successful, you will make a real impact on the company.Your responsibilities:
You will help build a data solution supporting Enterprise Data Marts, Financial, Accounting and Sales Ops partners' reporting and analytics needs.
Perform SaaS vendor evaluation and design scalable and manageable integration
Develop a deep understanding of data sources, granularity, availability, and limitations
Build maintainable, scalable data processing pipelines in PostgreSQL, Python, and other data processing language in the data platform running in AWS
Operate and optimize the existing data pipelines that meet the data delivery and data quality service level agreement
You will work with product engineering team to influence source system data models and data collection and instrumentation for data consumers need across the company
Develop data processing technical strategy and be accountable for the execution roadmap
What it takes to catch our eye:
Over 5 years of experience working in a data centric environment and be fluent in agile/scrum delivery model.
Familiar with AWS and data management related service offerings
Consistent track record of leading multiple work streams simultaneously in a fast-paced environment and partnering with multiple business partners
Ability to handle high ambiguity use cases and set a clear direction and guide your team to solve for complex problem domains.
Deep understanding of data structures and data architecture with experience on microservices design data modeling and management approaches
Analytical mindset with natural curiosity toward data and effective in communicating complex analyses.
A consistent record of taking large data projects from ideation to implementation
An authority on working with high volume, heterogeneous data using distributed or Massively Parallel Processing (MPP) databases
Expert in writing Advanced SQL and, performance tuning of SQL
Strong knowledge about data structure, data algorithm, data modeling, data access, and data storage techniques
Solid experience in designing and building dimensional data models to improve data quality, accessibility, and usability
Demonstrate strong understanding of development processes and agile methodologies
How to really knock our socks off:
Familiarity with corporate finance/accounting functions and experience with financial systems such as Oracle Financials is a BIG PLUS.
A System thinker, a scientifically-minded individual who generates hypotheses from observations, conceives creative ways to test hypotheses, presents arguments supported by data, and changes your mind based on new data
Solid programming skills that enable you to conduct joined design sessions with product engineers optimizing data pipelines from instrumentation of data on the source system to data delivery for analytics and visualization
Come change how the world works.
At Upwork, you'll shape talent solutions for how the world works today. Whether you're working from our offices in San Francisco, Santa Clara, and Chicago or are part of our globally distributed team, we're working together to create exciting remote work opportunities for a global community of professionals. Our vibrant culture is built on a common mission and shared values. As we create economic opportunities so that people have better lives, our employees build amazing teams, put our community first and have a bias towards action. We encourage team Upwork to bring their whole selves to work through learning and development opportunities, mentorship, and employee resource groups. All that and amazing benefits too? We've got you covered (especially with our company favorite, Work Online Wednesdays). Check out our Life at Upwork page to learn more about the employee experience.
Upwork is proudly committed to recruiting and retaining a diverse and inclusive workforce. As an Equal Opportunity Employer, we never discriminate based on race, religion, color, national origin, gender (including pregnancy, childbirth, or related medical condition), sexual orientation, gender identity, gender expression, age, status as a protected veteran, status as an individual with a disability, or other applicable legally protected characteristics.
#LI-JS1
</t>
  </si>
  <si>
    <t>Senior Scientist, Biomarker Science</t>
  </si>
  <si>
    <t>Alector</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</si>
  <si>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companies.Would you like to take part in driving the development of new therapies that seek to transform patients' lives? Do you desire both autonomy and collaboration in tackling scientific challenges that interest you? Would you like to be part of a hardworking team where everyone has a voice?The biomarker group supports clinical development by informing drug dosing, guiding indication/patient selection and decision making. You will act as a biomarker lead for our preclinical and clinical programs ranging from early research through Phase III. To achieve this, youâ€™ll collaborate with a dynamic team and work closely with colleagues in Research, Development, Non-clinical, Clinical, Bioinformatics and Regulatory to advance our drug discovery programs. A key aspect for this position, will be analysis of large datasets, deep understanding of the drugâ€™s mechanism of action as well as of the disease biology and experience in integrating biomarkers.During your first year you will:Develop, coordinate and execute our biomarker strategies for our preclinical and clinical moleculesLead a cross-functional team to implement impactful biomarkers into our projects and perform data analysisCollaborate closely with research teams on the discovery of novel neuroscience biomarkersManage data workstream, deliverables, timelines and communication with internal and external partnersWe'd love to hear from you if you have:Ph.D. or equivalent in Neuroscience, Immunology or related area with 5 - 8 years of post-doctoral experience or MA/MS with 10+ years experience, industrial experience preferredAnalytics skills such as R, Python or other data analysis programming experience)A record of high-quality research in top tier journals, external presentations or drug development reports is requiredHave excellent communication and writing skills and thrive in an environment where we work independently and on teamsDemonstrated a track record of learning new skills and troubleshooting independently and take pride in being self-motivated, and efficientAt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laws.Alector is a great place to learn and experiment. If you excel in a dynamic environment where everyone is committed to finding a cure, where youâ€™ll drive growth, this is the role for you. There is no limit to how far you can go with us.BenefitsWhile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</si>
  <si>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Technical Sales Executive/Scientist for Vaccine Services</t>
  </si>
  <si>
    <t>Q2 Solutions</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</si>
  <si>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Promotes, recommends and sells Vaccines testing solutions, products and services to other individuals and organizations. This includes developing, managing, and implementing sales strategies, identifying potential customers, and cultivating existing customer relationships to close deals. Secure and retain early development vaccine testing business through professional, consultative, proactive customer activities directed at decision-makers and decision influencers at existing and new biopharma sponsors.
RESPONSIBILITIES
Sells specific products that may require technical or scientific expertise in the Vaccine or Biomarker area or profession. May be assigned to multiple accounts; however, not the sole relationship manager for these accounts. Works closely with account managers to coordinate the service approach for the client.Identifies and pursues sales leads; makes sales calls and visits in a geography, industry or product area; concludes orders and arranges internal sales logistics; resolves customer complaints; monitors changing customer needs and competitor activity; and prepares sales targets, budgets and reports.Actively prospect and leverage potential new business opportunities within specified potential new and/or existing Customers/Accounts.Actively network in the industry to establish relationships and to identify potential opportunities.Work with QÂ² Solutions sales teams to identify and prioritize list of target Account opportunities for each 'prospecting cycle' (e.g. quarterly/semi-annually).Analyze potential opportunities and develop sales plans for each target account. Ensure appropriate strategy/solution is proposed to customer. Monitor actions and results against plans.Work with Vaccine Scientists, Sales Management and Sales team to establish and execute the comprehensive account coverage plan for each target account. Ensure appropriate strategy/solution is proposed to customer.Plan and coordinate all customer sales activities.Achieve territory sales targetUnder the leadership of Sales Management, continuously monitor status of leads and opportunities to ensure a pipeline of opportunities is maintained.Coordinate and prepare and lead scientific discussion and sales presentation.Coordinate with contracts/proposals to develop proposal. Handle follow-up related to the sale and drive completion of contractual documents. Maintain visibility within customer organization. Monitor customer satisfaction by communicating regularly with customer.Report all sales related activities in CRM system.Prepare sales activity report for Sales Management/TSAIL Management as requiredServe as a liaison between the customer and technical and operational groups within Q2 Solutions.
REQUIRED KNOWLEDGE, SKILLS AND ABILITIES
Experience in clinical applications of vaccine anti-infective and anti-viral testingProven track record selling laboratory testing services and productsExcellent Business/Industry awareness and analytical skillsSolid understanding of commercialization and the principles of drug discovery and developmentAbility to identify and develop sales leadsAbility to influence others both internally and externallyAdaptability and flexibility to changing prioritiesDemonstrated ability to work creatively in a fast-paced environmentAttention to detail and ability to work simultaneously on multiple prioritiesAbility to maintain demanding timelinesAbility to work independently and as a team playerAbility to establish and maintain effective working relationships with coworkers, managers and clientsStrong computer skills (Excel, Word, PowerPoint, Outlook, and Salesforce CRM).Understanding of business and Industry Trends and ability to interpret the trends relevant to the business.Excellent analytical skills in assessing and interpreting customer technical requirements.Excellent communication skills (written and verbal).Ability to create and give technical oral presentations to large groups of scientists.Must be self-directed and capable of prioritizing opportunities and performing multiple tasks.
MINIMUM REQUIRED EDUCATION AND EXPERIENCE
Bachelor's degree in life sciences, computational sciences, or Business Management. (Masters or PhD preferred) and 5 years relevant industry experience (CRO/Central Laboratory/Biomarker Laboratory/IVD Manufacturer/Life Sciences), including 3 years of Sales responsibility; or equivalent combination of education, training and experience
PHYSICAL REQUIREMENTS
Use of keyboard requiring repetitive motion of fingersExtensive use of telephone and face-to-face communication requiring accurate perception of speechFrequent travelFrequent long, varied hours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accommodation.Apply Now!</t>
  </si>
  <si>
    <t>Brightidea</t>
  </si>
  <si>
    <t xml:space="preserve">
Data Scientist
at Brightidea
San Francisco
The Role
We are seeking machine learning developers with natural language processing experience.
In general, we are looking for people who are self-motivated and passionate about the field of machine learning and the vast applications of it. These folks will have the ability to work with / understand / and build on top of an existing code base using their deep knowledge of various machine learning algorithms (e.g. neural networks, bayesian methods, etc).
Key responsibilities include, but not limited to:
Build on top of an existing text processing/classification system
Write, maintain, and develop python machine learning modules &amp; repos
Run hyperparameter optimizations + collect, analyze, visualize, and present results
What You Need to Succeed
BS or MS in computer science, mathematics, physics or other hard science/engineering discipline
Programming in Python ~ 2+ years
Numpy, scipy, pandas, Jupyter, and scikit-learn background
Data visualization (e.g. matplotlib, seaborn, bokeh, mpld3, etc)
Ability to implement machine learning algorithms from scratch
Experience with full machine learning pipeline: from data preprocessing, to building/training various models, to hyperparameter optimization, testing, and visualization of results.
Background in deep learning preferred but not required
In Your Application Please Include
A past machine learning project you worked on in which highlights your skills, including: What tools/models did you use? What were some problems you encountered along the way, and how did you solve them?
What Brightidea Offers
Market competitive salary and significant equity in a well-funded, growing company
A chance to impact human creativity
Generous vacation and holidays
Top-notch benefits (healthcare, vision, dental, maternity, paternity, retirement)
A unique opportunity to use your leadership skills, experience, and contacts to build a team and shape the culture of the company.
An incredible team of fun, humble but brilliant co-workers
Background
Helping large companies innovate isnâ€™t easy, but it is vital. Vital to creating new jobs, vital to igniting growth, vital to ensuring a safe, healthy and prosperous future for billions around the globe.
But, innovation at large companies is a mess. Employees often have lots of ideas to improve the business, but, with no formal process, their ideas go unheard, and they eventually give up trying to make a difference. Corporate innovation teams are expected to support a growing list of activities but have historically lacked strong tools designed for the job. Executives, despite having millions to invest, live in fear of disruption, and still have no idea where their â€œnext big ideaâ€_x009d_ will come from, or if it will come at all.
At Brightidea, weâ€™ve built a software platform thatâ€™s solving these problems. Weâ€™ve been helping organizations be more efficient with the 1.5 trillion dollars invested in R&amp;D annually.
Our Company &amp; Culture
We are a tight-knit, entrepreneurial minded team of self-starters who show up every day with a singular mission: to create a world where the best ideas win. Our primary focus this year is to continue to add exceptionally talented and motivated individuals to the Brightidea team. We are ambitious, bold, highly-collaborative, focused, and we aim to win. We take a humble approach to changing the way corporate R&amp;D teams run innovation challenges.
Anyone joining our company will have the opportunity to shape the culture and be an integral part of setting it up for long term success. If you identify with being humble, T-shaped, and relentlessly resourceful then this could be the perfect team for you to shine in.
Brightidea believes that everyone has the ability to make a difference and that a diverse team generates more innovation and bigger ideas. Just as our product invites organizations to crowd source innovation across their workforce, Brightidea is inclusive and does not discriminate. We accept everybody.
</t>
  </si>
  <si>
    <t>Trace Data</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</si>
  <si>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NLP.Design, build, and launch efficient &amp; reliable new data models, schemas and pipelines to enable analysis, modeling and machine learning.Partner with product managers, designers, and engineers to prototype and productize data mining features.Advise on best practices and statistical methods for measuring and evaluating experiments.
You may be fit for this role if you:
Have experience of building products from the ground up.Have a Bachelor's/Master's degree or higher in a technical field such as Computer Science, Statistics, Economics, Operations Research, Math, Physics or Engineering.Have a deep theoretical understanding of modern machine learning algorithms, statistical models or optimization.Have experience with data tools such as Python, R, SAS, SQL, etc and strong skills in data analysis, data visualization and engineering.Have the ability to own your modeling work from model development all the way to launching into production with minimal help from engineers.Have experience with MapReduce, Spark, Hive, HBase, Google BigQuery, BigTable is a plus. Experience ML frameworks like Tensorflow, PyTorch, Spark MLlib, XGBoost, and Scikit-Learn is a plus.You're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</si>
  <si>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Nomis Solutions</t>
  </si>
  <si>
    <t>Brisbane</t>
  </si>
  <si>
    <t xml:space="preserve">Data Scientist
Nomis is looking for an outstanding data expert to join our team. The Data Engineer will collaborate closely with our client services team to process critical data while working to power advanced analytics and enable the integration of data science across the company. You are ready to be flexible and nimble in your work, from constructing ETL pipelines for customer delivery to participating in exploratory data analysis with our Analytics team.
Who We Are &amp; What We Build
We have brilliant people using cutting-edge technology and complex analytics to help banks deliver win-win products and pricing in an environment that is increasingly competitive and highly disruptive. In over 75 implementations, Nomis customers are on track to optimize $1 trillion in banking transactions and generate $1 billion in incremental profits.
Who You Are
We are looking for an experienced Data Scientist to launch our new analytical framework for predicting consumer behavior in the mortgage buying process. In this role, you will work closely with Product Management to analyze potential data sources, design key modeling capabilities, and develop new systems for continuous improvement. Nomis is the market leader in bringing pricing optimization to retail banking and you will be responsible for achieving the same level of success as we enter the US Mortgage industry.
Responsibilities
Build analytical models and solutions to help users understand the price elasticity of customer segments and make better data-driven decisions.
Design systems for dynamically recalibrating models to account for new market insights
Partner closely with product leadership to analyze key data sources for understanding and predicting customer behavior.
Develop pricing models to simulate profitability from pricing strategies and forecast changes to a bank's customer credit portfolio
Gather and process data at scale (scripts, scraping, APIs, database queries, etc.)
Desired Skills
Creative problem solver: Passionate about answering questions with data and always learning.
Structured thinker: Understand how to break down complex problems into the key components where data science and machine learning can be used to improve solutions.
Highly productive: Work with limited oversight on a day to day basis. This role is intended for somebody who is passionate about data and developing solutions to improve our products.
Python and R proficiency
MS or PhD in CS â€“ 3+ years of experience (BS with 5+ years of experience in quantitative analysis) developing production ML models to solve problems and ability to transform concepts into practical solutions
Experience building solutions with ML frameworks (e.g., TensorFlow, Spark MLlib, SciKit Learn, etc.) for real-time inferences
Experience contributing to or developing code leveraging scientific and machine learning libraries in Python (e.g. numpy, pandas, scikit-learn) and deployed in a production environment, including participating in code reviews and collaborating with infrastructure and other engineers
2+ Years of Python, Typescript (familiar with JavaScript frameworks such as Angular, React or Ember), NodeJS or similar programming language
Experience with Flask or Django
Experience with large scale, concurrent application is a plus
Experience in SQL is a MUST
Ability to write very complex SQL queries. ETL experience a plus
Ability to work with data and platform engineers to implement ML pipelines
Ability to perform independent research and analysis of complex data sets and communicate insights derived from this research to other stakeholders
Excellent interpersonal and communication skills with ability to work across teams in a fast-paced environment
</t>
  </si>
  <si>
    <t>Observable</t>
  </si>
  <si>
    <t xml:space="preserve">Observable helps you use data to think. Observable lets anyone create magic notebooks â€” to explore and visualize data, to share code and ideas, to build applications, and much more. Itâ€™s not just a notebook; itâ€™s a reactive, live program. You get immediate feedback to accelerate understanding. And above all, itâ€™s a community of people helping each other to learn and discover. Let's turn data into insights, together.As a data scientist, you will work on features critical to Observableâ€™s users. Your expertise and experience will enable us to build features that help diverse user communities explore, analyze and visualize data using Observable. You will also work closely with the team to lead data science projects within the company. You will bring an enthusiasm to help make data science more approachable to the world.What you will doDrive cross functional data science projects from beginning to end: build relationships with teammates, frame and structure questions, collect and analyze data, research, prototype, build out data pipelines and models in production, and present methodology and key insights to stakeholders.Develop comprehensive knowledge of Observable analytics and logging infrastructure.Research and develop analysis, forecasting, and optimization methods to improve the quality of Observable's products, advocating for changes where needed.Use a diverse set of techniques spanning machine learning and other forms of statistical modeling to solve important business and product problems.Meet with and understand the data science tools and workflow of Observable users.Recommend product features and work closely with Observable designers and developers.What you will bringScientific rigor and statistical methods for the development and improvement of Observable's platform.An appreciation for both quantitative and qualitative aspects of understanding end user behavior.Experience using statistics and machine learning to solve complex problems.Familiarity with data visualization (e.g. D3, Vega-lite), statistical software (e.g. R, Python) and database languages (e.g. SQL).Degree in a quantitative discipline (e.g., Statistics, Operations Research, Bioinformatics, Economics, Computational Biology, Computer Science, Mathematics, Physics, Electrical Engineering, Industrial Engineering) or equivalent practical experience.2-4 years of work experience in data analysis related field.Versatility and willingness to learn new technologies on the job.Ability to clearly communicate complex results to technical and non-technical audiences.Join our team!You may know our work from projects such as D3, CoffeeScript, and Backbone. We want to share our love of software by making programming easier to learn, by making visualizations easier to sketch, by making the runtime behavior of code easier to analyze, and by helping developers help each other.Observable is built on open source, including React, Node.js, and PostgreSQL, as well as a number of our own open source libraries. We care deeply about user-centered design, from programming language and syntax design, to API construction, to the graphical user interface, to the final pass of visual polish.We are looking for people who are compassionate advocates for developers and have the audacity to tackle some of developmentâ€™s greatest challenges. </t>
  </si>
  <si>
    <t>Eaze</t>
  </si>
  <si>
    <t>As a Data Scientist at Eaze, you'll report to the Director of Analytics and work on building models and helping run experiments to improve Eazeâ€™s business and customer experience. This is an incredibly high impact role as Eazeâ€™s technology and customer experience relies heavily on several models.Responsibilities:Building production data science models utilized by many departments at Eaze as well as our core product, including predictive, vehicle routing, monte-carlo, and machine learning modelsWork with others to evaluate experiments and interpret the results to draw detailed and actionable conclusionsProactively investigate data to provide unseen insights to impact our businessWork cross functionally to understand the heuristics of your models and help others utilize them effectivelySkills we're looking for:2+ years previous experience working on analytics and/or data science teamsA knack for business and how analytics can empower and drive the data-driven decision making processA passion for analyzing data and working on open ended problemsDemonstrated excellence in Python or RDemonstrated excellence in SQLStrong communication and organizational skillsSelf-motivated with the ability to work independentlyAbout Eaze:Eaze, a cannabis marketplace, is on a mission to enhance safe access to legal cannabis, educate people about cannabis as a tool for wellness, and drive smart cannabis policies. We work to achieve this by connecting adult consumers with licensed dispensaries and products; programs to help consumers make informed choices, and sharing market insights with industry partners, regulators, and the public through its Eaze Insights program. Learn more at www.eaze.com.We strive to be an equal opportunity employer and enthusiastically encourage people from a wide variety of backgrounds and experiences to apply. Eaze does not discriminate by race, color, religion, sex (including pregnancy), gender, national origin, citizenship, age, mental or physical disability, veteran status, marital status, sexual orientation or any other basis prohibited by law.</t>
  </si>
  <si>
    <t>We are an ambitious, well-funded, high-growth global technology company transforming the hotel industry. At Duetto, we are passionate about creating innovative solutions to help hoteliers thrive. Although we work hard and operate at "Duetto speed," the work atmosphere is casual, flexible, collaborative, and most of all, fun.
We are seeking a unicorn to join our industry leading technology team co-founded by the former CTO of salesforce.com. Our technology stack includes Java server technologies, NoSql, Github, singleÂ­ page JavaScript web techniques, and patentÂ­-pending analytical methods on top of MongoDB and AWS.
As a Data Analyst in the Analytics team, you will collaborate closely with engineers, data scientists and product managers to build the next generation data models, algorithms and insights that help customers (hotels, resorts, casinos, etc.) to maximize their revenue. You are the domain expert and bring to the table your industry experience, analytical skills, and deep knowledge of the relevant data to solve optimization problems such as demand forecasting and dynamic pricing.
Desired Skills &amp; Expertise
Expert in core revenue management concepts such as demand forecasting, yield management, pricing, channel optimization, etc, ideally from the hospitality or airline industry.
Experience in utilizing a wide array of datasets to construct models for demand room, revenue forecasting and optimization, possibly including working with constrained inventory models such as hotel rooms, airline seats, or ad tech.
Experience using SQL and statistical computer languages such as R or Python to manipulate data and draw insights from large and complex datasets.
Experience in using data visualization tools such as Tableau for large datasets.
Knowledge of statistical techniques and concepts such as time-series data especially related to hospitality or other "exploding inventory".
Nice to have knowledge of machine learning techniques or experience with machine learning pipelines such as Amazon SageMaker or Azure ML.
An obsession in solving customer problems in revenue management using big data and technology.
About Duetto:
We are a team of passionate hospitality and technology professionals delivering a modern platform to hoteliers in over 60 countries. Our solutions address the biggest problems faced by the hospitality industry by simplifying distribution complexity and optimizing profitability with unique and powerful applications that increase conversion, guest loyalty, operational efficiency and revenue. Our goal is to become the most trusted, effective and widely used hotel technology company in the world. Founded in 2012, Duetto is headquartered in San Francisco with offices in Las Vegas, London, Singapore and Buenos Aires. Duetto is backed by leading investors: Warburg Pincus, Accel Partners, Icon Ventures, and Battery Ventures. If you want to be a part of a fast-growing company, working with amazing people tackling big challenges in a massive industry, then Duetto is looking for you.</t>
  </si>
  <si>
    <t>Data Science Manager- Health</t>
  </si>
  <si>
    <t xml:space="preserve">What Youâ€™ll Do: Defending the health and integrity of the public conversation is Twitterâ€™s top priority. The Health Data Science Team partners with Product, Engineering, and Policy to rigorously understand and quantify Twitter's highly complex and adversarial Health space and use this understanding to empower the Health Organization to better protect our users.
Who You Are: As a data science manager you build cohesive, high-functioning teams that thrive in a culture of trust, respect, and inclusion. You balance autonomy with guidance by giving your team the tools, context, confidence, and motivation to make decisions effectively and independently. You have the technical capacity to partner with tech leads and are comfortable diving into the fray to help drive resolutions in the case of bad incidents.
You take responsibility for the groupâ€™s short-term and long-term strategy, define the team's roadmap, success metrics, and priorities in close collaboration with multi-functional partners and inspire your team to independently do the same.
You are great at:
Understanding consumer products and their vulnerability to manipulation and subversionCollaborating with PMs, engineers, and designers to drive product impactLeading and prioritizing projectsNurturing the career growth of data scientists
Requirements:
4+ years of relevant experience in Data Science or adjacent roles.2+ years of experience managing Data ScientistsExpertise solving complex and highly impactful quantitative problems with at least one scripting language (Python, R, etc.) and SQL.
Preferred Qualifications:
A PhD or advanced degree in a quantitative field or commensurate experienceDomain expertise in statistical inference Relevant Health or Platform Integrity domain expertiseWork experience at a large tech companyExpertise with quantitative analytics tools at scale with technologies such as Spark.
We are committed to an inclusive and diverse Twitter. Twitter is an equal opportunity employer. We do not discriminate based on race, ethnicity, color, ancestry, national origin, religion, sex, sexual orientation, gender identity, age, disability, veteran, genetic information, marital status or any other legally protected status.
</t>
  </si>
  <si>
    <t>Mackin</t>
  </si>
  <si>
    <t>Menlo Park</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</si>
  <si>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</si>
  <si>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Appen</t>
  </si>
  <si>
    <t xml:space="preserve">Artificial Intelligence is transforming the world in almost every industry. Everyone knows only good training data can produce the best machine learning solutions. The AI world is starving for great training data, However, creating training data with high quality, in a scalable way, is very challenging and is being accomplished by very few companies. Appen has been the market leader in the training data generation field for more than 20 years and has generated the highest quality training data, including: content relevance, image &amp; video, text and audio and data capturing.
The Appen Tech team is solving AI data problems by combining the power of humans and technology. This newly created and exciting Data Scientistposition will manage and be responsible for building Appenâ€™s intelligence solutions which include 2 major areas: 1) AI assisted Annotation, which includes image object annotation, video object tracking, audio/video transcription, NER and many other annotations through machine learning; 2) worker personalization as well as SEM optimization. We will generate deep worker insights for task allocation, fraud detection, SEM optimization and many more use cases. Our Shanghai, Silicon Valley and Sydney team members are responsible for driving innovations in the AI data industry and you will have an exciting opportunity to make a huge impact within an AI organization that brings high visibility, and a start-up culture.
Responsibilities 
AI assisted Annotation, which includes image object annotation, video object tracking, audio/video transcription, NER and many other annotations through machine learning;
Worker personalization as well as SEM optimization, generating deep worker insights optimizing task allocation, fraud detection, SEM optimization and many more use cases.
Follow and drive AI data innovations through publishing papers, replicating the latest research, publishing blog posts as well as speaking at conferences to build Appenâ€™s thought leadership platform;
Provide complete solutions to business problems using data mining techniques, statistics and data analysis.
Serve as subject matter expert and drive thought leadership in the areas of machine learning training data insights and optimizations.
Mentoring and coaching junior staff, driving internal operational excellence, and career development for junior data scientists.
Requirements
3-5 years experience
MS degree or PhD (preferred) in Computer Science, Statistics, Mathematics, or equivalent is required
Broad experience with various modelling algorithms, data mining tools, data analysis tools, and statistical packages
Solid understanding of deep learning (DNN,CNN,RNN,â€¦)
Knowledge of semi-supervised learning, active learning and weak learning;
Knowledge of NLP, Speech Recognition, Computer Vision, Video Understanding is a bonus.
</t>
  </si>
  <si>
    <t>Principal Machine Learning Scientist</t>
  </si>
  <si>
    <t>Sage Intacct</t>
  </si>
  <si>
    <t>Schlumberger</t>
  </si>
  <si>
    <t>Berkeley</t>
  </si>
  <si>
    <t>Schlumberger will attend or host university recruitment events for this position in your area.
Job Title: Data Scientist
Job Description
We are seeking scientists and engineers with a strong fundamental understanding of various modern machine-learning methods to address highly challenging scientific &amp; engineering problems.
Responsibilities
&gt; Research and develop data analytics and/or machine learning systems for business applications;
&gt; Work with domain experts to understand needs &amp; constraints;
&gt; Work with software engineers to integrate ML solutions in business workflows;
&gt; Communicate sophisticated ML concepts to management, clients, and the business community.
Qualifications
&gt; BS / MS / PhD in Computer Science, Statistics, EE, Applied Mathematics, Physics, Chemistry or Biology
&gt; Programing experience in one or more general purpose languages.
&gt; Experience in a few of the following areas: deep neural networks, reinforcement learning, Markov Random Fields, Bayesian networks,semi-supervised learning, computer vision, image processing, signal processing, distributed computing, and/or numerical optimization.
&gt; Familiarity with ML frameworks such as Tensorflow, Theano, MXNet, etc. is a plus.
&gt; Experience with big-data technologies such as Hadoop/Spark is a plus.
&gt; Strong oral and written communication skills
&gt; Ability to work independently and in a team of scientists and engineers
Please apply online at careers.slb.com
Schlumberger is an equal employment opportunity employer. Qualified applicants are considered without regard to race, color, religion, sex, sexual orientation, gender identity, national origin, age, disability, status as a protected veteran or other characteristics protected by law.
Schlumberger is a VEVRAA Federal Contractor - priority referral Protected Veterans requested.</t>
  </si>
  <si>
    <t>Research Scientist I</t>
  </si>
  <si>
    <t>Adaptive Biotechnologies</t>
  </si>
  <si>
    <t>Every immune system has a story to tell the key is knowing how to listen. Our goal is to meaningfully improve people's lives by learning from the wisdom of their adaptive immune systems. It's a bold objective that we're uniquely built to achieve.
At Adaptive, you'll be challenged, you'll be inspired, and you'll be part of an innovative organization making a real impact on improving the quality of life globally. No matter what your role is, you'll find a diverse, team-driven, fun culture where your contributions truly count.
Position Overview
As a Research Associate supporting the Cellular Research and Innovation group, you will play a critical role in a dynamic and cross-functional team focused on implementing and scaling-up our TCR discovery platform. This position will aid the SSF group in meeting deadlines by producing IVT RNAs to support Cellular Research and Innovation' efforts. This position will also contribute to technology development through exploration of new methods and optimization of existing protocols. You will also work on immune-based assays designs to assess quality of IVT-RNA.
Responsibilities
Large-scale IVT RNA synthesis from a variety of constructs to support Cellular Research and Innovation group in SSF.
Execute immune cell biology-based assay to support TCR discovery efforts. Execute flow cytometric-based immune cell phenotyping and cell sorting as needed.
Follow SOPs and practice good documentation for a GLP Laboratory.
Perform equipment maintenance according to the laboratory's standard operating procedures.
Organize workflow to handle incoming samples efficiently and accurately by following SOPs with a high emphasis on quality.
Maintain sufficient inventory of material, supplies and equipment in the laboratory for daily performance of duties.
Review, analyze, and interpret data and results, and report findings to manager.
Help with ongoing technology development effort as needed.
Work across teams and work in tandem with team to optimize existing protocols and assays.
Requirements
Bachelor's degree with 5 plus years' experience or Master's degree with 3+ plus years' experience in molecular biology or related field; or PhD with 1-2 years experience
Strong background in molecular and synthetic biology including 1+ years' experience with in vitro transcription of RNA, plasmid knowledge, and PCR amplification.
Working knowledge of vector design.
Hands on experiment with flow cytometry.
Ability to maintain organized and detailed records.
Adaptive Biotechnologies is proud to be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Equal Opportunity Employer/Veterans/Disabled
NOTE TO EMPLOYMENT AGENCIES: Adaptive Biotechnologies values our relationships with our Recruitment Partners and will only accept resumes from those partners whom have been contracted by a member of our Human Resources team to collaborate with us. Adaptive Biotechnologies is not responsible for any fees related to resumes that are unsolicited or are received by any employee of Adaptive Biotechnologies who is not a member of the Human Resources team.</t>
  </si>
  <si>
    <t>Data Scientist, Machine Learning - Game Matchmaking</t>
  </si>
  <si>
    <t>Roblox</t>
  </si>
  <si>
    <t>Data Scientist, Forecasting</t>
  </si>
  <si>
    <t>Geli</t>
  </si>
  <si>
    <t>Job Summary
Geli is looking for an experienced Data Scientist with a strong software development background in Python to join a driven data analytics team. Your primary responsibility will be to lead the development of our time series forecasting models for solar and energy consumption using machine learning techniques. Our data analytics and cloud platforms use state-of-the-art technologies to set you up for success. As data science is at the core of Geli, you will have plenty of opportunities to contribute to the software development of our other energy storage products.
Role
You will work closely with software and analytics engineers focusing on these topics:
Lead the development of our time series forecasting algorithms, which includes:Feature engineeringPrototyping new algorithmsBenchmarking performance across various load profilesIntegrating new forecasting algorithms into our production code base with robust test coverageCollaborate with the rest of the team to assess how forecasts can be adjusted for various economic objectives.Proactively identify opportunities within Geli that can benefit from data science analysis and present those findings.Work collaboratively in a diverse environment. We commit to reaching better decisions by respecting opinions and working through disagreements.Gain in depth experience in an exciting industry as you work with storage sizing, energy financial models, energy tariffs, storage controls &amp; monitoring.
Growth Opportunity:
Gelis engineering is a flat organization and you will directly report to the VP of Engineering.
There are opportunities to lead teams, projects and/or become a scrum master.
Your Profile
We are looking for a motivated self-starter that thrives in a dynamic start-up environment. A strong work ethic with excellent problem solving skills are equally important as being a team player who enjoys to learn and teach.
These skills will additionally help you to excel in the position:
BS or higher degree with 2+ years of relevant experienceKnowledge of machine learning algorithms (time series forecasting, clustering algorithms, probabilistic models, supervised and unsupervised learning)Experience with time series analysis and forecasting (LSTM, ARIMA, GARCH)Strong background in linear algebra and statisticsAdvanced Python skills, as well as familiarity with pandas and scikit-learnSoftware design experience and ability to write clean, maintainable and shippable production code
Bonus Points
Experience in some of these fields will give you a jump start:
PyTorch, Keras, TensorflowTraining models on AWSPostgreSQL, RedisSlack, Bitbucket, JiraJenkins, BuildkiteKnowledge of Cloud, IoT technologies, and scalable platforms
As a member of the team you will have significant influence on the direction of our technology stack.
Benefits
Make a difference: join a group of people who are passionate about renewable energyHave an impact: the company is still small enough that everyones contribution has a significant impact to the success of the companyGrowth: leading international energy OEMs, developers and utilities trust us to modernize the trillion dollar energy industry with them and we need to grow to keep up with the demandCasual working environment: theres no need to dress up.Competitive salary and equity compensation plan401K with company matchingMedical, dental &amp; vision insuranceOpen vacation policyCommuter reimbursementConvenient SOMA location on Mission St in downtown San Francisco (short walk to Montgomery Street BART)
Diversity
We value the insights that a diverse team brings. We encourage applications from members of groups that have been traditionally underrepresented in tech. Geli is an equal opportunity employer. All qualified applicants will receive consideration for employment without regard to race, color, religion, sex, sexual orientation, gender identity, or national origin.
About Geli
Geli provides software and business solutions to design, automate, and manage energy storage systems. Gelis suite of products creates an ecosystem where project developers, OEMs, financiers, and project operators can deploy advanced energy projects using a seamless hardware-agnostic platform.
Geli is a Series A company whose software actively manages megawatts of projects that are deployed around the world.
Powered by JazzHR</t>
  </si>
  <si>
    <t>Sr. Data Scientist - Analytics, Personalized Healthcare (PHC)</t>
  </si>
  <si>
    <t>Genentech</t>
  </si>
  <si>
    <t>The PositionPurpose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solutions.DEVELOP DATA STRATEGY &amp; GAIN ACCESS TO DATA: Develop strategic plans to access fit-for-purpose data sources to support evidence generation, and gain access to data through collaboration or data generation.DIVE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appropriately.BE AN EXPERT IN APPLYING METHODS: Stay current with and adopt emergent analytical methodologies, tools and applications to ensure fit-for-purpose and impactful approaches.PRODUCE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standards.INTERPRET AND SHARE RESULTS: Communicate findings to internal stakeholders, regulatory, health technology assessment (HTA) bodies and scientific communities; publish results; participate in external meetings and forums to present your insights (e.g. congress/conference).COLLABORATE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experienceDemonstrated track record of developing and execution of data science research projects, patient-level data analyses (e.g., real world data, surveys, clinical trials, registries, claims, genomic or imaging data) with publications and presentationsDemonstrated experience with managing project scope and driving delivery in an evolving environment requiring proactivity and effective problem-solving and prioritization when faced with challengesDemonstrated strong collaboration skills and excellent communication skillsDemonstrated entrepreneurial mindset and self-direction, ability to teach others and willingness to learn new techniquesProficiency in English, both written and verbalTrack record of effectively working in a matrix environment with global, international team members coming from scientific, business and operational backgrounds, using influence without authorityFluency in statistical programming languages (R, Python, etc.)Experience implementing advanced analytics approaches (machine learning, longitudinal data analysis, etc.)Experience with technologies required to undertake analyses on large data sources or with computationally intensive steps (SQL, parallelization, Hadoop, Spark, etc.)Experience producing interactive outputs (Shiny, etc.)Contributor to open source packages, libraries or functionsExperience implementing reproducible research practices like version control (e.g., using Git) and literate programmingExperience analyzing RWD (non- interventional studies, electronic medical records, claims, disease registries etc.) is essential. Additional data types, such as omics (next generation sequencing data, proteomics, etc.) also desired.
#ds
#LI-HB2
#PDPWho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</si>
  <si>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Growth Scientist</t>
  </si>
  <si>
    <t>Automattic</t>
  </si>
  <si>
    <t>At Automattic, we believe in making the web a better place, and making our workplace a happy place. We hope you can join us on this journey!
We are the people behind WordPress.com, Tumblr, Jetpack, WooCommerce, and more. Our Data team builds algorithms and data products that connect millions of publishers with billions of readers every month and drive growth for our business and our customers. We are looking for data scientists to join the Data team to help us drive growth with data, insights, and technical solutions.
Key Responsibilities
Own all aspects of data for a function or line of business, to empower Automatticians with data for optimal decision making.
Build vertical specific funnels, data pipelines or dashboards.
Validate tracking, enforce metrics consistency, design &amp; analyze experiments.
Run exploratory analysis and post-launch analysis to identify product/ marketing opportunities and accelerate product iteration.
Run predictive modeling for things like targeting or personalization.
You
Are a strong proactive communicator and writer, and comfortable with setting and managing your own priorities.
Have excellent quantitative skills and are very comfortable with data, statistical modeling, and analysis.
Are curious, have phenomenal attention to detail, and possess proven problem-solving skills.
Are a cross-team collaborator, able to effectively work with teams across multiple departments, time zones, and functions. You can discover and tell the story behind the data.
Have experience working with a global subscription-based product. Using your discernment, you can translate business problems into analytical questions and use data from various sources to find answers.
Have prior hands-on experience with data, proficiency in SQL.
Have programming experiences with Python, R or PHP, and are familiar with some data tools (Hive, Impala, Airflow).
ABOUT AUTOMATTIC
We are the people behind WordPress.com, WooCommerce, Jetpack, Simplenote, Longreads, VaultPress, Akismet, Gravatar, Crowdsignal, Cloudup, and more. We believe in making the web a better place.
We're a distributed company with more than 1100 Automatticians in 65+ countries speaking 75+ different languages. Our common goal is to democratize publishing so that anyone with a story can tell it, regardless of income, gender, politics, language, or where they live in the world.
We believe in Open Source and the vast majority of our work is available under the GPL.
DIVERSITY &amp; INCLUSION AT AUTOMATTIC
We're improving diversity in the tech industry. At Automattic, we want people to love their work and show respect and empathy to all. We welcome differences and strive to increase participation from traditionally underrepresented groups. Our D&amp;I committee involves Automatticians across the company and drives grassroots change. For example, this group has helped facilitate private online spaces for affiliated Automatticians to gather and helps run a monthly D&amp;I People Lab series for further learning. Diversity and Inclusion is a priority at Automattic, though our dedication influences far more than just Automatticians: We make our products freely available and translate our products into and offer customer support in numerous languages. We require unconscious bias training for our hiring teams and ensure our products are accessible across different bandwidths and devices. Read more about our dedication to diversity and inclusion.
How to Apply
Does this sound interesting? If yes, click the Apply button below and fill out our application form. In your cover letter, let us know what you can contribute to the team. Proofread! Make sure you spell and capitalize WordPress and Automattic correctly. We are lucky to receive many applications for this position, so try to make your application stand out.
Please include answers to these questions in your cover letter:
If our goal is to provide a great user experience for bloggers and site owners on WordPress.com, what metric(s) would you use to measure our progress towards that?
Pick the most important metric as an example, what do you consider as the biggest opportunities to drive it in the positive direction?
What technical analysis are you most proud of from your past experience, and why?
Apply for this Job
If you're reading this on a site other than automattic.com please ensure you visit automattic.com/work-with-us for the latest details on applying.
? Work With Us</t>
  </si>
  <si>
    <t>Sartorius</t>
  </si>
  <si>
    <t>Fremont</t>
  </si>
  <si>
    <t>Sartorius Stedim Data Analytics, a market leader in advanced analytics and provider of Umetrics Suite of Data Analytics Solutions, is on a strong growth path driving new innovative solutions in the field. It currently has an outstanding opportunity for a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technologiesSupporting implementation of advanced analytics in industryAnalyzing large amounts of data and building data driven modelsInitiating, leading and driving customer projectsTraining customers on the use of our softwareSupporting Sartorius sales (pre/post)Supporting marketing &amp; developmentPerforming regular follow up with customers to track satisfaction, secure project momentum and discover additional opportunitiesCreating technical documentsAttending and presenting at conferences, seminars and forumsDeveloping &amp; cultivating strong relationships with external and internal stakeholdersBeing part of a team of data scientists
Skills and experience
Minimum a bachelorâ€™s degree in a relevant field (engineering, life sciences, informatics, etc.), masterâ€™s degree preferredMinimum two yearsâ€™ work experience within Biopharma or PharmaMinimum two yearsâ€™ working knowledge of applied statistics such as MVDA, DOE, MSPC, PAT, QbD, Model Predictive Control (MPC), MMPC, AI/Machine learningBioprocess knowledge preferredFamiliarity with Umetrics Suite of Data Analytics Solutions preferred (MODDE, SIMCA, SIMCA-online, Control Advisor, Active Dashboard)Working knowledge of prescriptive analytics a plusWorking knowledge of Python scripting preferredWorking knowledge of MATLAB, data historians &amp; control strategy a plusTeaching, consulting and project management experience a plusExcellent communications skills, strong presentation skills a plusComfortable working independentlyComfortable working from home office, willingness to travel (~25%)Strong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</si>
  <si>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Data Scientist - Statistician</t>
  </si>
  <si>
    <t>Aclima</t>
  </si>
  <si>
    <t xml:space="preserve">About Aclima
Aclima provides governments, businesses, and communities with a new class of environmental intelligence to reduce air pollution and climate-changing emissions.
Aclima was founded to deliver on its mission of protecting people and the planet by putting air pollution on the map, through an entirely new approach to environmental quantification and analysis. Since 2008, Aclima has been investing in extensive R&amp;D to pioneer the science of hyperlocal air quality measurement and analysis. In parallel, we've been building the capabilities required to engage and support local communities, and deliver products that meet the unique needs of policymakers and businesses.
The company has developed and validated its science and technology through international deployments, partnerships with leading scientific institutions, including the U.S. Environmental Protection Agency, and deep collaboration with both the public and private sectors. Aclima holds some of the earliest patents in this space, for networked, wearable and mobile air quality sensing and associated methodologies.
Aclima has since raised more than $30 million in venture financing from leading investors including Social Capital, Radicle Impact, Schmidt Family Foundation, Emerson Collective, Rethink Impact, Plum Alley, First Philippine Holdings, and Kapor Capital.
Aclima was recognized as a World Economic Forum Technology Pioneer, was named one of the prestigious Global Cleantech 100 companies, and our CEO Davida Herzl has been named one of Fast Company's 100 Most Creative People in Business. The company is headquartered in San Francisco, CA.
For more information, visit www.aclima.io.
Primary Responsibilities
Develop various statistical metrics and methods to characterize multiple hyperlocal air pollution and environmental risks based on our measurement data
Hypothesis testing with spatiotemporal data
Quantify uncertainty using simulations or models
Investigate sources of error and the propagation of error
Apply a variety of statistical and machine learning techniques
Partner with software engineers, data scientists, scientists to develop platform products for customer-facing use
Be a statistical consultant for cross-functional partners and inform decision-making by effective communication of quantitative information
Collaborate with atmospheric scientists, hardware engineers, and software developers to build cutting-edge tools to tackle air pollution and climate change
Based on candidate experience, the position could be at a senior level
Basic Qualifications:
MSc degree in statistics, mathematics, applied mathematics, econometrics, etc.
3+ years of practical experience with statistical inference and developing statistical methods
Experience with simulation studies, bootstrap techniques, hypothesis testing, and experiment design
Fluency in the languages of data manipulation (e.g., SQL) and statistical analysis (Python)
Preferred Qualifications:
Experience with bootstrap methods with correlated data, spatial data, or temporal data
Experience with handling missing data with imputation methods or inverse probability weighting
Experience with sequential A/B testing
Experience with processing, filtering, and presenting large quantities (Millions to Billions of rows) of data
2 + years of relevant industry experience
Desire to learn new science and technology
Ability and inclination to work in multi-disciplinary environments
Strong analytical and verbal communication skills
Equal Employment Opportunity
Aclima provides equal employment opportunities (EEO) to all employees and applicants for employment without regard to race, color, religion, sex, national origin, age, disability or genetics. In addition to federal law requirements, Aclima complies with applicable state and local laws governing nondiscrimination in employment in every location. Pursuant to applicable state and municipal Fair Chance Laws and Ordinances, we will consider for employment qualified applicants with arrest and conviction records. We've proudly made the Kapor Capital Founders' Commitment.
Full-time position only. Out of area candidates will be considered.
Compensation and Benefits
Aclima employees work incredibly hard, and we work incredibly hard to thank them. We offer a competitive compensation package and excellent benefits. You'll appreciate our challenging work environment, exceptional colleagues, strong business momentum, and the ability to make a difference. Benefits include: medical/dental/vision/Life/LTD, 401K, vacation, commuter and wellness benefit, company events and an extraordinary culture.
Learn More About Aclima
Driving Science: Mapping Air Pollution in Oaklandâ€‹ - Aclima blog
The High-Res Future of Anti-Pollution Techâ€‹ - Google blog
Getting Hyper-Local: Mapping Street Level Air Quality Across Californiaâ€‹ - Google blog
Incredibly Detailed Maps Show The Pollution From California's Firesâ€‹ - Fast Company
</t>
  </si>
  <si>
    <t>Senior Data Analyst</t>
  </si>
  <si>
    <t>Vida (CA)</t>
  </si>
  <si>
    <t>At Vida, our mission is to eradicate chronic disease and transform peoples lives through improved health. There is huge potential to make an impact: 1 in 3 people in the U.S. has a chronic health condition, while 1 in 4 struggles with mental illness. Chronic conditions also represent a huge market opportunity at ~80% of our nations $3T in annual healthcare spend.
Vida is transforming healthcare through digital therapeutic programs and one-on-one health coaching and therapy to help individuals prevent, manage, and overcome chronic conditions.
We apply data science and a human touch to drive a highly personalized experience through our easy-to-use mobile app. Our unique approach drives high user engagement, behavior change, and proven clinical outcomes.
Vida serves employees/members of Fortune 500 companies, large national payers, and leading health systems. We have both a B2C and B2B revenue model.
Our Data Analysts perform a critical role at Vida. Their analyses are used to improve the core Vida product experience, especially towards understanding and improving our impact on Vidas users behavior and their clinical health outcomes. You will collaborate closely with every team at the company but working especially closely with our Finance team to assist with building financial models to help us understand further how we can deliver the best value to our customers.
The position is full-time and based in San Francisco at the Vida HQ. Candidates should be local to the SF Bay Area.
Responsibilities:
Create and publish standard, ad hoc reports with a high degree of accuracy, using internal and external data (e.g. customer, user, revenue, product, market, industry) to derive insights that will drive business decisions.
Become the data representative of multiple large enterprise clients, managing the intake of data and reporting requests from both internal and external stakeholders, supporting and prioritizing their requests for reports based on importance, urgency, and scope of impact.
Support our finance teams with building models and reports to support billing activities and predicting revenue growth.
Contribute to our overall data strategy to ensure the data teams tools and process evolve as the company grows in order to support our ever-increasing customer base.
Negotiate details such as data point definitions and formulas to ensure consistent reporting across partnered groups.
Design and develop automated reporting solutions to enable stakeholders to manage the business and make effective decisions.
Explore data through funnels, cohort analyses, trends, user segmentation, regression models and more.
Work with internal data engineering and data science teams to support causal and predictive analysis
Basic Qualifications:
Bachelor's or Masters degree in an analytical field (e.g. Computer Science, Engineering, Mathematics, Finance or Statistics)
3+ years of experience in data analytics, including working with financial data
Exceptional SQL skills and experience writing complex queries
Advanced proficiency of data visualization tools such as Tableau, Looker, Power BI, Data Studio, etc
Ability to work independently, manage multiple projects and deliver results in a fast-paced, cross-functional environment.
Preferred Qualifications:
Prior experience working with reporting and modeling financial data with experience using statistical tools such as Python/R, SAS, Excel, etc.
Knowledge of working on cloud-based data platforms - like Google Big Query or AWS Redshift.
Analytical skills, with experience solving ambiguous problems using data and providing practical business insights.
Experience leading data-driven projects from definition through interpretation and execution.
Interpersonal skills with demonstrated ability to present technical content to general audiences
Working knowledge of Unix command-line/shell, git and pull requests.
Experience working on data-driven products.
Bonus: experience working on wearable or health-tracking products or datasets.
Previous startup experience or previous experience in a healthcare company, a strong plus.
Benefits &amp; Perks:
Competitive compensation including stock options
A health-oriented office culture including walking 1:1s, healthy food &amp; snacks, fitness challenges, and weekly team runs and Yoga classes
Health, Vision, Dental Benefits
Vacation time and company paid holidays
ABOUT VIDA HEALTH:  Vida is a next generation continuous care platform for both consumers and businesses, combining a consumer mobile app, an enterprise care platform offering on demand 24/7 solutions for chronic conditions. Vida platform runs in the cloud, captures real-time data from 100+ devices and apps, and integrates back to the employer, payer, and provider. 133 million people in the U.S. live with a chronic condition, 70% of the $3T healthcare spend in the U.S. goes to preventable chronic conditions.</t>
  </si>
  <si>
    <t>Software Engineer (Data Scientist, C,C++,Linux,Unix) - SISW - MG</t>
  </si>
  <si>
    <t>Mentor Graphics</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</si>
  <si>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- 189288Job Location: USA - CA - FremontJob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</si>
  <si>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TECHNOCRAFT Solutions</t>
  </si>
  <si>
    <t>San Ramon</t>
  </si>
  <si>
    <t xml:space="preserve">Position: Data Scientist
Location: San Ramon, CA Ã¢ must work onsite
Position Type:Ã‚Direct-hire - Full-time
Interview: Phone then face to face
Salary range: $130K - $170K
Ã‚&lt;u&gt;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Storage&lt;/ul&gt;&lt;b&gt;Required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
</t>
  </si>
  <si>
    <t>Marketing Data Analyst</t>
  </si>
  <si>
    <t>ForgeRock</t>
  </si>
  <si>
    <t>Marketing Data Analyst
Marketing | US - San Francisco Office
About the company:
In today's highly connected digital world, understanding, managing and securing the identity of individuals and things is essential to safety and success of both businesses and their customers. Billions of people connect from anywhere, use a wide variety of devices and expect a seamless yet secure experience.
The ForgeRock mission is to provide the most simple and comprehensive Identity and Access Management Platform to help our customers deepen their relationships with their consumers and improve the productivity and connectivity of their employees and partners. Our identity solution enables great digital experiences and is embedded with a rich set of security, privacy and consent features. We deliver our platform through both cloud services and on-premises software.
Our customers are some of the biggest companies, organizations, and even countries in the world. On any given day, it's likely that the ForgeRock Identity Platform helped keep your data safe, gave you access to stuff, and supported trusted relationships between you, companies and the devices you were using.
ForgeRock is headquartered in San Francisco, but we are a global company with offices in the following cities: Vancouver, WA; Austin, TX; Munich, Germany; London &amp; Bristol, UK; Grenoble &amp; Paris, FR; Oslo, NO; Singapore and Sydney, Australia. Please read more about us at forgerock.com or follow ForgeRock on Twitter at http://www.twitter.com/forgerock.
The Role:
In this role, you will be the go-to-person for all things related to marketing reporting and analytics for our global marketing team. You will need to have high proficiency in Salesforce reporting and dashboards. Also, you will need expertise in advanced Excel features that enables to combine different data sources and create insights.
Responsibilities:
Create and update reports and dashboards in Salesforce
Partner with Digital Marketing and other marketing teams to provide the insights they need to optimize marketing campaigns.
Create ad-hoc operational reports for marketing stakeholders
 Perform deep dive into data to find causes and patterns
Identify opportunities to optimize results in all aspects of Marketing functions through analytics
Required Skills &amp; Qualifications:
Experience in using Excel to combine data, creating pivots, and producing charts.
 Experience in digital advertising analytics preferred - especially PPC and display ads
Experience in Salesforce reporting and dashboards
Knowledge of Salesforce revenue funnel framework
Experience with Business Intelligence tools a plus
Ability to collaborate with multiple stakeholders
0-2 years of relevant experience
Undergraduate degree in a quantitative discipline with a high GPA
Life at ForgeRock:
We believe in and facilitate a flexible, collaborative work environment. We've grown enormously, but remain true to the innovative, can-do startup values that got us here. Most important of all, we keep hiring talented, smart, fun, and genuinely nice people because that's who we want to succeed with every day. Below are just a few of the great things we have to offer at ForgeRock:
A great team of smart, fun and genuinely nice individuals.
Awesome company culture focused around providing a flexible and collaborative work environment
Regular office bonding events, from lunches and happy hours to group offsites and hack-days
Well-stocked fridges, whether you're hungry or thirsty
Competitive benefits and perks
We're Mac-friendly!
Generous employee referral bonus program
Amazing offices across the globe San Francisco HQ; Vancouver, WA; Austin, TX; Munich, Germany; London &amp; Bristol, UK; Grenoble &amp; Paris, FR; Oslo, NO; Singapore, Australia &amp; counting!
ForgeRock is the collective sum of all our individual experiences, backgrounds and influences and we pride ourselves in growing and learning together. We are committed to building an inclusive and diverse environment where everyone's individuality is respected and everyone has an Identity. In recruiting for new colleagues, we welcome the unique contributions you can bring and encourage you to be your best self.
We are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</si>
  <si>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Expert Data Scientist (Flexible</t>
  </si>
  <si>
    <t>PG&amp;amp;amp;E Corporation</t>
  </si>
  <si>
    <t xml:space="preserve">Requisition ID # 30062
Job Category : Accounting / Finance
Job Level : Individual Contributor
Business Unit: Electric Operations
Job Location : San Francisco
Department Overview
The aim of the Risk Analytics team is to enhance the risk practices of PG&amp;Es Electric Operation business and thereby address changing external conditions such as climate change. To this end the Risk Analytics team creates and maintains tools to enable PG&amp;E to close the gap between metrics and electric system performance. These tools provide a multi-layered view of risk across the electric system so that decision-making processes include and empower employees at all levels of the company to manage risk appropriately.
In creating these tools, the team employs a data supported, lean solution process to expand PG&amp;Es ability to assess and manage risk. The result are assessments and mitigations that are more dynamic, quantitative, and customer-focused, with a multi-layered approach for both short-term and long-term time horizons.
Sample activities include:
Interpretation and representation of meteorological data in models that combine a range data sources such as the electric system asset data, vegetation and meteorologyDevelopment of computer vision models aimed at accelerating and automating asset inspections processesPredicting electric distribution equipment failure before it occurs allowing for proactive maintenanceSupervised and unsupervised machine learning models using Python and Spark, executed on AWS
Position Summary
We are looking for an Expert Data Scientist to join our growing team. In this role you will have a unique opportunity to be at the forefront of utility industry analytics and their use in tools to asses risk.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insightsUnderstand and appropriately apply statistical and analytical modeling methods such as classification, regression, clustering, anomaly detection, neural networks, etc. to identify opportunities for operational improvements and develop strategic insightsWork collaboratively with other data scientist through an iterative Agile project development lifecycle
Communication, Summary Presentation, and User Interfaces
Appropriately document data sources, methodology, and model evaluation metricsDevelop and present summary presentations to managementCreate streamlined visuals, and tools for end-users
Qualifications
Minimum:
Degree in computer science, engineering, applied sciences, mathematics, statistics, econometrics or similar quantitatively focused subject areas or job-related experienceMinimum of 8 years of relevant experience in data science or advanced analytics OR Masters Degree and job-related experience, 6 years, OR Doctorate and job-related experience, 3 years
Desired:
Strong oral and written communication skillsDemonstrated collaboration or paired development work historyDemonstrated proficiency with relational databases, preferably in SQLDemonstrated proficiency with data science best practices, such as version control via Git or similarDemonstrated proficiency with model development for decision analysis, forecasting, or other complex quantitative modelingDemonstrated experience writing clear and well documented code, preferably in PythonDemonstrated experience working with large datasets and knowledgeable about parallelizationStrong understanding of statistics and experience developing supervised &amp; unsupervised learning models
Beneficial Qualifications:
History mentoring and teaching others as well as desire to continue to do soDemonstrated experience with data visualization tools such as Tableau, D3, Plotly, etc.Enjoy working on complex multi-stage projects with a diverse teamInvolvement or strong interest in the energy/clean tech industryFamiliarity with transmission and/or distribution power flow modelsPast experience with advanced metering interval data
</t>
  </si>
  <si>
    <t>Principal Data Engineer, Data Platform &amp; Insights</t>
  </si>
  <si>
    <t>TRM Labs</t>
  </si>
  <si>
    <t>Data Science is at the core of TRM's mission to build a safer financial system for billions of people. To achieve such goal, the Data Science team relies on a diverse set of structured and unstructured data to design, build, and support machine learning models to detect and prevent fraud and financial crime in cryptocurrencies and digital assets. As our platform grows, the Data Science team will be building a scalable foundation to propel our impact and product forward.As a Data Scientist at TRM Labs, you will collaborate with an experienced team of engineers and product managers to build scalable systems to detect, prevent, and mitigate cryptocurrency fraud and financial crime. You will be deeply involved in the technical details of building highly available and real-time risk detection services to understand the ever evolving attack vectors in crypto and to build a safer financial system for billions of people.Your ResponsibilitiesBuilding machine learning models to detect high-risk activities like money laundering, terrorist financing, human trafficking, account takeovers, and credit card fraud.Researching new attack vectors unique to cryptocurrencies and blockchain-based assetsBuilding NLP models to detect illicit activity from cryptocurrency scams to human traffickingWorking cross-functionally with engineering and operations teams to define and expand labels for model training, productionize real-time machine learning models, and conduct independent research projects to drive our innovation forwardInteracting with TRM clients including banks, businesses, and government agencies to help them use big data and artificial intelligence to fight crime and protect their customersPresent results to client management and implement analysis in collaboration with client team membersDeveloping your skills through exceptional training as well as frequent coaching and mentoring from colleaguesCo-building our team of data scientists around the worldSome of the Traits we valueAdvanced graduate degree in quantitative field2+ years industry experience developing machine learning models at scale from inception to business impact. Proven ability to tailor your solutions to business problems in a cross-functional team.Deep understanding of modern machine learning techniques and their mathematical underpinning, such as classification, clustering, optimization, deep neural network and natural language processing.Ability to communicate complex ideas effectively to both technical and non-technical audiences, and both verbally and in writingStrong record of leadership in an academic, professional, or extracurricular settingAbility to work collaboratively in a cross-functional team and with people at all levels in an organizationStrong programming skill (Python, SQL)Data analytical and data engineering experiences is a plus (Hive, Presto, Spark preferred)Relevant experience in crypto/blockchain is a plusBenefitsStock$2,000 yearly coupon for books, conferences, and professional coachingCompetitive salaryPaid time offVolunteer time offParental leaveMedical, dental, &amp; vision insuranceLife &amp; disability coverage401KApple equipmentDaily lunch and dinnerTRM Labs is an equal opportunity employer.</t>
  </si>
  <si>
    <t>Data Analyst - Finance &amp; Platform Analytics</t>
  </si>
  <si>
    <t>Twitch</t>
  </si>
  <si>
    <t>About TwitchLaunched in 2011, Twitch is a global community that comes together each day to create multiplayer entertainment: unique, live, unpredictable experiences created by the interactions of millions. We brings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Blog.About the PositionThe Financial Planning and Analysis team partners with all departments at Twitch to guide financial decisions and provide insights. For this role, we are looking for an experienced Data/BI analyst who will oversee data instrumentation, dashboard/report building, metrics reviews, inform channel investments, guidance on success/failure metrics, cost/benefit and ad hoc analysis. You will also work with technical and non-technical staff members throughout the company, and your effort will have a direct impact on hundreds of partners at Twitch. You will report to the Senior Director of Revenue in San Francisco, CA.Responsibilities
Promote data knowledge and insights: manage communications with your team members and other teams, collaborate with colleagues to complete data projects and ensure all parties can use the insights to further improve
Create relevant insights from data analysis covering viewer, creator, ad sales, commerce and content deals
Maintain a customer-centric focus: aim to be a domain and product expert through data, develop trust among your peers and partners, and ensure that your team has access to data to make decisions
Work with team members and mentors to distill the problem, adapt your tools to answer complicated questions, and identify the trade-offs between speed and quality of different approaches
Create analytical frameworks to measure team success: partner with teams to determine success metrics, create approaches to track the data and troubleshoot errors, measure and evaluate the data, then develop a common language for all colleagues to understand these Indicators
Operationalize data processes: provide the team with ad-hoc analysis, automated dashboards, and self-service reporting tools so that everyone gets a good sense of the state of the business
Requirements 
4+ years of domain experience in a consumer internet business, or in a high-velocity, high-growth product or department.
Expert Analytics tools skills to tap into Twitch's data pipeline.
Experience using data to create insight and achieve our goals.
Fluency in data analysis and communication around data, including time series analysis, experimentation, data visualization, and defining Goal strategy for your business.
Strategic and analytical capabilities.
Bachelor's degree.
Bonus Points
Product analytics experience with signup funnels, engagement metrics, and retention analysis.
Technical background and programming experienceespecially R or Python.
Statistics knowledge and hypothesis testing experience.
Experience developing dashboards using Tableau. SQL proficiency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</si>
  <si>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Navio</t>
  </si>
  <si>
    <t xml:space="preserve">
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</si>
  <si>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Entefy</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</si>
  <si>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Experience:Weâ€™re not looking for â€œgood.â€_x009d_ Entefy is on a mission to find exceptional talent. The success of our mission depends on our teamâ€™s ability to be creatively analytical, insatiably curious, and absolutely fearless in tackling big challenges.RequirementsMaster's degree in Computer Science, Mathematics, Statistics, Engineering, or a compatible field. PhD is preferred. 3+ years of applicable work experience.Demonstrable proficiency in Python, Scala, SQL, or R.Strong data visualization and reporting skills. Proven track record delivering high-value, advanced analytics.Experience leading the work of other data scientists or analysts is preferred.World-class ability to extract and communicate insights from real-world datasets.Startup agility and versatility.Visit www.entefy.com and www.blog.entefy.com.</t>
  </si>
  <si>
    <t>Senior Scientist, Logic Gated CAR T Cell Therapy</t>
  </si>
  <si>
    <t>Senti Biosciences</t>
  </si>
  <si>
    <t>Thank you for your interest in a career at Senti Biosciences. We are seeking individuals who are passionate about the future of genetic circuit therapeutics and have the energy and boldness to thrive and grow in a dynamic and fast entrepreneurial environment.Senti Biosciences seeks to create smarter cell therapies with computer-like logic, enhanced functionality, and greater control. Towards this goal, we are seeking a passionate, experienced, talented, and driven Senior Scientist to play an integral role in leading one of our growing CAR T cell teams generating next-generation cell therapies for cancer. The successful candidate will not only have a thorough understanding of the CAR T cell field and literature, but be highly experienced in designing, executing, and overseeing well-controlled in vitro and in vivo T cell experiments. ResponsibilitiesEmploy expert knowledge to help lead the companyâ€™s efforts to develop next-generation logic gated CAR T cell therapies for treating cancer patients in needWork collaboratively with fellow researchers to plan, execute, analyze, and discuss CAR T cell experimental strategies and dataOptimize CAR designs for enhanced T cell function, efficacy, and safetyIndependently design, execute, and troubleshoot in vitro CAR T cell cytotoxicity and cytokine production assays, using multi-color flow cytometry, Luminex, and IncuCyte instruments.Collaborate with in vivo team to design and oversee in vivo CAR T cell experiments Develop and write experimental protocols and detailed lab recordsPerform and coordinate data analysis, summaries, and presentationsMentor fellow team members in areas of technical expertise Approximately 50% bench work - 50% desk workPromote a positive work environmentQualificationsPh.D. in immunology, cancer biology, cell biology, gene therapy or related field&gt;4 years of postdoctoral or industry experience in T cell biology, CAR T cell therapy, or related fieldThorough understanding of the CAR T cell landscape, with a working knowledge engineering and assaying in vitro and in vivo T cell activity Proficient in multi-color flow cytometry and FlowJo-based data analysisDemonstrated ability to work independently and as part of a multi-functional teamSuccessful experience in mentoring, training, and leading a small research teamExcited by the challenge of working in a dynamic, flexible, and fast-paced start-up company environmentYou are motivated, detail-orientated, and eager to be part of a positive work environment with other researchers to develop next generation CAR T cell therapies targeting cancerCompensation and title commensurate with qualifications and experience. Significant growth opportunities are available as the company expands.Senti Bio is the next generation therapeutics company that designs gene circuits and programs cells for tremendous therapeutic value. Our mission is to engineer an entirely new class of medicine that will transform peopleâ€™s lives by curing the most challenging diseases. We are proud to count NEA, 8VC, Amgen Ventures, Pear Ventures, Lux Capital, Menlo Ventures, Allen &amp; Company, Nest.Bio, Omega Funds, Goodman Capital, and LifeForce Capital among their investors. Senti Bio is based in South San Francisco, CA, USA.</t>
  </si>
  <si>
    <t>VDart, Inc.</t>
  </si>
  <si>
    <t>VDart ndash We are a Global Information Technology Services Workforce Solutions firm headquartered out of Atlanta, GA with presence in US, Canada, MX, UK, Belgium, Japan India. Founded in 2007, Our team of over 2550+ professionals continually create impact for our customers worldwide in solving complex technology challenges with cutting edge technologies. We specialize in providing the Fortune 1000 companies, niche hard to find skills in technologies including Social, Mobile, Big Data Analytics, Data Sciences, Cyber Security, IoT, Cloud, Machine Learning, and Artificial Intelligence. With delivery centers in the UK, Mexico, Canada, and India, we provide global workforce solutions to our customers covering EMEA, APAC Americas. VDart is an award-winning organization recognized by Inc 5000 Hall of Fame Atlanta Business Chronicles Fastest Growing Companies NMSDCs National Supplier of the Year Ernst Youngs Regional Entrepreneur of the Year and more. Job Title Data Analyst Location San Francisco, CA Duration Contract to Hire Job Responsibilities Collaborate with product, engineering, finance, and operations teams to translate business insights into decisions and actions. Building and maintaining key company dashboards. Collaborating directly with stakeholders to deeply understand their data needs. Work closely with our data engineering team to improve data models and flag issues. Ad hoc analyses as needed. Qualifications Quantitative degree. Expert SQL skills. Fluency in data analysis and communication, including defining a metrics strategy, conducting exploratory data analysis, and crafting data-driven reports and visualizations. Comfort working independently, prioritizing projects, and managing stakeholder expectations across teams. Strong written and verbal communication skills. If your skills match our requirements, please share your resume to Recruitersvdartinc.com. Be sure to reference the job number and title in the subject line. Referral Program Ask our recruiting team about how you can be a part of our referral program. If you refer a candidate with this background and if the candidate accepts the role our team pays a generous referral. We are keen on networking and establishing a long-term, mutually beneficial partnership with you. We are Equal Employment Opportunity Employer. VDart Inc Alpharetta, GA Recruitersvdartinc.com Follow us on Twitter for the hottest positions VDartJobs Follow us on Twitter vdartinc</t>
  </si>
  <si>
    <t>Doximity</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</si>
  <si>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Our data stack run on Python, Snowflake, Spark, and Airflow
Our web applications are built primarily using Ruby, Rails, JavaScript (Vue.js), and a bit of Golang
We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Collaborate with a team of product managers, analysts and other developers to define and complete data projects from data ingestion, to analysis to recommendations.
Show off your engineering skills by creating data products from scratch and automating code so they can be re-used continually.
Leverage Doximity's extensive datasets to identify and classify behavioral patterns of medical professionals on our platform.
Play a key role in creating both product and client-facing analytics.
Grow into a presentation/communication-focused role or dive deeper into more-involved technical challenges - the choice is yours.
About you
B.S. or M.S. in quantitative field with 2-4 years of experience.
Working knowledge of statistics and visualization.
Expert SQL skills with proven ability to create and to evaluate complex SQL statements involving numerous tables and complex relationships.
Fluent in Python and experience using common modules (numpy, pandas, statsmodels, matplotlib) for EDA.
Understanding of Object Oriented principles and testing as it relates to Data and Python.
Comfortable with UNIX command line interface and standard programming tools (vim/emacs, git, etc.)
Excellent problem solving skills and a strong attention to detail.
Ability to manage time well and prioritize incoming tasks from different stakeholders.
Fast learner; curiosity about and passion for data.
Preferred Qualifications:
Experience with Amazon Web Services products (EC2, S3, Snowflake).
Prior exposure to workflow management tools (Airflow).
Prior exposure to machine learning techniques (regressors, classifiers, etc).
Experience leveraging Apache Spark to perform analyses or process data.
Benefits
Doximity has industry 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</si>
  <si>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Snowflake</t>
  </si>
  <si>
    <t>About Snowflake
Founded by industry experts and backed by strategic investors, our disruptive built-for-the-cloud architecture was designed to push the limitations of conventional data warehousing.
Our teams breed ambition, challenge ordinary thinking, push the pace of innovation, in-service of the exploding demand for accessible data.
Snowflake is growing fast and we're scaling our team to help enable and accelerate our growth. We're passionate about our people, our customers, our values and our culture! We're also looking for people with a growth mindset and the pragmatic insight to solve for today while building for the future. And as a Snowflake employee, you will be accountable for supporting and enabling diversity and belonging.
Snowflake started with a clear vision: make modern data warehousing effective, affordable, and accessible to all data users. Because traditional on-premises and cloud solutions struggle with this, Snowflake developed an innovative product with a new built-for-the-cloud architecture that combines the power of data warehousing, the flexibility of big data platforms, and the elasticity of the cloud at a fraction of the cost of traditional solutions.
We're growing and looking for a talented Data Scientist to come aboard and join our Data Science team in Finance. We are looking for someone who is passionate about analytics and is able to approach complex problems in an organized and detail-oriented manner. As Finance touches on all aspects of the business, you should be an intellectual athlete who has the desire to learn about customer behavior and the important drivers of various departments.
As a Data Scientist at Snowflake you will:
Build data products used to optimize the purchasing and monitoring of our cloud infrastructure across AWS, Microsoft Azure and Google Cloud.
Work with large time-series datasets to forecast our infrastructure costs and product revenue, providing insight into our product margin.
Build predictability and statistical confidence for the growth of our business and continue building a data-driven culture within Snowflake.
Work closely with the product team to help develop features around user behavior that impact customer usage and growth within the product.
Identify and build solutions for operational use cases-e.g., system monitoring and alerting, outlier detection, etc.
Think creatively to find optimal solutions to our complex, typically unstructured problems.
Our ideal candidate will have:
BS/MS in a quantitative discipline (Math, Statistics, Operations Research, Economics, Engineering, or CS)
Expert-level experience working with SQL and relational data (3+ years on a regular basis).
3+ years of experience with Python, including scikit-learn, numpy, and pandas.
Experience working with large-scale machine-generated data (e.g., log, application, or customer-usage data).
Hands-on experience with MPP databases, such as Snowflake, Redshift, BigQuery, Vertica, etc.
Ability to clearly present learnings to business leaders and technical stakeholders.
The ability to thrive in a dynamic environment. That means being flexible and willing to jump in and do whatever it takes to be successful.
We're looking for people who share our passion for ground-breaking technology and want to create a lasting future for you and Snowflake.
Are you up for the challenge?
Snowflake is an equal opportunity employer. All qualified applicants will receive consideration for employment without regard to age, color, gender identity or expression, marital status, national origin, disability, protected veteran status, race, religion, pregnancy, sexual orientation, or any other characteristic protected by applicable laws, regulations and ordinances.</t>
  </si>
  <si>
    <t>Business Intelligence - Data Analyst</t>
  </si>
  <si>
    <t>Credible</t>
  </si>
  <si>
    <t>Who is Credible?
We believe life's changes create financial needs for people and that the traditional financial system often puts up unnecessary obstacles. People celebrate major milestones like going to college, getting married, and buying a home. And most of the time, these milestones come with financial implications.
At Credible, we have built a company with the mission of bringing transparency, choice, simple processes and savings to accessing credit for life's important moments. What you see is what you get. We are committed to being upfront, honest, and clear about your options. There are no mysteries, no hidden fees, and no secret clauses.
Credible is a fast-growing Fintech company that has world class management, has raised multiple rounds of funding, is generating significant revenue and is disrupting the lending market and helping people save money and get out of debt faster.
About the role
Our Business Intelligence team is looking for a Business Intelligence Analyst who is passionate about data, analytics, and business strategy. You will help the team learn more about our business, teach others in the company about analytics, and improve the use of our data. You'll be an integral part of providing data-driven insights that inform significant company decisions.
You Will:
Partner with teams across the organization to understand their analytics needs and create dashboards and reporting that allow them to execute more effectively
Work with business leaders to define key metrics and build reporting to monitor and understand performance along those metrics
Conduct in-depth data analyses that lead to actionable insights, owning the entire process from ideation to execution to presentation of findings to stakeholders
Develop data models in our data warehouse that enable performant, intuitive analysis
Build data pipelines and python-based ETL tools for getting, processing, and delivering data
Become an expert on all aspects of Credible's data and analytics infrastructure
Be the driving force behind the adoption and effective use of our BI tool within every team at Credible
Education and Experience:
BA/BS in a quantitative field
1-2 years of work experience as a data analyst, data engineer, or in a highly analytical role
Proficiency in writing SQL queries and using a BI tool
Experience using the command line and git
Strong grasp of statistics and experience conducting rigorous data analyses
Experience with a scripting language (preferably Python) for data processing and analysis a plus
Experience developing models and visualizations in Looker a plus
Experience at an e-commerce or fintech company a plus
Proficiency in Excel and and a strong familiarity with advanced functions
Personality and Values:
The capacity to juggle multiple priorities effectively within a fast-paced environment is critical
You're a highly motivated self-starter with the ability to work efficiently with minimal supervision
Anticipate business needs and think with a business owner mindset â€“ think critically about analyses, don't just complete them
Passion for spreading the value of data throughout the company and communicating insights to a broad audience with varying levels of technical expertise
Why work at Credible
We are a fast moving, fun-loving, seriously smart group of people who really care about impacting the lives of our customers. We empower our employees to make decisions, take risks, drive our business and make changes when we don't get it right. These are our values:
Exceed Customer Expectations: We provide an exceptional experience to each and every customer that compels them to share it with others.
Take Ownership: We are trusted to make decisions that are in the best interests of our customers and our business. We think and act like owners. We care â€“ and that makes all the difference.
Be Curious: We are curious, ask questions, seek to understand and try new things.
Do the Right Thing: We earn trust by being transparent, respectful and honest with each person with whom we interact.
Get Results: Results fuel our excitement and we know how our personal accomplishments tie to the success of the company.
Be Bold: We are courageous and take risks that scare us. Our enthusiasm for experimenting is how we will find the next breakthrough.
Our benefits: We offer competitive compensation, generous benefits, free food and a flexible vacation policy.
But mainly, you want to work at Credible because you believe in our mission and want to have a major role in delivering on it! We look forward to getting to know you.
We are an equal opportunity employer and value diversity at our company.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</si>
  <si>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Quantifind</t>
  </si>
  <si>
    <t>Who You AreYou are a full-stack data scientist, an experienced quantitative thinker who wants to develop further as both a data scientist and an engineer. You are skilled at finding the precise mathematical kernels of real-world problems and want to bring that talent to bear on the business questions facing the world's leading companies. You are excited to apply your existing expertise in fields such as statistics and computer science on Quantifind's state-of-the-art infrastructure. You are excited to work at a startup where you will have a chance to expand your scientific and engineering skills to new areas. You share Quantifind's commitment to winning together, and are eager to see your coworkers build on the technical foundations you will be creating. You are passionate about maintaining the high scientific and engineering standards required to enable your peers. Above all, you are a curious and independent problem solver who is motivated to find a place where your skills can have real impact.Who We AreQuantifind is a uniquely positioned data science and human insights company. In our primary application, we offer marketing decision-makers Explanatory Analytics that help them better understand their customers' interests and priorities. We are currently building out a new vertical aimed at financial crimes risk management including anti-money laundering (AML) and fraud detection. Our advantage is existing science, engineering, and SaaS product capabilities that align very well with the technology needs.
To help you succeed, we provide a supportive environment that fosters collaboration between teams and team members, where learning and professional growth is considered a key part of your success, and of ours. We offer a flexible work environment with a family-friendly work-life balance, catered lunches three times a week, and fun team activities to keep you healthy, happy, and stress-free.
What A Great Candidate Looks Like:
MS or higher in the following areas: Statistics and Mathematics
At least 2 years of professional industry experience, in addition to your academic experience
Outstanding quantitative analytical ability
Able to take less than precise business requirements and translate them into statistical problems which you enjoy solving
Independent and creative approach to problem solving
Excellent written and verbal communication skills, with prior experience explaining assumptions, conclusions and methodology to both internal and external customers
In-depth knowledge of Statistics/Probability/Machine Learning
General Statistical concepts such as hypothesis testing, estimation, inference
Supervised and unsupervised statistical techniques such as regression (linear / logistic), time series analysis, clustering
Machine Learning foundations such as bias/variance trade-off, regularization, dimension reduction
Real world experience with popular machine Learning algorithms such as Random Forest, Boosting, SVMs
Experience with unstructured text data using NLP methods such as Latent Dirichlet Allocation (LDA), Latent Semantic Analysis (LSA), Sentiment Models, Word Embeddings, Text Similarity, Entity extraction is a strong plus
Strong programming experience in two or more of the following: Scala/Java, R, Python
Understanding of algorithm complexity and performance implications
Knowledge of data structures and algorithms
Experience with SQL
Familiarity with R Shiny framework is a plus
The Opportunity We OfferQuantifind is seeking to fill a Full-Stack Data Scientist position in Menlo Park, CA on our Data Science team. We work closely with the Product Management team and Platform engineers to anticipate company needs and quickly put state-of-the-art mathematical tools into the hands of end users. Members of the Data Science team translate real world problems into quantitative language, find or create algorithms to solve those problems, and implement them in code. Our team values a creative and empathetic approach to problem solving and strives to maintain rigorous scientific and engineering standards. We will give you the opportunity to work on the full data science pipeline, bringing solutions from basic research all the way to production.
We are an equal opportunity employer. We pride ourselves on living our values. We are curious. We respect each other. We are proactively transparent. We relentlessly solve problems. We win together.
Will you join us? Apply now!</t>
  </si>
  <si>
    <t>The Climate Corporation</t>
  </si>
  <si>
    <t>Position Overview:
The Climate Corporationâ€™s mission is to help the worldâ€™s farmers sustainably increase their productivity with digital tools. The Data and Analytics team is focused on creating competitive advantage for Climate and our customers through novel data infrastructure, metrics, insights and data services. We are a small but rapidly growing analysis and engineering team that builds and leverages state-of-the-art analytics systems. Our work informs decisions and direction for our business, while also impacting our products.
Data Analysts are part of a core team that drives strategic decision making throughout the company. As a member of the team, your primary responsibility will be to work with department leaders to derive insights that improve business performance. This includes exploratory analysis of large data sets, metrics identification and report creation, and development and maintenance of analytic systems. This role will broadly influence the companyâ€™s products, operational effectiveness, sales/marketing strategy, and elevate the role of data as an asset to the business. We are looking for a candidate with a passion for data analysis.
What You Will Do:
Partner with other departments to solve problems and identify trends and opportunitiesLead cross functional teams and be a catalyst for data driven decision makingPerform detailed data exploration and validation from a variety of sourcesBuild reports, dashboards, and metrics to monitor the performance of our companyDevelop new insights and analyses that inform decisions and help us continue to delight the people using our platformActively maintain the integrity and performance of analytics systemsProvide advice and education in the usage and interpretation of data to the business users.Data mining, statistical analysis, and data visualization to help understand how growers are interacting with our FieldView productEffectively present your findings to product partners and senior management
Basic Qualifications:
Bachelorâ€™s degree with a focus on business, economics, statistics, math, physics, or a related quantitative discipline.2+ years of relevant experience or Masterâ€™s degree in data science, statistics, or a related discipline. Familiarity with data science tools like R, Python, SQLExperience solving analytical problems and presenting findings.
Preferred Qualifications:
Experience working as an analyst in a product, marketing or sales organization.Development experience with BI platforms like Looker, Tableau, Periscopedata2+ years using SQLA deep understanding of statistical analysis and experiment designFamiliarity with a high-level programming language.Ability to execute research projects, and generate practical results and recommendations.Enjoy working in both individual and team settings.Passion for data analysis.Excellent communication and collaborative skills.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programA stocked kitchen with a large assortment of snacks &amp; drinks to get you through the dayEncouragement to get out of the office and into the field with agents and farmers to see first-hand how our products are being usedWe take part and offer various workshops, conferences, meet-up groups, tech-talks, and hackathons to encourage participation and growth in both community involvement and career development
We also hinge our cultural DNA on these five values:
Inspire one anotherInnovate in all we doLeave a mark on the worldFind the possible in the impossibleBe direct and transparent
Learn more about our team and our mission:
The Climate Corporation - The Technology Behind Making A Difference
https://youtu.be/c5TgbpE9UBI or visit https://climate.com/careersClimate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</si>
  <si>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Data Scientist, Relevancy Ranking Algorithms - 6 Month Contract Position</t>
  </si>
  <si>
    <t>Getty Images</t>
  </si>
  <si>
    <t xml:space="preserve">Help us move the world with images! Getty is embarking on its next wave of innovation in visual storytelling and how to put the perfect image or video in our customerâ€™s hands, be it for a society-changing headline or a brandâ€™s next big campaignâ€”truly moving the world with images. 
Getty Images is the most trusted and esteemed source of visual content in the world, with over 200 million assets available through its industry-leading sites www.gettyimages.com and www.istock.com. The Getty Images website serves creative, business and media customers in almost 200 countries and is the first place people turn to discover, purchase and share powerful content from the world's best photographers and videographers.
Getty Images works with over 200,000 contributors and hundreds of image partners to provide comprehensive coverage of more than 130,000 news, sport and entertainment events, impactful creative imagery to communicate any commercial concept and the world's deepest digital archive of historic photography. 
Getty Images is the starting point for our customers imagery search. Customers are confident that they are going directly to the best source of content, and that Getty's search engine will surface only the most relevant content to them and have the tools they need to refine and explore creatively. 
Our customers will be able to communicate effortlessly with Getty Images, in their quest to find the right imagery. Using text, voice, or visual channels, they will have the ability to describe their content needs creatively and thoroughly. Getty Images' search will eliminate the barrier that exists between a creative art director and a technical researcher.
Help us move the world with images!
Getty is embarking on its next wave of innovation in visual storytelling and how to put the perfect image or video in our customerâ€™s hands, be it for a society-changing headline or a brandâ€™s next big campaignâ€”truly moving the world with images.
We are looking for an experienced Data Scientist with expertise in ranking algorithms (search, recommendations, and/or newsfeeds) to join our AI/ML Team to research, experiment, and introduce new machine learned ranking models to Gettyâ€™s search experience. You will have a direct impact on the Search and Browse paths for millions of customers and drive key conversion metrics.
Youâ€™ll have access to a growing, rich dataset of the most trusted, esteemed, and diverse visual content in the world with over 250 million award-winning images and videos encompassing the latest global news coverage from red carpet events to football stadiums to conflict zones; exclusive conceptual creative images; and the worldâ€™s largest commercial archive. With a global presence, our search interaction data comes from over 50 million unique visitors a quarter from almost every country in the world.What youâ€™ll be doing:
Research and build machine learning algorithms for search ranking leveraging our images, metadata, and/or customer interactions to significantly improve our customerâ€™s image/video finding and discovery experiences.Recommend changes to our search ranking strategy presented in a clear manner to team members and leadershipDevelop and implement online and offline testing and validation methodologiesPartner closely with other data scientists, data engineers, machine learning engineers, and search engineers to implement and deploy new ranking algorithms in productionCollaborate closely with product, search engineering, and data science leadersShare your expertise by mentoring others on the team
Weâ€™d love to hear from you if:
Proven experience building and validating ranking, recommendation, and/or newsfeed algorithms for customer-facing products.A strong understanding of the real-world advantages and drawbacks of various ranking algorithms and measures of success.Hands-on experience with accessing data, Python, machine learning libraries, and deep learning libraries (ex: scikit-learn, numpy, pandas, scipy, tensorflow, SQL, hive, spark, etc.). Nice-to-have: experience with search technologies such as SOLR, Learn-to-rank, and nearest neighbor maps of deep learned embeddings (ex: FAISS).You write clean, understandable code that follows best practices, is well-documented, and build easily reproducible modelsYou are excited to dig into the context in which data was generated to consider biases that may exist in the data, and make appropriate considerations in developing solutionsExcellent communication skills. You are a good listener open to many diverse voices and perspectives. You are transparent, trustworthy, and honest.Ability to independently execute on a project, from ideation to testing to delivery, and can pro-actively interact with other engineers to access necessary resources or data.
Education Requirements:
A Ph.D. or MS in Computer Science, Statistics, Data Science, Mathematics, Economics/Sconometrics, Sociology, Natural Sciences or any other equivalent quantitative field is preferred. If you are self-taught and believe you are a good fit for this role, or have significant work experience, we would love to hear from you as well.
This position is a remote work from home 6 month contract. 
Visit Getty Images at www.gettyimages.com to learn more about how the company is advancing the unique â€‹â€‹role of still and moving imagery in communication and business, and enabling creative ideas to come to life. For company news and announcements, visit our Press Room, and for the stories and inspiration behind our content, visit Stories &amp; Trends. Find Getty Images on Facebook, Twitter, Instagram, LinkedIn, Pinterest and Tumblr, or download the Getty Images app where you can explore, save and share the world's best imagery. 
Getty Images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Getty Images believes that diversity is critical to our success in moving the world with images and is committed to creating an inclusive, mutually respectful environment which celebrates diversity. We seek to hire on the basis of merit, competence, performance, and business needs. </t>
  </si>
  <si>
    <t>CONTRACTOR</t>
  </si>
  <si>
    <t>Machine Learning Engineer</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</si>
  <si>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Data Engineering, and Data Science teams to understand how our customers are using our data products,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Data Engineering, and Data Science teams to make data-driven decisions about how to improve our ML algorithms and data.
Design and build new dashboards using BI tools to make the insights you discover consumable and actionable to a broader audience.
Quantify the impact of newly released features or ML model changes and identify opportunities for further improvement.
Identify new ways to detect problems before they impact customer experience.
Discover opportunities for new features and data sources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</si>
  <si>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Senior Data Engineer (Python / SQL / Informatica)</t>
  </si>
  <si>
    <t>Castlight Health</t>
  </si>
  <si>
    <t xml:space="preserve">At Castlight, our mission is to empower people to make the best choices for their health and to help companies make the most of their health benefits. We offer a health benefits platform that engages employees to make better healthcare decisions and can guide them to the right program, care, and provider. The platform also enables benefit leaders to communicate and measure their programs while driving employee engagement with targeted, relevant communications.
To date, Castlight has partnered with more than 240 large enterprise customers, spanning millions of lives, to improve healthcare outcomes, lower costs, and increase benefits satisfaction.
WHAT YOU'LL BE DOING:
Castlightâ€™s Data Engineering Team is responsible for the end to end management of data lifecycle â€“ from data acquisition (inbound), ingestion and validation, warehousing (reporting and analytics) and data distribution (outbound).
We are looking for seasoned data engineers who have a penchant for problem-solving with a passion for innovation and data quality to join our Data Engineering Team. The candidate must be comfortable dealing with large sets of data, disparate data sources, imperfect data sets and can impact data automation that will remove frictions in data processing. As data volume increases, the candidate must apply deep knowledge in query performance tuning, scalability and optimization to make the appropriate recommendation and help implement solutions.
To succeed in this role, you'll need to be a versatile engineer. You must have an innate desire to build things the right way. You should be pain-averse -- if some process or system isn't as streamlined as it could be, you want to fix it! You will have a lot of interaction with the Customer Success team and other externally facing groups hence verbal and writing communications skills are required. You must be a champion of standardizing and maturing the business process in order to support scalability.
You will be working with cross-functional teams within and outside of the engineering department and with team members in SF and India. This is a full-time position at our San Francisco headquarters.
RESPONSIBILITIES:
Data Discovery - analyzing data values and data patterns to identify the relationships that link disparate data elements into logical units of information, or â€œbusiness objectsâ€_x009d_ (such as customer, patient or claim). Identify the transformation rules that have been applied to a source system to populate a target such as transactional entities, operational data store or data warehouseData Architecture and Modeling - Create logical and physical data models, including conceptual models. Define data attributes, including domain constraints and privacy attributes. Discover, explore, and visualize the structure of data sources. Discover or identify relationships between disparate data sources. Compare and synchronize the structure of two data sourcesData Governance/Stewardship â€“ Record the business use for defined data. Identify opportunities to share and re-use data. Monitors the progress towards, and tuning of, data quality and data security target metrics. Ensures the quality, completeness and accuracy of data definitions. Identifies and manages the resolution of data quality and data security issues, such as uniqueness, integrity, accuracy, consistency, privacy and completeness in a cost-effective and timely fashion. Identify procedures for disaster recovery and data archiving to ensure effective protection and integrity of data assets.Data quality - Ensure the stability, integrity and efficiency of data access and data quality across the organization via ongoing database support and maintenance.Database architecture, administration and development - Work with application development staff to develop database architectures, coding standards, and quality assurance policies and procedures. Participate in testing and implementing database design and functionality, and tuning for performance.Metadata - support information governance by providing reporting and traceability on data movement, modeling and business intelligence applications, as required by regulatory requirements. Analyze and view the impact of changes to the current information model, avoiding potentially disruptive modifications to existing processes.Customer Implementation and Production Support â€“ Assist Customer Implementation and Production support teams as DM SME during troubleshooting issues.Data warehouse (Optional) â€“ Knowledge in developing queries against Enterprise Data Warehouse star scheme is a nice to have. Participate in research and development of recommendations regarding database components, including hardware, database systems, ETL software, metadata management tools and database design solutions.
QUALIFICATIONS:
Minimum of 5 years of experience with Python.Minimum of 5 years of experience writing SQL for querying databases. Ability to extract information from databases using complex query statements and advanced database tools.Minimum of 5 years of experience analyzing and developing data requirements and data specifications; hands-on experience documenting understanding and analysis of databases and data models.Minimum of 5 years of experience developing backend data sources for the reporting and analytics platform.Minimum of 5 years of experience in logical data modeling.Minimum of 5 years of technical experience with designing, building, installing, configuring and supporting database servers including database tuning and troubleshooting experience.Minimum of 3 years of experience with Informatica.Minimum of 2 years of project coordination / management experience.Minimum of 1 year of team leadership / mentoring experience. Experience with version control tools &amp; release management.BS in Computer Science or related Degree, or equivalent work experience.
</t>
  </si>
  <si>
    <t>Data Scientist / Engineer</t>
  </si>
  <si>
    <t>TCG</t>
  </si>
  <si>
    <t>We are looking for a talented data-scientist and engineer to play an integral role in helping us find, invest in, and build consumer businesses. We have a track record of working with world-class consumer brands, and we go to work for our portfolio companies. As a Full-Stack Data Scientist, you will be responsible for spearheading our technology and data infrastructure efforts and transforming diverse data into actionable insights. You will work closely with our tight-knit investment team, helping to identify potential new investments, evaluate potential transactions, and drive value creation for our portfolio companies and the firm.
Who Are You?
Full-stack engineer with an entrepreneurial and proactive mindset, who excels in a small team environment
You are excited by the opportunity to build things with code and data to drive meaningful insights and investment decisions
You have a history of solving problems and are known for being intellectually curious and a creative thinker
Excellent communicator, especially when it comes to explaining complex ideas and concepts in a way that is easy to digest and understand
You are interested in and want to learn more about both investing and consumer businesses
A motivated self-starter, you thrive in unstructured environments and adapt to evolving environments and priorities
What Will You Do?
Build and manage our data infrastructure that collects and explores data across multiple categories (web scraping, first-party data from portfolio companies, credit card panels, etc.)
Generate key insights to drive the identification of potential new investment targets
Work closely with the investment team to identify important questions during diligence and conduct data-driven analyses to find answers
Support our portfolio companies by providing insights and analysis to help them operate and grow effectively
Drive the collection of new data and the refinement of existing sources to continue improving our tools and predictive analytics over time
What Have You Done Before?
5+ years of professional experience building data solutions
Hands-on experience in data science and/or software development (Python, R, etc.) with demonstrable success
Achieved an expert understanding of data systems and data warehousing (SQL DB and other datahubs)
Built professional experience working with data management and ETL
Apply to this job on https://www.TCGcapitalrecruiting.com/</t>
  </si>
  <si>
    <t>price.com</t>
  </si>
  <si>
    <t xml:space="preserve">
Job Description
We are looking for an experienced machine learning engineer to join us at Price.com to help us build the most comprehensive that allows you to seamlessly shop across all marketplaces
Qualifications:
Should have a degree in quant heavy disciplines like Statistics, Engineering, Mathematics etc
Should possess critical thinking abilities
Hands on experience with handling large scale text data
Knowledge of word embedding concepts like word2vec and TF-IDF
2-3 years experience with text classification and clustering algorithms like NaÃ¯ve Bayes, SVM, k-means, kNN, Random Forests, xgboost and their implementation in R/Python
Experience with statistical concepts like Hypothesis tests, probability distributions and statistical tests like ANOVA, F-statistic, Tuckey test etc
Knowledge of supervised and unsupervised machine learning algorithms like Random Forests, NaÃ¯ve Bayes, SVM, k-means, Neural Networks etc.
Knowledge of model validation methods like accuracy, precision, recall, F-score, AUC etc.
Should be fluent in either Python or R. Hands-on experience with Python libraries like scikit-learn, numpy, scipy and pandas
Experience working on AWS machines
Experience with deploying neural network models on text data using tensorflow, keras etc.
Knowledge of deploying a model using pickling and deploying a web app via Django/Flask would be a plus
Responsibilities:
Prototype, validate and deploy machine learning/predictive models. Integrate some of the modules with Price.com product to make it more comprehensive
Own, manage and use the data coming from various products/channels at Price.com
Ideate the business problems which can be solved through available data. Devise an analytics plan and implement them to solve those problems
Report to product managers/leads
Liaise and work in unison with Data Engineering and Product teams</t>
  </si>
  <si>
    <t>Data Scientist - Capacity Engineering</t>
  </si>
  <si>
    <t xml:space="preserve">Who we are:
Twitter is looking for a data scientist to join the Capacity Engineering team.
You will work with a team of software engineers and data scientists to build a new capacity management platform to predict demand, track supply, prioritize allocation, and examine utilization across a fleet of hundreds of thousands of physical servers in our private cloud and an expanding footprint in public cloud. Youâ€™ll build data pipelines and visualizations to help Engineering understand their capacity usage and plan their future capacity needs. Youâ€™ll build prediction models for short and long-term demand projections to drive the necessary supply. Collaborating with business leaders, Finance, and Engineering youâ€™ll deliver deep insights into how budgets are spent and capacity utilized to understand the return on investments. Youâ€™ll provide Finance and Supply actionable recommendations about trends to inform long term strategic planning for the business.
What youâ€™ll do:
Build and manage data pipelines to track supply, demand, and utilization across a large cloud platform.Build appropriately complex models for capacity demand on timescales ranging from days to years using historical data, explicit manual input, key traffic drivers, seasonal trends, and special events.Build systems to continuously update the capacity demand plan as new information is ingested.Determine appropriate capacity headroom sizing to mitigate demand and supply variance. Work with UI engineers to provide reports and dashboards to inform stakeholders of key performance metrics.Work with UI engineers to design clear, simple data visualizations and intuitive interfaces to support ad-hoc drill downs into large datasets.Prepare and deliver regular capacity analysis, commentary, and recommendations to Supply and Finance on long-term trends to inform infrastructure strategy and company budgets.Influence technology choices for data analysis tools.
Who you are:
Youâ€™re passionate to work on large datasets to generate knowledge on behaviors and trends and have a diverse interest and skill set covering data analysis, statistical modeling, machine learning, and visualization.You excel at communicating complex insights to both technical and non-technical stakeholders.Expertise in time series analysis applied to forecasting is especially desirable.Experience with capacity planning and/or supply chain management is beneficial but not required.
Requirements:
2+ years of industry experience involving quantitative data analysis to solve real-world problems.BS or higher degree in Data Science, Statistics, Applied Math, Operations Research, or a related field.Experience with scripting languages (Python preferred), SQL, and a shell.Experience with big data analytics tools/libraries such as Spark or Scalding
We are committed to an inclusive and diverse Twitter. Twitter is an equal opportunity employer. We do not discriminate based on race, ethnicity, color, ancestry, national origin, religion, sex, sexual orientation, gender identity, age, disability, veteran status, genetic information, marital status or any other legally protected status.
San Francisco applicants: Pursuant to the San Francisco Fair Chance Ordinance, we will consider for employment qualified applicants with arrest and conviction records.
</t>
  </si>
  <si>
    <t>Senior Data Scientist - Experimentation and Causal Inference</t>
  </si>
  <si>
    <t xml:space="preserve">Senior Data Scientist - Experimentation and Causal Inference. You will be a key member of the Experimentation Data Science team working closely with data scientists, engineers, and product managers to drive a culture of causal reasoning, to develop methods in causal inference for data scientists and engineers, and to implement features that improve the design, analysis, and interpretation of experiments.Why it mattersTwitterâ€™s top objective is to increase the pace of high-quality product development by improving our use of data to understand the needs of users while respecting user data and privacy. Because experimentation is integrated into our product development, your work to advance our use of causal reasoning is crucial for accomplishing this objective.What youâ€™ll be doing
Drive the research direction in developing methods and tools that increase the rigor and efficiency of our experimentation platform and analyses that are constructed using causal inference techniques.Lead education initiatives by conducting literature reviews and by promoting the adoption of good statistical practices through efforts such as instructing at Twitter University and building new processes.Write and collaborate on production code in Scala to implement new methods.Consult with other teams across Twitter on complicated experimental designs and on analyses estimating causal effects.
What it takes
Advanced degree in a discipline that uses mathematical analysis and 3+ years of experience (or 5+ years of total experience).Significant experience and excitement with one or more of the following: advanced statistical techniques for A/B testing, methods for experimental design, observational causal inference, or quasi-experimental analysis. Examples include: quantile testing, sequential testing, variance reduction techniques, variance estimation for ratio metrics, multi-level / hierarchical modeling, statistical surrogate modeling, matching methods, regression adjustment, structural equation models, instrumental variables, regression discontinuity design, and graphical approaches to causal inference.Track record for executing independent projects and leading complex, multi-functional projects with several dependencies.Strong proficiency with Python / R and SQL.Excitement to work with production engineering systems that are written in Scala and Scalding.Experience with scaling experimentation systems and Spark is a plus.
Who we areTwitter serves the public conversation by encouraging people all over the world to connect, learn, debate and solve problems together. We believe conversation can change the world, and thatâ€™s why Tweeps (thatâ€™s what we call Twitter employees) come to work every day.
Job opportunities should be equal. We don't discriminate. Period. In legal terms, that means: Twitter is an equal opportunity employer and doesnâ€™t discriminate based on race, color, ethnicity, ancestry, national origin, religion, sex, gender, gender identity, gender expression, sexual orientation, age, disability, veteran status, genetic information, marital status or any other legally protected status.
San Francisco applicants: In response to the San Francisco Fair Chance Ordinance, weâ€™d like to mention that we consider qualified applicants with arrest and conviction records.
</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</si>
  <si>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</si>
  <si>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areas.During your first year, your goals will include: Define how you will contribute to Alector's overall 3-5 year vision to continually improve our clinical development strategyLead and build world-class biostatistics and group. Work in collaboration with internal and external partners in the study design, support endpoint selection and sample size calculations, analysis, interpretation, and publication of clinical trial dataExecute protocols, statistical analysis plans, study reports, ensure statistical integrity of presentations and publications of clinical studies by applying your past experiences and provide oversight to data management processes and teamLead and work on significant and unique issues that require exercising independent judgment and developing/adapting methodologyOffer scientific and technical input within the study team and cross-functionallyManage workflow to ensure quality, prioritization, and timeliness across multiple programsHandle external vendors and serve as a key Biostats/data management strategic direction and liaison with external organizations for the studiesEnsure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preferredPhD in Biostatistics and or related field Strong knowledge of theoretical and applied statistics and clinical trial data managementHands-on ability to drive and lead strategies for clinical trials of drug candidates from first-in-human testing to all later phases of clinical investigation, including pivotal Phase 2/3 studies and NDA/BLA submissionsDemonstrated success leading the statistical strategy, analysis, and design of clinical development programs across therapeutic areas and oversight of data management teamsKnowledge of applicable regulatory rules and guidelines, e.g., ICH, GCP, HIPAAExperience programming in SAS or R and other relevant statistical software solutionsStrong application of innovative study designs and developing milestone criteria (e.g. Go/No Go criteria)Detailed knowledge of adaptive designs, Bayesian methodology, trial simulation, and data modeling is strongly preferredAt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laws.Alector is a great place to learn and experiment. If you excel in a dynamic environment where everyone is committed to finding a cure, where youâ€™ll drive growth, this is the role for you. There is no limit to how far you can go with us.BenefitsWhile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</si>
  <si>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Data Scientist - Deep Learning</t>
  </si>
  <si>
    <t>Position Overview
The Climate Corporationâ€™s mission is to help the worldâ€™s farmers sustainably increase their productivity with digital tools. The Data and Analytics team is focused on creating competitive advantage for The Climate Corporation and our customers through novel data infrastructure, metrics, insights, and data services. We are a small but rapidly growing data science and engineering team that builds and leverages state-of-the-art analytics systems. Our work informs decisions and direction for our business, while also impacting our products. Data Scientists at The Climate Corporation build predictive and prescriptive models to deliver insights to farmers. In order to take advantage of increasing amounts of agricultural and environmental data, we are hiring new data scientists to drive the research and development of scalable machine learning models. In this role, your work will broadly influence the company's data and products.
What You Will Do:
Build and implement state-of-the-art machine learning and deep learning systems Help to define the infrastructure required to train models at scaleWork with data engineers to build real time and offline features and maintain the datasets from which models are createdPartner with scientists and product experts in the R&amp;D organization to build scalable models that support our suite of decision support servicesHelp to assess new technologies for data scientists at The Climate Corporation
Basic Qualifications:
B.Sc. in Statistics, Mathematics, Computer Science or other relevant technical fieldEither minimum two years of experience in applying statistical/machine learning solutions on a scalable platform to real-world applications, or M.A. or M.Sc. in machine learning, statistics, applied mathematics, or an equivalent technical fieldFully proficient in Python (including PySpark)Experience with at least one Deep Learning framework, including Tensorflow and/or Torch/PytorchStrong software engineering fundamentals
 Preferred Qualifications:
Ph.D. in machine learning, statistics, applied mathematics or other relevant technical fieldExperience building distributed systems and/or scalable backend systems with the ability to maintain in productionProficiency in developing performant large-scale queries using SQL, Hive or PigExperience with a cloud platform such as AWSProficiency with SQL, R, ScalaExperience working with Engineering and Product organizations using an Agile development process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programA stocked kitchen with a large assortment of snacks &amp; drinks to get you through the dayEncouragement to get out of the office and into the field with agents and farmers to see first-hand how our products are being usedWe take part and offer various workshops, conferences, meet-up groups, tech-talks, and hackathons to encourage participation and growth in both community involvement and career development
We also hinge our cultural DNA on these five values:
Inspire one anotherInnovate in all we doLeave a mark on the worldFind the possible in the impossibleBe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</si>
  <si>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Data Journalist</t>
  </si>
  <si>
    <t>Sony PlayStation</t>
  </si>
  <si>
    <t>PlayStation isn't just the Best Place to Play â€”it's also the Best Place to Work. We've thrilled gamers since 1994, when we launched the original PlayStation. Today, we're recognized as a global leader in interactive and digital entertainment. The PlayStation brand falls under Sony Interactive Entertainment, a wholly-owned subsidiary of Sony Corporation.
Data Journalist
As a Data Journalist on the Product Data Science team, you will be an ambassador of data science to high-impact stakeholders throughout the company by translating technical information and findings into understandable language. You will be responsible for creating accurate compelling stories to drive behavioral change and customer experience across channels in order to improve user experience, increase engagement, and drive personalization on our platform.
Responsibilities:
Partner with stakeholders to understand and define modeling and analytic requirements and translate business problems into questions that data science can answer
Work closely with a team of data scientists on key initiatives by identifying important stories and communicating insights to the business
Create visuals with impact, narratives, and storytelling to develop compelling presentations for technical and non-technical stakeholders that describe models and provide insights
Create aesthetic dashboards and reports to regularly communicate insights derived from model development and validation, experimental results, and ad-hoc deep dives
Communicate model quality by analyzing model results, quantifying model impact, and identifying bias
Visualize results from experiments to evaluate performance and communicate results
Advocate for data-centric thinking within marketing, product management, engineering, and other stakeholders
Qualifications:
3+ years of professional experience in data-driven visualization and storytelling
Ability to reduce technical approaches and complex findings into simple and compelling narratives for both technical and non-technical stakeholders
Experience creating visualizations and storytelling to effectively communicate data, model results, and insights that drive change
Ability to balance art and science
Ability to communicate effectively and manage relationships with stakeholders
Experience working in a collaborative and cross-functional environment
Obsession with data quality and accuracy
Experience manipulating and visualizing large, complex, high-dimensional data
Extensive experience with data visualization tools and libraries such as ggplot2, altair, seaborn, Highcharts, or D3
Experience building web apps and dashboards using Shiny, Django, or Tableau
Strong proficiency in SQL and either R or Python
Sony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marital status, genetic information or membership in any other legally protected category.
We strive to create an inclusive environment, empower employees and embrace diversity. We encourage everyone to respond.
We sincerely appreciate the time and effort you spent in contacting us and we thank you for your interest in PlayStation.
#LI-JM1</t>
  </si>
  <si>
    <t>Data Scientist - Merch Scenarios</t>
  </si>
  <si>
    <t>Stitch Fix</t>
  </si>
  <si>
    <t>About the Team &amp; Role
At Stitch Fix, our data science team combines machine learning with expert-human judgment to generate recommendations and insights that help our clients look and feel their best.
As a member of a nimble, collaborative team, you'll build algorithms that shape the future of personalized merchandising at Stitch Fix. We partner closely with Merchandise, an internal team who decides what to stock in our warehouses. Our team uses a mix of ML, OR, engineering, and product thinking to help them choose the best set of merch that achieves our business objectives and delights our clients.
This is an experienced "full-stack data scientist" role where you can grow as a technical innovator and leader. You'll have the opportunity to bring your ideas to life, by building on a foundation of strong business support, clear vision, engaged internal users, and bright, kind teammates.
You're excited about this opportunity because you willâ€¦
Identify opportunities for algorithmic innovations to optimize our merchandise portfolio, and lead their technical development.
Work on projects at every stage from idea to MVP to production to business-critical.
Be your own PMâ€”pitch your ideas, design technical systems and user workflows, and work with partners across the company.
Contribute to a culture of rapid prototyping, technical collaboration, and scalable development.
We're excited about you becauseâ€¦
You have a strong stats and ML foundation, experience with Python in production, and a track record of filling in technical gaps as needed.
You're curious: You enjoy brainstorming and testing hypotheses, and you have a knack for bringing out great ideas from those around you.
You connect: You see how things fit together, whether it's functions in a package, features in a product, people in a team, or priorities in a roadmap.
You act: You try the simple things first, and you add sophistication when needed.
You have a relevant PhD or Masters degree, and 3+ years of industry experience.
Why you'll love working at Stitch Fix...
We are a group of bright, kind and goal oriented people.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Stitch Fix is redefining retail shopping using a unique blend of art and science to deliver a deeply personalized service to our customers. This novel juxtapositionâ€”at once analytic and artistic, technical and adventurousâ€”attracts an extraordinary collection of talented people who are both thinkers and doers. Our diverse workforce has catalyzed enormous company growth over the past three years in terms of customer satisfaction and service efficacy. We'd love for you to help us carry on the trend.
Please review Stitch Fix's Recruiting Privacy Policy here:
https://www.stitchfix.com/privacy/usrecruitingprivacy</t>
  </si>
  <si>
    <t>TargetX</t>
  </si>
  <si>
    <t xml:space="preserve">Data Analyst
Summary
TargetX is looking for an experienced and motivated Data Analyst to help enhance our suite of products and solutions by leveraging data. In this role, you would be joining our scrappy Data Engineering team and contributing to a variety of business-critical data wrangling and analysis projects.
You must be productive in a fast-moving, Agile-minded software development environment, while still being diligent about developing data analysis tools, techniques, and processes that are reliable, well-tested, well-documented, and maintainable.
Weâ€™re a product- and customer-focused team. As such, you must be comfortable with cross-functional teamwork, able to collaborate with other teams across the organization. You must also be comfortable with sharing the results of your analysis, and how it benefits our end-user products, in both a highly technical and non-technical language.
Required Skills &amp; Experience (â€œMust Havesâ€_x009d_)
4+ years of overall data analysis experience
4+ years working with relational (SQL) databases
4+ years writing complex SQL queries
4+ years designing relational data models and table schemas
4+ years working with tabular formatted data files (e.g., Excel spreadsheets, CSV)
4+ years creating data visualizations (e.g. plots, graphs, charts) using popular tools such as Plotly, Matplotlib, Excel, etc.
2+ years working with Informatica data integration and ETL tools
2+ years programming with Python or other scripting languages (Python strongly preferred)
2+ years programming scripts to clean up, normalize, and transform data to and from various formats (e.g., XML, JSON, CSV)
Strong quantitative problem-solving skills
Strong interpersonal communication skills
Strong organizational skills and attention to detail
Desired Skills &amp; Experience (â€œNice-to-Haveâ€_x009d_)
Prior experience with Python data engineering and analysis libraries (e.g., Pandas, SciPy, NumPy, PySpark, etc.)
Prior experience with data science and machine learning
Prior experience with Salesforce CRM data integrations
A degree or certificate from an accredited STEM program
</t>
  </si>
  <si>
    <t>Lead Data Scientist</t>
  </si>
  <si>
    <t>Philo</t>
  </si>
  <si>
    <t>Senior Data Scientist (Flexible</t>
  </si>
  <si>
    <t xml:space="preserve">Requisition ID # 37400
Job Category : Accounting / Finance
Job Level : Individual Contributor
Business Unit: Electric Operations
Job Location : Alameda; Alta; Angels Camp; Antioch; Auberry; Auburn; Avenal; Avila Beach; Bakersfield; Balch Camp; Bear Valley; Belden; Bellota; Belmont; Benicia; Berkeley; Brentwood; Brisbane; Buellton; Burney; Buttonwillow; Calistoga; Campbell; Canyon Dam; Capitola; Caruthers; Chico; Clearlake; Clovis; Coalinga; Colusa; Concord; Concord; Corcoran; Cottonwood; Cupertino; Daly City; Danville; Davis; Dinuba; Downieville; Dublin; Emeryville; Eureka; Fairfield; Folsom; Fort Bragg; Fortuna; Fremont; French Camp; Fresno; Fresno; Fulton; Garberville; Geyserville; Gilroy; Goodyear; Grass Valley; Guerneville; Half Moon Bay; Hayward; Hinkley; Hollister; Holt; Houston; Huron; Jackson; Kerman; King City; Lakeport; Lemoore; Lincoln; Linden; Livermore; Lodi; Loomis; Los Banos; Lower Lake; Madera; Magalia; Manteca; Manton; Mariposa; Martell; Marysville; Maxwell; Menlo Park; Merced; Meridian; Millbrae; Milpitas; Modesto; Monterey; Montgomery Creek; Morgan Hill; Morro Bay; Moss Landing; Mountain View; Napa; Needles; Newark; Newman; Novato; Oakdale; Oakhurst; Oakland; Oakley; Olema; Orinda; Orland; Oroville; Palo Alto; Paradise; Parkwood; Paso Robles; Petaluma; Pioneer; Pismo Beach; Pittsburg; Placerville; Pleasant Hill; Point Arena; Potter Valley; Quincy; Rancho Cordova; Red Bluff; Redding; Richmond; Ridgecrest; Rio Vista; Rocklin; Roseville; Round Mountain; Sacramento; Salinas; San Bruno; San Carlos; San Francisco; San Francisco; San Jose; San Luis Obispo; San Mateo; San Rafael; San Ramon; San Ramon; Sanger; Santa Cruz; Santa Maria; Santa Nella; Santa Rosa; Selma; Shaver Lake; Sonoma; Sonora; South San Francisco; Springville; Stockton; Storrie; Taft; Tracy; Turlock; Twain; Ukiah; Vacaville; Vallejo; Walnut Creek; Wasco; Watsonville; West Sacramento; Wheatland; Whitmore; Willits; Willow Creek; Willows; Winters; Woodland; Yuba City
Department Overview
The aim of the Risk Analytics team is to enhance the risk practices of PG&amp;Es Electric Operation business and thereby address changing external conditions such as climate change. To this end the Risk Analytics team creates and maintains tools to enable PG&amp;E to close the gap between metrics and electric system performance. These tools provide a multi-layered view of risk across the electric system so that decision-making processes include and empower employees at all levels of the company to manage risk appropriately.
In creating these tools, the team employs a data supported, lean solution process to expand PG&amp;Es ability to assess and manage risk. The result are assessments and mitigations that are more dynamic, quantitative, and customer-focused, with a multi-layered approach for both short-term and long-term time horizons.
Sample activities include:
Interpretation and representation of meteorological data in models that combine a range data sources such as the electric system asset data, vegetation and meteorologyDevelopment of computer vision models aimed at accelerating and automating asset inspections processesPredicting electric distribution equipment failure before it occurs allowing for proactive maintenanceSupervised and unsupervised machine learning models using Python and Spark, executed on AWS
Position Summary
We are looking for a Senior Data Scientist to work on one or more of the areas mentioned above. The Risk Analytics team is looking to expand on its data science capabilities -- you will have a unique opportunity to be at the forefront of utility industry analytics. In this role you will work as part of cross functional teams, including other data scientists, technology experts, and subject matter experts to develop data driven solutions.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insightsWork closely with domain experts. Develop a working knowledge of rate structures and elements, load shapes, distributed energy resource technologies and policy optionsDevelop expertise with grid data, customer demographic information and other structured data setsUnderstand and apply statistical and analytical modeling methods such as classification, regression, clustering, anomaly detection, neural networks, etc. to identify opportunities for operational improvements and develop strategic insights
Communication, Summary Presentation and Visualization
Appropriately document data sources, methodology, and model evaluation metricsDevelop and present summary presentations for senior managementCreate streamlined visual tools for end-users Work with business partners to advance business processes, based on analytical findingsWork with team leadership to continually improve analytics at PG&amp;E via demonstrations, mentoring, disseminating best practices, etc.
Qualifications
Minimum:
Degree in computer science, engineering, applied sciences, mathematics, statistics, econometrics or similar quantitatively focused subject areas or job-related experienceJob-related experience, 5 years, OR Masters Degree and job-related experience, 3 years, OR Doctorate Degree
Desired:
Excellent oral and written communication skillsDemonstrated collaboration or paired development work historySQL proficiency and experience working with relational databasesTrack record of writing clear and well documented code, preferably in PythonStrong understanding of statistics and experience developing supervised &amp; unsupervised learning modelsDemonstrated experience with data science best practices, such as version control via Git or similarDemonstrated experience with data visualization tools such as Tableau, D3, Plotly, etc.Demonstrated experience with model development for decision analysis, forecasting, or other complex quantitative modeling
Beneficial Qualifications:
Enjoy working on complex multi-stage projects with a diverse teamInvolvement or strong interest in the energy/clean tech industryExpressed interest in learning, experimentation, and incorporation of new techniquesDistributed and cloud-based computing experienceExperience working with large datasets and knowledgeable about parallelizationFamiliarity with transmission and/or distribution power flow modelsPast experience with advanced metering interval dataExperience in data engineering tools like KafkaGIS experience
</t>
  </si>
  <si>
    <t>Data Analyst, Content</t>
  </si>
  <si>
    <t>The Athletic Media Company</t>
  </si>
  <si>
    <t>About UsThe Athletic is a direct-to-consumer digital sports media company committed to helping subscribers experience storytelling in a whole new way. Founded in 2016 and headquartered in San Francisco, The Athletic has more than 575 full-time employees and covers more than 250 professional sports and collegiate teams in the US, Canada and the UK. The Athleticâ€™s newsroom has produced thousands of in-depth articles along with more than 120 podcasts and premium video content.About this JobWe are looking for a data analyst who can identify the types of content that resonate most with our readers and deliver these insights to our editorial and marketing teams. Our ideal candidate will combine their intuition for great sports content with a strong, data-driven approach to measure and contextualize the value of different story types to our subscribers. Our analyst will work very closely with our editorial team to deliver insights on whatâ€™s working and what can be improved with our product.ResponsibilitiesContent Tagging: Read, research, and tag all of the content produced by The Athletic with characteristics about the article. Content Insights: Analyze all of our content to understand what resonates with our subscribers. Editorial Support: Work closely with our writers and editors to answer any questions that they might have about the engagement of their work. Communicate Insights: Deliver contextualized insights to our editorial team to improve our product.About youBachelorâ€™s Degree in Statistics, Machine Learning, Computer Science, Mathematics, Economics or other quantitative field 1-3 years of prior experience in a data scientist or content analyst role Extensive knowledge of professional/collegiate sports and the sports media landscape (NHL, NBA, MLB, NCAA, NFL, Soccer, etc). Ability to read through articles across all sports and identify characteristics for each story. Ability to consolidate findings and communicate analysis to editorial team in an easy to understand manner. Must be proficient in SQL and Excel. Experience in Python, R, or another scripting language Ability to multitask and self-manage projects. Zero fear of failure and the ability to quickly ramp up on new projects. Comfortable dealing with ambiguous, open-ended problems Ability to remain objective and deliver constructive analysis Ability to meet tight deadlines in a fast-moving start-upThe Company is backed by Founders Fund, Evolution Media, Courtside Ventures, Comcast Ventures, Bedrock Capital, Advancit Capital, Y Combinator, and other leading investors. The Athletic is headquartered in San Francisco, California. The Athletic was awarded a 2020 Great Place to Work.The Athletic Media Company is an equal opportunity employer and enthusiastically encourages people from all backgrounds and experiences to apply. The Athletic will consider all applicants without regard to race, religion, color, national origin, ancestry, physical and/or mental disability, medical condition, genetic information, marital status, sex, gender, gender identity, gender expression, transgender status, age, sexual orientation, military or veteran status, or any other protected characteristic under applicable law.</t>
  </si>
  <si>
    <t>Scientist / Sr. Scientist, Biology</t>
  </si>
  <si>
    <t>Clover Health</t>
  </si>
  <si>
    <t>Clover Therapeutics is a biopharmaceutical research and development company. As an affiliate of Clover Health, a pioneering Medicare Advantage insurer, Clover Therapeutics shares the same mission to improve every life.
We have built our research infrastructure on top of Clover Health's pioneering Medicare Advantage community, the most genetically diverse, re-contactable, and longitudinal patient population. By leveraging a single data system integrating claims, EHRs, labs, and additional clinical and genetic data, we pursue drug programs with differentiated biological mechanisms and genetically validated targets in common diseases of aging.
We're looking to hire a Scientist/Senior Scientist to lead our therapeutic and biomarker research programs in Ophthalmology. In this role, you will lead drug discovery teams from target identification through pre-IND filing by managing CROs and in-house team members using; in vivo, in vitro and ex vivo model systems, bioinformatics, genetics, and large and/or small molecule drug formats. Reporting directly to the VP of Drug Discovery, you will mentor junior scientists and build a presence in the external research community through publications and speaking engagements.
As a Scientist/Sr. Scientist you will:
Establish and lead a discovery research group focused on ocular diseases such as Age-related Macular Degeneration.
Design and execute experiments to uncover novel therapeutic targets and biomarkers of disease heterogeneity and progression.
Design and execute studies to test target engagement, basic pharmacodynamics and kinetics of candidate therapeutic molecules.
Manage junior scientific staff and research activities at Clover Therapeutics labs, external collaborations and CROs.
Regularly present at internal and external meetings to audiences of diverse scientific backgrounds.
You will love this job if:
You are committed to helping patients achieve better health - both in the short and long-term - while building the best possible patient experience in all research activities.
You are passionate about addressing large unmet needs in aging-related diseases.
You get excited to collaborate with experimental scientists and are motivated by working with multiple disease phenotypes.
You thrive in an entrepreneurial environment and work effectively operating in smaller team settings.
You are nimble, and like working in a constantly evolving environment.
You enjoy presenting your work to diverse groups including technical and non-technical audiences.
You should get in touch if:
You hold a doctoral degree in a medical or biological discipline and have more than 8 years of postdoctoral experience and more than 3 years pharma industry experience.
You have successfully led independent research programs in academia or industry.
You have a proven track record of success as a researcher (e.g. publication record, authorship on patents, grant support).
Experience researching topics including but not limited to: ocular diseases, lipid metabolism, inflammation, neuroscience, matrix and signaling biology.
You have supervisory experience.
Pursuant to the San Francisco Fair Chance Ordinance, we will consider for employment qualified applicants with arrest and conviction records. We are an E-Verify company.
About Clover Therapeutics: Clover Therapeutics accelerates the development of personalized medicines for diseases of aging. Our therapeutic discovery pipeline is powered by a genetically diverse, re-contactable patient cohort combined with a single data system integrating claims, EHRs, labs, and additional clinical and socio-behavioral data. We have established drug research and discovery partnerships with leading biopharma and non-profit research organizations.
Clover Therapeutics provides an exceptional research opportunity with a unique patient cohort with rich clinical data, cutting edge technologies and computational resources to support our research activities.</t>
  </si>
  <si>
    <t>Data Scientist - Fraud</t>
  </si>
  <si>
    <t>ABOUT THE TEAM
At Stitch Fix, our data science team combines artificial intelligence together with expert-human judgment to generate innovative recommendations and insights that help our clients look and feel their best. The client relationship team focuses on building algorithm-driven product features with the goal of deepening the relationship between clients and Stitch Fix. Examples of some of the projects we work on include enhancing the way clients communicate with stylist about their needs and inspirations, flexing our service to match clientsâ€™ changing circumstances, and enabling clients to discover similar and complementary items theyâ€™ll love.
ABOUT THE ROLE
This role will work in close partnership with Engineering, Product, and UX to develop systems that maximize successful transactions and minimize fraud
YOU'RE EXCITED ABOUT THIS OPPORTUNITY BECAUSE YOU WILLâ€¦
Prototype, test, and deploy algorithms for use in fraud recognition
Work in a collaborative, production-facing codebase that has close coupling with engineering systems
Conduct experiments to show causal impact of new ideas or implementations
Effectively communicate and share results with both technical and non-technical cross-functional partners
WEâ€™RE EXCITED ABOUT YOU BECAUSEâ€¦
You have 3+ years of experience implementing/designing machine learning algorithms
You have experience with coding/algorithm implementation
You have a creative, problem-solving mindset
You are able to work with both technical and non-technical partners (presentations, expectation management, getting people on-board with ideas)
You are interested in both collaborative ownership of a code-base as well as self-ownership of a capability
WHY YOU'LL LOVE WORKING AT STITCH FIXâ€¦
We are a group of bright, kind and challenge-motivated people. You can be your authentic self here, and are empowered to encourage others to do the same!
We are a successful, fast-growing company at the forefront of tech and fashion, redefining retail for the next generation.
We are a technology and data-driven business.
We are committed to our clients and connected through our vision of â€œTransforming the way people find what they love.â€_x009d_
We love solving problems, thinking creatively and trying new things.
We believe in autonomy &amp; taking initiative.
We are challenged, developed and have meaningful impact.
We take what we do seriously. We donâ€™t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At Stitch Fix, weâ€™re about personal styling for everybody and we believe in both a service and a workplace where you can be your best, most authentic self. Weâ€™re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weâ€™re looking for incredible people like you to help us carry on that trend.
Please review Stitch Fix's Recruiting Privacy Policy here:
https://www.stitchfix.com/privacy/usrecruitingprivacy</t>
  </si>
  <si>
    <t>Sunvalleytek International Inc.</t>
  </si>
  <si>
    <t xml:space="preserve">About Us:
Sunvalleytek is a fast-growing, private company in Fremont, CA whose world-class staff are disrupting a multi-billion dollar global industry for consumer electronics. Our founder created the company with a passion to provide leading-edge consumer electronics including power banks, desk lamps, Bluetooth speakers, headphones, and much more. Today, millions of global customers enjoy products from Sunvalleytekâ€™s consumer-facing brands including: RAVPower, TaoTronics, HooToo, and VAVA. We currently sell the majority of our products through e-commerce, focusing on Amazon.com and major brick and mortar stores including Best Buy, Walmart, and more.
About the Role:
We are looking for an analytic and insights Data Scientist to join our team. The Data Scientist will help develop, implement and execute new data analysis tools to sharpen our decision-making process around the company's daily operations.
The ideal candidate will have a background in a quantitative or technical field, and have experience working with large data sets. The candidate should also have some experience in data-driven decision making.
Responsibilities:
Manage the design/analysis of experiments that helps drive insights, identify market opportunities, and understand user behavior and long term trends for our businessDevelop and improve new experimentation methodologies, statistical techniquest, and causal-inference approachesInterpreting the data to discover solutions and opportunities for improving our sales and profitCollaborating cross-functionally with our internal marketing, brand, and product teams to ensure best practice is being appliedDeliver your research and insight on to all levels of the company
Requirements:
BS, MS or PhD degree in engineering/computer science/statistics/Math or other technical related field3+ years of experience in data/business analysis, data science, engineering, or related reporting/analyticsExperience in quantitative analysis within a large-scale company or fast-paced environmentIn-depth knowledge of Python, SQL or other programming languagesKnowledge of hypothesis testing or experiment designStrong analytical and critical thinking skills with attention to detailsStrong written and oral communications skillsGoal oriented with positive attitude and high energy
The following skills/experience is a huge plus!
Experience working within the tech sector preferredDevelopment experience in any scripting languagesBilingual in English/Chinese
Job Type: Full-time
Experience:
Data/Business Analysis: 3 years (Required)Quantitative Analysis: 3 years (Preferred)working with tech sector: 3 years (Preferred)
Education:
Bachelor's (Required)
</t>
  </si>
  <si>
    <t>Data Scientist: Deep Learning &amp; NLP</t>
  </si>
  <si>
    <t>Allstate</t>
  </si>
  <si>
    <t>Redwood City</t>
  </si>
  <si>
    <t>Where good people build rewarding careers.
Think that working in the insurance field cant be exciting, rewarding and challenging? Think again. Youll help us reinvent protection and retirement to improve customers lives. Well help you make an impact with our training and mentoring offerings. Here, youll have the opportunity to expand and apply your skills in ways you never thought possible. And youll have fun doing it. Join a company of individuals with hopes, plans and passions, all using and developing our talents for good, at work and in life.
Job DescriptionData Discovery and Decision Science (D3) is the research and analytics organization at Allstate. We are 300+ people solving some of todays most complex analytics problems, making the lives of our Allstate colleagues easier and more productive, and driving our mission to deliver exceptional insurance solutions to our customers. We are passionate about learning new ways to get the most value from our massive data resources. We are partnering to incorporate analytics into every aspect of the enterprise. Developing ourselves and others is key to our success.
Deep Learning and NLP
Are you passionate about the possibility of applying your Deep Learning and NLP skills to extract meaning from Allstate's massive unstructured data? As a Sr. Data Scientist authority in these areas you will be responsible for researching, developing, and improving algorithms that help computers learn from text. Our goal is to reduce the time and expense of performing traditionally manual tasks, growing efficiency and reducing costs. By extracting meaning from large data sets containing millions of documents, you will help Allstate to develop NLP capabilities to improve the speed and ease with which we underwrite a policy, estimate a claim, or service a customer.
IN THIS ROLE YOU WILL:
â€¢ Conduct state of the art research in Natural Language Processing / Understanding.
â€¢ Use research and apply state-of-the-art deep learning techniques to inform key strategic recommendations and decisions.
â€¢ Work across the enterprise to identify and incubate business use cases.
â€¢ Advise data scientists and business partners on applying NLP in their work and regularly train them on the state-of-the-art.Job Qualifications
Experience developing natural language processing/understanding, machine learning, or artificial intelligence algorithms/models required. Strong experience in deep learning required.A graduate degree in a field such as math, computer science, statistics, engineering or machine learning, or equivalent experience.Experience with general machine learning tools to build models and analyze data. (e.g. in R, Python, Matlab) and deep learning tools (e.g. TensorFlow, Keras, PyTorch) required.Verified skills in coding. Software development experience a plus.Knowledge of the theory and practice of NLP and deep-learning techniques.Ability to craft new concepts and stay current with academic research.Ability to summarize research and analysis for audiences with varying levels of expertise.Strong analytic agility.
The candidate(s) offered this position will be required to submit to a background investigation, which includes a drug screen.Good Work. Good Life. Good HandsÂ®.
As a Fortune 100 company and industry leader, we provide a competitive salary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It is the policy of Allstate to employ the best qualified individuals available for all jobs without regard to race, color, religion, sex, age, national origin, sexual orientation, gender identity/gender expression, disability, and citizenship status as a veteran with a disability or veteran of the Vietnam Era.</t>
  </si>
  <si>
    <t>DATA SCIENTIST</t>
  </si>
  <si>
    <t>Tech Mahindra (Americas) Inc.</t>
  </si>
  <si>
    <t>Mine and analyze data from company databases to drive optimization and improvement of product development, marketing techniques and business strategies. Process, cleanse, and verify the integrity of data used for analysis Enhance data collection procedures to include information that is relevant for building analytic systems Create automated anomaly detection systems and constant tracking of its performance Develop processes and tools to monitor and analyze model performance and data accuracy Use predictive modeling to increase and optimize customer experiences, revenue generation, ad targeting and other business outcomes. Coordinate with different functional teams to implement models and monitor outcomes Assess the effectiveness and accuracy of new data sources and data gathering techniques Technologies required for the job Big Data Environment Python scripting language Azure Stack (ADLS, Data Factory, Databricks) SQL Database</t>
  </si>
  <si>
    <t>Data Scientist / Product Analyst</t>
  </si>
  <si>
    <t>ClassDojo</t>
  </si>
  <si>
    <t>ClassDojo's ultimate goal is to create an education system that gives every child on Earth an education they love. We are doing this by bringing together communities of teachers, children and families, and then helping them get learning experiences their children love. Last school year, we served over 40 million childrenâ€”with a team of just 45.
Data is core to how ClassDojo makes decisions. As our third Data Scientist / Product Analyst, you'll help create and monetize and analyze products reaching tens of millions of parents, teachers, and children, building a global consumer education business. You'll grow ClassDojo to our next major milestone: reach 100 million+ active families, and tens of millions in revenue, while deepening our brand love.
As a data science team, we work closely with partners across product, engineering, design, research and marketing to develop business insights and make actionable recommendations. We're looking for high-performing generalist data scientists, with experience in revenue, monetization, and/or business analytics, to come work alongside us to take on some of the most interesting and impactful problems in education.
You'll lead us on all aspects of business and revenue, and you'll also be part of a high context, cross-functional team, where we value learning quickly to build a modern education system for hundreds of millions of teachers, children and families. You'll pursue a variety of problems ranging from understanding our users, to ensuring we invest in the right growth strategies in each of the 180+ countries we operate it, to growing our community, to empowering teams to find their own answers. You'll work with colleagues across the business to uncover insights, design experiments and measure the impact, and ultimately help influence decision-making across the entire company.
What you'll do:
Partner with product managers, engineers, marketers, designers, and operators to define product strategy and direction
Develop analytical frameworks to monitor business and product performance, including growth and engagement
Develop and own the company revenue model and forecasts
Identify opportunities for growth by designing and analyzing product experiments, working with cross-functional teams to translate insights into action
Empower teammates with the skills and tools to make data-driven decisions.
Relevant skills / experience
3+ years of industry experience in a data science or analytics role
2+ years industry experience in business/revenue focused role
Ability to write structured and efficient SQL queries on large data sets
Experience designing AB/multivariate tests and drawing actionable conclusions
Ability to visualize and communicate insights to stakeholders
Experience in programming, especially with data science libraries in Python or R
A bachelor's degree in Engineering or a related field
Bonus: Experience with data pipelines: transforming raw production and external data into user-friendly tables.
About ClassDojo
ClassDojo's mission is to bring communities together, and help them create an education experience their children love. Founded in 2011 (ImagineK12 / Y Combinator) and based in San Francisco, California, ClassDojo started as communication app: a simple way for teachers, families, and children to share the magic of the school day through photos, videos, and messages. It creates a close-knit classroom community, and exciting, inspiring and creative classrooms and homes for kids. We're one of the fastest growing education companies of all time, used and loved by tens of millions of teachers, families and children in 90% of K-8 schools in the US, and 180 other countries.
You can read more about our vision to change education from the ground up here: https://medium.com/@samchaudhary/https-medium-com-samchaudhary-how-to-change-education-from-the-ground-up-f82b8f3e4b95.
The Team
We believe focused, talented, non-hierarchical teams can achieve a surprising amount: https://blog.ycombinator.com/its-surprising-how-much-small-teams-can-get-done-sam-chaudhary-of-classdojo/. Our team is made up of engineers, designers, and educators from around the world, with deep backgrounds in education, as well as from leading consumer internet organizations like Instagram, Netflix, Dropbox, Uber, Y Combinator and more. We're building a company that will transform education, and one that is the kind of place we've all always wanted to work. We believe you'll do the best work of your life here.
Diversity
ClassDojo's vision is to give every child on Earth an education they love. We strongly feel the best way to do this is to work with people from diverse backgrounds that truly reflect the world. We are committed to equal employment opportunity regardless of race, color, ancestry, religion, sex, national origin, sexual orientation, age, citizenship, marital status, disability, gender identity or Veteran status. In accordance with the San Francisco Fair Chance Ordinance, we will consider for employment qualified applicants with arrest and conviction records. We are happy to accommodate any disabilities or special needs. We hire both locally in San Francisco, and distributed teammates around the world.
If you're excited about having an impact in education at massive scale, we'd love to hear from you.</t>
  </si>
  <si>
    <t>Chime</t>
  </si>
  <si>
    <t>The Voleon Group</t>
  </si>
  <si>
    <t>Voleon is a technology company that applies state-of-the-art machine learning techniques to real-world problems in finance. For more than a decade, we have led our industry and worked at the frontier of applying machine learning to investment management. We have become a multibillion dollar asset manager, and we have ambitious goals for the future.Your colleagues will include internationally recognized experts in machine learning research as well as highly experienced technology and finance professionals. The people who shape our company come from other backgrounds, too, including concert music performance, humanitarian aid, opera singing, sports writing, and BMX racing. You will be part of a team that loves to succeed together.In addition to our enriching and collegial working environment, we offer competitive compensation and benefits packages, technology talks by our experts, a modern office, daily catered lunches, and more.As a Data Analyst, you will be part of a team responsible for owning and simplifying the flow of data used by production trading algorithms at Voleon. Your work will focus on curating datasets and building processes and tools to standardize and simplify this curation. This role is a means to make a difference: as a machine learning company, data is essential to our business. ResponsibilitiesPerform manual steps and develop automated processes to ensure the completeness and integrity of massive amounts of mission critical financial data pertaining to stocks, bonds, futures, commodities, and morePartner with Members of Research Staff to curate new and existing datasetsHelp drive continuous improvements to data quality procedures and a consistent approach to how data quality is measured, monitored and reportedDesign systematic and automated processes and tools that allow the team to scale and rapidly onboard new datasetsWork global market hours from our Berkeley office for a portion of every year on a rotational basisRequirementsCoursework or other relevant training in data analytics, programming, or computing systemsProven problem-solving and analytical abilities including pattern detection, root cause analysis, and issue resolutionAn interest in programming and data analysis / data scienceBachelorâ€™s degree with a strong academic recordAuthorization to work in the United StatesPreferred QualificationsRelevant experience in data operations, with proven process improvement skillsAn understanding of the software development process and exposure to hands-on coding in a professional environmentExperience in exploratory data analysis and applied statistics Experience with PythonExperience with SQL and working with a relational database systemExperience with LinuxWhile financial industry experience is a plus, we are open-minded in our search for critical thinkers who are passionate about technology and dataâ€œFriends of Voleonâ€_x009d_ Candidate Referral Program If you have a great candidate in mind for this role and would like to have the potential to earn $7,500 if your referred candidate is successfully hired and employed by The Voleon Group, please use this form to submit your referral. For more details regarding eligibility, terms and conditions please make sure to review the Voleon Referral Bonus Program. Equal Opportunity Employer The Voleon Group is an Equal Opportunity employer. Applicants are considered without regard to race, color, religion, creed, national origin, age, sex, gender, marital status, sexual orientation and identity, genetic information, veteran status, citizenship, or any other factors prohibited by local, state, or federal law.</t>
  </si>
  <si>
    <t>Marketing Data Scientist, Ecosystem</t>
  </si>
  <si>
    <t>Atlassian</t>
  </si>
  <si>
    <t>Scale AI</t>
  </si>
  <si>
    <t>The goal of the ML team at Scale is to develop machine learning solutions advancing the company mission. Our current focus areas are Computer Vision ( 2D/3D detection, 2D/3D segmentation, object tracking), Machine Learning (e.g. semi-supervised learning, active learning) and Natural Language Processing. We are building a large hybrid human-machine system in service of ML pipelines for dozens of industry-leading customers. We currently complete millions of tasks a month, and will grow to complete billions of tasks monthly.As an Applied Research Scientist, you will:Research and develop machine learning solutions to assist humans in the loop.Aid in the creation of high quality ground truth data with speed and accuracy.Engage with the international research community by publishing research papers and attend academic conferences.Requirements:PhD degree in a machine learning related discipline or equivalent practical experienceExperience in one or more of the following: Computer Vision, Deep Learning and Deep Reinforcement Learning, Natural Language ProcessingStrong programming skills in Python, experience in Tensorflow or PyTorchExperience in data structures and algorithms is a plusAbout Us:At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</si>
  <si>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Motif Capital - Data Scientist</t>
  </si>
  <si>
    <t>Motif Investing</t>
  </si>
  <si>
    <t>Motif Capital - Data Scientist
We are surrounded by unstructured data on companies and the economy. As an experienced data scientist, you are familiar with a variety of machine learning and natural language processing techniques and have applied them to real world problems. You will develop these algorithms at Motif Capital, apply them to interesting unstructured datasets, and derive quantitative insights. You are comfortable expressing your research process in well-structured code, and taking an idea from inception to implementation.
You will be an integral part of Motif Capital's core investing team, helping to build out its data-driven investment process through infrastructure, technology, and unique datasets. This is a very demanding role within a fast-paced team environment that will require an entrepreneurial attitude and the ability to manage multiple priorities and get assignments done. The insights drawn from your research will feed into our machine learning pipelines, to continuously update and adapt our portfolios to changing micro- and macro-economic conditions.
Motif Capital is modernizing fundamental investment research. We combine traditional and non-traditional data sources, containing structured and unstructured data, deriving quantitative insights to power our clients' long-term investments. We are a small team, dedicated to scaling through automation in order to keep our clients' money invested in their portfolios, not their advisor.
Job Requirements:
Bachelors of Science in Computer Science, Statistics, Engineering, Physics, or related quantitative field with strong record of academic achievement
3+ years of experience using machine learning and specifically natural language processing to mine unstructured data, extracting information from documents such as electronic filings, contracts, news, patents etc.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Professional experience with one or more of Java, Hibernate, Python, Scala, C/C++.
Experience with Numerical / Scientific Python (NumPy, SciPy, Pandas)
Knowledge of machine learning pipelines using Scala / Spark or Python / scikit-learn
Possess intellectual curiosity and a strong passion for investing and financial markets
Bonus points:
Masters degree or higher in Computer Science or related quantitative field with specialization in natural language processing and/or machine learning
Experience with distributed computing architectures
Experience with tools for statistical computing (e.g. R, NumPy, SciPy).
Experience with big data technologies like Apache Spark, Hadoop, Cassandra, etc.
About Motif Capital:
Motif Capital Management is a next-generation global equity investment manager that specializes in the management of thematic investment strategies for financial institutions such as private wealth management, investment companies, endowments, and family offices. Our unique disciplined, scientific, and transparent approach to thematic investing relies on combining data-driven insights with objective fundamental research, algorithmic portfolio design and cutting-edge technology &amp; analytics. Our goal is to work with our institutional partners to act on the economic, socio-political, and technological forces that are shaping the global economy for the benefit of their clients' portfolios. Learn more at www.motifcapital.com.
Motif Capital Management, Inc. is an SEC registered investment advisory firm located in San Mateo, California. The company is privately held and a wholly owned subsidiary of Motif Investing Inc.
About Motif Investing:
Motif Investing is an online broker-dealer that is transforming the way retail investors invest and manage wealth. Motif Investing offers self-directed investors a concept-driven trading platform that enables them to trade "motifs"-intelligently-weighted basket of stocks and ETFs built around themes, investing styles or multi-asset models- for low fees. Based in San Mateo, the company's investors include Goldman Sachs, JPMorgan Chase, Balderton Capital, Renren, Foundation Capital, Ignition Partners, Norwest Venture Partners, and Wicklow Capital, with notable board members including former SEC Chairman Arthur Levitt and former Boston Consulting Group CEO Carl Stern. Learn more at https://www.motifinvesting.com.</t>
  </si>
  <si>
    <t>Data Scientist - 64922BR</t>
  </si>
  <si>
    <t>Aetna</t>
  </si>
  <si>
    <t>Data Scientist - ML Engineering</t>
  </si>
  <si>
    <t xml:space="preserve">About the Team
At Stitch Fix, we're transforming the way people find what they love. Our clients want clothes that will help them present their best selvesyet without the burden of search or having to keep up with current trends. Our merchandise is curated from the market and augmented with our own designs to fill in the gaps. Rich data on both sides of this 'market' enables Stitch Fix to be a matchmaker, connecting clients with styles they love (and never would've found on their own). Our business model enables unprecedented data science, not only in recommendation systems, but also in human computation, resource management, inventory management, algorithmic fashion design and many other areas.
A core challenge is growing our inventory as fashion changes and evolves, this is where the Style Discovery Team focuses to transform and scale Stitch Fix's visibility into what people will love. We use embeddings, deep learning, good old fashioned counting, and a healthy dose of creativity on how machine learning can be used to find the best merchandise and efficiently integrate new merchandise into the Stitch Fix ecosystem.
About the Role
This role is responsible for improving in production models and on occasion launching new models. You can expect to identify, prioritize, and implement improvements across the model lifecycle from feature engineering, model design, evaluation, maintenance, calibration, optimization, etc. You may work with a range of data including images, text, and purchase networks. You will have the opportunity to work with embeddings, deep learning, GBDT, linear regression, and custom algorithms.
You're excited about this opportunity because you will
Use specialized knowledge of how ML works to improve production systems.
Have the opportunity to work across a broad set of ML tools and techniques.
Collaborate within a team environment to provide thought leadership around maintainable, flexible systems that can be used to to unlock new possibilities for how data can revolutionize fashion.
Learn from a wide variety of talented folks who are passionate about ML platforms and AI applications.
We're excited about you because
you enjoy learning and thinking about ML techniques and which ones are the best fit for an application.
you are excited to see a project through from start to finish, while expanding your skill set and knowledge as necessary.
you have experience working on production applications powered by ML and are comfortable with a Python based stack.
Why You'll Love Working at Stitch Fix
Each job posting will include the core perks of working at Stitch Fix. Some groups may have additional perks they may include in this section. These are the core perks that will be included in each job description:
We are a group of people who are bright, kind and motivated by challenge.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At Stitch Fix, we're about personal styling for everybody and we believe in both a service and a workplace where you can be your best, most authentic self. We're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we're looking for incredible people like you to help us carry on that trend.
Please review Stitch Fix's Recruiting Privacy Policy here:
</t>
  </si>
  <si>
    <t>Data Science Engineering, Machine Learning</t>
  </si>
  <si>
    <t>MuleSoft</t>
  </si>
  <si>
    <t>Data Science Engineering, Machine LearningTeams include: Analytics, Commerce, Einstein, IoT, Mulesoft (Integration Cloud), Search Relevance, Security, Service, Service Protection team, Marketing CloudLocation: US (Relocation candidates)In school, or graduated within the last 12 months? Please visit FutureForce for opportunitiesSalesforce is looking for an exceptional engineer ideally with a dual background in machine learning and software engineering to help us take on one of the worldâ€™s most extensive data sets and transform it into amazing products that feel like magic. You will work on cutting-edge AI applications and products. Brainstorming data product ideas with data scientists and engineers to build data products used by hundreds of millions people every day.Depending on the team, responsibilities may include:Developing data infrastructure that ingest and transforms data from different sources and customers at scale.Creating machine/deep learning infrastructure that generalizes across hundreds of thousands of Salesforce customers, but is expressive enough to generate high lift.Design, develop, bring to production at a large scale and support â€œintelligenceâ€_x009d_ features on a world-class search service that serves millions of requests daily on a diverse corpus of data including structured, unstructured and social feeds.Deploy models at scale and assess impact from A/B testing (including interpretation of results).Develop new relevance features and techniques build upon the latest results from the research community.What we care about:You have industry experience with writing production level code (e.g., Python, Scala, PySpark, Java) and taking ML models/ algorithms to production. Preference for 5+ years of industry experience (without PhD); at least 4+ years of industry experience with PhD. This is not an entry level / new college graduate role.Self-starter who can see the big picture, and prioritize their work to make the largest impact on the businessâ€™ and customerâ€™s vision and requirements.Excellent communication &amp; leadership.We develop real products. You need to be an expert in coding, including Java and Object-Oriented Programming. We also use Scala and Functional Programming principles.We prioritize professional industry experience; advanced degrees alone do not replace real world experience.We have massive scale. You need to have experience in distributed, scalable systems. Consistency / availability tradeoffs are made here. Youâ€™ve tinkered with modern data storage, messaging, and processing tools (Kafka, Spark, Hadoop, Cassandra, etc.) and demonstrated experience designing and coding in big-data components such as HBase, DynamoDB, or similar.Required Qualifications:At least 4 years of hands-on professional industry experience in engineering positions focused on Machine Learning, Information Retrieval, Recommendation systems or Data Mining, Natural Language Processing, Learning to Rank.Strong programming skills in Java, Python or Scala.Strong knowledge of Object Oriented design, advanced algorithms, data structures, etc.Preferred Qualifications:Masterâ€™s or PhD in a relevant field and/or experience in any of the following is highly regarded: Computer Science, Machine Learning, Data Science and Modeling techniques including classification, regression and Bayesian analysis.Experience with Agile software development and Test Driven Development methodologies.Experience working with large datasets, preferably using tools like Hadoop, Spark, Pig or Hive.Experience building Software as a Service (SaaS) applications.We have a public-facing website https://www.getsalesforcebenefits.com/en that explains our various benefits, including wellbeing reimbursement, generous parental leave, adoption assistance, fertility benefits, and more. Visit for the full breakdown!About Salesforce:Salesforce, the Customer Success Platform and world's #1 CRM, empowers companies to connect with their customers in a whole new way. The company was founded on three disruptive ideas: a new technology model in cloud computing, a pay-as-you-go business model, and a new integrated corporate philanthropy model. These founding principles have taken our company to great heights, including being named one of Forbesâ€™s â€œWorldâ€™s Most Innovative Companyâ€_x009d_ seven years in a row and #1 on the FORTUNE â€˜100 Best Companies to Work ForÂ®â€™ List. We are the fastest growing of the top 10 enterprise software companies, and this level of growth equals incredible opportunities to grow a career at Salesforce. Together, with our whole Ohana (Hawaiian for â€œfamilyâ€_x009d_) made up of our employees, customers, partners and communities, we are working to improve the state of the world.Accommodations - If you require assistance due to a disability applying for open positions please contact the Salesforce.com Recruiting Department.Posting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Salesforce.org.Pursuant to the San Francisco Fair Chance Ordinance and the Los Angeles Fair Chance Initiative for Hiring, Salesforce will consider for employment qualified applicants with arrest and conviction records.</t>
  </si>
  <si>
    <t>Data Scientist - Stylist Algorithms</t>
  </si>
  <si>
    <t>About the TeamAt Stitch Fix, our data science team combines artificial intelligence together with expert-human judgment to generate innovative recommendations and insights that help our clients look and feel their best. The Stylist &amp; CX Algorithms team is core to our service - we develop capabilities that allow stylists &amp; CX agents to help our clients find what they love, and navigate any bumps along the way, while building meaningful relationships with them. We have a wide latitude to implement state of the art algorithms and define the future of the styling and CX workforces.About the RoleThis role will be focused on developing algorithms that enable our styling and CX teams to be highly effective in driving the best client outcomes, while also maintaining operational efficiency across our organization. Together with the engineering, UX, product, styling and CX teams you will drive evolution of our processes by developing tools that combine artificial and human intelligence. You can expect to take ideas from initial prototypes to live production systems. Some examples of the approaches we currently use include natural language processing, causal inference, and active learning.Youâ€™re excited about this opportunity because you willâ€¦
Analyze complex systems involving both humans and machines, frame problems, propose and build solutions through testing &amp; iteration, navigating ambiguity and learning as you go
Communicate complicated concepts to a wider audience - both data scientists and broader business partners
Work cross-functionally to develop new algorithm-driven products that unlock new ways to deliver value to our clients
Develop, productionize and maintain novel algorithms that use various types of data
Weâ€™re excited about you becauseâ€¦
You have 3+ years of experience in a data science role
You have practical experience with Python and building end-to-end solutions
You have experience with inferential statistics, especially as it pertains to A/B experimentation and analysis
You have experience participating in the product development process. For example, developing new features based on the algorithms you helped to develop
You have examples of projects where you were able to drive impact
You have experience using data visualization to communicate your findings to influence broader decisions
You are innovative and able to help define a problem and an approach through testing &amp; iteration, even when working with ambiguity.
Why Youâ€™ll Love Working at Stitch Fix
We are a group of bright, kind and goal oriented people.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â€œTransforming the way people find what they loveâ€_x009d_
We love solving problems, thinking creatively and trying new things
We believe in autonomy &amp; taking initiative
We are challenged, developed and have meaningful impact
We take what we do seriously. We donâ€™t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FixAt Stitch Fix, weâ€™re about personal styling for everybody and we believe in both a service and a workplace where you can be your best, most authentic self. Weâ€™re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weâ€™re looking for incredible people like you to help us carry on that trend.
Please review Stitch Fix's Recruiting Privacy Policy here:
https://www.stitchfix.com/privacy/usrecruitingprivacy</t>
  </si>
  <si>
    <t>Data Analyst â€“ University Graduate</t>
  </si>
  <si>
    <t>PayPal</t>
  </si>
  <si>
    <t>Who we areFueled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286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account - click Sign In.
Creating an account will allow you to follow the progress of your applications.
Note:
Provide full legal first Name/Family Name
DO: Capitalize first letter of First and Last Name. Example: John SmithDON'T: Capitalize entire First and/or Last Name. Example: JOHN SMITHNOTE: Use correct grammar for Names with multiple cases. Example: McDonald or O'Connell
Provide full address details
Resume is required
Multiple attachments can be uploaded including Resume and Cover Letter for each application
Job Description Summary:At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wellness.Job Description:
We are seeking world-class problem solvers who have a passion for data and a relentless focus on execution and delivery. You will be most successful with a healthy combination of both, technical skills and business acumen. As a Data Analyst you will generate insights by conducting extensive analyses of PayPalâ€™s rich data. In the process, you will develop a deep understanding of the payments business, our site functionality, further strengthen your analytic, leadership and presentation skills and gain exposure to a wide variety of functional teams within PayPal.
Key Responsibilities
Understand how to make data visually appealing and simple to both navigate and comprehend for end-users Aggregate data from various sources to construct streamlined data pipelines and integrate data from multiple PayPal systems Identify key metrics and build exec-facing dashboards to track progress of the business and its highest priority initiativesIdentify key business levers, establish cause &amp; effect, perform analyses, and communicate key findings to various stakeholders to facilitate data driven decision-making Work closely across the matrix with teams like Finance, Marketing, Product, Engineering and senior executivesLead and participate in special projects/initiatives: innovate and implement large-scale quality improvements to processes and/or systems by conducting data analysis and making recommendations, troubleshooting technical issues, and refining processes around customer support
 Basic Requirements:
Graduated, or will be graduating, with a bachelorâ€™s or masterâ€™s degree in Computer Science, Math, Statistics or related field Experience with one or multiple of the following will be highly desirable; Python, Java, Tableau, Jupyter Notebooks, Teradata, Hadoop/Hive, Oracle, JavaScript, SQL, Airflow, Linux, Perl, PHP Excellent understanding of computer science fundamentals, data structures, and algorithmsDemonstrated experience, familiarity and ease with handling large data sets and crunching numbersInformation Retrieval (search/recommendation/classification) experience or Human Judgment/User Interface experienceStrong written and verbal communication skills with the ability to translate complex problems into simpler terms, and effectively influence both peers and senior leadership
Position Location: Varies
Subsidiary:PayPalTravel Percent:0Primary Location:San Jose, California, United States of AmericaAdditional Locations:Austin, Newton - Massachusetts, New York, San Francisco - Braintree/Venmo, Scottsdale, TimoniumWe're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</si>
  <si>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Data Scientist (Contract)</t>
  </si>
  <si>
    <t>PsiNapse Technology, Ltd.</t>
  </si>
  <si>
    <t xml:space="preserve">Our client, a government organization in Oakland, is looking for a Data Scientist to join their team on a contract basis. This individual will be responsible for implementing Power BI as Enterprise BI, data governance plan, and open data portal.
DUTIES:
Power BI administration:
Manage a Power BI tenant
Ensure compliance with internal policies, laws, and regulations
Configuration of governance policies
Manage the classification of business data
Help to enforce content publishing and sharing policies
Manage Power BI resources
Manage workspaces
Publish custom visuals
Verify codes used to embed Power BI in other applications
Manage Power BI mobile app deployment
Manage data privacy and security, such as source data security
Provide help and support to tenant users
Troubleshoot data access and other issues
SKILLS:
This position will require data science skills such as Statistics, Machine Learning, Multivariable Calculus, Linear Algebra, data wrangling, intuition, data visualization &amp; communication.
Demonstrated ability to work independently, rapidly prototyping and testing new ideas
Ability to solve problems, meet deadlines, and build whatever is necessary along the way
Experience understanding the strengths and weaknesses of different modeling approaches and can effectively reason about when to apply different combinations
Expert communication, facilitation, and collaboration skills to effectively present, explain, influence, and advise within cross-functional teams
EDUCATION:
MS or PhD in statistics, computer science, economics, physical or social science, engineering, operations research, or similar quantitative and computational field
PHYSICAL REQUIREMENTS:
Must be able to frequently lift, carry, push or pull up to 25 lbs.
Must be able to sit for prolonged periods of time and walk/stand for moderate periods of time.
Must be able to bend at the knees and waist frequently
Must be able to repetitively use a telephone and a computer mouse and keyboard.
We are looking for local candidates only. U.S. Citizens and those authorized to work in the U.S. are encouraged to apply. We are unable to sponsor at this time.
To apply for this position please visit our website at www.PsiNapse.com, and click on Candidate and then Online Application.
Thank you for your interest. Please understand that only qualified candidates will receive a response.
PsiNapse Technology, a national, workforce augmentation and solutions firm, offers competitive compensation, professional service, and customized benefits to qualified temporary and career professionals looking for employment.
We are an Equal Opportunity Employer and do not discriminate on the basis of race, religion, color, gender, sexual-orientation, age, national origin, citizenship, disability, or any other protected category.
</t>
  </si>
  <si>
    <t>Data Scientist, Charging Data and Modeling</t>
  </si>
  <si>
    <t>Tesla Motors</t>
  </si>
  <si>
    <t xml:space="preserve">We are the team that uses data analytics to bridge the engineering, service, and deployment of Tesla's charging infrastructure and to enhance the charging experience worldwide.
With over 1200 Supercharger locations and several thousand destination charging sites around the world, Tesla's charging infrastructure aims to accelerate the world's transition to sustainable transportation by enabling electric mobility without compromises.
We use large-scale data analysis and machine learning to retrieve actionable insights for enhancing the charging experience. We also build the software tools and pipelines needed to maximize the leverage of these insights across our global operations.
Responsibilities
Include, but are not limited to:
Use statistical modeling and machine learning to extract insights on fleet usage, trends, performance
Leverage insights to inform planning and optimization of the EV infrastructure
Build reliable, fast, and dynamic data tools, pipelines, and web services
Develop visualization tools for geospatial and temporal datasets
Develop monitoring KPI's for tracking network performance
Minimum qualifications
Bachelor's, Master's or PhD in a related field (e.g., CS, Operations Research, Software Engineering, Statistics)
Strong programming skills with a solid foundation in data structures and algorithms
Proficiency in data analysis, modeling, and web services in Python
Proficiency in SQL relational databases and/or NoSQL databases
Experience with statistical data analysis and machine learning such as linear models, time-series forecasting, or neural networks
Smart but humble, with a bias for action
Preferred qualifications
Background in statistical learning with experience in using both supervised and unsupervised models
Experience with Spark, Hadoop and streaming data
Experience in an agile working environment
Experience working in a global team
Quantitative projects available online (github, blog posts, etc.)
</t>
  </si>
  <si>
    <t>Scientist / Experienced Manager - Bioengineering- Next Gen Sequencing</t>
  </si>
  <si>
    <t>PACT Pharma</t>
  </si>
  <si>
    <t>Staff Scientist/Sr. Staff Scientist</t>
  </si>
  <si>
    <t>CareDx</t>
  </si>
  <si>
    <t xml:space="preserve">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Staff Scientist/Sr. Staff Scientist 
We are seeking a highly motivated, critical, and creative Staff Scientist/Sr. Staff Scientist to join the CareDx R&amp;D group. This is an exciting opportunity to be part of a growing, dynamic, and collaborative R&amp;D team innovating cutting-edge technology. The primary function of this position will be to drive development of innovative diagnostic solutions for transplant recipients. The ideal candidate will be able to lead assay development and validation projects, have experience interfacing with cross functional teams including bioinformatics, biostatistics, data science, clinical and lab operations; and have experience in molecular biology methods for nucleic acid characterization and applications.
Responsibilities as follows, but not necessarily limited to:
Lead the initiation, design and execution of experiments to develop novel high-value diagnostic tests
Use molecular biology approaches to independently develop and optimize molecular diagnostics assays based on gene expression
Independently perform basic analysis of high-dimensional data
Coordinate with statistics and bioinformatics teams for high-level data analysis and gene expression signature development
Provide expert support, guidance and mentorship for experiment design, data analysis and results communication to the broader scientific team
Interface with staff in multiple departments and clearly communicate results with colleagues and R&amp;D management, as well as externally at scientific meetings and conferences
Lead project through development, validation and launch
Qualifications:
Ph.D. in genomics, molecular biology or a related discipline with 10+ years of experience and at least 5 years of industry experience.
Strong background in molecular biology
Expert in nucleic acid sample preparation
Experience in development or optimization of nucleic acid technologies related to measuring gene expression, e.g. qPCR, dPCR and multiplex PCR
Ability to collect requirements, plan activities and prioritize activities/assignments to supporting team members.
Able to identify risk and provide recommendations for risk mitigation in area of responsibility and at project level.
Excellent interdisciplinary communication skills required
Bioinformatics skills such as programming and data mining are a plus
Good organizational skills, and detail oriented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 We do not accept resumes from headhunters, placement agencies, or other suppliers that have not signed a formal agreement with us.
</t>
  </si>
  <si>
    <t>Luminar Technologies</t>
  </si>
  <si>
    <t>OverviewLuminar Technologies is seeking a Senior Data Engineer to contribute to the development efforts of our end-to-end data pipeline and corresponding web applications. Our vision is to make autonomous transportation safe and ubiquitous. Far too many lives are lost in vehicle accidents each year. Because when real peopleâ€™s lives are at stake, driving safely 99% of the time isn't good enough. We just launched Hydra, and itâ€™s capabilities are unmatched: road tracking out to 80m, lanes to 150m, and objects to 250m. Visit us @ https://www.luminartech.com/Responsibilities
Contribute to the development of automotive-grade software for perception and self-driving applications based on Luminarâ€™s industry leading LiDAR platform
Implementation of BigData infrastructure and services
Quality control of data infrastructure and data service development
Automation of data infrastructure
Implementation of data transformation and streaming services
24/7 operation and site reliability of data services
Qualifications
Already shipped and operated Big Data systems in production environments
Experience in scalability of data systems
Hands-on Big Data software and infrastructure development skills
Expert knowledge in technologies like Kafka, Kibana/Elastic, Spark, Airflow
Hands-on experience of data storage and schemes like Avro, Parquet
Expert knowledge in rational, no-sql and distributed data stores
Operational experience with on-prem and cloud data systems
Very strong coding skills in Java, Python, Scala
Experience with large-scale ingestion architectures
Hands-on experience in data streaming technologies
Experience in cloud and on-premises data systems
Credential &amp; Educational Requirements
MS in Computer Science or a related field
4+ years of relevant industry experience
About LuminarBenefits &amp; Perks
Location: HQ near Stanford University in the beautiful city of Palo Alto, California
Timing: A start-up backed by industry leaders, at a critical stage of growth
Compensation: Competitive salaries and meaningful equity
Benefits: Comprehensive package (medical, dental, vision, and more)
PTO: Take it when you need it, we are a results-oriented team (not just 9-5 job)
Other: Paid lunch and dinner, team fitness, and fun team off-sites
Industry: Automotive, Software, Autonomous Vehicles, Data, Web Development
Employment Type: Full-time
Job Functions: Engineering
Luminar is an equal opportunity employer. All applicants will be considered for employment without regard to race, color, ancestry, national origin, sex, gender, sexual orientation, marital status, religion, age, disability, gender identity, results of genetic testing,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</si>
  <si>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Product Scientist (Data)</t>
  </si>
  <si>
    <t xml:space="preserve">
Product Scientist
At Automattic, we believe in making the web a better place, and making our workplace a happy place. We hope you can join us on this journey!
We are the people behind WordPress.com, Tumblr, Jetpack, WooCommerce, and more. Our Data team builds algorithms and data products that connect millions of publishers with billions of readers every month and drive growth for our business and our customers. We are looking for data scientists to join the Data team to help us drive growth with data, insights, and technical solutions.Key Responsibilities
Own all aspects of data for a function or line of business, to empower Automatticians with data for optimal decision making.
Build cohort funnels, data pipelines and dashboards.
Validate tracking, enforce metrics consistency, design &amp; analyze experiments.
Run exploratory analysis and post-launch analysis to identify product/ marketing opportunities and accelerate product iteration.
Run predictive modeling for things like targeting or personalization.
You
Are a strong proactive communicator and writer, and comfortable with deciding and managing your own priorities.
Have excellent quantitative skills and are very comfortable with data, statistical modeling, and analysis.
Are curious, have phenomenal attention to detail, and possess proven problem-solving skills.
Are a cross-team collaborator, able to effectively work with teams across multiple departments, time zones, and functions. You can discover and tell the story behind the data.
Have experience working with a global subscription-based product. Using your discernment, you can translate business problems into analytical questions and use data from various sources to find answers.
Have prior hands-on experience with data, proficiency in SQL.
Have programming experiences with Python, R or PHP, and are familiar with some data tools (Hive, Impala, Airflow).
DIVERSITY &amp; INCLUSION AT AUTOMATTICWeâ€™re improving diversity in the tech industry. At Automattic, we want people to love their work and show respect and empathy to all. We welcome differences and strive to increase participation from traditionally underrepresented groups. Our D&amp;I committee involves Automatticians across the company and drives grassroots change. For example, this group has helped facilitate private online spaces for affiliated Automatticians to gather and helps run a monthly D&amp;I People Lab series for further learning. Diversity and Inclusion is a priority at Automattic, though our dedication influences far more than just Automatticians: We make our products freely available and translate our products into and offer customer support in numerous languages. We require unconscious bias training for our hiring teams and ensure our products are accessible across different bandwidths and devices. Read more about our dedication to diversity and inclusion.
</t>
  </si>
  <si>
    <t>Data Scientist: Spatial Temporal Data Modeler</t>
  </si>
  <si>
    <t>About Aclima
Aclima delivers hyperlocal air pollution and climate emissions intelligence at unprecedented block-by-block resolution. Our air quality mapping and analysis platform empowers governments, companies, researchers and citizens to reduce emissions and protect public health, at both the local and global level.
Based on years of R&amp;D, Aclima's platform combines our breakthrough mobile and stationary sensing technology, climate science and machine learning to provide next-generation diagnostics of critical air pollutants â€” from CO2 and methane to particulate matter. With this new layer of Environmental Intelligence, Aclima makes the invisible visible, charting a new course for improving human and planetary health.
Aclima was recognized as a 2017 World Economic Forum Technology Pioneer, as well as being named one of the prestigious 2018 Global Cleantech 100 companies. Aclima is headquartered in San Francisco, CA. For more information, visit blog.aclima.io.
What you will do:
The Data Scientist will design and implement spatial and spatio-temporal statistical models of air pollutant measurements from Aclima's sensing data. This effort will directly support product lines on our platform. Depending on skills and experience, this role can expand to other areas of data analytics, from exploratory research of air pollution sources, to the study of pollution impacts on public health. Based on candidate experience, the position could be at a senior level.
Basic Qualifications:
MS or PhD in statistics, environmental sciences, applied math, or any relevant quantitative fields
Experience with spatio-temporal models/geostatistics
3+ years hands-on experience with real-world environmental datasets
Experience with Git version control, SQL, and cloud platforms
Proficient using R, Python, or other equivalent statistics and machine learning tools
Strong interpersonal and communication skills. Must be able to explain technical concepts and analysis implications clearly to a wide audience
Capacity to thrive in multi-disciplinary settings
Preferred Qualifications:
Basic knowledge of air quality, atmospheric science, or meteorology or past experience in collaborating with experts on these subject matter
Strong background in statistical inference and application
Experience with Bayesian statistics and hierarchical modeling
Experience with time-series data analysis
Ability to adapt to fast-paced R&amp;D development
Candidates who combine spatial-temporal modeling with air quality models in novel and creative ways are particularly desirable
Compensation and Benefits:
We offer a competitive compensation package, equity potential and excellent benefits. Benefits include medical/dental/vision/Life/LTD, 401K, vacation, commuter and wellness benefit, company events and extraordinary culture.
Equal Employment Opportunity:
Aclima provides equal employment opportunities (EEO) to all employees and applicants for employment without regard to race, color, religion, sex, national origin, age, disability or genetics. In addition to federal law requirements, Aclima complies with applicable state and local laws governing nondiscrimination in employment in every location. We made the Kapor Capital Founders' Commitment. Pursuant to applicable state and municipal Fair Chance Laws and Ordinances, we will consider for employment qualified applicants with arrest and conviction records.</t>
  </si>
  <si>
    <t>Sr. Machine Learning Engineer</t>
  </si>
  <si>
    <t>SurveyMonkey</t>
  </si>
  <si>
    <t>About SurveyMonkeySurveyMonkey (NASDAQ: SVMK) is a leading global survey software company on a mission to power the curious. The company's People Powered Data platform empowers over 17 million active users to measure and understand feedback from employees, customers, website and app users, and the market. SurveyMonkey's products, enterprise solutions and integrations enable 335,000+ organizations to solve daily challenges, from delivering better customer experiences to increasing employee retention. With SurveyMonkey, organizations around the world can transform feedback into business intelligence that drives growth and innovation.
SurveyMonkey is a place where the curious come to grow. By embedding inclusion into our processes, policies, and culture, we are building a workplace for our 1,000+ employees across North America, Europe, and APAC where people of every background can thrive. We've won multiple awards and received recognition for our forward-looking policies, including extended parental and bereavement leave, vendor benefits standards, and Take 4 sabbaticals.
SurveyMonkey was recognized by Great Place to WorkÂ® and FORTUNE as a top workplace in 2018 and 2019, and the company has also won numerous awards as a leader in global survey software, including being named among CNBC's Disruptor 50 and the Forbes Cloud 100.
Over the past two years we've become a public company and expanded our platform with enterprise-grade features in privacy, security and compliance, putting SurveyMonkey on the path to rapidly expand our presence within the Fortune 500. We have ambitious goals to grow our international footprint as well, and every member of our troop plays a critical role in driving this growth and transformation. It's an incredible time to join the company and be a part of our next chapter!The RoleWe need your help in building the next generation of machine learning at SurveyMonkey. We want to help our customers make great decisions from the millions of survey responses we receive daily. To do that well, we'll need to use applied machine learning that include natural language processing, classification, spam detection, personalization / ranking, etc. We also need to do this at scale and in real-time whenever possible.
Successful candidates will have built these types of systems before and deployed them to production. Specifically, we need someone that is ready to get their hands dirty with building out a flexible machine learning platform that supports scalable model training in-memory or through distributed computational processing (single vs. multi-node), model deployment, API management, and constructing elegant feedback loops for self-sustaining machine learning systems. Candidates will need to be well-versed in large-scale data storage and processing and have the judgement to know when to use out-of-the-box solutions versus building custom ones. Being fun to work with is also a heck of a bonus.Requirements:
At least 3+ years professional software engineering experience using a high level language (Python preferred).
Experience utilizing big data and machine learning technologies (e.g. H2O, Spark, Hadoop, Cassandra).
Very comfortable with Unix/Linux operating systems. We favor Ubuntu.
Strong communication and documentation skills.
Experience with operating computational clusters for training machine learning models.
Familiarity with the ipython notebook, pandas, sklearn, numpy and nltk.
Familiarity with machine learning techniques and natural language processing (e.g. featurization, n-gram analysis, supervised classification and unsupervised topic clustering, etc).
Nice to Have:
Experience with ETL pipelines.
Has interest and is excited by data modeling, data science of lots of structured and unstructured data.
At SurveyMonkey, we offer competitive salaries, medical/dental benefits, PTO, 401k, paid holidays and parental leave, and equity compensation.
SurveyMonkey is an equal opportunity employer. We celebrate diversity and are committed to creating an inclusive environment for all employees.</t>
  </si>
  <si>
    <t>Data Scientist - Market Analysis and Strategy</t>
  </si>
  <si>
    <t>The PositionMA&amp;S Individual Contributor
DESCRIPTION
The Individual Contributor in Marketing Analytics and Strategy (MA&amp;S) is a strategic thought partner to key stakeholders and an integral contributor to Genentechs commercial planning efforts.
He/she is responsible for providing strategic sales and marketing insights, leveraging primary market research methodologies to conduct qualitative and quantitative research across customer types.
MA&amp;Sers work together with their peers whose expertise areas span:
Market Research: applying primary market research methodologies to conduct qualitative and quantitative research across customer typesForecasting: creating time-series and/or patient-based forecasts; conducting uncertainty analysesCompetitive Intelligence: monitoring and tracking competitive landscape; conducting threat assessment (including timelines and probability of launch assessments)Marketing Science / Data Scientist: designing and delivering advanced quantitative data analyses leveraging large/complex datasets
The specific role we are recruiting for focuses on Data Scientist. However, all Individual Contributors have the opportunity to blend and extend their expertise on different initiatives to further develop both the breadth and depth of their capabilities.
Please note, the MA&amp;S hiring process considers all applicants to all open roles. So even though there are multiple roles posted, please only apply to one MA&amp;S requisition, and know that we will be assessing your candidacy for all open roles throughout the resume screening and interviewing process.
MAJOR RESPONSIBILITIES
Work with Group Managers and Associate Directors to understand business needs and priorities, as well as immediate scope of work Support the identification and development of innovative programs and projects to enhance Genentechs abilities to accurately target and measure the effectiveness and ROI of its market promotions Increase the sophistication and application of advanced analytics methods (including predictive modeling, machine learning, and scalable prototypes) to guide portfolio-level decisions efficiently and at the speed of business Act as subject matter expert for applicable advanced analytical methodologies, programs and projects Collaborate within cross-functional teams to develop solutions, gain alignment and deliver impactful business insights; engage necessary stakeholders to enable better decision-making Openly share perspective and insights to elevate team thinking and drive a balanced, holistic point of view; effectively weigh and communicate trade-off considerations Take an enterprise mindset, linking individual responsibilities with broader organization; focus on outcomes that provide most business value Demonstrate self-accountability Look for opportunities for continuous improvement; engage managers and peer group regularly for coaching, assistance, and advocacy Act as a thought partner and advisor to all relevant teams and stakeholders; look for and establish opportunities for peer mentorship
WHO YOU ARE
In Individual Contributors, we are looking for people who are nimble, able to effectively collaborate and lend expertise to multi-functional teams and adapt quickly to competing priorities within their Franchise. We are also looking for people who are committed to continuing to make Genentech a great place to work, by seeking opportunities to develop their own and others expertise through ongoing mentorship and coaching.
"Self-starter"; strong sense of responsibility with demonstrable comfort in an entrepreneurial environmentAble to work effectively in a fluid, cross-functional matrixed environment and stand out as a successful collaboratorStrong interpersonal skills and a consultative mindset, with the ability to develop strong partnershipsGood problem-solving ability, breaking down complex problems into distinct parts, managing uncertainty, understanding, anticipating interdependenciesAble to proactively connect the dots by asking thought-provoking questionsObjective when presenting insights and guiding decision-making; demonstrate good presentation skills by pairing sound analytics with storytellingMotivated to continuously improve performance; outcomes-focused and driven to achieve objectivesAble to lean in and manage through change
PREFERRED QUALIFICATIONS
We are recruiting across several levels. All roles require at least:
Bachelors Degree (Business, Economics, Statistics, Mathematics, or Physical Sciences or related field); MBA or Graduate-level Degree
Manager, MA&amp;S:
4+ years of work experience with Bachelors; 3+ year of work experience with Masters; 2+ years of work experience with PhD/JD, preferably within pharmaceutical or biotech industry (commercial or clinical) and/or management consulting
Senior Manger, MA&amp;S:
7+ years of work experience with Bachelors; 5+ year of work experience with Masters; 4+ years of work experience with PhD/JD, preferably within pharmaceutical or biotech industry (commercial or clinical) and/or management consulting
Principal Manager, MA&amp;S:
10+ years of work experience with Bachelors; 8+ year of work experience with Masters; 7+ years of work experience with PhD/JD, preferably within pharmaceutical or biotech industry (commercial or clinical) and/or management consultingDeep expertise in at least one of the following areas: Market Research, Forecasting, Competitive Intelligence, Data Analytics, and / or Advanced Data AnalyticsExperience working with large complex data and corresponding query/ programming languages such as R, Python or SQL plus experience with other emerging BIG DATA technology such as HadoopExperience with field force analytics, including customer segmentation, targeting, and promotional response measurementsExperience acting as a strategic thought partner to teams; Demonstrated ability to problem solve and think outside the boxProven track record of leadership, time-management, project management, and teamworkExpertise in standard analysis and presentation software (Excel, PowerPoint)Persuasive written and verbal communication skillsStrong attention to detailExperience managing outside vendors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Marketing COMPANY/DIVISION
Pharmaceuticals SCHEDULE
Full time JOB TYPE
Regular</t>
  </si>
  <si>
    <t>Associate Scientist / Scientist, Analytical Chemistry</t>
  </si>
  <si>
    <t>The PositionWe are seeking an experienced Analytical Chemistry Scientist to support drug discovery and development in Small Molecule Discovery Chemistry at Genentech. This person will join Analytical Research, a high-energy team that is responsible for all aspects of small molecule analysis including LCMS, GCMS, NMR, and high throughput physical property screening. The successful candidate will be highly skilled in lab automation, integrating and troubleshooting laboratory instrumentation, developing automated methods, summarizing and interpreting data, interacting with researchers to help support their projects, and presenting findings at meetings. This individual will also be expected to carry out novel research that directly impacts our drug discovery efforts, regularly publish in peer reviewed journals, and present their work at conferences.
Who You Are
Candidates must have earned a Ph.D. degree in Chemistry with at least 2 years of experience in the pharmaceutical or related industry or a M.S. degree in Chemistry with at least 7 years of relevant experience. Candidates must have a strong theoretical knowledge of analytical chemistry, robotics and automation, and hands on experience in chromatography (HPLC), mass spectrometry (LCMS), and nuclear magnetic resonance (NMR) spectroscopy. Strong preference for candidates with multiple years of prior pharmaceutical lab experience in LCMS, NMR and lab automation. The successful candidate will have excellent instrumentation skills, computer programming skills, communication skills (verbal and written), interpersonal skills, and problem-solving skills.
#LI-GREDES1Who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</si>
  <si>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Figure Eight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</si>
  <si>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</si>
  <si>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Computational Toxicologist/Data Scientist - Safety Assessment</t>
  </si>
  <si>
    <t>The PositionThe Department of Safety Assessment is responsible for the nonclinical safety assessment of all drug candidates in the portfolio of Genentech from the discovery phase up to support of marketed products. Safety Assessment provides scientific leadership and plays an active cross-functional role in the drug development process. Within Safety Assessment, Computational Toxicology provides support to the Development small molecule and biotherapeutics portfolio from clinical candidate selection up to post-marketing support. We are seeking a Computational Toxicologist/Data Scientist to support informatics related activities, such as developing computational tools and toxicology databases, within the Department. This role will involve working in a collaborative team environment, as part of the comprehensive safety assessment of Genentech therapeutics as well as working in cross-functional collaborations with computational experts in related disciplines such as computational chemistry, computational DMPK or discovery informatics.
Responsibilities
The successful candidate for the role has expertise in the field of toxicology, chemistry, biology, pharmacology or similar, as well as a strong informatics or computer science background, such as bioinformatics, cheminformatics, machine learning or computational biology. The successful candidate will be an integral part of the Computational Toxicology team which partners with Predictive Toxicology in developing strategies and incorporating computational tools to support the design of molecules with favorable properties to avoid potential safety liabilities. This team performs activities such as integrating predictive in silico models for profiling of chemical libraries or compound design, supports problem solving activities within the drug project teams by investigating structure activity relationships and understanding off-target safety issues. The candidate will support and be involved in those activities and is required to have strong skills in data harvesting and curation, as well as data analysis, to understand biological effects. This role will also include working collaboratively with other groups, such as the Investigative Toxicology group and the Non-Clinical Operations group, to leverage data and mechanistic understanding. The candidate will balance the development, integration and promotion of computational approaches with the ad hoc nature of problem solving in project teams as needed, and will be required to have an adaptive and flexible working style.
Working in a collaborative team environment, the Data Scientist provides expert advice/ guidance to peers and senior leaders in Safety Assessment and to project and technical teams and represents Safety Assessment at related internal review boards in support of program advancement. In addition, the successful candidate represents Genentech in the external scientific community and plays an active role in cross-industry initiatives or at scientific conferences/ professional societies. Experience with cross-functional teams and capability to build productive cross-functional internal and external collaborations are desired.
Qualification
A PhD in toxicology, chemistry, pharmacology or related field as well as demonstrated experience in informatics or computer science along with significant scientific achievements and at least 3 years of experience in the pharmaceutical industry or other relevant organization.
or
A Masters in toxicology, chemistry, pharmacology or related field with demonstrated experience in informatics or computer science along with significant scientific achievements and 6+ years of relevant experience in the pharmaceutical industry or other relevant organization.
Demonstrated experience in extracting, compiling and analyzing complex data sets for building QSAR/machine learning/AI models is desired. Experience in Quantitative Systems Toxicology or similar is a plus.It is preferred that the candidate also has additional technical skills in the field of computational chemistry or computational biology as well as expertise in database generation and scripting in R or other widely used programming languages like Python, data analytics tools such as KNIME or Pipeline Pilot and some familiarity with Linux.The successful candidate must also demonstrate strong decision-making, complex problem solving, critical data analysis and interpretation, excellent written and verbal communication skills; and the ability to build productive cross-functional collaborations both within and external to Genentech.
#DevSci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</si>
  <si>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GSN Games</t>
  </si>
  <si>
    <t xml:space="preserve">
GSN Games, the leading developer in mobile and social games, is seeking a Senior Data Analyst with a passion for problem-solving and real world application to join our casual games studio based in Palo Alto or San Francisco.
About the GSN Casual Games Studio: 
Our studio consists of a talented group of game artists, designers, engineers, product people and marketers who craft industry-leading mobile games providing very high quality experiences. This studio is the home of Solitaire Tripeaks by GSN, the #1 revenue solitaire game on mobile that has quickly grown into one of the top grossing games on both iOS and Android.
What Youâ€™ll Do:
As a Senior Data Analyst in our Analytics group, your goal will be to help the team understand the most important behaviors of our players. Youâ€™ll use problem-solving skills, sound logic, and data tools like SQL, in order to identify and evaluate trends, determine real value of team initiatives, and clearly communicate results and outcomes. Youâ€™ll work with the entire team and provide analytics grounding to business decisions we make every day. Youâ€™ll learn our tables, do ad hoc analysis as requested, help our team figure out what they really should be asking, create dashboards where needed, and generally use our data to be the real backbone of our data-driven culture. Most importantly, youâ€™ll use situational awareness to make sure you understand our game, our funnels, our current KPIs and our player behaviors to make sure that your analyses make sense and help the team learn.
You Will:
Work with product, live ops, game design, engineering, marketing, DBAs and other teams to deliver actionable insights into our games in order to improve our user acquisition, engagement and monetization, including creating and updating SQL queries and Tableau/Excel/Google Sheet dashboards
Design and implement new analytics events and queries for new game features, game events and player offers, to make sure the team gets the information they need to evaluate and improve the game
Design, implement, organize and analyze advanced statistical testing for specific problem-solving needs (e.g. A/B testing).
Identify problems, anomalies, trends, issues, and opportunities, by looking at the data and coming to your own conclusions
Answer business-related questions through exploratory data analyses and ad-hoc reporting.
Participate in data retention management processes, including defining and updating retention policies and creating/updating tables to optimize data analysis workflow and cost
About You:
BS or MS in Analytics, Business Intelligence, Finance, Statistics or Computer Science, or other analytical discipline
4+ years of experience as a data or financial Analyst applying statistical analysis to B2C consumer behaviors (mobile apps, advertising, market activities)
Outstanding problem-solving skills, including the ability to:
analyze situations and determine the best metrics for a situation
conceptualize player behaviors based on data
identify meaningful proxies of player behaviors where data doesnâ€™t exist
Strong work ethic, intellectual curiosity, and drive to complete projects
Experience using SQL, including complex queries from multiple data sources
Experience creating, operating and analyzing multiple simultaneous A/B tests
Strong communication and presentation skills, including extensive use of chart and table tools
Ability to understand and act on changing priorities, and execute multiple competing projects based on business case and expected impact
Familiarity with data and BI presentation tools (Tableau, Excel, pivot tables)
Bonus Points!
2+ years experience (video gaming, e-commerce, consumer entertainment, etc.)
Experience with Python, JavaScript, Java or other programming language 
A passion for playing world class mobile, social and casual games a huge plus
Experience in making world-class social/casual/casino games a huge plus
If youâ€™re serious about joining our Puzzle Studio and you enjoy solving problems, weâ€™ll look first at people who can answer these 4 questions at this link: Senior Data Analyst Survey
</t>
  </si>
  <si>
    <t>Data Scientist - Relocate to Washington D.C.</t>
  </si>
  <si>
    <t xml:space="preserve">Please note that this role requires relocation to Washington D.C.
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Community.Offices of the CIA â€“ Directorate of Digital InnovationThe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t>
  </si>
  <si>
    <t>Edmodo</t>
  </si>
  <si>
    <t>Essential duties and Responsibilities:
Work with stakeholders in Growth, Marketing and Product to understand data and make decisionsDevelop standardized dashboards and ad hoc reports to inform decision makingValidate data and ensure that we make accurate decisionsDesign ETLs and data warehouse for efficiency and reusabilityOversees the design and structure of all intermediate computationsDevelops and oversees standard methods for combining multiple data streams, even when the data is incomplete or two streams conflict with each otherPeer reviewing the designs and work of other analystsMentoring junior analystsCreating a culture of best practices and quality
Required or Preferred Experience/Education:
Masters in Statistics, Math, Computer Science or other quantitative field (or equivalent experience)Comfortable with experimental designKnowledge of statisticsSQL skillsExtremely attentive to detail, data accuracy, and quality of outputPythons SkillExperience with a columnar DB, Redshift preferredExperience with MySQLMachine learning skills a plus5+ years of experience
About Edmodo
Our mission is to connect all learners to the people and resources needed to achieve their full potential. We are the world's leading global education network that provides communication, collaboration, and coaching tools for all members of the school community. We were founded in 2008 and currently have over 90 million members across 350,000+ schools in 150 countries.
So join the team that is changing how teachers and students learn - change lives, build your career and rack up the karma.
Edmodo is an equal opportunity employer and welcomes applications from all qualified individuals regardless of race, sex, disability, religion/belief, sexual orientation or age
Please note: Though submitting a resume to Edmodo implies that you are interested in a position(s), it does not imply that you are an applicant. You are not considered an applicant until you have been contacted directly by a Human Resources representative requesting that you begin the designated application process, which may involve phone and/or in-person interview(s), job-related testing, and background checking.
Edmodo does not accept unsolicited resumes from external recruiters or employment agencies. In the absence of a signed Recruitment Services Agreement, Edmodo will not consider or agree to payment of any recruiter or agency fee. In the event a recruiter or agency submits a resume or candidate without a previously signed agreement, Edmodo explicitly reserves the right to pursue and hire those candidate(s) without any financial obligation to the recruiter or agency.</t>
  </si>
  <si>
    <t>Ginger</t>
  </si>
  <si>
    <t xml:space="preserve">Our mission is to create a world where mental health is never an obstacle.
Ginger is transforming how behavioral healthcare is delivered by making it easy for people to get the support they need, when they need it, through on-demand coaching, teletherapy, telepsychiatry, and guided self-care.
Businesses purchase Ginger for their employee's or member's benefit. Through Ginger's secure mobile app, people around the world receive immediate emotional support that's personalized to their needs, and completely confidential. Ginger's high-quality, team-based care works â€” 70% of people show significant improvement after 12 weeks of using Ginger.
At Ginger, people are at the heart of what we do. We believe that diverse and inclusive teams make our company better. Teams with individuals that bring different perspectives to challenges are more innovative, collaborative, and create better solutions. We're building a workplace that actively embraces a diversity of people, ideas, talents, and experiences. Come join us!
Fast Company called Ginger one of The World's Top 10 Most Innovative Companies in Healthcare and the World Economic Forum named us a Technology Pioneer.
About the Role:
At Ginger, we aim to provide better mental health care to humanity at a scale larger than has ever been possible before. This is no small task and as an expanding team we are working on a number of initiatives to achieve this, including aggressively building tools to simultaneously grow our reach and improve quality of care.
What You'll Do:
Standing at the center of multiple teams (data science, engineering) and core systems, you'll..
Open up our data to uncover important patterns at the level of individuals and sub-populations.
Surface, serve and persist key actionable insights in mental health, healthy habit formation, goal pursuit, and care efficacy.
Help us scale our services using modern distributed processing tools and GPUs in the cloud (AWS)
Collaborate with product to ideate and unlock features which derive as much actionable information from our data (text, media, activity etc) as possible.
Help architect systems for near-real-time delivery of recommendations, care insights and other time-critical information to coaches and members.
Design lightweight data schemas appropriate for storing, organizing and joining processed communication and care analytics.
Devise the tooling that takes us from algorithm prototype to production and can track data/model lineage and statistical drift through time.
Develop pipelines that efficiently and reliably route output of machine learning algorithms to consumer processes and persistence mechanisms.
Own operational scalability of our algorithms, systems and data models.
Stand up infrastructure for optimal extraction, transformation, and loading of data from a wide variety of data sources using SQL, Python and AWS tools.
Work with a variety of stakeholders including the Data, Product, Engineering, Security and Executive teams to support their data accessibility needs.
Necessary Skills:
Databases SQL/NoSQL 4+ years
Cloud platform experience 3+ years
SQL 4+ years
Schema design 2+ years
Amazon Web Services (AWS) 2+ years
Deployment pipelines 2+ years
Python 2+ years
Deploying to production systems with active customers 2+ years
Distributed computing (e.g Spark, Hadoop etc.) 3+ years
Infrastructure monitoring 1+ years
Wide variety of data warehouse, data lake (s3) etc familiarity
Analytics experience working with structured and unstructured data
Project lead (self-managing) 1+ years
Bachelors in technical field or experiential equivalent
Ideal Skills:
Amazon Web Services (AWS) 3+ years
AWS Lambda, Sagemaker
Docker / Kubernetes
DB performance engineering
Machine Learning (ML) 1+ years
Running ML on GPUs 1+ years
Python 3+ years
Strong analytics intuition grounded in significant experience
Experience in the healthcare space
Masters in technical field or experiential equivalent
</t>
  </si>
  <si>
    <t>Senior Data Scientist - Experimentation</t>
  </si>
  <si>
    <t>DocuSign</t>
  </si>
  <si>
    <t>Senior Principal Data Scientist - Platform Applications Development, Personalized Healthcare (PHC)</t>
  </si>
  <si>
    <t>The PositionAs an Senior Principal Data Scientistwithin our Personalized HealthCare function you will work with meaningful data to generate impactful evidence and insights on our molecules/medicines and patients, that support R&amp;D, advance scientific and medical knowledge, and enable personalized patient care and access. As an Expert Data Scientist within the RWD Platform Applications Development group, you will use your skills as an experienced drug developer in the development and validation of the PHC platform applications and related tools for R&amp;D applications, regulatory acceptance and clinical care, across therapeutic areas. The data will be varied in type -- patient-level clinical data, supplemented with deep patient data like omics (e.g. genomics, proteomic), imaging, digital health, etc. Source data will be diverse -- real-world data, including patient registries, electronic medical records, claims, biobanks, and clinical trials. You will also contribute to functional, cross-functional, enterprise-wide or external initiatives that shape our business and healthcare environments.
You will need excellent strategic, leadership, collaboration and communication skills, as well as an entrepreneurial mindset, to work with and through others, to transform the way we use data and analytics to develop and deliver medicines for our patients and to achieve the business objectives. The position requires extensive cross functional collaborations working with a diverse team of clinical subject matter experts, data scientists, statisticians, and business leads to inform the research and development of our molecules, and support healthcare decisions by patients, physicians, health authorities, payers, and policy-makers.
Responsibilities:
IDENTIFY EVIDENCE NEEDS &amp; RECOMMEND DATA SOLUTIONS: Ask the right scientific questions, understand the evidence needs for research and development, regulatory and market access, and ideate and make recommendations on fit-for-purpose data and analytics solutions.DEVELOP DATA STRATEGY &amp; GAIN ACCESS TO DATA: Develop strategic plans to access fit-for-purpose data sources to support evidence generation, and gain access to data through collaboration or data generation.DIVE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appropriately.BE AN EXPERT IN APPLYING METHODS: Stay current with and adopt emergent analytical methodologies, tools and applications to ensure fit-for-purpose and impactful approaches.PRODUCE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standards.INTERPRET AND SHARE RESULTS: Communicate findings to internal stakeholders, regulatory, health technology assessment (HTA) bodies and scientific communities; publish results; participate in external meetings and forums to present your insights (e.g. congress/conference).COLLABORATE &amp; SHAPE: Collaborate and contribute to functional, cross-functional, enterprise-wide or external data science communities, networks, collaborative groups, initiatives on knowledge-sharing, methodologies, innovations, technology, IT infrastructure, policy-shaping, processes, etc. to enable broader and more effective use of data and analytics to advance science.
Who You Are
PhD in a quantitative data science discipline (e.g., statistics/biostatistics, epidemiology, bioinformatics, health economics, computational biology, computer science, mathematics, outcomes research, public health, biology, medicine, psychology) with a minimum of 6+ years of relevant work experienceDemonstrated track record of developing and execution of data science research projects, patient-level data analyses (e.g., real world data, surveys, clinical trials, registries, claims, genomic or imaging data) with publications and presentationsDemonstrated experience with managing project scope and driving delivery in an evolving environment requiring proactivity and effective problem-solving and prioritization when faced with challengesDemonstrated strong collaboration skills and excellent communication skillsDemonstrated entrepreneurial mindset and self-direction, ability to teach others and willingness to learn new techniquesDeep subject matter expertise with proven ability to transfer this expertise across the business; proven track record of setting new standards, advancing the field of expertise (internally and externally) and engaging &amp; influencing executive leaders internally and externally (e.g. in academic setting).Experience in conducting observational researchExpertise in clinical trials or in development of diagnostics or medical devicesProficiency in English, both written and verbalPreferred: Experience in regulatory submissions of molecules, diagnostics or medical devicesAvailability to travel up to 10% domestically and internationallyAvailability to work non-standard business hours regularly due to the global nature of role
#PDPWho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</si>
  <si>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Data Scientist / Data Engineer (San Francisco, CA)</t>
  </si>
  <si>
    <t>Thunder</t>
  </si>
  <si>
    <t xml:space="preserve">The New York Times describes Thunder as "an ad engine to put Mad Men out of business." We're changing how digital ads are created and distributed by automating much of what people thought couldn't be done by computer. Our technology retrieves all relevant content about an advertiser across the web to intelligently design a beautiful set of ads for desktop, tablet, and mobile devices all in under a minute.
THE JOB
Thunder is looking for a talented Data Scientist with a track record working with Big Data and Distributed Systems to manage a cutting-edge infrastructure used by the worldâ€™s largest digital advertisers. Weâ€™re using Big Data in groundbreaking ways to uncover customer insights, personalize customer experiences and fix digital advertising. You will contribute as a key member of the Product Engineering team where you will be driving product and engineering innovation to better leverage Thunder's growing personal graph. We are looking for a self-starter who thrives with ambiguity and loves solving challenging problems.
RESPONSIBILITIES
Design and develop Big Data and real-time analytics solutions using industry standard technologies
Collaborate with internal business and product teams to identify product features that can be powered by advanced data analytics
Use various machine learning and statistical techniques to analyze data, build models and identify requirements for operationalizing those models into production services
Work with external customers on challenging data analysis problems
QUALIFICATIONS
Ideal candidates will have hands-on, operational experience building and operating large-scale data analytics services and thrive working in a fast-paced startup environment.
5 -7 years of hands-on experience with using advanced statistics techniques and machine learning to build operational production services
Strong understanding of machine learning, recommendation systems, predictive analytics, and multivariate analysis
Strong computer science fundamentals including data structures, algorithms, distributed systems and common design patterns
Strong database and data engineering experience with hands-on experience building services that leverage a variety of database systems including SQL, Redshift Spectrum, Druid, Hadoop, Hive, HBase, Spark, Kafka, AWS Kinesis, MongoDB
B.S. or M.S. in Computer Science, Computer Engineering, Mathematics, Statistics, Applied Mathematics or related experience
</t>
  </si>
  <si>
    <t>Senior Data Scientist - Real World Data, I2O, Personalized Healthcare (PHC)</t>
  </si>
  <si>
    <t>The PositionPOSITION SUMMARY
As a Senior DATA SCIENTIST within our Personalized HealthCare function you will work with meaningful data to generate impactful evidence and insights on our molecules/medicines and patients, that support R&amp;D, advance scientific and medical knowledge, and enable personalized patient care and access.
You will collaborate with peers within the function and across the organization (e.g. Medical Affairs, Market Access, Drug Safety, Clinical Science, affiliates) to develop evidence generation strategies, identify evidence gaps and data sources, design and execute studies, and implement analyses to address molecule and disease area questions. The data will be varied in type (e.g. patient-level clinical data, supplemented with deep patient data such as omics (e.g. genomics, proteomic), imaging, digital). Source data will be diverse (e.g.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cross-functional, enterprise-wide or external initiatives that shape our business and healthcare environments. This will require a deep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a Senior Data Scientist, you will typically be responsible for a molecule/indication and partner with cross-functional teams and external partners with considerable independence.
RESPONSIBILITIES
IDENTIFY EVIDENCE NEEDS &amp; RECOMMEND DATA SOLUTIONS: Ask the right scientific questions, understand the evidence needs for research and development, regulatory and market access, and ideate and make recommendations on fit-for-purpose data and analytics solutions.DEVELOP DATA STRATEGY &amp; GAIN ACCESS TO DATA: Develop strategic plans to access fit-for-purpose data sources to support evidence generation, and gain access to data through collaboration or data generation.DIVE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appropriately.BE AN EXPERT IN APPLYING METHODS: Stay current with and adopt emergent analytical methodologies, tools and applications to ensure fit-for-purpose and impactful approaches.PRODUCE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standards.INTERPRET AND SHARE RESULTS: Communicate findings to internal stakeholders, regulatory, health technology assessment (HTA) bodies and scientific communities; publish results; participate in external meetings and forums to present your insights (e.g. congress/conference).COLLABORATE &amp; SHAPE: Collaborate and contribute to functional, cross-functional, enterprise-wide or external data science communities, networks, collaborative groups, initiatives on knowledge-sharing, methodologies, innovations, technology, IT infrastructure, policy-shaping, processes, etc. to enable broader and more effective use of data and analytics to advance science.
MINIMUM QUALIFICATIONS
 MSc, PhD or similar qualification in a quantitative data science discipline (e.g., statistics/biostatistics, epidemiology, bioinformatics, health economics, computational biology, computer science, mathematics, outcomes research, public health, biology, medicine, psychology)Demonstrated track record of developing and execution of data science research projects, patient-level data analyses (e.g., real world data, surveys, clinical trials, registries, claims, genomic or imaging data) with publications and presentationsDemonstrated experience with managing project scope and driving delivery in an evolving environment requiring proactivity and effective problem-solving and prioritization when faced with challengesDemonstrated strong collaboration skills and excellent communication skillsDemonstrated entrepreneurial mindset and self-direction, ability to teach others and willingness to learn new techniquesProficiency in English, both written and verbal
PREFERRED/ADDITIONAL QUALIFICATIONS
PhD degree in a quantitative or health sciences discipline as listed in Minimum QualificationsExperience in conducting observational studiesPrincipal &amp; Senior Principal Data Scientist: 6+ years of relevant work experienceExpert Data Scientist: 10+ years of relevant work experienceProven ability to translate and communicate complex study design and findings to diverse audiencesExperience in pharmaceutical industry or similar setting
#PDP
#DS
#LI-HB2Who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</si>
  <si>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Data Scientist, Applied Machine Learning - Bay Area</t>
  </si>
  <si>
    <t>Tempus Labs</t>
  </si>
  <si>
    <t xml:space="preserve">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
</t>
  </si>
  <si>
    <t>Analytics Manager, Research</t>
  </si>
  <si>
    <t>Data Scientist - Client Acquisitions, Visitor Experience</t>
  </si>
  <si>
    <t>About the TeamConsist of data scientists of various backgrounds, the Acquisition Algorithm team leverage causal inference and statistical modeling to help Stitch Fix achieve its ambitious growth goals. Our team drive sustainable client growth by optimizing paid marketing efficiency, personalizing visitor experience, and fostering client relationships beyond fixes. We identify best ways to communicate with prospecting clients and guide the spending of millions of marketing dollars, which influence top-line company performances. Cross-functional partnership is deeply meaningful to us and is how we've built up immense trust with people on Growth Marketing, Product, and Engineering.About the Role This role will develop algorithms and recommendations to personalize visitor experience to our website. Partnering with the Growth Marketing, Product and Engineering team, you will help nurture the relationship between prospecting customers and Stitch Fix.You're excited about this opportunity because you willâ€¦ 
Have autonomy and impact in your work thanks to our bottoms-up culture and a Chief Algorithm Officer reporting directly to the CEO
Develop advanced recommendation algorithms to personalize landing page experience, and leverage causal inference methodologies to balance exploration and exploitation
Empower business stakeholders to experiment and iterate in a rigorous manner
Leverage algorithm capabilities to help prospecting client better understand Stitch Fix business and build up a coherent relationship with them
Provide data insight to guide the product development on visitor experience of stitchfix.com
Lead complex initiatives that require collaborations across multiple teams and functions
We're excited about you becauseâ€¦ 
You have 3+ years of work experience in a data science role, preferably in AdTech
You have a Ph.D. or Masters degree in Statistics, Marketing, Computer Science, or other quantitative fields
You have production data science experience, i.e. not just fitting a model but being held accountable for rigorous and reliability in production
You have experience writing code (Python or R) in collaborative environments
You have strong cross functional communication skills that help simplify and move complex problems forward with business partners
Why You'll Love Working at Stitch FixEach job posting will include the core perks of working at Stitch Fix. Some groups may have additional perks they may include in this section. These are the core perks that will be included in each job description:
We are a group of people who are bright, kind and motivated by challenge.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At Stitch Fix, we're about personal styling for everybody and we believe in both a service and a workplace where you can be your best, most authentic self. We're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we're looking for incredible people like you to help us carry on that trend.
Please review Stitch Fix's Recruiting Privacy Policy here:
https://www.stitchfix.com/privacy/usrecruitingprivacy</t>
  </si>
  <si>
    <t>Avail is a new car sharing platform focused on improving mobility and reducing the cost of car ownership. We give car owners a way to earn extra income from their idle cars and connect drivers with a convenient, affordable way to drive a car when they want.
Job DescriptionAs part of the Avail Data Engineering team at Allstate, you will be working to manage our ever-growing collection of vehicle sharing and usage data from across the USA. We support our business analytics and marketing teams by performing data integration and ETL between an increasingly diverse set of data sources and our data warehouse. We will also build big-data applications leveraging techniques from operations research and machine learning to directly enrich, personalize and optimize the Avail car-sharing product. This is a green field opportunity to contribute to the design and implementation of a flexible, scalable data framework for an exciting new sector of the sharing economy.
This position can be based in either of two Avail HQ offices at San Francisco or Chicago, or fully remote with regular travel to SF HQ.Key Responsibilities
Design and implement scalable data workflows and pipelines, and integrate diverse data sources and sinksDesign appropriate database schemas and optimize database deployment architectures for analytics query loadsImplement data transforms and organization for various data stores (data lakes and warehouses)Design and implement new platform architectures for building and serving machine learning modelsWork with the platform operations team to monitor and maintain live production systemsProvide tooling and automation for infrastructure, continuous testing, and continuous deploy of data systems
Job Qualifications
Various experience levels considered. Junior candidates must have a strong background of coursework or academic projects around data engineering or machine learning at scale or have appropriate industry experience contributing to such projects. Senior candidates must demonstrate a track record of successful technical leadership in the execution of large-scale data projects.Software Engineering Level-appropriate experience in software engineering and SDLC (our stack may include Python, Golang and Scala). Must consider code readability, reuse, and extensibility a priority when developing solutions.Big Data Engineering - Experience in building scalable data pipelines involving machine learning, optimization or predictionBig Data Devops - Experience in performing operations and automation of various big-data ecosystems in production environments on AWS or a related cloud serviceAbility to thrive in a fast paced, cross regional, diverse, and dynamic work environment
Nice to have:
Experience with AWS data stack Redshift, Athena, EMR, Kinesis, DocumentDB, DynamoDBExperience with establishing well-organized data lakesExperience setting up and optimizing data warehousesBackground in data modeling and performance tuning in relational and no-SQL databasesExperience with data practices (security, data management and governance)Experience in operations research, machine learning or optimization
The candidate(s) offered this position will be required to submit to a background investigation, which includes a drug screen.
Good Work. Good Life. Good HandsÂ®.
As a Fortune 100 company and industry leader, we provide a competitive salary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here. This poster provides information concerning the laws and procedures for filing complaints of violations of the laws with the Office of Federal Contract Compliance Programs
To view the FMLA poster, click here.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t>
  </si>
  <si>
    <t>Slack</t>
  </si>
  <si>
    <t>Sales Finance Data Analyst</t>
  </si>
  <si>
    <t>Qualys</t>
  </si>
  <si>
    <t>Qualys is seeking a Sales Finance Data Analyst with strong experience in Anaplan (and other financial systems), data management and an interest in helping automate reporting and financial analysis. Responsibilities include establishing and maintaining Master Data standards and items within the Qualys systems and monitoring and validating the integrity of data as well as supporting corrective actions related to variances to standard. He/she will also help maintain systems and manage information used for financial administration and key financial metrics and reporting.
Qualys is the leading provider of Security and Compliance Cloud Software Solutions. The Qualys Cloud Platform and integrated suite of solutions helps businesses simplify security operations and lower the cost of compliance by delivering critical security intelligence on demand and automating the full spectrum of auditing, compliance and protection for IT systems and web applications.
Used by more than 9,300 customers, excluding security consulting firms, in over 100 countries, including a majority of the Forbes Global 100, the Qualys Cloud Platform performs more than 3 billion IP scans/audits a year resulting in over 1 trillion security events.
Minimum Requirements
* 2+ years of hands on experience in building Anaplan models and Anaplan administration supporting multiple business functions and users.
* High proficiency in Microsoft Excel; ability to understand and build automated Excel models from scratch; VBA, SQL and ODBC knowledge preferred
* 2+ years of experience with master data management in an ERP or CRM system; NetSuite and Salesforce preferred.
* Data organization and management skills. Technical expertise with data models, data import methodologies, database design development, and data mining; preferred experience with a BI tool
* Knowledge of Sales Finance (Revenue Forecasting and Reporting) and Sales Operations (Territory/Quota Management) functions preferred
* Bachelorâ€™s degree in Computer Science or Accounting/Finance/Business or related field preferred
Responsibilities
* Implement, optimize, and maintain Anaplan and augment it with a separate data warehouse as needed
* Build and support complex Planning and Forecasting models using the Anaplan platform.
* Build Anaplan Visualizations
* Help set up and automate reporting and charting and analyze trends and patterns
* Create, maintain, monitor and analyze all master data in ERP &amp; CRM and integrated solutions
* Ensure and enhance data quality and train users to ensure continuity of results
* Provide creative yet logical approaches to solving data problems
* Perform various levels of data validation across multiple systems
* Create and manage the data dictionary to support change management efforts
* Maintain policies and procedures to ensure uniform, accurate, and consistent data are present
* Provide testing support for upgrades and releases, including integration testing from various sources to target systems
* Assist in setting up hierarchies and maintain consistency across different systems
* Assist with data and analysis requests, providing detailed backups and explanations as needed
You are:
* An independent, self-motivated individual who works well under pressure with a positive, service-oriented attitude and a startup mindset of willing to do anything and everything
* Self-starter with a great work ethic and an analytical thinker with superior problem solving and decision making skills and ability to analyze and manipulate data; logical, process-based approach to problem solving with an ability to learn and apply new information
* Extremely detail-oriented and organized with prior experience having gathered, structured, monitored, and validated data to ensure data integrity and detailed documentation; has developed a habit of checking the accuracy of data and analysis several times over before submitting for review
* Excellent multi-tasker who is always â€œon itâ€_x009d_ with stellar time and project management skills; understands the importance of planning in advance to meet deadlines that include multiple review points and iterations
* Team player with strong interpersonal skills capable of working across functions to get buy-in on best practices
* Strong communicator, both written &amp; verbal; reliable and responsive to email and phone communications</t>
  </si>
  <si>
    <t>Innovation Data Scientist</t>
  </si>
  <si>
    <t>Swinerton Builders</t>
  </si>
  <si>
    <t>Concord</t>
  </si>
  <si>
    <t>We're committed to bringing passion and customer focus to the business.Job Description Summary:Identify and analyze ways for data to enhance and drive new construction services, support new and more profitable revenue, drive projects moving through innovation pipeline.Job Description:
JOB DUTIES AND RESPONSIBILITIES
Leverage Data to predict Construction outcomes Drive strategic data research and analysis that will identify and evaluate opportunities to build new business capabilities at Swinerton Proactively anticipate obstacles or areas of concern and help identify potential solutions Coordinate transfer of research, prototypes and improved processes to the business customer This position will leverage Swinerton data, public/private data, as well as opportunities to capture new data Strong written and verbal communication skills; experience presenting with executive level audiences Experience with a variety of data types and data qualities. Use advanced analysis techniques to research, design, and develop solutions Engage and evaluate potential partners, vendors, technologies, etc. Develop business cases, including market sizing, pricing and revenue ramp-up's, run / operate cost estimates, and profitability analyses Design and conduct pilots to validate Lead project reviews with service line and executive leadership; develop presentations and communicate recommendations Other responsibilities as assigned
MINIMUM SKILLS ANS EXPERIENCE
Bachelorâ€™s degree in Statistics, Economics, Mathematics, Physics, Economics, Operations Research, or other related field Strategic, analytic and creative thinker Strong understanding of acquiring, analyzing, and manipulating data to answer questions Ability to multi-task and prioritize Ability to work well in a team environment, as well as, independently Financial Analysis capabilityTechnical - the tools needed to be successful
If you like wild growth and working with happy, enthusiastic over-achievers, you'll enjoy your career with us!</t>
  </si>
  <si>
    <t>Master Data Analyst</t>
  </si>
  <si>
    <t>Ghirardelli Chocolate</t>
  </si>
  <si>
    <t>San Leandro</t>
  </si>
  <si>
    <t xml:space="preserve">The Master Data Analyst role is responsible for owning accuracy, integrity and timeliness of item master data in the Ghirardelli Chocolate JD Edwards ERP system and DevEx, as well as bridge the gap between finance and technology, and identify process improvement opportunities. This person will be responsible for developing a clear and logical process to ensure that item master data is accurate and timely, and analyze monthly reports for potential issues and solutions. Additionally, the role will manage, manipulate and analyze complex data sets and consolidate results to continuously improve and validate the quality of data and data process, thereby ensuring the integrity of Master Data in the Ghirardelli Chocolate JD Edwards ERP system and DevEx. Own Data Management* A gatekeeper for all product led data in DevEx and JDE, responsible for setting up, updating existing items and discontinuing items in the JD Edward ERP System and reviewing data in DevEx.
Supervise and improve data entry process in DevEx and JDE.
Own and be the gate keeper and control for the company price book. Ensuring all list price changes are appropriate and have proper approval from management.
Own the Item Master Files to include all relevant hierarchies such as category codes and other necessary fields required for reporting purposes.
Manage data accuracy in the system, to support the product development process, purchasing requirements, marketing costs, determination of gross margins and cost of finished goods.
Log requests and track the completion of all incoming forms into tracking spreadsheet and/or Access database (DevEx).
Prepare and present data-related detailed assessments and recommendations
Owns Bill of Materials (BOM) data for new items provided by various functions, validate the accuracy of data in DevEx and JD Edwards ERP system; making necessary revisions in a timely manner, as required.
Responsible for reviewing UPC code(s) for each new product(s)
Maintain a forecast of internal Item #'s and advise the Controller and IT on future constraints and required expansions.
Lead International Product Attribute Hierarchy to ensure all items fall under corporate mandated product structure.
Identify key issues in process gaps and highlight important business decisions related to BOM setup and activation of new items.
Data Maintenance
Manage daily, weekly and monthly system maintenance and audit to ensure the integrity of the product data.
Own existing master data process documentation to ensure that it is current and complete adding additional information where necessary.
Certify and improve data accuracy on an ongoing basis (including missing data) to be as close to 100% accurate as possible.
Maintain the transition between DevEx and JDE.
Generate monthly reports to ensure data accuracy and provide overview of data properties for finance purposes.
Data Analysis
Anticipate problems, identify root causes, and be proactive about preventing issues from occurring.
Analyze full impact and identify risks associated with potential solutions to systems issues, and advise process owners of the best approach.
Analyze monthly reports for inconsistencies and potential issues.
Apply statistical theory and methods to collect, organize, interpret, and summarize numerical data to provide data analysis.
Evaluation &amp; Certification
Initiate and Lead the annual IM/BOM reviews with the cross functional team to ensure all items have been setup correctly.
Verifies in partnership with key members of the Production Team, that entered routing data is reflected accurately in the system.
Lead efforts in escalating issues, discrepancies and concerns in the data to Controller.
Support internal controls and audit information requests.
Participate in software upgrades, design, implementation, functional testing, and data validation to ensure quality solutions.
Internal Communication
Manage consistent and cooperative communication with Production, Finance and Marketing Personnel.
Clearly articulate ownership and accountabilities of data management to support the owners of the data, use business process and measures to highlight opportunities for improvement.
Investigate possible solutions for problems in production and warehouse process.
Cooperate with IT personnel in developing software and fixing bugs. * A process driven and logical individual
Innovative thinking and a passion for delivering results.
Extremely well organized, proactive and detail oriented
Commitment to teamwork and internal client service orientation
Strong demonstrated knowledge of ERP system; JD Edwards experience preferred
Intermediate level of computer skills: Excel, Word, Outlook, Sharepoint, Internet
Excellent interpersonal communication skills through all mediums (verbal, written and oral)
Capable of multitasking, setting appropriate priorities and ability to effectively shift priorities as needed.
Able to thrive in a challenging, fast paced and at times hectic environment (may include overtime during peak time periods)
Education and Work Experience:
1-2-year experience working in a manufacturing and/or operations environment
Basic understanding of new product development, a plus
1-2-year experience working with ERP system (SAP, JDE) is desired
Bachelor's degree in finance, accounting, business or related discipline
1-2-year experience in Master Data
</t>
  </si>
  <si>
    <t>Growth Scientist (Data)</t>
  </si>
  <si>
    <t xml:space="preserve">
Growth Scientist
At Automattic, we believe in making the web a better place, and making our workplace a happy place. We hope you can join us on this journey!
We are the people behind WordPress.com, Tumblr, Jetpack, WooCommerce, and more. Our Data team builds algorithms and data products that connect millions of publishers with billions of readers every month and drive growth for our business and our customers. We are looking for data scientists to join the Data team to help us drive growth with data, insights, and technical solutions.
Key Responsibilities
Own all aspects of data for a function or line of business, to empower Automatticians with data for optimal decision making.
Build vertical specific funnels, data pipelines or dashboards.
Validate tracking, enforce metrics consistency, design &amp; analyze experiments.
Run exploratory analysis and post-launch analysis to identify product/ marketing opportunities and accelerate product iteration.
Run predictive modeling for things like targeting or personalization.
You
Are a strong proactive communicator and writer, and comfortable with setting and managing your own priorities.
Have excellent quantitative skills and are very comfortable with data, statistical modeling, and analysis.
Are curious, have phenomenal attention to detail, and possess proven problem-solving skills.
Are a cross-team collaborator, able to effectively work with teams across multiple departments, time zones, and functions. You can discover and tell the story behind the data.
Have experience working with a global subscription-based product. Using your discernment, you can translate business problems into analytical questions and use data from various sources to find answers.
Have prior hands-on experience with data, proficiency in SQL.
Have programming experiences with Python, R or PHP, and are familiar with some data tools (Hive, Impala, Airflow).
ABOUT AUTOMATTICWe are the people behind WordPress.com, WooCommerce, Jetpack, Simplenote, Longreads, VaultPress, Akismet, Gravatar, Crowdsignal, Cloudup, and more. We believe in making the web a better place.
Weâ€™re a distributed company with more than 1100 Automatticians in 65+ countries speaking 75+ different languages. Our common goal is to democratize publishing so that anyone with a story can tell it, regardless of income, gender, politics, language, or where they live in the world.
We believe in Open Source and the vast majority of our work is available under the GPL.DIVERSITY &amp; INCLUSION AT AUTOMATTICWeâ€™re improving diversity in the tech industry. At Automattic, we want people to love their work and show respect and empathy to all. We welcome differences and strive to increase participation from traditionally underrepresented groups. Our D&amp;I committee involves Automatticians across the company and drives grassroots change. For example, this group has helped facilitate private online spaces for affiliated Automatticians to gather and helps run a monthly D&amp;I People Lab series for further learning. Diversity and Inclusion is a priority at Automattic, though our dedication influences far more than just Automatticians: We make our products freely available and translate our products into and offer customer support in numerous languages. We require unconscious bias training for our hiring teams and ensure our products are accessible across different bandwidths and devices. Read more about our dedication to diversity and inclusion.
</t>
  </si>
  <si>
    <t>Juntos</t>
  </si>
  <si>
    <t>San Carlos</t>
  </si>
  <si>
    <t>Data Analyst
About Juntos
Financial institutions around the world use the Juntos Conversational Account Management (CAM) platform to proactively engage their customers at scale. Juntos combines advanced technology with human intelligence to create engaging, one-to-one, long-term conversations with consumers in high-impact digital channels like SMS and WhatsApp. Banks across four continents have used Juntos to power Conversational Account Management with millions of customers in 26 languages, driving increased uptake and retention of financial products.
About the role
As a Data Analyst, you feed our process of discovery and learning as you synthesize powerful insights from conversations with millions around the globe. You will work closely with content designers to harness these insights to optimize Juntos conversations by identifying and refining hypotheses through A/B testing. You will also work closely with account managers to communicate customer success stories and pain points to the banks that use Juntos.
In this role, you will not only dig into data, but also sharpen and extend our codebase of custom analytic tools. As the owner of these tools, you can shape how Juntos extracts and shares data-driven insights both internally and externally. You will be encouraged to identify opportunities to improve processes and take on projects to grow Juntosâ€™ analytic capabilities.
About you
If you are a good fit, you'll likely have many of the traits below, and/or be eager to develop them:
You have 3+ years of experience in data analysis and/or social science.
You have experience in Python. Youâ€™ve used tools like PySpark, Pandas, Matplotlib, and Jupyter.
Youâ€™ve been responsible for end-to-end data analysis.
Youâ€™ve collaborated with others to understand their questions and identify which can (and which canâ€™t) be answered using data.
Youâ€™ve wrangled unfamiliar input data and made decisions about how to transform it to facilitate analysis.
Youâ€™ve conducted analyses and communicated your learnings through written reports and visualizations to others who are less familiar with data and statistics.
You have experience with Git and take pride in maintaining well-documented repositories.
You appreciate being part of a multidisciplinary team and have a desire to both teach and learn.
You demonstrate humility in actions, conversations, and mentality. You receive strong personal satisfaction from collective success.
Current US work authorization is required. We accept transfers of H-1B visas.
Juntos is venture-backed by Aligned Partners and Omidyar Network and headquartered in San Carlos, California. To apply, please send a resume and cover letter to join.the.team [at] juntosglobal.com</t>
  </si>
  <si>
    <t>Who You AreMaking sense out of complex data is core to our business at Quantifind and we're looking for talented Data Scientists to join the team. At Quantifind, we look to integrate large amounts of data from diverse data sources (structured financial data or unstructured social data) to drive important business decisions for large brands. We research the latest NLP algorithms to make text searching more efficient and we are able to pinpoint meaningful signals from vast amounts of signals including text, demographics, and interest groups. We algorithmically determine users' demographics based on their language features and interests. And we draw causal conclusions on the financial impact of marketing campaigns from some household known brands. Underneath it all, we have proprietary data infrastructure built in-house where Data Scientists can experiment with new algorithms instantaneously. You are also encouraged to build finished data science products end-to-end: you will develop your own algorithms in our production pipeline!Who We AreQuantifind is a uniquely positioned data science and human insights company. In our primary application, we offer marketing decision-makers Explanatory Analytics that help them better understand their customers' interests and priorities. We are currently building out a new vertical aimed at financial crimes risk management including anti-money laundering (AML) and fraud detection. Our advantage is existing science, engineering, and SaaS product capabilities that align very well with the technology needs.
To help you succeed, we provide a supportive environment that fosters collaboration between teams and team members, where learning and professional growth is considered a key part of your success, and of ours. We offer a flexible work environment with a family-friendly work-life balance, catered lunches three times a week, and fun team activities to keep you healthy, happy, and stress-free.What A Great Candidate Looks Like:
â€_x008d_Outstanding quantitative analytical ability
Independent and creative approach to problem solving
At least 5+ years of professional industry experience, in addition to your academic experience
MS or higher in the following areas: Statistics and Mathematics
In-depth knowledge of Statistics/Probability/Machine learning
General Statistical concepts such as hypothesis testing, estimation, inference
Supervised and unsupervised statistical models such as regression (linear / logistic), time series models (ARIMA / DLM), clustering, dimension reduction
Predictive Machine Learning algorithms such as Random Forest, Boosting, SVMs
Strong programming experience in two or more of the following: R, Python, Scala/Java
Understanding of algorithm complexity and performance implications
Knowledge of elementary data structures
Exposure to NLP models such as Latent Dirichlet Allocation (LDA), Latent Semantic Analysis (LSA), Sentiment models, Named Entity Recognition (NER) is a big plus
Basic knowledge in SQL
The Opportunity We OfferQuantifind is seeking to fill a position in Menlo Park, CA on our Data Science team. We work closely with the Product Management team and Platform engineers to anticipate company needs and quickly put state-of-the-art mathematical tools into the hands of end users. Members of the Data Science team translate real world problems into quantitative language, find or create algorithms to solve those problems, and implement them in code. Our team values a creative and empathetic approach to problem solving and strives to maintain rigorous scientific and engineering standards. We will give you the opportunity to work on the full data science pipeline, bringing solutions from basic research all the way to production.
We are an equal opportunity employer; we have a fun place to work and a devotion to succeeding together.
Will you join us? Apply now.</t>
  </si>
  <si>
    <t>Data Research Scientists</t>
  </si>
  <si>
    <t>CyberCube</t>
  </si>
  <si>
    <t xml:space="preserve">CyberCube delivers the most comprehensive cyber insurance analytics platform for the insurance industry.We are solely focused on solving the hardest cyber risk challenges with world-class analytics. Our team is composed of multi-disciplinary experts across data science, cyber security, software engineering, modeling and commercial insurance. CyberCube offers products for cyber risk aggregation modeling and insurance underwriting. CyberCube leverages the threat intelligence from the worldâ€™s leading cyber security company, Symantec, along with several other data sources. CyberCube is headquartered in San Francisco, California. We are backed by ForgePoint Capital (the worldâ€™s largest venture capital fund dedicated to cyber security early stage investing), HSCM (premier insurance and insurtech investor) and Symantec Ventures. Develop mathematical and statistical methods to collect, organize, and interpret data. Build and enhance analytical data models and machine learning algorithms to identify cyber risk patterns within data. May perform additional duties that are similar and consistent with stated position requirements. Qualified candidates must possess a doctorate degree (PhD) in Mathematics, Statistics, Systems Engineering, or closely related field plus 1 year of experience. Of the required experience, must have 1 year of experience in each of the following: Of the required experience, must have 1 year of experience in each of the following:Big data technologyCrime assessment and prediction modelsEnd-to-end (front-end and back-end) demonstrations of machine learning modelsNatural Language Processing and Sentiment AnalysisTemporal Machine Learning ModelingSend resume to info@cybcube.com orCyberCube Analytics, Inc.58 Maiden Lane, 3rd FloorSan Francisco, CA 94108CyberCube Analytics, Inc. is an equal opportunity employer. We donâ€™t tolerate discrimination against age, gender, gender identity, gender expression, sexual orientation, race, color, nationality, ethnicity, religion, disability, veteran status, protected genetic information or political affiliation. </t>
  </si>
  <si>
    <t>Data Analyst - Community Health</t>
  </si>
  <si>
    <t>About UsLaunched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Blog.About the RoleData is central to Twitch's decision-making process, and analysts play a critical role in informing and evangelizing data-driven decision making across all of our operations. As a Data Analyst at Twitch, you will be responsible for leveling up the understanding and capabilities of stakeholders across your team, enabling them to make better decisions using available data.
As part of the Community Health team at Twitch, you will be on the ground floor with your team, shaping the way we build and refine operational processes, delivering formative insights about the health and safety of our communities, measuring the impact of product improvements and policy changes, and influencing future product design and strategy. In a typical week or month, you will be responsible for instrumentation, dashboard/report-building, metrics reviews, and ad hoc analysis. Your work will pave the way for high-quality, high-velocity decision-making that will lead to safer, more rewarding community interactions across the platform.
The ideal candidate combines deep analytical expertise, experience working with cross-functional product development teams, and a passion for shaping the future of community-driven entertainment. You'll find a Requirements section below. If you meet all of these, then we encourage you to apply. If you meet most of them, and feel that you have a unique perspective or skill-set that can help us to design safer and more rewarding communities, then we encourage you to apply.You Will:
Partner with cross-functional teams to define and track team success metrics and make these available through ETL (extract/transform/load) pipelines and reporting dashboards.
Contribute to data infrastructure, act as our team's thought leader on best practices for managing data, and contribute towards a long-term vision of sustainable and thriving data processes.
Partner across Community Science to develop foundational analyses about how to measure and improve the health and safety of communities across our platform.
Design and evaluate A/B tests and experiments to determine the effectiveness of front-end product improvements and algorithmic machine learning systems.
Maintain a culture of high-quality output and exceptional engagement with stakeholders. Effectively communicate at all levels, ensure that work gets done well and on time, respond effectively to ad hoc requests and unexpected obstacles, and reallocate resources as necessary.
You Have:
2+ years of industry experience as a data analyst or in a related role, preferably in the consumer internet or gaming space, or working with a high-velocity, high-growth product / business.
Expert SQL skills -- ability to work adeptly with and contribute to Twitch's data infrastructure.
Fluency in data analysis and communication, including defining a metrics strategy, conducting exploratory data analysis, and crafting data-driven reports and visualizations.
Experience building aggregates, optimizing data workstreams, maintaining data pipelines, and working with AWS infrastructure.
Comfort working independently, prioritizing projects, and managing stakeholder expectations across teams.
Strong written and verbal communication skills.
Comfort working with potentially sensitive and/or disturbing content.
Eagerness to shape the development of a growing team and contribute to the design of novel products that shape the community experience for millions of viewers and creators.
Bonus Points
Strong familiarity with Twitch, our creators, and our community.
Masters degree (preferred, but not required).
Fluency in statistical analysis and programming using Python, R, or similar tools.
Familiarity with NLP techniques (e.g. topic modeling, sentiment analysis), particularly involving text corpora composed of short, unstructured text.
Prior experience building end-to-end pipelines for supporting experimentation with machine-learning systems (e.g. recommendations, spam &amp; fraud detection, notifications).
Prior experience working on a Trust &amp; Safety or Community Health team.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Pursuant to the San Francisco Fair Chance Ordinance, we will consider for employment qualified applicants with arrest and conviction records.
We are an equal opportunity employer and value diversity at Twitch. We do not discriminate on the basis of race, religion, color, national origin, gender, sexual orientation, age, marital status, veteran status, or disability status.</t>
  </si>
  <si>
    <t>New Graduate â€“ Enterprise Data &amp; Analytics â€“ Data Science Analyst</t>
  </si>
  <si>
    <t>VMware</t>
  </si>
  <si>
    <t>Search JobsJob Description
Business Summary
98% of Fortune 500 Companies use VMware Technology!
The most advanced companies in the world turn to VMware to manage, grow and transform their business. When you work here, youâ€™re connected to a global community of innovative, empowered employees working together to solve the most critical technology challenges.
We believe that creativity sparks innovation and inspires our employees to think differently and challenge the status quo. Whether itâ€™s the kind of products we develop, our approach to sustainability, or how we give back to our communities, VMware finds unique ways to bring people together to fuel creative thinking. Want to know more, check out our website https://careers.vmware.com/
Job Role and Responsibilities
Come and join our data science group at VMware's Enterprise Data &amp; Analytics (EDA) team! We are looking for a strong technical individual as part of our talented data science team in developing and applying state-of-the-art data science solutions. These solutions will help fulfill VMwareâ€™s data-driven vision in business optimization &amp; transformation across all business units, R&amp;D, and the entire marketing ecosystem. You would be responsible for executing our strategic data science and machine learning roadmap, leveraging both operational and human generated datasets.
Develop and deploy machine learning/deep learning solutions to discover and predict trends in customer behavior, propensity to buy and respond to marketing campaigns, SaaS and perpetual license customers' journey experiences, product development quality, just to name a few.Tackling highly challenging but interesting end-to-end data problems, from data cleaning to feature extractions, to model design and selections, validation and test, and productization of data science solutions in iterations.Finding patterns and uncovering business insights within structured and unstructured dataWorking side-by-side with technical and business leaders, business partner, and stakeholders to understand, process map, and solution complex business problems through the lens of data science.Unlocking repeatable patterns to predict, discover, and distill complex information into actionable improvementChallenging current best thinking, test theories, evaluate data science and machine learning concepts and iterate rapidlyAdhere to our innovative culture within EDA and VMware through continuous researching and prototyping state-of-the-art machine learning / deep learning algorithm to apply to our business problems
Requirements:
Masters in Computer Science, Engineering, Statistics, Applied Math, or similar disciplinesSolid fundamentals, knowledge of supervised, unsupervised machine learning, reinforcement learning and deep learning algorithms, such as classifiers, cluster analysis, dimension reduction, regression, CNN, RNN, DQN, temporal difference methods, sequence modeling, attention models, transformers, probability theory, algorithm design and theory of computation, information retrievalExperienced in at least one of the machine learning frameworks - Keras, Tensorflow, PyTorch, etc, as well as programming, visualization, and statistical tools such as R, Python, Java/C++Entrepreneurial spirited and possess strong communication and collaboration skills; ability to master new technologies and clearly communicate results to technical and non-technical audience
Preferred Skills:
Passion in reaching a deep understanding of business problems and solving them by applying machine learning solutions
Proficiency in big data technologies such as Hadoop, BigQuery, MapReduce, etc, and parallelization tools in enterprise Big Data Platform stack, technologies, and ecosystem is a strong plus
This job opportunity is not eligible for employment-based immigration sponsorship by VMware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â€‹Search Jobs</t>
  </si>
  <si>
    <t>Statistical Scientist</t>
  </si>
  <si>
    <t>The PositionStatistical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projectsDevelops, implements and oversees timely, thorough, consistent, and quality execution of analytical plans that support PHC strategies, initiatives, and projects; assures statistical integrity, adequacy and accuracyRepresents BDS in the US PHC Center of Excellence and provides appropriate strategic and statistical input on PHC-related activitiesIdentifies, recommends and undertakes activities that advance healthcare delivery and PHC to improve patient-care and outcomesGenerates evidence using diverse data sources and appropriate analyses techniquesConsults and provides statistical training to key stakeholdersParticipates in the ongoing development, refinement and enhancements of departmental methodologies and techniques for biostatistics research, analysis and reportingAs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fieldsSound knowledge of theoretical and applied statistics including methods in advanced analytics such as machine learningProven experience in the principles and techniques of data analysis, interpretation and clinical relevanceRelevant therapeutic experience is a plusGood understanding of regulatory guidelines in drug development, GCP (Good Clinical Practice) and ICH (International Conference on Harmonisation of Technical Requirements for Registration of Pharmaceuticals for Human Use) guidelinesSound understanding and appropriate application of business requirements and processesWorking experience with all data types including high dimensional data
Skills/Abilities
Proven abilities to perform statistical scientist responsibilities with increasing expertise and independenceHas demonstrated, through past experience, abilities to competently manage the majority of biostatistics deliverables associated with assigned preÂ­launch, launch and/or post-Â­marketing medical strategies, plans and tacticsAnalytical and problemÂ­ solving capabilities and skillsEvident Drive for Results (demonstrates interest and ability to learn new things, takes initiative, welcomes problems as challenges; finds solutions to technical problems)In-Â­depth knowledge of the multiÂ­disciplinary functions involved in a drug development process, and can proactively integrate multiple perspectives into the post-Â­marketing process for best end resultsExcellent project management skillsStrong interpersonal, verbal and writing communication, and influencing skillsProven track record of working highly effectively, efficiently and collaboratively with othersProven experience and skills working with multiÂ­disciplinary teamsHigh level of proficiency in computer skills and statistical programming languages, such as, SAS, R, RShiny, Python, etc.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Biometrics COMPANY/DIVISION
Pharmaceuticals SCHEDULE
Full time JOB TYPE
Regular</t>
  </si>
  <si>
    <t>Data Scientist, Strategic Research and Analytics</t>
  </si>
  <si>
    <t>Center for Sustainable</t>
  </si>
  <si>
    <t>The Center for Sustainable Energy (CSE) is seeking a data scientist who will support our product, sales, leadership and marketing teams with insights gained from analyzing extensive company data. The ideal candidate is adept at using large data modeling techniques to find opportunities for product and process optimization and to test the effectiveness of different courses of action. They must have strong experience developing/designing databases,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The research will focus on the energy space, primarily electric vehicles, electric vehicle infrastructure, and distributed energy resources,
The position will work under the Director of Strategic Research and Analytics. The Strategic Research and Analytics team is tasked with producing high quality, reliable research for business development and program optimization. The team often needs to work quickly and under significant time constraints, the ideal candidate should be comfortable with this environment.
Essential Functions and Responsibilities:
SKILLS
Â· Develop, design, and manage databases to support the evaluation work of the Strategic Research and Analytics team. The successful candidate will work with a variety of stakeholders, both internal and external, to identify existing and new data sources, while assessing the effectiveness and accuracy of the data, as well as opportunities to leverage that data to drive business solutions and success.
Â· Mine and analyze data to drive optimization and improvement of product development, marketing, and business strategies, as well as portfolio and program level evaluation.
Â· Execute various mixed methods models, to identify new, interesting, and executable insights. Candidate should be an expert in machine learning tools and techniques such as as k-NN, Naive Bayes, SVM, Decision Forests, etc
Â· Use predictive modeling to increase and optimize customer experiences, revenue generation, ad targeting and other business outcomes.
Â· Effectively communicate findings to relevant stakeholders through professional, clear, and concise presentations, reports, and visualization of the data and results of any analyses. The ideal candidate can produce advanced visualizations that are accurate and audience specific.
Â· Develop processes and tools to monitor and analyze model performance and data accuracy.
QUALIFICATIONS
Essential Knowledge, Skills and Abilities:
Required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Were looking for a PhD level quant with 7+ years of experience manipulating data sets and building statistical models. and familiar with the following software/tools:
Coding knowledge and experience with several languages: C, C++, Java, JavaScript, etc. Knowledge and experience in statistical and data mining techniques: GLM/Regression, Random Forest, Boosting, Trees, text mining, social network analysis, etc.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Preferred
Â· Knowledge of the electric vehicle and/or DER market and related policies and technologies
Â· Experience with NoSQL databases, such as MongoDB, Cassandra, HBase
Education:
Â· Ph.D. in a relevant field (e.g. data science, statistics, economics, scenario analysis, forecasting, etc.).
Experience:
Â§ 7+ years of relevant experience
Licenses, Certificates or Registrations:
Â· None requiredComputer and/or Technical Skills:Â· Experience with common data science toolkits, such as R, Python, Weka, NumPy, MatLab, etc. Excellence in at least one of these is required
Â· Demonstrated high-level abilities with programs such as (or comparable to) Excel, Word, PowerPoint and Outlook are required.
Â· Familiarity with statistical and/or data visualization tools is required.</t>
  </si>
  <si>
    <t>Data Scientist, DNA Product Operations</t>
  </si>
  <si>
    <t>Twist Bioscience</t>
  </si>
  <si>
    <t>Programmable DNA, the software of Life, is finally here! Twist Bioscience is developing a disruptive Synthetic DNA technology that will change the world, enabling widespread health and sustainability. Synthetic biologists will use our products to engineer how organisms produce cures to diseases, everyday chemicals are made using the atmosphere as the carbon source, plants make their own fertilizers, in-vivo diagnostics will alert us when we are sick, and many more applications.
Twist Bioscience's world-class DNA synthesis platform enables the manufacture of a variety of custom DNA products supporting applications from targeted sequencing and diagnostics to biopharmaceutical discovery. As Twist grows both its product offerings and order volume, the need to rapidly, accurately, and automatically diagnose failures and devise strategies for preemptively detecting them is essential for scaling operations. To support this need, we're looking for a data scientist to explore our vast historical datasets -- including next generation sequencing data, processed image data, and transactional database sampletracking data â€“ to identify generalizable methods and analyses to understand and prevent manufacturing failures. The ideal candidate will have a deep familiarity with the molecular biology and sequencing techniques performed at Twist, experience with performing scalable data analysis with Python, an ability to work independently and creatively with an eye towards continual professional growth, and extremely strong communication and interpersonal skills.
Responsibilities
Analyzing historical sequencing, image, and log data to identify both causes and predictors of failed product
Building automated troubleshooting tools to diagnose and explain failures to internal and external stakeholders
Devising measurements, thresholds, and analyses to detect failed product during manufacturing
Simulating production planning and resource allocation to optimize throughput
Engineering features and training models to predict operational outcomes
Qualifications
PhD in molecular biology, bioinformatics, or a related field required
Strong technical knowledge of next-generation sequencing applications and analyses
Proficiency performing data and statistical analysis in Python
Strong written and verbal communication skills
An ability to work creatively and independently
Preferred Qualifications
Experience with SQL
Experience with cloud computing services (such as AWS) and analysis parallelization
Experience with software engineering fundamentals (version control, unit testing, etc.)
Experience with software containerization platforms, such as Docker
About Twist Bioscience
Twist Bioscience synthesizes genes from scratch, known as "writing" DNA. Just as children learn to both read and write, the next phase of development for the genomics revolution is the ability to write DNA.
At Twist Bioscience, we work in service of people who are changing the world for the better. In fields such as health care, agriculture, industrial chemicals and data storage, our unique silicon-based DNA Synthesis Platform provides precision at a scale that is otherwise unavailable to our customers.
Twist Bioscience Corporation is an Equal Opportunity Employer. Twist Bioscience Corporation provides equal employment opportunities to all employees and applicants for employment without regard to race, color, religion, sex, sexual orientation, gender identity, national origin, age, disability, genetic characteristics, or any other category protected by law.
San Francisco applicants: Pursuant to the San Francisco Fair Chance Ordinance, we will consider for employment qualified applicants with arrest and conviction records.</t>
  </si>
  <si>
    <t>Machine Learning Engineer (Data)</t>
  </si>
  <si>
    <t>Automattic Inc.</t>
  </si>
  <si>
    <t>We are the company behind , Jetpack, WooCommerce and Tumblr. We are looking for someone to join a team of data scientists and software engineers to build, deploy, and iterate on applications involving time series analysis, machine learning, natural language processing and/or search.
What have we worked on recently?
We help our users to create powerful sites with ease and enable our colleagues to support our users. Our completed and ongoing projects include
Elfbot - a machine learning project to automatically tag chat transcripts from our live chat user support.
Automated anomaly detection on business and user data.
A new Jetpack Search experience with instant search and improved relevance.
A generalized machine learning pipeline to build audiences for marketing and engagement.
How do we work?
We're kind to each other and our users - we strive to build a positive, supportive, and inclusive culture of cohesive teams focused on delivering value to our customers.
We work as a global and distributed workforce resulting in a unique way of working built around our creed.
We offer flexible work arrangements allowing our team members to work when they feel best.
We welcome collaboration, and you can be involved in any discussion across our many communication channels.
Enough about us, let's talk more about you. The Machine Learning Engineer position might be a good fit if you:
Have hands-on experience in building and deploying data-intensive applications to production. You care about building reliable and testable infrastructure and pipelines. Familiarity with the Hadoop ecosystem and cloud computing services like AWS and GCP will be advantageous.
Are motivated to propose technical solutions, own software architecture, evaluate technologies and infrastructure, or develop technical roadmaps for future applications.
Have a demonstrated interest in understanding machine learning techniques and workflows like data preprocessing, feature extraction, and training and evaluation of classification and regression models.
Bring programming skills in multiple programming languages and paradigms. You are likely to encounter Python, PHP, Scala, and SQL in this role and the idea of using them on a regular basis should not be a blocker for you.
Are familiar with professional software engineering methods and standards such as coding conventions, code reviews, continuous integration, build processes, testing, and operations.
Are open and able to travel 3-4 weeks per year to meet your teammates in person. We hold an annual all-company meeting every year, and meet up with our teams for a week once or twice per year.
Like all positions at Automattic, you'll work remotely, and can be based wherever you live.ABOUT AUTOMATTIC
We are the people behind , WooCommerce, Jetpack, Simplenote, Longreads, VaultPress, Akismet, Gravatar, Crowdsignal, Cloudup, and more. We believe in making the web a better place.
We're a distributed company with more than 1100 Automatticians in 65+ countries speaking 75+ different languages. Our common goal is to democratize publishing so that anyone with a story can tell it, regardless of income, gender, politics, language, or where they live in the world.
We believe in Open Source and the vast majority of our work is available under the GPL.DIVERSITY &amp; INCLUSION AT AUTOMATTIC
We're improving diversity in the tech industry. At Automattic, we want people to love their work and show respect and empathy to all. We welcome differences and strive to increase participation from traditionally underrepresented groups. Our D &amp; I committee involves Automatticians across the company and drives grassroots change. For example, this group has helped facilitate private online spaces for affiliated Automatticians to gather and helps run a monthly D &amp; I People Lab series for further learning. Diversity and Inclusion is a priority at Automattic, though our dedication influences far more than just Automatticians: We make our products freely available and translate our products into and offer customer support in numerous languages. We require unconscious bias training for our hiring teams and ensure our products are accessible across different bandwidths and devices. Read more about our dedication to diversity and inclusion.How to Apply
Does this sound interesting? If yes, click the Apply button below and fill out our application form. In your cover letter, let us know what you can contribute to the team. Proofread! Make sure you spell and capitalize WordPress and Automattic correctly. We are lucky to receive many applications for this position, so try to make your application stand out.
Apply for this Job
If you're reading this on a site other than please ensure you visit for the latest details on applying.
Work With Us</t>
  </si>
  <si>
    <t>Meraki</t>
  </si>
  <si>
    <t xml:space="preserve">Cisco Meraki is revolutionizing the way IT administrators manage their infrastructure by providing simple and secure cloud-managed solutions. With a large install base of customers and rich, multi-dimensional data sets, the potential for data analytics to improve business performance for both our customers and our own business is enormous.
We are looking for a full-stack Senior Data Scientist to join our Strategy &amp; Data Science department in San Francisco. The Strategy &amp; Data Science department is a growing group that works closely with executives and leaders across the company to support the development of and alignment on our business strategy. As part of this group, you will develop cross-functional relationships and use rigorous data science methods on our business and product data to drive near- and longer-term impact. This would be an outstanding fit for someone who has a passion for both math and technology, ability to provide deep insights for priority Meraki leadership asks and joint Cisco/Meraki product and customer analysis.
What will you do:
Lead key, cross-functional analytical projects, identifying and bringing together stakeholders, building project plans, developing joint analytical approaches, and executing against the project
Build predictive models to influence business and product decisions
Use data to identify opportunities to improve customer support needs
Define key metrics to help track our business performance and the customer experience
Analyze user journey data and understand root causes of customer engagement with products
Mine structured and unstructured data to identify growth opportunities for our business
Conduct research that could support the development of public-facing whitepapers and blog post
What skills you possess:
Strong SQL skills
Strong coding skills in Python/R, Hadoop/Spark technologies
Expert knowledge in building data science pipelines
Good understanding of machine learning based model building flows
Hands-on experience using deep learning frameworks
Experiences with cloud services is a plus
BS/MS degree, such as economics, mathematics, statistics or engineering
5-7+ years of experience in an analytical role or equivalent combination of graduate degree and work experience in data science
Exceptional critical thinking and problem-solving ability
Good written and verbal communication skills
Strong attention to detail and accuracy
Self-starter and ability to work autonomously
 Who you are:
You demonstrate business acumen in your work
You have a real passion for analytics and desire for continuous learning
You have strong organizational skills; able to keep track of multiple competing priorities without losing details
Ability to communicate the results of analysis
You are eager to take ownership of projects
You remain curious and hungry to understand all components of your work
Are you wondering what it is like to work at Cisco Meraki? Picture a breathtaking office, healthy catered meals, fully stocked kitchens, onsite gym and paid time off to volunteer. Meraki Cisco has crafted an amazing equal opportunity focused office where employees thrive. With that said, we are confident you will love it here. Check out more of our benefits on our job page, at https://meraki.cisco.com/jobs, and we look forward to talking with you soon.
Cisco is an Affirmative Action and Equal Opportunity Employer and all qualified applicants will receive consideration for employment without regard to race, color, religion, gender, sexual orientation, national origin, genetic information, age, disability, veteran status, or any other legally protected basis. Cisco will consider for employment, on a case by case basis, qualified applicants with arrest and conviction records.
At Cisco Meraki, weâ€™re challenging the status quo with the power of diversity, inclusion, and collaboration. When we connect different perspectives, we can imagine new possibilities, inspire innovation, and release the full potential of our people. Weâ€™re building an employee experience that includes appreciation, belonging, growth, and purpose for everyone.
</t>
  </si>
  <si>
    <t>Data Scientist (Ad Operations)</t>
  </si>
  <si>
    <t>Moloco, Inc.</t>
  </si>
  <si>
    <t xml:space="preserve">
Moloco is a marketing technology company that is growing rapidly. We are helping companies market their mobile apps through our programmatic solution that utilizes data mining, lookalike targeting and machine learning optimization. Weâ€™re in a hypergrowth stage both in technology and business and looking for an Ad Operations Analyst to provide operational support and data analytics. Responsibilities
Working cross-functionally to support campaign management and communication.
Data analysis: analyzing and visualizing data from lots of mobile apps to provide insights to existing and future campaigns using standard tools including SQL and charting libraries.
Data validation: verifying the first party data we obtain from ad exchange and the third party mobile app tracking solutions so that our campaign models get trained with accurate data.
Campaign optimization: engaging in the lifecycle of campaigns from building the initial lookalike model, monitoring daily performance, and advancing machine learning models.
Qualifications
Strong analytical and problem-solving skills required.
Great communication skills required.
Bachelorâ€™s degree in data related field required.
Experience in SQL or other data analytics language preferred.
Ability to multi-task and manage multiple projects at a time while paying attention to detail.
Fast learner and self-initiative personality.
</t>
  </si>
  <si>
    <t>Skupos</t>
  </si>
  <si>
    <t>About Skupos
Skupos is the data platform for the convenience retail industry. Retailers, distributors, and brands connect to the Skupos network to create value from disparate data. Convenience retail is a long-standing industry with limited technology adoption, but is responsible for more revenue annually than all of e-commerce in the United States. Skupos leverages our massive datasets to build tools that help the industry succeed.
Skupos software integrates at a retailerâ€™s point of sale, generates analytical insights, and automates the inventory and ordering process. For distributors and CPG brands, we provide real-time visibility into consumer purchasing decisions and enable automated promotional discounts at the point of sale. We view our company as revolutionizing a brick-and-mortar industry by bringing cutting-edge technology to physical stores, and helping harness data to create a frictionless connection between millions of people and the products they need.
What You'll Do
Skupos is seeking a Data Engineer to help build the foundation of our big data platform. As we pave the way for our data product offerings, you will architect, develop and deploy data solutions at scale using modern data technologies. You will have an opportunity to drive the tech stack for this platform. Come, join us and be in charge of your career trajectory and leverage coaching/mentorship opportunities with your manager to write your own success story at Skupos and beyond.
Build data pipelines for the end to end data ecosystem:Data integration and Ingestion from multiple external data providers/partners.Data processing in accordance with product requirements, ensuring data security and compliance throughout the pipeline. Data Storage layer - Maintain a Single Source of Truth. Data Access layer - Make data available for reporting, dashboards, analytics, business intelligence needs.Data Science and Machine Learning modeling. Collaborate with cross-functional technical, product and business teams to take ownership of data projects to ensure a complete end to end customer experience.Research and recommend technologies to build data solutions at scale with near real-time processing of data using service oriented architecture. Improve project delivery and decrease process redundancy and overhead.Foster a lean agile development culture within the team with emphasis on code quality and software best practices. Join the foundational core data engineering team and play an instrumental role in hiring your future teammates. 
What You Should Have
BA/BS in business, computer science; or similar degree in a related field or equivalent experience with demonstrated proficiency3+ years of hands-on experience building big data pipelines using streaming technologies (Kafka, Spark, or similar) in cloud environments. 5+ years experience in database technologies, including RDBMS, NoSQL, Document storage, graphs, and distributed file systems.Advanced skills with functional programming languages (Scala, Python, R, Java, or similar)Experience with data warehouse architecture and data modeling for Business Intelligence.Working knowledge of BI tools (Tableau, Looker, Snowflake, or similar)Excellent attention to detail and focused on execution through rapid iterations. Self Motivated individual with strong ethics who brings the best version of themselves to raise the bar for the entire team. 
What Makes You A Great Fit
Startup experienceSubject matter knowledge on retail industryExperience building SAAS software
What We Offer
â€¢ Competitive salaryâ€¢ Healthcare benefitsâ€¢ 401Kâ€¢ Commuter benefitsâ€¢ Major role in a strong, small and growing development teamâ€¢ Be a part of a key platform of product offerings to the retail convenience store industry
What are your goals and aspirations? Build your technical skills, business acumen, and leadership with Skupos.</t>
  </si>
  <si>
    <t>Sr. Data Scientist - Omics and Imaging, Personalized Healthcare (PHC)</t>
  </si>
  <si>
    <t>The PositionPersonalized healthcare promises to bring the right drug to the right patient at the right time. In order to develop more effective medicines that better target specific disease mechanisms at play in individual patients, we need to build high quality datasets and apply advanced analytics approaches to allow us to understand the unique characteristics of an individuals disease and outcomes. Multimodal data in particular, consisting of different data types such as longitudinal clinical (EHR), genetic, imaging and digital data, is critical to capture distinct, complementary aspects of the patients disease journey. However, meaningful integration of these diverse types of data, and the translation of such data into actionable insights to advance drug development requires creativity, team work, an entrepreneurial spirit, openness to diversity, and an environment that stimulates thinking outside of the box. We, a diverse team of data scientists including geneticists, imaging experts, computer scientists, software engineers, statisticians, epidemiologists and coders are on a mission to realize the transformation to personalized healthcare through cutting edge multimodal analytics. Embark on our quest for personalized answers to allow us to truly understand disease heterogeneity and do now, what patients need next.Minimum qualifications
PhD in a quantitative data science discipline (e.g., statistics/ biostatistics, computer science, mathematics, epidemiology, bioinformatics, computational biology, outcomes research, public health, biology, medicine, psychology)Strong collaboration skills and excellent communication skills and stakeholder management in a complex and ambiguous environmentDemonstrated entrepreneurial mindset and self-direction, ability to teach others and ability to learn new techniquesCreative, out-of-the-box thinker motivated to contribute to the future of healthcareExpertise with the analysis of large-scale clinical RNASeq, metabolomics, WGS, WES and other types of -omics dataStrong experience with implementing a range of statistical modeling techniques (multivariate modeling, longitudinal data analysis, time-to-event analysis, machine learning, causal inference, etc.) as well as an understanding of advanced analytics applied to images, -omics or to integrated data sourcesExperience with observational research, epidemiology and patient-level data analyses (e.g., electronic health records, surveys, clinical trials, registries, claims, and digital health data) with publications and presentationsSome examples of developing and executing data science research projects involving medical imaging (Digital pathology, OCT, color fundus, MRI, PET, and/or CT) using traditional analytical methods as well as deep learning AI desiredFluency in statistical programming languages (R, Python etc.), experience producing interactive outputs (Shiny, R Markdown, etc.) and visualization tools.Experience with technologies required to undertake analyses on large data sources or with computationally intensive steps (SQL, parallelization, Hadoop, Spark, etc.)Experience implementing reproducible research practices like version control (e.g., using Git) and literate programmingExperienced in scoping projects and driving delivery in an evolving environment requiring proactivity and effective problem-solving and prioritization when faced with challengesProficiency in English, both written and verbal
#PDP
#DS
#LI-HB2Who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</si>
  <si>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Senior Scientist I (CMC Analytical)</t>
  </si>
  <si>
    <t>Exelixis</t>
  </si>
  <si>
    <t>Alameda</t>
  </si>
  <si>
    <t>Pinterest Labs Applied Scientist</t>
  </si>
  <si>
    <t>Pinterest</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</si>
  <si>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As a Pinterest employee, you'll be challenged to take on work that upholds this mission and pushes Pinterest forward. You'll grow as a person and leader in your field, all the while helping users make their lives better in the positive corner of the internet.
As an Applied Scientist at Pinterest Labs, you'll work on tackling new challenges in machine learning and deep learning applied to a unique Pinterest dataset of 250 billion pins. You'll work on hard machine learning problems, push the state of the art, and conduct research that can be applied across Pinterest engineering teams and engage in collaborations and mentoring. You'll have the opportunity to perform research in the following areas: representation learning, graph embeddings, image recognition, user modeling, recommender systems, natural language processing, and big data analytics.
What you'll do:
Push the state of the art and apply the latest advances in deep learning and machine learning to improve Pinterest
Impact hundreds of millions of users by developing the next generation of visual discovery technology
Develop machine learning solutions for real world, large-scale problems on the largest visually curated dataset on the planet
Work in a fast-paced environment with a quick cadence of research, experimentation, and product launches
What we're looking for:
Passionate about applied machine learning and deep learning
5+ years experience applying deep learning methods in settings like recommender systems, time-series, user modeling, image recognition, graph representation learning, natural language processing.
Strong passion for research and extensive experience in solving hard analytical problems
Publications in machine learning, AI, data science, data analytics, statistics, or related technical fieldsIndustry experience in deploying ML/DL models into production (familiarity with scalability/latency/portability concerns, experience with experimentation and hyperparameter tuning)
Experience with learning from ranking labels (i.e. triplet learning, metric learning, etc.) and deploying ranking models (i.e. learning-to-rank)
#LI-LA1</t>
  </si>
  <si>
    <t>Growth Data Analyst</t>
  </si>
  <si>
    <t>OKCoin USA, Inc.</t>
  </si>
  <si>
    <t>Data Scientist, Calibra (Blockchain)</t>
  </si>
  <si>
    <t>Data Scientist - Planning Algorithm Controller</t>
  </si>
  <si>
    <t xml:space="preserve">Data Scientist - Planning &amp; Algorithm Controller TeamAbout the Team
Join the most empowered data science team around! With a bottom-up work culture and amazing leadership, you'll be surprised how much your own voice impacts the business and influences decisions made up to the VP level. Our Planning &amp; Algorithm Controller team in particular makes sure that the company has the right amount of inventory at the right time in the right location to delight our clients. In particular, we jointly optimize all key Stitch Fix inventory capabilities together to drive sustainable top-line growth for the business. We continuously collaborate with business partners across the Women's, Men's and Kids' clothing teams, as well as with the Operations Team, the Algorithm Team and VPs across the company for wider and deeper impact.About the Role
Create, assemble and integrate inventory capabilities into an engine to enact inventory strategies that drive sustainable growth. Identify the most important constraints and objectives over all inventory capabilities and jointly optimize them to improve revenue, unique active users and margins. Research new inventory constructs that deliver improvements that can be leveraged to motivate the development of new inventory capabilities. Collaborate with business partners in order to run inventory optimization strategies across all departments of the company. Maintain fast runtimes for optimization code to promote interactive use cases, and maintain and improve the reliability of our code through standard software engineering practices. You're excited about this opportunity because you will
Have high levels of autonomy and impact in your work
Have autonomy and impact in your work thanks to our bottom-up culture and a Chief Algorithm Officer reporting at the C level
Create and test new ways to combine inventory capabilities together to drive sustainable growth
Collaborate with cross-functional business partners to determine goals, objectives and KPIs to drive deeper impact
Create and implement service level agreements with the broader inventory optimization team in order to best fulfill business objectives
Continue to grow your skill set through our great company wide development programs in communication and culture, as well as technical programs within the algorithms teamWe're excited about you because
You have a Master's or PhD in a quantitative field such as Math, Operations Research, Physics, Statistics, Biostatistics, Economics, Finance, Computer Science
2-4 years of work experience, with 6 months close to software engineering, and 1 year of data science experience setting project goals, objectives and KPIs
You have a bias toward action
You have strong cross-functional, communication skills that help simplify and move complex problems forward with business partners
You have strong standards for software engineering practices such as implementing automated unit tests, are familiar with Computer Science algorithm fundamentals like runtime complexity
You have a strong understanding of statistics
You're proficient in machine learning modeling geared toward impact
You have production data science experience, where you have been responsible for performance and reliability in productionWhy you'll love working at Stitch Fix...
We are a group of bright, kind and goal oriented people.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Algorithms
At Stitch Fix, our data science team combines machine learning with expert human judgment to generate innovative recommendations and insights that transform the way our clients discover what they love. We believe in a curiosity-driven data science culture where members have autonomy to deliver impact through end-to-end, full-stack product development and ownership. The diversity of the problems that we work on and the data-rich environment of our business make it possible, even essential, to bring the tools of multiple disciplines to bear on our hardest problems. As a $2B+ company, our growing international business is looking for data scientists and leaders to join us in the revolutionization of retail. About Stitch Fix
Stitch Fix is an online personal style service for men and women combining art and science to disrupt and redefine the retail industry. We're the first fashion retailer to blend expert styling, proprietary technology and unique product to deliver a refined and deeply personalized shopping experience. We leverage vast amounts of client data to make decisions throughout the company. All of this results in a simple, powerful offering to our customers and a successful, growing business. We believe we are only scratching the surface of our opportunity; and we're looking for incredible people to contribute! We'd love for you to help us carry on the trend.
Please review Stitch Fix's Recruiting Privacy Policy here:
</t>
  </si>
  <si>
    <t>Noblr</t>
  </si>
  <si>
    <t xml:space="preserve">Join the team that's bringing innovation to car insurance. Noblr empowers its members to personalize their monthly car insurance rates using their smartphones. Our members log their trips with the Noblr app, get driving insights that help them continuously improve, and earn rewards for responsible driving. Our goal is to build a safe-driving community through responsible driving.
We are looking for a Principal Data Scientist with engineering background who will not only guide us in developing machine learning models and infrastructure but also can help with data engineering tasks which includes managing real-time data pipeline and data warehouse.As a Principal Data Scientist, you will: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
Culture and benefits:Besides traditional benefits (flexible time off, catered lunches, stocked kitchen, and health benefits), we believe in:
Empowering the team to make and own choices;
Opportunities to experiment and learn;
Work that gives our members the best value.
</t>
  </si>
  <si>
    <t>Data Science Solutions Engineer</t>
  </si>
  <si>
    <t>PredictHQ</t>
  </si>
  <si>
    <t>What is PredictHQ?
PredictHQ is a Demand Intelligence platform powering companies such as Uber, Booking.com, Virgin Hyperloop, Accenture, Amadeus and many more to instantly unlock profitability hiding in plain sight.
We are solving a major blind spot in demand forecasting: the impact of real-world events. This is our expertise - building systems that find, verify and enrich intelligence on the millions of significant events that impact demand, so companies can act before it's too late. Our core product is an API of verified and ranked event data to provide machine-readable intelligence for better pricing, demand and planning decisions.
We originally targeted the $2.3 trillion travel and transportation industry, but are already signing up customers from a far wider range of industries.
Launched in 2016, PredictHQ is growing rapidly and backed by Sutter Hill Ventures, Lightspeed Venture Partners and Aspect Ventures. PredictHQâ€™s team is now more than 60 people across San Francisco, USA, and Auckland, New Zealand.
Our team combines the best of the American ambition and drive with New Zealandâ€™s empathy and community spirit. We have high standards and huge plans.
Requirements
We need a Data Science Solutions Engineer for our fast-growing and technically-minded company. You will be collaborating with industry-leading data science teams to understand their goals and assist in their path to production. You will be an instrumental member of the team and share best practice insights to drive additional value.
We are looking for a data-driven person with that rare combination of technical curiosity, aptitude, problem solving hunger, and the ability to explain complex ideas. This is a key role in PredictHQ's team - you will be enabling us to win deals by ensuring our trial prospects have smooth and expedited time to value and are accessing the most of our product's potential.
You will become the go-to person for PredictHQ technical guidance for teams at companies such as Uber, Booking.com and Accenture. From helping new customers find correlation and optimize their demand forecasting, to crafting their first use case, to empowering established users to make the most of our data by visualizing it in new ways, you will work alongside customer data science teams to model, build, and quantify the value of Demand Intelligence.
The Data Science Solutions Engineer will work out of our San Francisco office but on a global scale. You will have the autonomy and expertise of PredictHQâ€™s data science core members to become a powerful connection between customers and the team. This means youâ€™ll become a defacto expert on one of the most important new forms of data available. Youâ€™ll be quantifying the value of potential partnerships for the sales team, creating scalable notebooks and material for our customers, and work hand-in-hand on the front line of our sales team to guide our customers to success with demand intelligence. Your perspective will also make you a valued voice in the epicenter of our product, development, and marketing teams on features and product evolution.
A Data Science Solutions Engineer at PredictHQ will get to:
Be a part of calls and face to face meetings with prospects and customers to understand use cases, answer technical questions, and recommend the best ways to utilize our API and associated tools/features Use data science skills/tools, including statistical and predictive modelling, to assist customers to prove value performing time series analysis and correlation of events to demand Quickly visualize findings in tools such as Tableau or PowerBI to confidently present, defend, and communicate findings to a diverse group of stakeholders Intimately understand the products we sell and how theyâ€™re best used. Advise on ways to get the most value from our products Assist clients to put use cases into production using Demand Intelligence Partner with Account Executives and the Solutions Engineering team to proactively assist customers with Data Science-specific technical issues and technical implementation details Continuously challenge the status quo by being the eyes and ears of the customer and ensuring we are always doing right by them Work closely with the data team on new releases, feedback from customers and potential new innovations
Must-haves:
5 years+ in a data scientist role with Statistics/Computer Science background Experience in consultancy or similar customer-facing roles Essential skills include experience with ML-based Forecasting Models, Predictive Analytics Modelling and Python Programming. Advanced Tableau, PowerBI, or other Data Visualization skills Tactful and mature Good organizational skills Strong leadership and communication skills
Nice-to-have:
 ML algorithms and statistical modelling experience
Benefits
Competitive Salary Benefits administrated by Sequoia One Paid Birthday Leave Healthy snacks Casual dress code Work environment centred on collaboration, agility and fun Monthly Events (after all, we canâ€™t be the Event Experts if we donâ€™t have a few of our own!)
Our Values</t>
  </si>
  <si>
    <t>Windfall Data</t>
  </si>
  <si>
    <t xml:space="preserve">
Windfall is a venture-backed data company -- our mission is to make accurate consumer data accessible to organizations across the world, ranging from nonprofits, financial institutions, and household brands. We currently work with 300+ organizations including several Fortune 500 companies. We are looking for someone who is eager to disrupt and extremely archaic, inaccurate industry, but also enjoys startup perks, happy hours, and celebrating team wins. We're a small but quickly growing team, so every single person here has a mission critical impact on our business.As a the Lead Data Scientist, you will work directly on solving challenging modeling problems that are to our business. You will perform analyses to understand and build confidence in our datasets and work with massive structured, unstructured, transactional and real-time data sets from a variety of sources and execute on plans that improve the accuracy of our data and models. Additionally, you will be responsible for growing the data science team and providing mentorship to more junior team members.Responsibilities â€¢ Build production-quality predictive models to enhance and expand our core productâ€¢ Investigate new data sources, perform statistical analyses, and document findingsâ€¢ Work with engineering and data vendors to improve the accuracy of our data sources â€¢ Perform segmentation of households and build custom models for clients â€¢ Mentor junior team membersRequirementsâ€¢ PhD or similar experience in science or engineeringâ€¢ Extensive experience building predictive models in production environmentsâ€¢ 4+ years of data science experience working in an environment with large, diverse data sets â€¢ Expert knowledge of SQL and either R or python â€¢ Hands-on experience working with large data sets outside of a SQL database â€¢ Collaborative team-focused attitude with a strong desire to advance the product and learn new things â€¢ Self-starter with experience turning ideas into actionable designsPreferredâ€¢ Experience leading teams of scientists or ML engineersâ€¢ Experience auditing data with internal and external sources â€¢ Comfortable working in a dynamic, research oriented group â€¢ Knowledge of consumer data spacePerksWindfall is located in a great location in downtown San Francisco. We work with some of the brightest teammates and customers in the world, including hundreds of data-driven organizations looking to disrupt existing workflows.While everyone talks about data science and machine learning, at Windfall we actually live it. If youâ€™re looking to not only see how a quickly growing technology company brings its services to market, but also to see how the rest of the business ecosystem works, then this is the opportunity for you.- Small team = opportunity for a big impact - Compensation includes equity and a competitive salary- Excellent company-sponsored benefits - Shiny new MacBook Pro</t>
  </si>
  <si>
    <t>Applied Analytics Manager, Customer Experience (CX)</t>
  </si>
  <si>
    <t>The PositionPurpose
Digital Customer Experience (DCX) is a functional group within Genentech Business Operations (GBO) comprised of experienced digital specialists who partner across CMG to orchestrate and deliver integrated digital customer experiences that drive measurable business outcomes.
The applied analytics manager, CX will be a key member of the Portfolio CX and Applied Analytics teams. They will use their deep analytical knowledge of customer experience, such as measurement methodologies (NPS, CSTAT, etc), segments, propensities, channel preferences and other behavioral analyses, to drive strategies and optimization recommendations for Customer Experience (Patients and various Health Care Providers and organizations) across Genentech, both digital and non-digital. They will continually strive to drive results through robust insights, championing experimentation and educating partners and stakeholders on best practices, tools and capabilities.
Key Responsibilities
Planning &amp; Optimization
Responsible for developing repeatable CX analytics services such as listening and impact measurement.Lead, act and live our Operating Principles in all aspects of workAnalyze customer and other external data to inform optimal design of VOC and other CX programs and establish actionable CX metricsResponsible for developing business, customer and operational KPIsResponsible for developing x-portfolio and industry benchmarksMonitor individual program performance and portfolio measures to identify opportunities for improvement; lead hypothesis generation and optimization strategies with service teams and other Genentech groupsApply cross portfolio learnings to improve operational best practices in order to maximize business outcomesPartner with relevant analytics functions in CMG to develop holistic insights on customers experiences and marketing campaigns
Test &amp; Learn
Drive a culture of testing &amp; learning within the service and COEPartner across services to develop novel approaches to testing and learning to drive better customer experiencesResponsible for building brand and cross portfolio learning agendas that inform service roadmap and best practices
Advancing analytics and data capabilities
Advance CX and VOC analytics in alignment with industry best practices and organizational goalsPartner with BI team to scale analytics for CX by building self-service decision-making tools for internal team members and stakeholdersCollaborate across services and platforms to inform decisions on data and analytical capabilities within DCX and GenentechTrain DCX and CMG stakeholders on CX analytics and optimization capabilities
Skills &amp; Competencies
Passion for CX as well as data and analyticsExperience in CX, sales and marketing analytics (in healthcare preferred)Experience in Social listeningStrong analytical and critical thinking skills with a bias for actionGoal oriented and customer centricAbility to inspire action through story-telling and synthesis of dataEnterprise thinking and ability to lead the creation of decision-support tools that are repeatable and scalableFinancial acumen, including budgeting and forecastingPossesses a mindset of experimentation and learningExperience creating learning agendasExperience with common modeling techniques used in customer analytics clustering, classification, natural language processing techniques, sentiment analysis, etc.
Qualifications &amp; Experience
Bachelors degree in Business or EngineeringMBA or other related graduate degree preferred10 years of experience in digital marketing6 years of experience in CX analyticsExperience with BI and analytics toolsExperience in the managed care, pharmaceutical or biotech industry
https://httwww.gene.com/careers/commercial-operating-principles
#LI-KG1Who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Portfolio Management COMPANY/DIVISION
Pharmaceuticals SCHEDULE
Full time JOB TYPE
Regular</t>
  </si>
  <si>
    <t>Denali Therapeutics</t>
  </si>
  <si>
    <t>Senior Data Scientist
Denali Therapeutics is dedicated to developing breakthrough therapies for neurodegenerative diseases through our deep commitment to degeneration biology and principles of translational medicine.
The Opportunity
We are seeking to recruit a Senior Data Scientist with a keen interest in clinical trials, strong statistical programming and problem-solving skills to support our clinical development programs. As a member of the Biometrics team at Denali Therapeutics, the candidate will work closely with clinical study team members and fellow data scientists. The candidate will have the opportunity to help shape Denali's data and programming infrastructure; gain an in-depth understanding of drug development, experience working in a fast-moving industry environment, and gain subject domain knowledge in the field of neurodegeneration.
Responsibilities
Represent Biometrics on study execution teams. Study execution support will include: generation of data visualizations or summary reports to support internal decision making and regulatory interactions (IND/CTA filings, annual safety reporting, etc.); providing input for study protocols and clinical study reports; reviewing study randomization specifications, overseeing outsourced development of analysis data and results; and reviewing case report forms.
Curate data for use with statistical reporting code and analytics applications.
Develop and manage reusable code for interactive data visualization and analytics tools for reporting and exploratory analysis.
Ensure high data quality and analysis reproducibility.
Collaborate with Biometrics colleagues, scientists, and IT to develop solutions for Denali's data infrastructure to enable effective use of data.
Background
Master's degree (preferred) or Bachelor's degree and work experience in areas related to data analysis, statistics, biostatistics, epidemiology.
Excellent communication skills and experience representing and leading teams.
Strong R programming skills (including tidyverse, RMarkdown, Shiny, htmlwidgets), experience applying software development concepts, and proficiency in using Git/GitHub to create operational, robust, and well documented code.
Strong data wrangling skills using R and database languages (e.g., SQL, NoSQL).
Able to create compelling data visualizations to help teams make correct data driven decisions and able to effectively communicate results to team members.
Good understanding of basic statistical principles and methods.
Preferred experience includes prior work experience with pharmacokinetic data, familiarity with clinical trials and CDISC standards, working in a Linux environment (including shell scripting), programming in languages other than R (e.g., Python, Java, C++), containerization technologies such as Docker, and familiarity with Amazon Web Services.
#LI-LY1</t>
  </si>
  <si>
    <t>Data Architect, Staff</t>
  </si>
  <si>
    <t>Life360</t>
  </si>
  <si>
    <t xml:space="preserve">Data Architect, Staff
About UsLife360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Role:
Responsible for all aspects of data acquisition, data transformation, analytics scheduling and operationalization to drive high-visibility, cross-product outcomes. Investigate, evaluate, test and lead technical solutions for future systems. The Data Management Architect will define and lead the big data and information architecture needs for Life360. The data management architect will partner with all teams to deliver data driven solutions that enable operational efficiency, operational excellence and improve product experience by customers.
Responsibilities:
Data Design Management - 65% of time
Design and deliver a portfolio of product data sets from the definition phase through to production deployment.
Design and architect for distributed, scalable, and reliable data pipelines that ingest and process data at scale and in real-time.
Architect solutions for the design and implementation of Big Data Infrastructure.
Create data environments and/or data sets to serve a wide range of data users, including but not limited to Data Scientists, Data Analysts, Business Analysts and etc.
Perform offline analysis of large data sets using components of a big data software ecosystem.
Evaluate big data technologies and prototype solutions to improve data processing architecture.
Lead efforts to determine root cause of complex data provenance, metadata issues and engineering questions that may involve interfacing with various technical staff in multiple teams and with differing levels of expertise.
Lead the process to Investigate, evaluate, test and recommend technical solutions for future systems.
Define information models supporting product assets of complex data structures represented in various data management systems such as graph, relational and hierarchical.
Define and manage and master data management strategy for cloud-based data sets.
Technical Advisor - 35% of time
Guide other teams to design, develop, and deploy data sets and tools that support product use cases.
Guide and support data compliance that meets global data governance requirements.
Manage portfolio of product data set backlog and support prioritization to ensure alignment with MDM.
Minimum Qualifications:
Required experience with programming languages Python, Scala, Ruby, R
Required database technologies - SQL, performance tuning concepts, AWS RDS, RedShift
Experience with big data batch processing tools: Hadoop MapReduce, ElasticSearch, PIG, Hive,
Cascading/Scalding, Apache Spark, AWS EMR
Experience with stream-processing systems: Kinesis, Kafika, MQTT
Experience with relational NoSQL databases including DyanamoDB
Ability to write JSON, XML, YAML and other data definition schemas
Knowledge of database concepts, object and data modeling techniques and design principles
Detailed knowledge of database architectures, software, and facilities
Successful history of manipulating, processing, and extracting value from large disconnected data sets
EDUCATION/EXPERIENCE REQUIREMENTS
Master's degree in data science, information management or other knowledge management field
Bachelor's degree in computer science, computer engineering, or a related field, or the equivalent
combination of education and related experience.
10 years of professional experience as a data engineer
4 years of experience with cloud and Big Data computing design, provisioning, and tuning.
Excellent verbal and written communication skills necessary to effectively collaborate in a team
environment and present and explain technical information and provide advice to management.Perks
Fridays are Work From Home days at Life360
Competitive pay and benefits
Free snacks, drinks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
  </si>
  <si>
    <t>Associate Scientist /Scientist, BioAnalytical Sciences</t>
  </si>
  <si>
    <t>The PositionThe Position is placed in the BioAnalytical Sciences (BAS) Department at Genentech. We are a world-class bioanalytical center of excellence for novel strategies, technologies, and methods that enable the development of life-changing medicines. We do this by fostering an innovative and collaborative environment that values and recognizes diversity of contributions.
The BAS department is seeking a highly motivated creative Scientist to develop bioanalytical methods and strategies to support biopharmaceuticals in Genentech's Cancer Immunotherapy pipeline.
Responsibilities for this position include development and implementation of assay strategies, interpretation and reporting of immunogenicity datasets, as well as managing timelines and resources to meet project goals. The individual will work independently and in collaboration with colleagues within BAS as well as across various functional areas. The individual may also lead those collaborative groups.
Working with Scientific Researchers, this individual will be responsible for development, characterization, and qualification of in vitro methods to quantify biotherapeutic levels in various species and biological matrices, to detect and characterize immune responses evoked by the biotherapeutic, to measure biomarkers, to conduct biological characterization in support of regulatory filings, and to work with contract research organizations to transfer and validate such assays. This may involve laboratory work, the use of automation systems, as well as the use of various assay platforms, including ELISA, PCR, Quanterix, Ella, Gyros, Singulex and Luminex. Responsibilities may also include supervision of one or more Scientific Researchers. These groups will develop, optimize and qualify analytical methods in support of both in vitro and in vivo nonclinical studies as well as clinical trials. The individual will provide analytical support to programs from early development (preclinical) stages through clinical studies and regulatory filings. The successful candidate is also expected to conduct and publish novel research related to the job responsibilities.
Because we know that employees are critical to our success in bringing novel medicines to patients, we are dedicated to remaining a great place to work and to providing employees with programs, services and benefits that allow them to bring the best to the business and to their personal lives.
Who you are
In hiring new employees, we look for people who are also inspired by our mission and who would fit in well with the collaborative, rigorous and entrepreneurial spirit of the company culture. A Ph.D. or equivalent curriculum in immunology, Biology or a related scientific discipline is desirable and will have demonstrated relevant significant scientific ability and drug development experience. Persons without formal degree who have comparable depth and breadth of training and experience will also be considered.
Experience in an industrial setting is required, and knowledge of oncology, cancer immunotherapy is helpful. The individual should have in-depth understanding and hands-on experience in interpreting complex immunogenicity data sets, and with regulatory filings. In addition is an applicant should have experience developing quantitative analyte and anti-drug antibody assays utilizing immunoassay and/or other methodologies, along with a proven track record of solving complex bioanalytical problems.
The work will require the application of immunoassays as well as state-of-the-art assay technologies such as PCR, Quanterix, Ella, Singulex, Gyros and Luminex and other biochemical approaches. You will have experience in providing interpretation and reporting of potentially complex immunogenicity data, including assessment of its potential impact on other study parameters, including exposure, safety, and efficacy. Expertise with standard text, graphic, and presentation software is required, and familiarity with database/data archival software systems is helpful. Excellent communication, interpersonal and organizational skills are essential.
Who We Are
A member of the Roche Group, Genentech has been at the forefront of the biotechnology industry for more than 40 years, using human genetic information to develop novel medicines for serious and life threatening diseases. Genentech has multiple therapies on the market for cancer &amp; other serious illnesses. Please take this opportunity to learn about Genentech where we believe that our employees are our most important asset &amp; are dedicated to remaining a great place to work.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#DevSciWho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</si>
  <si>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Analytics Program Manager</t>
  </si>
  <si>
    <t>Doximity is transforming the healthcare industry. Our mission is to help doctors save time so they can provide better care for patients.
We value diversity â€” in backgrounds and in experiences. Healthcare is a universal concern, and we need people from all backgrounds to help build the future of healthcare. Our data team is deliberate and self-reflective about the kind of data team and culture that we are building, seeking data scientists and engineers that are not only strong in their own aptitudes but care deeply about supporting each other's growth. We have one of the richest healthcare datasets in the world, and our team brings a diverse set of technical and cultural backgrounds.
Doximity's social network has over 70% of US doctors as members. We recently launched a newsfeed which helps physicians navigate the latest practice-changing medical literature, parsing through millions of scientific studies while personalizing content to their patient base and every stage of their medical career. We're looking for a deep learning expert to help our data and engineering teams build models in support of the newsfeed, combining metadata from our clinician social graph with text-based features.
How you'll make an impact:
Focus on the continued growth of our data team by helping with hiring, on-boarding and training.
Build training and learning programs to help with the continued education of members of the data team.
Help with selection of tooling and improvements to development processes.
Continue to focus on technical projects involving analysis, reporting and ML pipelines.
What we're looking for:
4+ years of industry experience and B.S./M.S. in Computer Science, Engineering, Statistics, or other relevant technical field.
4+ years experience managing Data projects and teams of 6 or more people.
Passion to mentor and manage data team members in their continued education and growth.
Fluent in SQL, Python and Apache PySpark.
Solid engineering skills to build scalable solutions and help automate data processing challenges.
Expert knowledge of probability and statistics (e.g., experimental design, optimization, predictive modeling).
Excellent problem-solving skills and ability to connect data analytics work to product impacts.
About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fast, and there's plenty of opportunity for you to make an impactâ€”join us!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</si>
  <si>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Upstart is the leading AI lending platform partnering with banks to expand access to affordable credit. Forbes recently ranked Upstart #12 on its list of "most promising AI companies in America."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The Role:
We are looking for a Machine Learning Engineer who enjoys working in a very fast-paced environment. Because our challenges are so new, this person will need to have strong creative problem solving skills and the technical background to implement such solutions. If you think that this could be the right role for you, we would like to learn more about you.
Hiring Profile:
Experience in productionalizing, deploying, and training machine learning models (we use python and sklearn, but experience in any language is valuable)
Interest in helping other data scientists improve code quality in addition to conducting independent analyses
Experience optimizing models for memory and speed
Knowledge of machine learning and statistics or a strong desire to learn
2+ years of professional experience as a data scientist or software engineer
Most Upstarters join us because they connect with our mission of enabling access to effortless credit based on true risk. If you are energized by the impact you can make at Upstart, we would love to hear from you!</t>
  </si>
  <si>
    <t xml:space="preserve">Upstart is looking for a Data Analyst to own and scale data reporting and analytics for our investors. You will be a critical member of Upstart's analytics team to own credit performance data analysis and reporting by developing reports and building repeatable and scalable data quality audits. Through your efforts, we'll be able to ensure reporting accuracy and consistency across company to monitor and report loan performance. You are Upstart's data ambassador to our current and future investors. If you are naturally curious, have good SQL skills, love data, and can communicate complex concepts with technical and non-technical people, this could be a great opportunity for you.
Here is more about what you'll be doing:
Partner with Investor Operations, Business Development, Data Science and Engineering teams to collect and analyze loan performance data and contribute to credit analytics and deliver insights.
Formulate and apply mathematical modeling and other optimizing methods to develop and interpret business information and the key metrics that measure loan performance.
Own data reporting process for securitization and investor reporting. Proactively identify data quality and integrity issues that affect the accuracy of reporting. Run recurring data audits to ensure accuracy of data systems and business processes. Report on test execution, defect tracking and regression for project releases. Write clear, actionable test plans and reports. Create some level of automation using framework.
Create reports and dashboards in BI tools such as Looker. Monitor trends in relevant metrics and report on key insights on daily basis.
Work with various big data platforms, databases and systems such as AWS, Redshift and other big data technologies.
Participate in data modeling and architecture discussion, influence data products roadmap, and take ownership and responsibility of new projects.
Work closely with engineering teams to ensure quick turnaround on fixes. Take ownership of communicating changes to the appropriate end-users.
Work with data service providers to explore APIs, analyze and forecast impact of integrating new data sets. Work with Engineering throughout the entire process of onboarding new data sets.
Here is what we're looking for:
BS/MS Degree in Engineering, Computer Science, Statistics, Economics, Finance, or other highly quantitative/analytical field
3+ years of professional experience in SQL querying and proven ability to work with large and complex data set
3+ years of professional experience performing data analytics that influence business decision making
Knowledge to translate business requirements to Data Warehousing and ETL
Experience in data analytics tools such as Python, Pandas or R
Strong communication and client-facing data presentation skills
Proven ability to learn quickly, work independently, and adapt to change in a fast-paced environment
Organized and able to juggle multiple tasks while still meeting deadlines
Bonus points
Experience with Amazon Redshift
Experience with BI/reporting tools such as Looker or Tableau
Previous consumer marketplace lending industry experience on capital market, finance or compliance is not required but a plus
</t>
  </si>
  <si>
    <t>Cogitativo</t>
  </si>
  <si>
    <t>Senior Data Scientist
Senior Data Scientists on our team partner with product managers, SMEs and our clients to form a cross-functional team driving optimization of precious healthcare resources.
We are looking for strong, enthusiastic data scientists to join the team focusing on value creating products. With access to more than 55 million consumer healthcare datasets, our Data Scientists rely heavily on insights gained from data to guide feature development and metrics to detect optimization opportunities and improvements in healthcare delivery. The clarity and insights that our team provides enables our clients to quickly extract value from our collective efforts.
Job responsibilities include:
Inform product strategy, influence the product roadmap, and guide product decisions by:
Accessing and analyzing rich healthcare data to generate insights and make proactive recommendations.Formulating success metrics for optimizing healthcare resources and patient experience, creating visualization to monitor them.Designing and analyzing experiments to test new ideas for optimizing improving our clients precious resources.Developing models and data-driven solutions that add material insight to our clients understanding of their business and their business environment
Cogitativo's data is amazingly rich and provides a fantastic opportunity for Data Scientists to explore and create, ultimately developing ways to improve our healthcare system.
You'll have the opportunity to work with some of the best data people anywhere in an environment that truly values data-driven decisions.
Required qualifications include:
Minimum five years' experience as a Data ScientistPhD or Masters in a quantitative discipline: Computer Science, Statistics, Applied Mathematics, Operations Research, EngineeringWorking knowledge of health care systems and healthcare terminologyExpert in analyzing large complex, multi-dimensional data sets with a variety of toolsAbility to thrive and demonstrate constant applied learning in highly complex, interdisciplinary, and dynamic work environmentStrong programming experience in R, or Python
If you're up to making an impact on humanity and this position sounds like an attractive match for you; contact us!</t>
  </si>
  <si>
    <t>MD Radiologist - Imaging Data Scientist, Personalized Healthcare (PHC)</t>
  </si>
  <si>
    <t>The PositionThe PHC Data Science Imaging group seeks a talented and motivated Oncology Radiologist to join us in supporting the efforts of the Personalized Healthcare (PHC) Group at Roche.
This role will aid in the development of novel imaging biomarkers in PHC and their potential use in clinical drug development. Genentech is at the forefront of drug development and advanced imaging analytics. The PHC Imaging Group is responsible for generating and executing plans to: (1) To develop clinical imaging biomarkers based on clinical imaging data from Genentech/Roches late stage (Ph3) clinical trials, and (2) devise plans to gain access to (and analyze) clinical imaging data from a RWD setting (e.g., health registries, hospital systems, etc.).
The position requires extensive cross functional collaborations working with a diverse team of clinical subject matter experts, data- and imaging scientists, statisticians, and IT staff.
The Oncology AI radiologist will provide radiological expertise in the development of novel AI based image analysis tools, and guide the building of datasets for training AI algorithms applied to oncology. Efforts will focus on developing protocols and methods for generating radiological assessments of clinical images for use in training and testing these algorithms. Responsibilities include providing strategic input on how to generate high-quality datasets, training and maintaining a network of radiologists, and assess the quality of radiologists output.
Responsibilities
The chief responsibility of this role will be to provide strategic guidance, operational support, and data quality assessment for datasets used to train AI algorithmsResponsibilities include
Provide strategic and medical guidance on artificial intelligence in oncologyGenerating guidance documents and conveying guidance to radiologistsAdvising and training consulting radiologists on annotation tasksWith help of data scientists, evaluating quality of reads qualitatively and quantitativelyEvaluating new viewer and annotation software to improve dataset qualit
Qualifications:
Board certified MD with formal radiology training (residency and/or fellowship)3-5 years experience practicing radiology post-training
1+ years of biotech/pharma experienceAbility to work on cross-functional teams; excellent communication and presentation skillsExperience developing and/or using artificial intelligence-based radiology tools
Experience performing CT-RECIST 1.1 criteria assessment in clinical trial(s) is preferred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</si>
  <si>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Senior Frontend/Full Stack Engineer (Data Science)</t>
  </si>
  <si>
    <t>Nylas</t>
  </si>
  <si>
    <t>At Nylas, our mission is to empower the world to communicate with context and insight. Our hosted sync platform and APIs enable developers to quickly integrate their apps with email, contacts, and calendar across all providers (including Exchange).
We are changing the way companies and developers innovate with email and messaging. Customers like Pipedrive, Salesloft, and Lever use our cloud messaging APIs to power their products and accelerate their ability to innovate.
Nylas has raised over $30M from Spark Capital, 8VC, Data Collective, Fuel Capital, SV Angel and more. Our HQ is in San Francisco with offices in New York, Denver, and several of us work remotely. Members have previously worked at Dropbox, Google, Facebook, Microsoft, Oracle, SAP, and VMware.
Want to know more? Check out our Key Values Page and Our Employee Handbook!
About the team
The Data team at Nylas is responsible for forward development of various services that built on top of emails, calendars and contacts utilizing natural language processing, machine learning, and integrations with external API's to categorize and contextualize information for developers to build an intelligence layer on top of Nylas' world class communications layer.
About the role
This role will be responsible for building both frontend and backend components primarily using Javascript to accelerate feature and platform development.
Responsibilities:
Rapid prototyping
Ability and confidence to pick up any technical concept to get the job done
Comfortable in the dark and exploring ideas never done before
Strong belief that product and design decisions are inextricably linked
Busy creating magic from your code
A power user of the tools of your trade or building your own tools
Dive deep into a problem, and ask for help when stuck
Teach and share by show and tell
Never stop learning
More specifically
Designing, developing and deploying Node.js server-side backends
Forward development of React JS components for:
professional services (consulting for specific clients)
platform - creating components for other frontend developers to use
Building out full stack web applications for various microservices such as:
Platform for customers to review and visualize their data and models
Platform for customers to review and adjust their microservices
Platform for billing, accounts, debug and updating their on-premise or private cloud systems
Building and maintaining REST, websockets, and GraphQL endpoints for Nylas API Platform
Ability to write great enterprise grade documentation
Qualifications
Strong foundations in Computer Science or Software Engineering
Have 5+ years of front-end development on high-impact projects
Track record and references from great people
Looking to make your mark in the technology world
Collaborate well with product management, designers and developers
Have excellent visual design skills with sensitivity to user-system interaction
Communicate design decisions openly and confidently, regardless of the audienceengineers, PMs, executives, other designers, etc.
Not afraid to change your opinion in the face of new information or understanding of the product goalsyou have strong beliefs, but you're open-minded
Skills we look for: git, GitHub, pull requests, Javascript, Vue.js, Feathersjs, Express, MongoDB, SQL, MySQL, Postgres, NoSQL, Redis, Unit testing, Jasmine
Nice to haves: Kubernetes, Python, Golang, Docker, Terraform, Ansible, AWS, GCP, Azure, Linux, MariaDB, Agile, CI/CD, Flask, ElasticSearch, CloudBees, Jenkins
Benefits
Tech setup - we'll make sure you have everything you need to work at your best, including laptop, laptop stand, and noise-canceling headphones
Competitive Pay
Meaningful Equity
Medical, Vision, Dental, and Life benefits for you and your family (including One Medical membership)
401k, FSA, HSA, Commuter benefits
$1k yearly Education &amp; Development benefit
Catered lunch &amp; unlimited snacks
$100 a month health and wellness benefit
Relocation assistance
Unlimited vacation (2-week consecutive vacation once per year)
12 weeks caregiver leave
Flexible work hours
Nylas is an Equal Opportunity Employer, and diversity of all kinds is important to us.
Our team is roughly equal by identified gender (including engineering) and focuses on creating an inclusive environment for all people. We welcome people from all different backgrounds and currently employ startup founders, college graduates from all over the country and the world, coding academy graduates and those with no degrees at all.
We are actively and regularly working with the entire team to shape our culture in a conscious way to our ideal of empowerment, transparency, and kindness.</t>
  </si>
  <si>
    <t>Data Analyst Contractor</t>
  </si>
  <si>
    <t>Comfy</t>
  </si>
  <si>
    <t>About Comfy
Comfy is on a mission to create amazing workplace experiences. We are a leading workplace app provider that connects people, places, and systems. We're developing a new category, where smart building tech meets commercial real estate meets consumer apps: the workplace experience app. Comfy creates amazing workplace experiences through a consumer facing app for employees and solves real business problems for corporate real estate teams. Our app gives employees greater control over their workplace, including room and desk booking, lighting and temperature control, and feedback. Headquartered in Oakland, California, with expertise in machine learning, UX design, and enterprise service, Comfy develops software solutions for everyoneâ€“ from the people who operate the building to the people who fill it.
About the Role
The Data Analyst will be a member of the Customer Success analytics group working with the Customer Success Business Analyst to help us make better business decisions with data. This role will have a two part focus:
Provide customer level analytics for custom KPIs and general analytics not included in Insights.
Create Comfy analytics on overall engagement with customers, feature use, revenue metrics, etc. to measure and improve customer and Customer Success performance.
This is an opportunity to work in an exciting and dynamic area, with huge opportunity for learning. Your passion for formulating hypotheses about a variety of questions from our customer success, product teams and buyers, and ability to test them will be critical. If you love making sense of massive datasets, and also want the opportunity to shape how it is used in driving business value, then this is the role for you.
This position involves exploring the insights present in our data and explaining their relevance to stakeholders in a way that is comprehensible and actionable. You will define and report on key metrics and analyze customer behaviors in order to help optimize our products, content, and value propositions. Excellent technical and communication skills are essential to generate meaningful insights and access information across a variety of data sources. The ideal candidate understands and is good at business, analytics and technology.
About You
You are a key contributor to the customer success team, with a close relationship and partnership with product and engineering as part of our Data Analytics cross collaborative team.
You confidently measure the impact of product decisions and changes
You love to create dashboards, reports, and analyses that explain what happened and why
Identifying, understanding, and integrating various data sources in collaboration with product and engineering teams is second nature to you
Your Objectives:
Bring together and monitor disparate data systems (Mixpanel, Comfy Database, Salesforce, etc.)
Deliver analytics and KPIs on key feature functionality within Comfy products
Deliver analytics and KPIs for custom customer work
Bring together actions and revenue generating activities
Generate new ideas for product and liaison with the data analytics team
Required Skills
Undergraduate degree a must. Advanced degree in Computer Science, Operation Research, Applied Mathematics, Economics, or a quantitative discipline is a plus
2+ years of experience in an analyst role for a SaaS product. Quantitative real estate or workplace planning experience is a plus
2+ years work experience analyzing datasets with SQL is critical (PostgreSQL, Oracle, or MySQL). Experience with analytics packages like R, Python or other packages also a plus or business intelligence (BI) tools.
Analytical excellence - experience with running business analytics for customer facing organization
Communication - delivering presentations to Customer Success, our Go-To-Market tem, and Comfy and/or Siemens executives.
Collaborate - work with Customer Success Managers, Support, Product, and Engineering. No lone wolves.
Continuous improvement - Constantly thinking about how to be better and a desire to seek out feedback for improvement
Grit - Know when to buckle down
Tenacious - Don't take no for an answer. You are a problem solver.
Benefits
Market-leading software application centered on improving the workplace experience, Comfy : )
Brand new, bright, airy office in sunny downtown Oakland steps away from BART
Take-what-you-need vacation policy
Competitive salaries
Generous medical, dental and vision insurance
Matching 401k policy
Frequent team events (costumes optional) and lots of snacks
Independent start-up culture with the backing of a global corporate powerhouse
Our Promise to You
We believe your work is an extension of yourself. At Comfy, we hire many sorts of selves and that's what makes us exceptional. We value diversity of thought, always asking tough questions, committing to solutionsâ€”and we do that best when we have and nurture every point of view. We value you, and we want to hear you, learn from you, and move forward together.</t>
  </si>
  <si>
    <t>Associate Data Scientist</t>
  </si>
  <si>
    <t>Lawrence Berkeley Lab</t>
  </si>
  <si>
    <t xml:space="preserve">Discover your future at Berkeley Lab!
You will work at the Berkeley Labâ€™s Joint Genome Institute (JGI) division and, under general supervision, perform a thorough quality analysis of DNA sequence data from various sequencing instruments. You will develop software, algorithms and automated processes (pipelines) to filter, integrate and evaluate large genomic datasets from multiple sources including genome assembly. You will also provide a technical and analytical interpretation of data to collaborators.
What You Will Do:
Learn, apply and interpret metrics for assessing sequencer performance.
Apply existing and define new metrics for evaluating sequencing pipeline performance (library quality, sequencing reads clean-up, analysis efficiency).
Proficiently utilize genome assembly and genome analysis software.
Provide high-quality data to collaborators.
Provide clear and concise professional reports and presentations.
What Is Required:
B.S. degree in Physics, Statistics, Bioinformatics, Computer Science or a related field and at least 2 years of experience in bioinformatics; or an advanced degree without experience; or equivalent work experience.
Proficiency in programming languages including Python, R/Matlab, C/C , Java or others in a Unix environment.
Knowledge of DNA sequencing.
Experience with the collection, recording, and analysis of experimental data.
Experience processing large volumes of data.
Experience with distributed computing.
Demonstrated analytical skills sufficient to troubleshoot complex systems and data analysis problems and make recommendations.
Strong organizational and record-keeping skills.
Effective oral and written communication and interpersonal skills.
Ability to work independently and as a team member in a diverse team environment.
Ability to handle multiple tasks in parallel while working on a large number of projects.
Ability to follow laboratory safety guidelines.
Additional Desired Qualifications:
Experience with standard bioinformatics methods and tools, including sequencing databases, aligners, assemblers, and genomic viewers.
Experience with database structure and management.
Experience applying machine learning, pattern recognition, or modeling to scientific problems.
Experience with Jupiter Notebooks.
Experience in a multi-disciplinary scientific or production environment.
The posting shall remain open until the position is filled.
Notes:
This is a full time, 1 year, term appointment with the possibility of extension or conversion to Career appointment based upon satisfactory job performance, continuing availability of funds and ongoing operational needs.
Exempt (monthly paid) from overtime pay.
The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Learn About Us:
JGI &amp; Berkeley Lab: A View to Fuel Innovative Science in the Public Interest
They say itâ€™s all about location and Berkeley Lab has it all: a view above the San Francisco Bay, cool breezes, and world-class multidisciplinary science within a diverse and respectful research ecosystem of 5,000 people. Nearly 90 years ago, Ernest Orlando Lawrence, the inventor of the cyclotron, brought physicists, biologists, engineers, and mathematicians together in Berkeley above the University of California campus to tackle the most urgent scientific challenges. Today, after garnering 13 Nobel Prizes, Berkeley Lab has sustained and grown that tradition of open, interdisciplinary team science, exemplified by how the U.S. Department of Energy Joint Genome Institute (JGI) addresses the most pressing energy and environmental challenges using integrative genome science approaches. JGI takes up residence in the new, state-of-the-art Integrative Genomics Building (IGB) along with the U.S. Department of Energy Systems Biology Knowledgebase (KBase) to expand the frontiers of energy and environmental science in partnership with the worldwide community of researchers. Will you join us and be a critical part of our next groundbreaking discoveries?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t>
  </si>
  <si>
    <t>Data Engineer, Analytics</t>
  </si>
  <si>
    <t>NLP Data Scientist</t>
  </si>
  <si>
    <t>Aisera</t>
  </si>
  <si>
    <t xml:space="preserve">There are many examples of disruption in the consumer space â€“ Uber disrupting the cab industry, Airbnb disrupting the hospitality industry and so on; but have you wondered who is disrupting support and operations? AISERA helps make businesses and customers successful by offering consumer-like user experience for support and operations. We have built the worldâ€™s first AISM solution for IT, HR, Customer Service, Facilities, and IT/Cloud Operations. With AISERA, organizations can provide a personalized and proactive experience for users by automating the resolution of tasks and actions.
Education:
Masters or PhD in Computer Science, Natural Language Processing, Computational Linguistics, Statistics, Mathematics or related discipline.
Desired Skill Set:
The ideal candidate will have experience in several of the following areas:
Experience as technical lead in designing and developing software and algorithms for natural language processing and conversational AI.
Development and implementation of novel methods for data extraction from free text data, including named entity recognition, relation extraction, part of speech tagging, etc.
Strong coding and software engineering skills in a mainstream programming language, such as Python, Java, C/C++.
Experience coding and debugging deep learning neural networks for text processing in PyTorch, Keras and/or TensorFlow.
Development and implementation of methods for topic modeling, document clustering and text summarization.
Development and implementation of methods for unsupervised identification of keywords and for detection of word similarity: latent semantic indexing, brown clustering, word2vec, etc.
Design and coding of algorithms that can enable researchers to identify, categorize, prioritize and process large volumes of unstructured textual datasets.
Experience in building large-scale NLP systems from researching a prototype to production
Experience with supervised, unsupervised and semi-supervised machine learning methods.
Experience with the key open source software resources in these domains.
Strong communication and writing skills in English are essential.
The ideal candidate will have a proven track record of scientific publication in the fields of machine learning, deep learning, and/or natural language processing.
Must be eligible to work in the U.S.
</t>
  </si>
  <si>
    <t>Senior Data Scientist, Machine Learning (Multiple Teams)</t>
  </si>
  <si>
    <t>DoorDash</t>
  </si>
  <si>
    <t>Senior Data Scientist, Analytics (Multiple Teams)</t>
  </si>
  <si>
    <t>Modern Health</t>
  </si>
  <si>
    <t xml:space="preserve">Modern Health-Modern Health is a mental health benefits platform for employers. We are the first solution to cover the full spectrum of mental well-being needs through both evidence-based technology and professional support from a certified coach or therapist. Whether someone wants to proactively manage stress or treat depression, Modern Health guides people to the right care at the right time. We empower companies to help all of their employees be the best version of themselves, and believe in meeting people wherever they are in their mental health journey.
We are a female-founded company, backed by investors like Kleiner Perkins, Founders Fund, John Doerr, and Y Combinator, and partner with companies like Pixar, Gusto, Okta, EA, and Nextdoor that are taking a proactive approach to mental health care for their employees. Modern Health has raised more than $42 million and is looking for driven, creative, and passionate individuals to join in our mission.
An inclusive and diverse culture are key components of mental well-being in the workplace, and that starts with how we build our own team. If you're excited about this role, we'd love to hear from you!The Role-Using data to make informed decisions is a strategic imperative and competitive advantage for Modern Health. As a Data Engineer, your role is integral in ensuring we have the infrastructure and systems in place to make this possible across the company. You will own our data pipelining end-to-end and work cross-functionally to help us achieve our goals. The ideal candidate should be comfortable using Looker, SQL, Postgres, AWS (RDS, ECS, EC2), and Terraform.What You'll Do-
Partner with people across the company (PM, engineering, data analysts, operations, care, customer success) to understand data needs and pain points.
Build systems, tools, and documentation to enable and empower data customers from around the company to confidently build accurate dashboards, run data research projects, instrument features, and support outcome studies.
Define and iterate on our data models and pipelining to best support engineering, product, and business goals.
Own data integrity for our key product and company health KPIs.
Experience using SQL to explore data and build dashboards.
Who You Are-
Experience in ETL design and implementation.
Experience in data modeling and schema design.
You are a self-starter and see projects through from inception to completion with minimal oversight.
You have experience working cross-functionally and partnering with stakeholders across departments of varying levels.
You care deeply about product experience and quality.
Health tech experience is preferred, but not required.
Bonus points if you have experience with AWS.
Benefits-
100% coverage for Medical / Dental / Vision
Stipend towards mental health benefits
401k plan
Flexible PTO
Passionate team dedicated to making a positive impact
Awesome office with snacks and catered lunch in the Financial District
Generous parental leave policy
Unlimited career growth opportunity
</t>
  </si>
  <si>
    <t>Machine Learning Engineer - Recommendations</t>
  </si>
  <si>
    <t>Scribd</t>
  </si>
  <si>
    <t>At Scribd (pronounced â€œscribbedâ€_x009d_), we believe reading is more important than ever. Join our cast of unique characters as we build the worldâ€™s largest and most fascinating digital library: giving subscribers access to a growing collection of ebooks, audiobooks, magazines, documents, and more.In addition to works from major publishers and top authors, we also create our own original content exclusively for Scribd users.Our community includes over 1M subscribers in more than 190 countries. Join us in turning screen time into quality time!The OpportunityWe are looking for exceptional, results-oriented and passionate Machine Learning experts to join our growing Recommendation Team. As an early member of a world-class team, you will lead the way by creating and owning the next generation of machine learning algorithms and end-to-end systems that power the experience for our 6B+ monthly recommendations and 100M+ users around the world.Qualificationsâ€¢ 1+ years of experience applying Machine Learning in industry, especially related to Personalizationâ€¢ Strong background in Machine Learning and Recommender Systems, with deep understanding of supervised and unsupervised methods (collaborative-filtering, content-based, deep learning, reinforcement learning, contextual multi-armed bandit, causal inference)â€¢ Great coding skills and software development experience (spark, scala, python, java, tensorflow)â€¢ Successful track record of ownership in challenging cross-functional projectsâ€¢ Demonstrated ability to design and build complex systems that have positively impacted the businessâ€¢ BS in Computer Science, Statistics, or related fieldIf you are results-oriented, self-driven, motivated to succeed, and are eager to make an impact by working on cutting-edge ML products and shaping Scribd's future, please reach out to us. We are looking forward to talking to you!</t>
  </si>
  <si>
    <t>Data Scientist, Machine Learning</t>
  </si>
  <si>
    <t>One Concern</t>
  </si>
  <si>
    <t>One Concern is a startup which specializes in Artificial Intelligence for Natural Disasters. With our team of global disaster scientists and engineers, we have developed a platform that helps emergency responders prepare for and make the most critical decisions during the first moments of a crisis, with the main goal of saving lives.We are looking for creative data scientists that have built machine learning pipelines from inception to maintenance. You should have experience with collecting and cleaning data, feature engineering, building scalable machine learning algorithms and constantly improving them over time.We work in a highly collaborative, challenging and exciting environment. Our engineering challenges are unique, so you should be comfortable stepping in uncharted territory and excited to create systems that can scale to all disasters and geographies. If you are problem solver, think out-of-the-box, love challenging yourself, and want to work for a cause, we would love to have you at One Concern.We are committed to a workplace that reflects the community we serve. We especially encourage women, people of color, and others who are underrepresented in the tech industry to apply.Must-haves:PhD (preferred) or Masterâ€™s degree in Machine Learning or Artificial Intelligence, Computer Science, Statistics, Mathematics, Science, Electrical Engineering or related field At least 2+ years experience in the industryStrong background of machine learning, deep learning, statistics and quantitative analyticsAdvanced experience with Python (preferred), or R, C/C++, JavaDeep understanding of MySQL, Postgres, Redshift, relational databases etc. Good to have:Experience working on social issues and/or government projects a big plusDomain knowledge in earthquakes or flooding, a plusExperience with AWS and big data technologies such as hive, hadoop, spark etc.Worked on geospatial datasetsWhat you will do: Build and improve existing machine learning modelsWork with and support domain experts and data scientists in different hazard productsDemonstrate up-to-date machine learning skills and apply this to the development, execution, and improvement of action plansAssess the potential usefulness and validity of new statistical approaches and data sources.Identify key problems in prediction models and propose innovative solutionsFormulate your own problems as the problem might not always be defined for youWork with cross-functional partners across the businessPerks and Benefits Market-competitive salary plus equityComprehensive medical, dental, and vision insuranceDaily lunches, and a fully-stocked kitchenBeautiful location at the heart of Palo AltoGenerous PTO policyTeam off-sitesFlexible working hours</t>
  </si>
  <si>
    <t>Zypmedia</t>
  </si>
  <si>
    <t xml:space="preserve">Data Engineer
ZypMedia has built an enterprise grade comprehensive advertising platform â€“ from the ground up â€“ specifically for some of the nation's largest broadcasters and media companies to plan, buy, execute, and manage programmatic campaigns for their local clients across all digital channels, including over-the-top (OTT). Our products are used by thousands of users at some of the leading media companies and our platform processes 100 billion ad calls daily deciding every 100ms on which ad to show to which user.
We are looking for a Data Engineer who is self-motivated, a problem solver and passionate about data engineering.
The Data Engineering team builds data pipelines for large amounts of data and organizes reporting data for end users and clients. This person will be part of a small data engineering team that works on solutions that power reports that are used by thousands of users.
Responsibilities:
Construct and maintain high volume, efficient, reliable data pipelines for our programmatic buying, analytics and data science systems
Extract data from various reporting platforms for analysis
Ensure the resulting data is organized appropriately so reporting queries from users and applications can run against this data
Tune performance of existing data systems
Ensure high-availability of data sources for our programmatic buying platform.
Collaborate with others on the team and various stakehholders
Define and manage all data sets
Experience &amp; Skills Required:
BS/MS in Computer Science, Engineering, Mathematics or equivalent5+ years experience in software development; 2+ years in data engineering
2+ years experience with Spark and Scala; Experience with manipulating large datasets and building efficient data pipelines
Experience solving day to day data related issuesExperience leading/managing a team of skilled data engineers
Well versed in SQL
Superb communication, organization, and problem-solving skills
Experience in scalable, high performance systems
Experience with Linux and AWs
Bonus Points:
Experience with agile development methodologies, CI/CD, scalable infrastructure
Knowledge of AdTech
Significant startup company experience
</t>
  </si>
  <si>
    <t>Analytics Manager</t>
  </si>
  <si>
    <t>Associate scientist</t>
  </si>
  <si>
    <t>The PositionWe are seeking a creative, enthusiastic, and highly motivated researcher to work on developing new technologies to improve cell line development processes for new molecule modalities.
The successful candidate will learn stable CHO cell line development for clinical and commercial manufacturing using Genentechs industry-leading targeted integration expression technology. The candidate will be responsible for improving targeted integration processes and/or host genome editing. The ideal candidate will have expertise in gene editing and/or cell therapy techniques that can be applied to bioprocessing.
This is an ideal position for a researcher who is enthusiastic about innovation, gaining drug development experience, and delving into new therapeutic modalities. As such the position requires excellent communication skills, the desire to learn about and integrate multiple aspects of drug development and a passion for generating therapeutics for patients. The selected individual is expected to work independently with minimal supervision to design and execute different experiments in parallel.
Skills and qualifications
The ideal candidate will possess expertise in molecular and cell biology including DNA and cell manipulation, gene copy number analysis, and an appropriate level of bioinformatics/data science and cell therapy. The candidate must be skilled in communication and presentation and is able to clearly convey complex ideas and data both verbally and written. Expectations for this position include a strong work ethic, ability to work well with others and robust problem-solving skills.
Education
The candidate should have a PhD in molecular biology, cell biology, biochemistry or other related disciplines with or without industrial working experience.Who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Technical R&amp;D COMPANY/DIVISION
Pharmaceuticals SCHEDULE
Full time JOB TYPE
Regular</t>
  </si>
  <si>
    <t>Data Science</t>
  </si>
  <si>
    <t>Aible</t>
  </si>
  <si>
    <t>Data Science Aible is looking for enthusiastic and innovative people to join our Data Science team. The ideal candidate will work closely with our Engineering team to build our real world AI that empowers the business user. They must be adept with current machine learning, predictive modeling and optimization techniques and practices. They must also be comfortable working with a wide range of stakeholders and functional teams.Responsibilities:Implement machine learning and deep learning algorithms, employing a wide array of ensemble methods and common deep learning architecturesDesign and develop a machine learning platform to train, manage data, evaluate, deploy models and to make and monitor predictionsMaintain and update elements of the AI and machine learning code baseSuggest, implement, and test models and methodsCommunicate findings efficiently to all team members in a timely manner Minimum Requirements:Expertise in machine learning algorithms with keen understanding of choosing suitable models, learning procedures, and working hyperparametersDemonstrate technical depth in the use of current stat-of-the-art AI and ML technologiesKnowledge of the different aspects of preprocessing data, feature/target engineering, training/testing/prediction ML cycleExperience in building predictive models across classification and regression algorithms, supervised/unsupervised, ensemble methods, ANNs, etcFluent programming skills in Python and its many modules including Matplotlib, Numpy, along with the machine learning frameworks: Tensorflow, Keras, and Sklearn3-5 years of Data Science experience working closely with product and engineering3+ years of experience working with scripting languages such as Python and R, and SQLBachelor's Degree in Computer Science, Statistics, Math, Engineering, or another quantitative fieldAbility to work independently with excellent interpersonal and collaboration skillsPreferred:Experience with cloud computing stacks such as Azure and AWS services preferredBuilt and deployed production-grade models in a real-time setting end-to-end machine learning deploymentScoped requirements of a project/initiative through actual launch of machine learning projects with iterative, test-driven developmentParticipated in the engineering life-cycle, including working on distributed systems, writing production code, conducting code reviews, and deploying codeSoftware technologies and services: Git, GitHub, Docker, APIs, AWS, AzureMasters Degree in Computer Science or equivalent Benefits: Medical, Dental, Vision, Stock Option Plan, Lunch Meals provided Status: Full TimeKeywords: AI, Aible, Startup, AutoML, Data Science, Predictive Modeling</t>
  </si>
  <si>
    <t>Data Scientist - Nationwide Opportunities</t>
  </si>
  <si>
    <t>Senior Machine Learning Engineer, Natural Language Processing team</t>
  </si>
  <si>
    <t>Tableau Software</t>
  </si>
  <si>
    <t>Job CategoryProducts and TechnologyJob DetailsAt Tableau, we are on a mission to help people see and understand data. Tableau has built the next generation of self-service data analytics by enabling people to gain more insights from their data through natural language interactions and see the answer. The Natural Language Processing team has been advancing us on this journey by putting the power of natural language querying within reach to anyone with a data question.
Now the Natural Language Processing team is investing further to build a world-class next-generation natural language parsing capability by leveraging machine learning and AI technologies to delight our customers.
If you are passionate about solving complex problems in the intersection between natural language and data visualization, we want to hear from you!
What you'll be doingâ€¦
Design and develop solutions to improve our ability to understand and generate natural language. Collaborate across product management, design, research and engineering to implement scalable and robust services with delightful user experience.Take full ownership of the end-to-end quality of the code deployed to production.Mentor other software engineers by demonstrating an unrelenting focus on our missions outlined above and on engineering excellence.Collaborate with Tableau thought leaders on the strategy and vision for various NLP offerings, including Natural Language Query, UX, and Natural Language Generation.Identify new opportunities to apply machine learning and other AI technologies across our product.
Who you areâ€¦
Highly technical. You have the ability to quickly jump between different technologies and drive complex technical projects from ideation to high quality delivery. You have proven experience architecting and delivering scalable, secure, and performant solutions in cloud and on-premise environments, proficiency in Go and C++ preferred (our stack: Golang (Go), C++, gRPC microservices, PostgreSQL, Elasticsearch).Experienced. You have 5+ years of experience designing and implementing software solutions for complex problems. Must have industry experience with building and deploying machine learning based solutions for customers. Prior experience in building production-ready NLP, ranking/recommendation or information retrieval systems is preferred, but not mandatory. Self-motivated. You take initiative and drive your projects to success.A Teacher. You are excited and able to share your knowledge with the team by answering questions, delivering presentations or acting as a consultant.A Team Builder. You enjoy collaborating with, learning from, and mentoring others. You consistently strive to make the people around you better.Intellectually Curious. You have a passion to continuously expand your areas of expertise, learning new ways to do things and understanding why things are the way they are.Data Enthusiast. You believe in Tableauâ€™s mission and are excited to play a part in it. Your interest in data extends beyond your work life.Relentlessly High Standards. You love building great products. You know how to engineer solutions that balance robustness, scalability and performanceA True Team Player. You enjoy collaborating with, learning from, and mentoring others. You make the people around you betterYou are a Recruiter! Tableau hires company builders and, in this role, you will be asked to be on the constant look-out for the best talent to bring onboard to help us continue to build one of the best companies in the world!
#LI-KL
Accommodations - If you require assistance due to a disability applying for open positions please contact theSalesforce.com Recruiting Department.Posting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t>
  </si>
  <si>
    <t>Mindlance</t>
  </si>
  <si>
    <t>Responsibilities Re-engineer data loading, cleaning, and mapping process for the client and its dependent products, including the Court Statistics Report. Create or improve client technical and non-technical documentation. Support Data Analytics Work stream by providing data analysis and visualization support to pilot programs. Recommend enhancements to data auditing and quality control process for client data. Develop policies and processes for client data management. Create data visualizations andor data visualization templates using Tableau or Power BI for various agency datasets. Complete monthly status reports. Minimum Job-Specific SkillsQualifications Required Technical project management and documentation skills. Ability to analyze issues from system documentation and recommend solutions. Experience managing technical projects, including conflict resolution, issue escalations, status reporting and resource management. Experience in R and Stata. Experience with data visualization and software such as Tableau and Power BI.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Additional SkillsQualifications Desired General Understanding of courtroom operations and workflow.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Thanks Regards Gourav Soni w 732 405 2088 gouravs1mindlance.com mailtogouravs1mindlance.com</t>
  </si>
  <si>
    <t>Research Data Analyst</t>
  </si>
  <si>
    <t>UC San Francisco</t>
  </si>
  <si>
    <t xml:space="preserve">
Research Data Analyst II
03-Mar-2020
Job Code and Payroll Title
6256 Research Data Analyst II
Job Summary
JOB OVERVIEW
The purpose of the position is to function as a Research Data Analyst for the clinical research activities of protocols under the Clinical Pharmacology Research Program in the Division of Cardiology. The Research Data Analyst will aid in multiple research projectsâ€™ data organization, data management and analysis. This will involve; double entering study data, running queries on entered data to ensure data entry completeness and accuracy, merging multiple data files into master files for analysis, completing descriptive and inferential data analysis including analysis of central tendencies, analysis of variance, regressions, and non-parametric equivalents. The Research Data Analyst will generate tables, figures and consort flow diagrams to include in manuscripts, will create slides for PowerPoint presentations, and will assist with manuscript editing, referencing and submission. Additionally, the Research Data Analyst may aid in calculating sample sizes for grant applications and reviewing and contributing to statistical analysis plans.
As a member of the Divisionâ€™s research team, the Research Data Analyst is expected to positively contribute and play an active role in the successful operation of the group, including attending and contributing to clinical and research meetings and contributing to other tasks when needed.
DIVISION OF CARDIOLOGY / CLINICAL PHARMACOLOGY RESEARCH PROGRAM
The Clinical Pharmacology Research Program in the Division of Cardiology conducts research on the impact of nicotine, tobacco and cannabis use on public health. The research portfolio is varied and includes clinical trials, pharmacokinetic and observational studies.
The Division of Clinical Pharmacology's research focuses on the human pharmacology of nicotine in relation to pathogenesis of, and individual differences in vulnerability to tobacco-related disease, and the use of pharmacologic data as a basis for public health policies to prevent and reduce such disease.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54926BR
Location
ZSFG
Job Title
Research Data Analyst
Appointment Type
Career
Percentage
60%
Shift Length
Other
Shift
Days
Work Days
Monday - Friday, 8:00 am - 5:00 pm, variable
Required Qualifications
â€¢ Bachelorâ€™s degree in computer sciences, mathematics, social sciences with statistical training, or a related field
â€¢ One+ years of data management and statistical analysis and/or related work experience in an academic setting
â€¢ Demonstrated technical skills, both in data management and analysis
â€¢ Proven ability to extract data from relational databases using SQL
â€¢ Knowledge of writing methods and results sections in academic manuscripts
â€¢ High degree of proficiency with MS Access and MS Excel to manage database creation and cleaning
â€¢ Ability to demonstrate proficiency with MS Office Suite
â€¢ Ability to demonstrate analytical skills. Able to review, synthesize and interpret complex data
â€¢ Ability to demonstrate proficiency with SAS, STATA or SPSS and coding with Syntax or Do files
â€¢ Ability to demonstrate experience with creating tables and figures for academic journal publication
â€¢ Demonstrated ability to conduct power and sample size calculations
â€¢ Ability to demonstrate knowledge of database creation or management in REDCap
â€¢ Ability to demonstrate technical skills, both in data management and analysis
â€¢ Demonstrated ability to conduct statistical analyses (both descriptive and inferential) independently with minimal guidance
â€¢ Ability to demonstrate organizational, analytical, critical and innovative problem solving skills
Preferred Qualifications
â€¢ Experience with processing analytical chemistry data (mass ion corrections, percent recovery of metabolites, etc.)
â€¢ Experience submitting manuscripts through academic journal interfaces
â€¢ Experience with datasets involving pharmacokinetic analysis
â€¢ Knowledge of regulatory guidelines and directives involving human subject research and data security policies and procedures
â€¢ Knowledge of case report forms (CRF) and other data collection instruments for clinical use
License/Certification
n/a
Position Type
Part Time
Department Name
Division of Cardiology / Clinical Pharmacology Research Program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</si>
  <si>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Insights and Analytics Manager</t>
  </si>
  <si>
    <t>Varo Money</t>
  </si>
  <si>
    <t>Varo is on a mission to redefine banking so it's easy for everyone to make smart choices with their money. Our app offers bank accounts and high-yield savings accounts that donâ€™t cost a thing, tools to help you manage your money and save automatically, and invitation-only personal loans at competitive rates. On the contrary, traditional banks charge fees, offer next-to-nothing savings rates, and donâ€™t work with their customerâ€™s best interests in mind.
Varo is distinct from other fintechs: With preliminary approval for a bank charter from the Office of the Comptroller of the Currency (OCC), we're on our way to becoming the first mobile-centric national bank in the country. Our unique team combines the best people in tech and banking, and weâ€™re wildly passionate about keeping our customers happy by helping them manage and grow their money. Based in San Francisco and privately held, Varo has raised $189M to date, led by Warburg Pincus and The Rise Fund / TPG Growth.
ABOUT THE ANALYTICS TEAMVaroâ€™s Analytics team is responsible for providing quantitative analysis, market expertise and a strategic perspective to our partners throughout the organization. From optimizing marketing channels for acquiring new customers to uncovering drivers to push deeper customer engagement, the team focuses on delivering meaningful insights from data. As a member of the Analytics team you will partner with stakeholders across several teams such as product, marketing, engineering, finance, and operations to understand and analyze data from all parts of Varoâ€™s business to power these decisions. The Analytics team is lean, high functioning and impact-focused. If you can see different angles for business/product opportunities, synthesize large amounts of data, connect the dots amidst ambiguity, and want to deliver clear and measurable impact from day one, Varo welcomes you!
WHAT YOU'LL DO
Develop a deep understanding of the existing business and share insights around the key metrics that drive the company.Create &amp; automate reports, iteratively build &amp; prototype dashboards to provide insights at scale, solving for business priorities.Work with Product stakeholders to provide analytical support for ongoing needs and large initiatives.Conduct data analysis to make business recommendations (e.g. cost-benefit, invest-divest, forecasting, impact analysis).Deliver effective presentations of findings and recommendations to multiple levels of stakeholders, creating visual displays of quantitative information.
PREVIOUS EXPERIENCES THAT'LL HELP YOU BE GREAT
5+ years of work experience in Marketing or Product Analytics, or 3+ years experience with MBA/Master's degree3+ years of statistical experience (creating attribution models, A/B tests or lift analysis).3+ years of experience in SQL.Experience articulating business questions, scripting with SQL/Python to pull data from datasets and adapt quantitative techniques to solve complex problems.Experience with product analytics, measuring customer engagement, and feature performance a plus.Track record of successfully communicating data driven insights.Solid understanding of statistical analysis.Distinctive problem solving skills and impeccable business judgment.Ability to get things done and work independently.Ability to operate in a high-paced and dynamic environment.
THE THREE SKILLS THAT MATTER MOST
Nobody can be great at everything, but weâ€™re looking for candidates who are extraordinary at:Analyzing large data sets and coming up with actionable insightsManipulating large data sets with SQL Working cross-functionally and seamlessly communicating with people from various roles and teams
Learn more about Varo by following our:
Facebook - https://www.facebook.com/varomoney/
Instagram - https://www.instagram.com/varomoney/
LinkedIn - https://www.linkedin.com/company/varo-money-inc./
Twitter - https://twitter.com/varomoney
Engineering Blog - https://medium.com/engineering-varo
We hope to hear you say, "I'm in."</t>
  </si>
  <si>
    <t>Scientist/Senior Scientist, Bioinformatics</t>
  </si>
  <si>
    <t>The PositionThe Microchemistry, Proteomics, Lipidomics (MPL) and Next Generation Sequencing (NGS) Department is seeking an experienced Scientist/Senior Scientist with an extended record of high impact research involving bioinformatic analysis of mass spectrometry proteomics data to join the group. The new hire will have the opportunity to develop an independent research program, and guide collaborative investigations.
Advances in mass spectrometry proteomics have revolutionized the study of cellular proteins and motivated in depth molecular characterization of normal human physiology and disease biology. The MPL group develops and implements protein analytical methods to differentiate between dynamic biological states by characterizing the abundance, state and interactions of proteins. As is true across Genentech, research in MPL is fast paced and highly collaborative, drawing on the expertise of some of the world's leading experts in biochemistry, cell biology and disease indications.
Who You Are
Requirements: We are looking for a technology leader with rich experience at the intersection of proteomics technology and complex biological problems. This position requires a PhD in Biochemistry, Cell Biology, Analytical Chemistry, Bioinformatics or a related field. A high priority will be placed on demonstrated experience in generating, curating, analyzing and publishing big data as a productive postdoctoral fellow or group leader/principal investigator. Programming skills are required for this position and include competence in at least two of the following languages Java, PHP, Python or R. Strong communication &amp; interpersonal skills are essential for success in this collaborative role.
#LI-GREDES1 #scientistjobWho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</si>
  <si>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Assistant Research Scientist II (Pharmacology)</t>
  </si>
  <si>
    <t>Scientist, Proteomics</t>
  </si>
  <si>
    <t>California Life Company</t>
  </si>
  <si>
    <t xml:space="preserve">Who we are:
Calico is a research and development company whose mission is to harness advanced technologies to increase our understanding of the biology that controls lifespan. We will use that knowledge to devise interventions that enable people to lead longer and healthier lives. Executing on this mission will require an unprecedented level of interdisciplinary effort and a long-term focus for which funding is already in place.
Position description:
Calico is seeking an experienced Scientist to join the mass spectrometry proteomics group. To succeed, you will need to be an enthusiastic team player, detail-oriented, organized and comfortable working on complex problems. The work will involve a multiple mass spectrometry based analyses including investigation of post-translational modifications. You will work with many different sample types, optimize and develop sample preparation and mass spectrometry methods, and be responsible for various research projects. The position will also involve working on collaboration projects as part of the proteomics core. The position is ideal for someone who excels at wet lab but also has some computational biology training.
Responsibilities:
Prepare samples from tissues, cells, and biofluids including blood, CSF and urine
Optimize and develop new sample preparation methods for PTMs
Maintain and troubleshoot instruments including HPLCs, mass spectrometers and other bioanalytical equipment
Analyze data to share with collaborators
Lead method development projects for LC-MS
Position requirements:
PhD, in biochemistry/chemistry/biology or related field
Minimum 3 years technical experience post PhD: post-doctoral or industry
Experience in method development for HPLC and/or mass spectrometers
Experience in maintaining and troubleshooting HPLCs and mass spectrometers
Experience in sample preparation and method development for proteomics
Experience in method development for enrichment of PTMs
Experience in immunoprecipitation valued but not required
Experience in glycoproteomics/glycomics valued but not required
Experience in R/Matlab/Python valued but not required
Detail-oriented and organized
Strong teamwork and communication skills
Self-motivated with a "can-do" attitude is required for success
Flexible, able to respond quickly to shifting priorities and able to multitask
</t>
  </si>
  <si>
    <t>Sr. Data Scientist - Imaging, Personalized Healthcare (PHC)</t>
  </si>
  <si>
    <t>The PositionThe PHC Data Science Imaging group seeks a talented and motivated Senior Data Scientist to join us in supporting the efforts of the Personalized Healthcare (PHC). To aid in the development of novel imaging biomarkers in PHC and their potential use in clinical drug development, the PHC Imaging Group at Roche is responsible for generating and executing plans to: (1) curate and analyze clinical imaging data from Roches late stage (Ph3) clinical trials, and (2) devise plans to gain access to and analyze clinical imaging data from a RWD setting (e.g., health registries, hospital systems, etc.).
The position requires extensive cross functional collaborations working with a diverse team of clinical subject matter experts, data- and imaging scientists, statisticians, and IT staff. Your responsibilities will primarily support image analysis efforts within the group, focusing especially on applying Deep Learning and Machine Learning approaches to projects in oncology, neuroscience, and ophthalmology. In addition to developing and applying novel, data-driven approaches to solving RWD image analysis challenges, the position requires the Imaging Data Scientist to work closely with clinical imaging data management group to deploy, maintain and integrate computational solutions. The job will utilize and build on your experience in scientific/medical imaging, data and image management, application of novel statistical and machine learning approaches to `big data, software development, and scientific data transfers.
Responsibilities:
Support and contribute to the development of advanced analytics, computer vision, and computational tools to derive novel imaging based biomarkers
Collaborate with internal imaging- and data scientists and external vendors to derive and validate novel imaging biomarkers in support of clinical drug development and RWD evidence (payer support) generation
Curate/clean/organize large and messy clinical imaging datasets
Identify and support imaging data management solutions within PHC
Continually search for opportunities to automate workflows and streamline processes
Required skills:
In-depth knowledge and coding experience in Python (polyglot in multiple programming languages a plus). Hands-on skills in Data Science packages, for instance Pandas, Scikit-learn, and/or numpy, a must.
Extensive experience with commonly used Deep Learning models (2d/3d CNN, LSTM/GRU, etc), modern DL architectures (Resnet, U-net, etc), and frameworks (Tf, pytorch, keras, etc). Hands-on on other ML algorithms (RF, GBM, etc) a plus.
Familiarity with advances in AI research and related applications in medical imaging, and/or computer vision (eg video).
Technical and organizational skills/experience to lead complex, end-to-end ML/DL/AI projects, including typical project stages such as: data engineering, computing/storage resource budgeting, model training, model selection, model evaluation, and communication with other stakeholders.
Fluent in using scientific computing environment e.g. unix / linux shell in a HPC cluster on premise or in cloud, to accomplish common development tasks (eg. editing, testing, efficient debugging, etc.) Hands-on experience with productivity toolchains (eg JIRA, enterprise git.)
Understand the practical aspect of the mathematical foundation of ML, in particular optimization (first order method eg gradient descent, second order method eg Newton-Raphson, why in DL first order is dominant). Understand the practical aspect of statistics (population vs sample, different sampling techniques, etc)
PhD or MS in relevant quantitative field (CS, EE, Physics, Mathematics, Statistics, etc.), and/or adv. Life Sciences degree with significant computational experience
&gt;3yr post-graduate work-experience in fields such as engineering, research, or product development with responsibilities relevant to position.
Publications in the areas of Deep-/Machine Learning, and/or Statistics a plus.
Solid understanding of medical image data formats (eg DICOM)
Excellent communication skills
Ability to multitask and prioritize while maintaining efficiency and quality of work
Internally motivated with a commitment to accuracy and quality
#ds
#LI-HB2
#PDPWho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</si>
  <si>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Senior Data Scientist, Machine Learning - Consumer &amp; Merchant</t>
  </si>
  <si>
    <t>Sr. Data Engineer, Marketing</t>
  </si>
  <si>
    <t>Clinical Imaging Senior Scientist, Personalized Healthcare (PHC)</t>
  </si>
  <si>
    <t>The PositionGENERAL POSITION SUMMARY/PURPOSE:
Roches Product Development organization is responsible for developing and executing late stage (Phase III IV) clinical trials to establish efficacy and clinical utility of novel therapies The purpose of these trials is provide critical data for regulatory approval and post-market expansion of therapeutic use. The PD PHC Clinical Imaging Scientist is responsible for developing and ensuring effective and efficient execution of Clinical Development Programs involving clinical imaging.
JOB DESCRIPTION PRIMARY DUTIES AND RESPONSIBILITIES:
Provide imaging scientific leadership for study/project teams and during interactions with imaging service providers in ophthalmology or oncology.Align imaging strategies between clinical development teams with ensuring establishment and sharing of best practices and processesEmploy imaging expertise to answer questions and address issues that arise during ongoing clinical trials, for instance, advise on criteria/ modality- related/ or medical questions raised by medical monitors.Lead finalization imaging charters (ex. RECIST or Lugano) and provide input on which additional criteria add value to the specific protocolEnsure proactive consideration of imaging strategies during clinical development planning Facilitate communications with reading centers and support creation/editing of imaging manuals, imaging review charters/grading protocols, image transfer agreements, etc.Perform tasks related to image data management, image transfer, and organizationOversee and perform hands-on analysis of a variety of retinal imaging data (including color fundus and OCT) or oncology imaging data (PET, CT, MRI)Collaborate with other scientists within the personalized healthcare (PHC) imaging, clinical imaging groups, biomarker, biostatistics and clinical science groups on designing image analysis strategies and presenting results.Develop and maintain clinical, scientific, and technical expertise in ophthalmology, oncology or other therapeutic areas as neededAdhere to corporate compliance in all activities, including governing laws, regulations, Standard Operating Procedures (SOPs) and other guidelinesProvide imaging expertise for collaborative efforts to assess and obtain real world clinical imaging data for PHC Imaging biomarker development efforts.Identify opportunities and coordinate inclusion of novel automated imaging analysis biomarker in late stage clinical trials
QUALIFICATIONS &amp; EXPERIENCE:
6 years for Masters of Science or Masters of Engineering degree; 3 years for PhD in relevant scientific/engineering discipline preferred.At least 2 years pharmaceutical/biotechnology/academic experience or other relevant experience of using imaging in clinical trials.Ability to work on cross-functional teams; excellent communication and presentation skills.An understanding of ophthalmology centralized reading center (ophthalmology or oncology) processes would be an important advantageA good understanding of the basic principles of retinal or oncology imagingExperience with hands-on quantitative analysis of imaging data in clinical trials; familiarity with retinal imaging (such as optical coherence tomography) on oncology (PET, CT, MRI) imaging would be preferredKnowledge of image file formats and structures used in ophthalmic imagingProgramming skills; experience working with MATLAB or Python preferredA good working knowledge of statistics and its applications within the biomedical sciencesKnowledge of other clinical imaging modalities is a plusAn understanding of Phase I-IV drug development would be an advantageConfident and competent when interacting with varying levels of internal/external management, KOLs, etc.: stays focused and on-point, and is able to raise problems or challenges in a productive and mature mannerProven track record of effective decision-making: makes good business decisions and exercises sound judgment. Consistently and effectively identifies and addresses important factors affecting imaging trial design and executionSelf-motivated and achievement driven with strong customer orientation and entrepreneurial mindset
Additional requirements for a more senior position:
Recognized as a subject matter expert in imaging in clinical drug development across all phases (includes external recognition as an expert); able to evaluate, interpret and present highly complex data for a series of studies (prospective and retrospective); has made significant contributions to an organization's drug development (whether for Roche or another organization);Has proven abilities to influence internal partners and stakeholders, thought leaders, national advocacy organizations, national standard-setting bodies, regulatory bodies, and other relevant external parties
#LI-PHB2
#PDP
#dsWho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</si>
  <si>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Machine Learning Scientist</t>
  </si>
  <si>
    <t>New Graduate - Enterprise Data &amp; Analytics - Data Science Analyst</t>
  </si>
  <si>
    <t>Vmware</t>
  </si>
  <si>
    <t xml:space="preserve">
*Business Summary**
98% of Fortune 500 Companies use VMware Technology!
The most advanced companies in the world turn to VMware to manage, grow and transform their business. When you work here, you're connected to a global community of innovative, empowered employees working together to solve the most critical technology challenges.
We believe that creativity sparks innovation and inspires our employees to think differently and challenge the status quo. Whether it's the kind of products we develop, our approach to sustainability, or how we give back to our communities, VMware finds unique ways to bring people together to fuel creative thinking. Want to know more, check out our website https://careers.vmware.com/ at https://careers.vmware.com/%0d
*Job Role and Responsibilities**
Come and join our data science group at VMware's Enterprise Data &amp; Analytics (EDA) team! We are looking for a strong technical individual as part of our talented data science team in developing and applying state-of-the-art data science solutions. These solutions will help fulfill VMware's data-driven vision in business optimization &amp; transformation across all business units, R&amp;D, and the entire marketing ecosystem. You would be responsible for executing our strategic data science and machine learning roadmap, leveraging both operational and human generated datasets.
+ Develop and deploy machine learning/deep learning solutions to discover and predict trends in customer behavior, propensity to buy and respond to marketing campaigns, SaaS and perpetual license customers' journey experiences, product development quality, just to name a few.
+ Tackling highly challenging but interesting end-to-end data problems, from data cleaning to feature extractions, to model design and selections, validation and test, and productization of data science solutions in iterations.
+ Finding patterns and uncovering business insights within structured and unstructured data
+ Working side-by-side with technical and business leaders, business partner, and stakeholders to understand, process map, and solution complex business problems through the lens of data science.
+ Unlocking repeatable patterns to predict, discover, and distill complex information into actionable improvement
+ Challenging current best thinking, test theories, evaluate data science and machine learning concepts and iterate rapidly
+ Adhere to our innovative culture within EDA and VMware through continuous researching and prototyping state-of-the-art machine learning / deep learning algorithm to apply to our business problems
*Requirements:**
+ Masters in Computer Science, Engineering, Statistics, Applied Math, or similar disciplines
+ Solid fundamentals, knowledge of supervised, unsupervised machine learning, reinforcement learning and deep learning algorithms, such as classifiers, cluster analysis, dimension reduction, regression, CNN, RNN, DQN, temporal difference methods, sequence modeling, attention models, transformers, probability theory, algorithm design and theory of computation, information retrieval
+ Experienced in at least one of the machine learning frameworks - Keras, Tensorflow, PyTorch, etc, as well as programming, visualization, and statistical tools such as R, Python, Java/C++ Entrepreneurial spirited and possess strong communication and collaboration skills; ability to master new technologies and clearly communicate results to technical and non-technical audience
*Preferred Skills:**
+ Passion in reaching a deep understanding of business problems and solving them by applying machine learning solutions
+ Proficiency in big data technologies such as Hadoop, BigQuery, MapReduce, etc, and parallelization tools in enterprise Big Data Platform stack, technologies, and ecosystem is a strong plus
This job opportunity is not eligible for employment-based immigration sponsorship by VMware
*Category :** Engineering and Technology
*Subcategory:** Data Science
*Experience:** New Graduate
*Full Time/ Part Time:** Full Time
*Work From Home:** No
*Posted Date:** 2020-04-30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t>
  </si>
  <si>
    <t>Gateway Learning Group</t>
  </si>
  <si>
    <t>Gateway Learning Group is a leader in providing behavior therapy for children with autism. Every day, Gateway advances lives through compassionate, evidence-based treatment. Since being founded in 2005, Gateway has expanded from its San Francisco base to serve families across California, Colorado, and Oregon. Come join the Gateway team and become part of a growing organization with a dynamic culture and a passion for making a difference.
POSITION SUMMARY:
Reporting to the Manager of Business Intelligence, the Data Analyst will conduct Data mitigation activities, Data reporting and assist in the response to audit requests. This is an entry-level job with career growth potential. The Data Analyst will become proficient in Gateway's analytical tools, leveraging data insights to engage in weekly discussions regarding business analytics with the company's CEO, President and Compliance Officer.
This is a full-time exempt position which includes benefits, and will be located in our San Francisco office.
RESPONSIBILITIES:
Coordinate with company leaders to analyze company metrics and design analytics reports for continued performance monitoring.
Extend and maintain existing database environment, including objects such as stored procedures, functions, and views.
Conduct monthly and quarterly data reporting and risk mitigation activities.
Maintain integrity of reporting infrastructure through oversight of essential data sources.
Develop and maintain data reporting tools in Gateway's analytics environment.
Function as the subject matter expert for Gateway's Data analytics environment.
Respond to audit requests by gathering and organizing required information.
Design, document, and continuously refine processes used across company's data analysis functions.
QUALIFICATIONS:
Bachelor's degree in math, science, engineering or other analytical field.
Fluency with Excel or Google Sheets.
1 - 2 years experience preferred with proficiency in SQL and with data visualization tools like Tableau or similar.
Familiarity with JIRA, Service Desk, or similar ticketing systems as well as project management platforms such as Asana.
Basic knowledge of programming tools such as C#, Java, Python, or R is a plus.
Excellent communication skills with both technical and non-technical peers.
BENEFITS:
Excellent opportunities for professional growth and competitive pay.
Paid time off (PTO) and 401k benefits.
Medical, vision, dental, and life insurance benefits for full-time staff.
Enthusiastic, qualified applicants please email us at careers@gatewaylg.com
To learn more about the impact that you can have on children's lives, please visit our website: www.gatewaylg.com</t>
  </si>
  <si>
    <t>Senior Data Analyst- Product</t>
  </si>
  <si>
    <t>Blue Owl</t>
  </si>
  <si>
    <t>SoftBank Robotics, the global leader in robotics, is seeking a Data Analyst to join a fast-growing team that is focused on shaping the future by augmenting the workforce through automation. Known for Pepper and NAO, our humanoid robots, SBRA's solutions span banking, commercial cleaning, education, fleet services, hospitality, logistics, and retail.
The Data Analyst will work jointly with our sales team to use our growing body of data to generate target market insights, and drive forecasts. You will be working in a cross functional team to craft sales strategy stories from the data that we collect.
This is an exciting opportunity to reimagine the current sales reporting structure from the querying of database and designing dashboards to identifying data trends for benchmarking and creating visualizations that tell a story to technical and non-technical audiences alike. Additionally, the Data Analyst will be charged with using sales forecasts to identify gaps and opportunities to help the team shift sales strategies and increase overall sales.
Our goal is to provide real-world value through scaling our products, and your role will be key in helping us to realize our goals.
Responsibilities include:
Work closely with the sales and business development teams to create and present insights and recommendations for internal and external audiences
Use data to create sales forecasts, and share these forecasts with internal and external partners
Develop, maintain, and report all relevant sales metrics and apply findings to develop appropriate goals and projections
Help to develop new metrics of success for our sales team based what is available from existing data sets
Provide feedback to help improve our data collection systems
Create dashboards to optimize quality and efficiency
Conduct market analysis based on the data to identify potential sales opportunities and ideal customer segments
Identify and interpret new trends in large and complex data sets, and evolve existing metrics based on new trends
Build automation into the existing reporting system and improve the ease of presentation
Manage communications to SBRA internal partners on progress, issues, and risks including regular status updates
Partner with go to market and sales teams to create reports and narratives based on data for executive meetings
Requirements: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Bonus: 3+ years building customer-facing analytics and possess a corresponding understanding of how to meet their needs and goals with data
Bachelor's degree in computer science, statistics or mathematics
Fluency in data analysis, including experimentation, data visualization, defining KPIs, and communication around data to inform the success of product implementation
Detail-oriented with superior organizational skills. Able to navigate between multiple projects, meet deadlines, and process ad hoc requests while ensuring data integrity.
Proven track record working with new and unstructured data sets.
Strong communications skills with demonstrated experience presenting data cross functionally and to client c-suite
Ability to explain complex technical concepts to non-technical people
Ability to drive solutions to complex problems quickly and work independently
Have high EQ to work within a team dynamic
You are a curious self-starter who is driven to solve complex problems and improve the business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</si>
  <si>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Survata</t>
  </si>
  <si>
    <t>Survata Ads Measurement is changing how brands and marketing experts think about survey-based research moving from manual campaign report cards to advanced statistical analysis for real-time optimization tools. Help us grow our operational side as we continue to build out our company and product.
We use techniques from distributed systems to categorical statistics to machine learning to data visualization to deliver valuable insights to our clients. Our data pipeline scales into the billions to allow our clients to gather insights based on online actions.
What you'll do
As the Data Engineer, you'll help set up our systems for the growth to come. No matter the project, you'll jump in with both feet, architecting it just enough to deliver in the short term and set us up for the long term. You'll focus on our distributed systems and data pipeline.
What we're looking for
You get excited about billions of events and terabytes of data
Distributed systems idempotence excites you
Even in roles where you don't have formal authority, people look to you as a leader. You're interested in (and ideally experienced in) managing a small team
You understand that your software runs on computers (but you architect things so you spend the minimum amount of time possible thinking about that)
You've used a lot of AWS services. You love some, are frustrated by others, and can't wait to try the next one
You either have experience with the likes of Spark, EMR, and Hadoop, or you've read a ton about them and are dying to get your hands dirty
You thrive on the energy of operating in a fast-paced, ever-changing startup atmosphere
You've built big systems that drive a business
About Survata
Survata is the Brand Intelligence Platform. Survata makes brand marketing more impactful.
Survata plans, measures, and optimizes brand marketing. Survata is the only brand intelligence platform that provides customers
Scale: Our unmatched digital network enables fast, accurate, data collection from millions of everyday consumers
Real-time brand insights: Real-time dashboards for the most accurate up-to-date brand insights, all conveniently accessible on a single platform
Optimization: Seamless integration with DSPs and social platforms means bid optimization and audiences to improve marketing impact
Our customers are Fortune 500 companies across multiple verticals including CPG, technology, and financial services as well as the largest global advertising agencies measuring and optimizing digital campaigns for their customers.
We are backed by leading investors (Y Combinator, Uncork Capital, Bloomberg Beta, PivotNorth, Ridge Ventures, Conductive Ventures, leading MarTech founders)</t>
  </si>
  <si>
    <t>Scientist - Genome Editing</t>
  </si>
  <si>
    <t>Mammoth Biosciences</t>
  </si>
  <si>
    <t>CompanyMammoth Biosciences is harnessing the diversity of nature to power the next-generation of CRISPR products. Through the discovery and development of novel CRISPR systems, the company is enabling the full potential of its platform to read and write the code of life. Mammoth aims to democratize disease detection with an easy and affordable point-of-care test that allows real-time and simultaneous detection of multiple conditions. By leveraging its internal research and development and exclusive licensing to Cas12, Cas13 and Cas14, Mammoth can provide enhanced diagnostics and genome editing for life science research, healthcare, agriculture, biodefense and more. Based in San Francisco, Mammoth Biosciences is co-founded by CRISPR pioneer Jennifer Doudna and principal founders Trevor Martin, Janice Chen, and Lucas Harrington. The firm is backed by top institutional investors including Mayfield, NFX, and 8VC, Decheng and leading individual investors including Brook Byers, Tim Cook, and Jeff Huber. DescriptionMammoth is seeking a Scientist with expertise in genome editing in cultured mammalian cells. The ideal candidate will have direct experience developing CRISPR systems; a strong background in genome editing and/or genome modulation in mammalian cells is essential. Candidates must be comfortable collaborating with others and prioritizing time, agendas, and projects to accomplish goals. ResponsibilitiesInitiate, direct, and perform experiments to advance the application of newly discovered CRISPR systems in mammalian cellsDevelop CRISPR systems for genome editingInterface with protein screening and biochemistry teamsManage direct reports and collaborate with others on the teamStay current in the field by participating in educational opportunities and reading relevant publications.Think creatively about genome editing technologiesRequirementsPh.D. in relevant field with 3+years relevant experience Strong background in tissue culture, molecular biology and cell engineeringDemonstrated experience with CRISPR in primary human cells using AAV and/or RNP deliveryStrong communication, presentation and data analysis skillsHighly motivated and detail-oriented individual with the ability to think creativelyPreferred QualificationsExperience with CRISPR spacer screensExperience with NGS to characterize CRISPR editing outcomes and off-targetsExperience working with primary human cell linesExperience with viral vector delivery such as AAVLiquid handling automation experienceBenefitsCompetitive salary with equityFull health/vision/dental benefitsUnlimited vacationFree breakfast/lunch/dinner/baristaFree gymPublic transportation commuter subsidy401(k) matching</t>
  </si>
  <si>
    <t>Senior Data Scientist - Generalist</t>
  </si>
  <si>
    <t>FortressIQ</t>
  </si>
  <si>
    <t xml:space="preserve">At FortressIQ weâ€™re developing process cognition technologies that understand how businesses operate. Weâ€™re improving peopleâ€™s work lives by helping to automate routine tasks, allowing them to focus on higher value work and more meaningful interactions. Weâ€™re applying the latest advances in computer vision and machine learning to deliver the insights and tools businesses need to empower the digital workforce.Weâ€™ve built the first AI platform that can understand a companyâ€™s workflows through simple observation, dramatically improving their organizational understanding. If youâ€™re interested in designing and building a new category of business tools, and radically improving operations for some of the largest companies in the world, join us.The ideal candidate will be intricately involved in running analytical experiments methodically, and will regularly evaluate alternate models via theoretical approaches. This is the perfect opportunity to join an innovative and energetic team that develops analysis tools, which influence both our products and clients.Who You AreMaster's or PHD in Computer Science, Statistics, Applied Math, AI or related field3+ years' practical experience with data processing and analyticsAble to understand various data structures and common methods in data transformationExcellent pattern recognition and predictive modeling skillsExcellent problem solving and debugging skillsExcited to experiment with new technologies and approachesAs a BonusDeep Learning experience with modern frameworks such as Tensorflow or PytorchExperience in Anomaly and Cycle detectionFluency in Python and RAbout FortressIQFortressIQ defines security, insights and governance in enterprise business automation and AI. Based in San Francisco, and backed by Lightspeed Ventures and some of the other best names in venture capital, weâ€™re building the defining platform for managing automation within the Global 2000. We believe that algorithms and bots work best when theyâ€™re managed like employees: given the tools they need to succeed while being held to clear standards of success. Our mission is to help this new â€˜digital workforceâ€™ thrive within the enterprise by addressing the security, compliance and data problems endemic to using todayâ€™s automation platforms at scale. </t>
  </si>
  <si>
    <t>Data Management Engineer II</t>
  </si>
  <si>
    <t>The PositionAs an organization, Pharma Technical Development (PTD) works to design processes to manufacture large molecule therapeutics. We develop drugs that can be manufactured at sites worldwide in an efficient manner while keeping in mind that patient safety is our primary goal. Within PTD, the Department of Protein Analytical Chemistry (PAC) is responsible for developing and deploying analytical methods providing detailed structural characterization of recombinant proteins to support the clinical and commercial biotechnology product portfolio. By thoroughly characterizing product quality, we ensure that every patient in need is dosed with safe and effective medicines.
With a thriving pipeline and limited resources, we anticipate that automation, data management, and business process improvement are critical to our success. We are seeking a Software Engineer to initiate, lead, and deliver Digital Transformation projects within PAC. The individual will help deliver crucial applications that increase the insights of scientists, magnify the productivity of technical development teams, and accelerate the rate of drug development. We welcome your deployment of techniques in computer science and mathematics, entrepreneurial spirit, and expertise in delivering complex software development projects to help us drive change as well as resolve complex scientific issues and ambiguous needs.
We are hopeful to find someone with a background in software engineering, data science, and biotechnology/analytical chemistry. You should be comfortable working in a large and complex company, but be flexible to switch hats as project and business situations evolve. As a Software Engineer within PTD, you will leverage technical expertise, leadership and influencing skills to bring applications through the entire software development lifecycle.
Core Responsibilities:
Collaborate with researchers, managers, and engineers to understand how physicochemical characterization data is produced, results are generated, and ultimately how these results are consumed in support of bringing safe and effective drugs to the patient. Collaborate with scientific, IT, development team, vendors, and business partners to drive projects to completion in different roles as a product owner, project manager, subject matter expert, or software developer.As a member of the PAC Digital Transformation Team, collaborate with team members to prioritize and manage resources. Provide technical or strategic guidance to team members, as needed. Act as either a team leader or individual contributor for different projects and applications. Evaluate business and scientific processes to benefit from new technologies.Ideate, evaluate, and adopt technologies appropriate for the department to drive scientific or business efficiency.Evaluating and ideating proposals for projects that drive scientific or business efficiency.Engineer and deploy backend and frontend software components, and tools that meaningfully impact drug development activities.Ensure all software applications meet internal data integrity standards. Work closely with data integrity teams to build-in compliance. Communicate and present clearly and effectively to stakeholders across organizations.Manage project timelines and stakeholder inputs to ensure impactful software solutions are delivered in reasonable time.Dive into data to unlock insight from experiments.Code using primarily Python, Javascript, React.
Core Requirements:
Bachelors degree in computer science, software engineering, bioinformatics, or equivalent. Graduate degree preferred.3-7 years of full-stack industry software engineering experience. This should include experience developing web front-end, back-end, and database solutions.2+ years of experience building on or managing data platforms, data infrastructure, metrics or pipeline management.Experience establishing and managing applications in hybrid cloud computing environments with GCP, AWS, or Azure.Experience with standard software engineering practices including code reviews, TDD, version control, containerization, configuration management, and CI/CD
Exceptional candidates will broadly cover one or more elements in this background:
Javascript expertise with React, Angular, NodePython expertise with Django, Pandas, sci-kit learnR expertise with tidyverse, shiny, caretREST and GraphQL APIsGoogle Cloud Platform developmentData management with noSQL technologies and PostgreSQLNetworking and security administrationSoftware engineering/development experience in a biomedical, biotech, or drug development organizationComplex data visualization and plotting libraries like echarts, ggplot2, matplotlibWorking knowledge of statistical methods.DevOps toolchain expertise: git, docker, kubernetes, ansible, jenkinsBackground in analytical chemistry and/or drug developmentData science background in text mining, image analysis, stochastic models, or machine learningBioinformatics background in mass spectrometry, proteomicsChemometrics background in spectroscopy and liquid chromatography
#LI-DW1Who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Devices, Systems and Solutions COMPANY/DIVISION
Pharmaceuticals SCHEDULE
Full time JOB TYPE
Regular</t>
  </si>
  <si>
    <t>Data Engineer
BlueVoyant is seeking a Data Engineer to join our Professional Services Team to help implement/support specific technology platforms used to deliver incident response and cyber forensics capabilities. This position will enable a talented individual to work hand-in-hand with some of the top security and data science experts in the business. You will be asked to apply existing knowledge and learn new skill sets to develop and populate a new data pipeline. The sky's the limit as you help us evolve our technologies, processes, and capabilities to counter sophisticated and adaptive adversaries.
The individual will be based in our San Francisco office.
Qualifications for the Role:
Deep interest in data, data modeling, and data transformation.Experience with parsing and analyzing large data sets.Exceptional analytical skills to visualize how to transform unstructured data into actionable information.Ability to audit and examine data pipelines.Experience creating and maintaining ETL pipelines a plus.Comfortable working with G Suite, Atlassian (Jira/Confluence), and gitlab.Proficiency in SQL, Python, JSON, bash, GCP, BigQuery and Airflow.BS/BA in Computer Science, Engineering or relevant field experience.
What you will do as a Junior Data Engineer:
Work with security engineers to extract and normalize data into a big data platform.Use multiple technologies and methods to import new data sources into big data platforms.Work with other security geeks.Support our cyber forensics and incident response teams in data mining exercises related to new and ongoing investigations.
General responsibilities include:
Work with cross-functional teams to proactively improve on existing integration and automation workflows.Maintain up-to-date knowledge of technology standards, industry trends, emerging technologies, and software development best practices.Ensure technical issues are quickly resolved and help implement strategies and solutions to reduce the likelihood of recurrence.Work with peers to ensure the end-to-end solution provided by BV works seamlessly for our clients.
Ideal candidates will:
Thrive in our small, fast-paced, product-driven environment.Collaborate with teams from across the organization.Execute on tight schedules and under pressure.Present ideas in business-friendly and user-friendly language.Follow a disciplined workflow driven by well-defined requirements.Demonstrate ownership of tasks with escalation as needed.Be a subject matter expert in how a set of technologies work together.Relentlessly push for successful operational outcomes.Possess a strong interest or background in cyber security.
About BlueVoyant
BlueVoyant is a global cybersecurity firm that provides Advanced Threat Intelligence, for large companies and a comprehensive Managed Security Service and Professional Services for small businesses, powered by one of the largest commercially available cyber threat databases in the world.
By working with BlueVoyant, companies can gain unique and far-reaching visibility into malicious activity on their networks, in the dark web and across the internet, as well as real-time, automatable remediation services. Through our unique real-time external threat monitoring, predictive human and machine-sourced intelligence, and proactive managed security and incident response, BlueVoyant offers the private sector exceptional cyber defense capabilities.
Co-founded by CEO Jim Rosenthal, former Chief Operating Officer at Morgan Stanley, and Executive Chairman Tom Glocer, former Chief Executive Officer at Thomson Reuters, BlueVoyant has attracted a management team that comes from the worlds preeminent intelligence, law enforcement, and private sector organizations. Other leaders include:
Jim Penrose, COO, former EVP at Darktrace with 17 years at the NSA in key leadership roles.Robert Hannigan, Chairman of BlueVoyant International, former Director of GCHQ.Gad Goldstein, President BlueVoyant International and Chairman of BlueVoyant Israel, former division head in the Israel Security Agency, Shin Bet.Austin Berglas, Global Head of Professional Services, former head of the FBI's New York Cyber Branch.Milan Patel, Chief Client Officer, former CTO of the FBI Cyber Division.Ron Feler, Global Head of Threat Intelligence and Operations, former Deputy Commander of Unit 8200, the cybersecurity division of the Israel Defense Forces.Mike Wertheimer, Senior Advisor, former Research Director of NSABill Crumm, Senior Advisor, former NSA SIGINT Director and former Cybersecurity Head, Morgan Stanley.Jim Bieda, Senior Advisor, former NSA Deputy CTO.
All employees must be authorized to work in the United States or Israel. BlueVoyant provides equal employment opportunities to all employees and applicants for employment without regard to race, color, religion, sex, national origin, age, disability or genetics. In addition to federal law requirements, BlueVoyant complies with applicable state and local laws governing nondiscrimination in employment in every location in which the company has facilities.
Powered by JazzHR</t>
  </si>
  <si>
    <t>Data Scientist - Azure , Big Data, Python (Full Time Permanent JOB)</t>
  </si>
  <si>
    <t>VDart ndash We are a Global Information Technology Services Workforce Solutions firm headquartered out of Atlanta, GA with presence in US, Canada, MX, UK, Belgium, Japan India. Founded in 2007, Our team of over 2550+ professionals continually create impact for our customers worldwide in solving complex technology challenges with cutting edge technologies. We specialize in providing the Fortune 1000 companies, niche hard to find skills in technologies including Social, Mobile, Big Data Analytics, Data Sciences, Cyber Security, IoT, Cloud, Machine Learning, and Artificial Intelligence. With delivery centers in the UK, Mexico, Canada, and India, we provide global workforce solutions to our customers covering EMEA, APAC Americas. VDart is an award-winning organization recognized by Inc 5000 Hall of Fame Atlanta Business Chronicles Fastest Growing Companies NMSDCs National Supplier of the Year Ernst Youngs Regional Entrepreneur of the Year and more. Title Data Scientist - Full Time JOB Location San Ramon, CA Salary Negotiable Full time permanent Data Scientist Mine and analyze data from company databases to drive optimization and improvement of product development, marketing techniques and business strategies. Process, cleanse, and verify the integrity of data used for analysis Enhance data collection procedures to include information that is relevant for building analytic systems Create automated anomaly detection systems and constant tracking of its performance Develop processes and tools to monitor and analyze model performance and data accuracy Use predictive modeling to increase and optimize customer experiences, revenue generation, ad targeting and other business outcomes. Coordinate with different functional teams to implement models and monitor outcomes Assess the effectiveness and accuracy of new data sources and data gathering techniques Technologies required for the job Big Data Environment Python scripting language Azure Stack (ADLS, Data Factory, Databricks) SQL Database Roles and Responsibilities Translate data into actionable insights by applying statistical methods, computer science and domain knowledge.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 Skills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"Data Scientist" "Data Science" "DS" "ML" "MAchine Learning" "BigData" Azure" "Python" Referral Program Ask our recruiting team about how you can be a part of our referral program. If you refer a candidate with the desired qualifications and your candidate accepts the role, you can earn a generous referral fee. We want to hire the best talent available and are committed to building great teams and partnerships. We are Equal Employment Opportunity Employer. VDart Inc Alpharetta, GA recruitervdartinc.com mailtorecruitervdartinc.com Follow us on Twitter for the hottest positions VDartJob Follow us on Twitter vdartinc</t>
  </si>
  <si>
    <t>Director, Data Engineering</t>
  </si>
  <si>
    <t xml:space="preserve">
GSN Games is looking for a Director of Data Engineering to be part of our team in San Francisco.
About the Data Team
The GSN Data team provides the data, analytics, and algorithms necessary to make GSN Games a fun and rich experience for players. We are building a next generation data platform and analytics suite to support the billions of records a day coming from our portfolio of gaming apps, databases, supporting web services, third party APIs, and everything in between. Our team supports key data platform, analytics and Machine Learning initiatives across the company.
What Youâ€™ll Do:
Â· Provide technical leadership to the GSN Data Engineering team (based in San Francisco) on key data initiatives for the company. This includes all aspects of data delivery, from ingestion, pipelining, data infrastructure, ETL and Machine Learning support
Â· Participate in design, implementation and deploying of full pipelines utilizing modern cloud data technologies (AWS Kinesis/Lambdas, Google Dataflow etc.) 
Â· Participate in strategic data initiatives across all studios
Â· Coordinate production and 24x7 support for all data products, with the support of a highly talented, international team of Data Scientists, Engineers and Analysts
About You:
Â· 7+ years of experience in Software Engineering, including several years in data
Â· Experience with managing Engineering teams of 5+ personnel, including mentoring, roadmapping, strategic planning and execution
Â· Experience with relational databases, NoSQL databases and end-to-end data pipeline architectures from ingestion through infrastructure, ETL and reporting/analytics layers 
Â· RESTful service design and implementation
Â· Strong experience with SQL, key DB Admin/ETL concepts 
Â· Strong familiarity (developing/supporting production level code) with at least two general purpose programming languages such as Python, Java, Scala, or C++
Â· Commitment to high quality software through automated tests and continuous integration 
Â· Experience working in agile environment
Â· BS/MS in Computer Science or similar
Bonus Points:
Â· Experience with Vertica a plus
Â· Experience with Google platform/tools such as BigQuery, Cloud Dataflow &amp; Pub/Sub
Â· Experience in the gaming industry a plus 
Please review GSN Games's Privacy Notice </t>
  </si>
  <si>
    <t>PTI Raw Materials Data Engineer / Sr. Data Engineer</t>
  </si>
  <si>
    <t>The PositionNote: This role may be filled as a Data Engineer or Sr. Data Engineer. The position description is written at the Data Engineer level.
As a member of the PTI Raw Material Data Engineering and Architecture Team, you will work in multi-disciplinary environments harnessing data to provide real-world impact for our processes and products. Youll work closely with a team of data scientists, subject matter experts and other data engineers in order to curate, transform and construct features which feed directly into our modeling approach.
Must collaborate, listen and learn from colleagues, challenge thoughtfully and prioritize impact of work. Responsible for finding improvements in advanced data analytic models and data architecture. Looking for someone who can quickly adapt to ever changing environment, has a passion to learn and can be trusted to work in the best interests of colleagues.
Job Responsibilities
Hybrid technical role interfacing with process SMEs using state of the art technologies, whilst also being able to communicate complex intractable ideas to non-technical audiences. Collect clear requirements from SMEs and process experts.Work with our process experts to model their data landscape, obtain data extracts and define secure data exchange approachesAcquire, ingest, and process data from multiple sources and systems into Big Data platformsUnderstanding, assessing and mapping the data landscapeCollaborate with our data scientists to map data fields to hypotheses and curate, wrangle, and prepare data for use in their advanced analytical modelsBuilding modular pipeline to construct features and modeling tables
Supplementary Responsibilities
Maintaining our Information Security standards on the engagementDefining the technology stack to be provisioned by our infrastructure teamUse new and creative techniques to deliver impact for our clients as well as internal R&amp;D projects
Job Requirements
Education and Experience
Bachelors, Masters, or Ph.D. degree in computer science/electrical engineering or relevant field8+ years of experience in bio-pharmaceutical industry specializing in bioprocess manufacturing sciences and technology.
Knowledge, Skills and Abilities
Proven and significant experience building and managing data pipelines.Ability to build and manage data pipelines with Python, Scala or Java.Knowledge of software engineering best practices such code reviews, testing frameworks, maintainability and readability.Commercial client-facing project experience is helpful, including working in close-knit teamsAbility to work across structured, semi-structured, and unstructured data, extract information and identify linkages across disparate data sets.Meaningful experience in multiple database technologies (such as Hadoop, MS SQL Server, Oracle, MySQL, Teradata).Confirmed ability in clearly communicating complex solutionsDeep understanding of Information Security principles to ensure compliant handling and management of process dataExperience and interest in Cloud platforms such as: AWS, Azure, or Google Platform Familiarity with data warehousing and deploying ETL processes with Python. Extraordinary attention to detail.Strong organizational and interpersonal skills: can get things done in a way that optimizes results, strengthens internal and external relationships, and with consideration of resources.Knowledge of cGMPs, Health Authority regulations, and Quality Systems.Work Environment/Physical Demands/Safety ConsiderationsAbility to work in international/global environment. 10-30% travel anticipated.May work in the clean room environment that requires gowning in the form of hospital scrubs, Ability to sit, stand and move within work space for extended periodsAble to work on co-located or remote cross-functional teams.
#LI-DW1Who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Devices, Systems and Solutions COMPANY/DIVISION
Pharmaceuticals SCHEDULE
Full time JOB TYPE
Regular</t>
  </si>
  <si>
    <t>AutoGrid</t>
  </si>
  <si>
    <t>Woodside</t>
  </si>
  <si>
    <t xml:space="preserve">About AutoGrid Systems
At AutoGrid, you will join a team helping to accelerate the world's transition to a clean, affordable and reliable energy system. We're a growing and award-winning clean-technology company driving the fundamental transformation of the electrical grid into a distributed, decarbonized and digitized network of connected assets. You will collaborate with a team of world-class software, data and energy experts working at the forefront of advanced data science, artificial intelligence, machine learning and high-performance computing. Our solutions give you an opportunity to make a real-world impact. If you are passionate about using technology to improve society and love a fun, fast-paced work culture with opportunities for continuous learning and advancement, you will love AutoGrid.
Position Overview
As a member of the data science team you will develop AutoGrid's predictive controls platform. This high-performance forecasting, optimization and real-time control engine is the core component responsible for intelligently and continuously managing complex energy networks.
Responsibilities
Develop and maintain forecasting and optimization algorithms for AutoGrid's machine learning and predictive control systems
Implement and deploy your algorithms on big-data platforms, in production
Benchmark and debug critical issues with the algorithms and software as they arise
Prototype new methods and analyses on customer data sets
Work closely with product management, engineering and QA teams to manage the full product lifecycle including requirements, architecture, algorithmics and QA
About you
MS. or Ph.D. in computer science, operations research, statistics or related field
Exposure to very large forecasting and optimization problems and techniques, including large-scale time series forecasting and stochastic linear programming
Good understanding of algorithms, data structures and performance optimization techniques
Excellent programming skills in Python, Java or C++
Nice to have
Experience building production python applications. Specifically, knowledge of the Celery and Django frameworks is a plus
Hands-on experience with the energy industry
Understanding of and experience with Big Data / NoSQL frameworks, Spark, HBase, Hadoop / MapReduce, HDFS, etc.
Knowledge of relational databases (SQL)SDL2017
</t>
  </si>
  <si>
    <t>Data Analytics Consultant</t>
  </si>
  <si>
    <t>Frontend Arts</t>
  </si>
  <si>
    <t xml:space="preserve">
Data Analytics Consultant
Share
Job ID: FA-0100-664 
 Open Since: 2020-03-10
City: Menlo Park
State: California
Country: United States of America
Job Description:Frontend Arts brings together the brightest minds to create breakthrough technology solutions, helping our customers gain a competitive advantage.
We are looking for a "Data Analytics Consultant" candidate who will be responsible for implementing APIs based on designs specification, deploy complex integration process between systems, process and experience layers.
Job Skills:
Python for data manipulation &amp; transformation (python dictionaries, data frames, data stream, joins of all kinds, outside of SQL IDEs)Python modelingShould have worked in designing, creating and defining Models.Hands-on experience in ML/DL/AIResearch skills â€“ go figure it out and come back with the working model. Pros/cons analysis skills Must know SQL very well. Must understand the relation and ER diagrams/normal forms.How to design, create, extend/iterate, manipulate, seed with realistic data/data exploration, create and optimize queries, operate at low scale and high scaleStrong work ethic, independent problem-solving skills, self-motivated, comfortable with startup culture Excellent and crisp communicator
Minimum Experience: 7 Yrs
Education:
Bachelorâ€™s Degree in Engineering
</t>
  </si>
  <si>
    <t>(Senior) Genetic Data Scientist - Statistical Geneticist</t>
  </si>
  <si>
    <t>insitro</t>
  </si>
  <si>
    <t>The OpportunityKey to insitroâ€™s approach to rethinking drug development is linking in vitro cellular phenotypes with patient phenotypes. As a Statistical Geneticist, you will lead the development of cutting edge statistical approaches and workflows to analyze large-scale human cohorts with genetic and multi-dimensional, multi-modality phenotypic data. These will be obtained from public sources, as well as private datasets generated in-house and obtained through our collaborations. You will use genetic association and other statistical genetics techniques that involve integration of genetic, genomic and clinical data to guide in vitro disease model development. You will also work closely with a cross-functional team of life scientists, bioengineers and machine learning scientists to integrate human level data with our high-throughput in-house in vitro genomic and phenotypic data to identify therapeutic targets and develop drugs that have high efficacy and low toxicity.
You will be joining as the founding team of a biotech startup that has long-term stability due to significant funding, but yet is very much in formation. A lot can change in this early and exciting phase, providing many opportunities for significant impact. You will work closely with a very talented team, learn a broad range of skills, and help shape insitroâ€™s culture, strategic direction, and outcomes. Join us, and help make a difference to patients!
About You
Ph.D. in statistics, genetics, computational biology or a related discipline, or equivalent practical experience
Demonstrated ability to use and develop cutting edge methods for analyzing human genetic data
Hands on experience with genetic association testing (eQTL mapping, GWAS, EWAS, PheWAS, etc.) and/or post-association analysis using summary statistics (fine mapping, colocalization, LD score regression, meta-analysis, etc.)
Experience mining modern, large-scale genetic databases (e.g. ExAC/gnomAD, UK Biobank, UK10K, EBI GWAS Catalog, 1KG, etc.)
Strong fundamentals in applied multivariate statistics; experience working with statistical models for complex datasets, effectively measuring goodness of fit and estimating confidence
Proficiency in working with large-scale datasets in Python; experience with R, C/C++ or other compiled, statically typed languages is a plus
Ability to communicate effectively and collaborate with people of diverse backgrounds and job functions
Passion for making a difference in the world
Nice to Have
Experience working with multi-dimensional phenotypes
Experience working with genomic data from different modalities (DNA sequencing, RNA-seq, proteomics, DNA accessibility assays, etc.)
Experience integrating genetic studies from diverse populations, including correcting for population structure, ethnicity or differences between genotyping platforms
Experience applying quantitative trait loci (QTL) approaches to clinical data, including imaging data
Familiarity with cloud computing services (e.g., AWS or GCP) and workflow management tools or batch scheduling systems (e.g. SLURM)
Proficiency in Linux environment (including shell/Bash scripting), experience with database languages (e.g., SQL) and experience with version control practices and tools (e.g. Git)
Benefits at insitro
Excellent medical, dental, and vision coverage
Open vacation policy
Team lunches (catered daily)
Commuter benefits
Paid parental leave
About insitro
insitro is an exciting startup company that aims to take a new approach to drug development: one with big data and machine learning at its core. We plan to build on the ground-breaking innovations that have occurred in life sciences to develop large data sets that are designed from the start to allow machine learning to address fundamental bottlenecks in the drug development process. Our goal is to cure more people, sooner, and at a much lower cost.
We are fortunate to have the strong support from the top investors in both biotech and tech: ARCH Ventures, Foresite Capital, A16Z, GV, and Third Rock Ventures. We are building a remarkable team that embodies a new type of culture, one based on a true partnership between scientists, engineers, and data scientists. Together we are working to define the problems, design experiments, analyze the data, and derive the insights that will lead us to new therapeutics. Join us, and help make a difference to patients!</t>
  </si>
  <si>
    <t>Data Scientist /Software Engineer, Reliability Engineering</t>
  </si>
  <si>
    <t>Tesla</t>
  </si>
  <si>
    <t xml:space="preserve">The Role
The
reliability data team is looking for a Data Scientist/Software Engineer to
utilize large-scale data and help Tesla engineers design and validate the most
compelling and reliable products for our customers. The reliability data team
collects real-time life data from test and fleet (energy, charging, and vehicle
products) and is responsible for retrieving, analyzing and summarizing results
to cross-functional teams. The team provides support through the whole design
cycle by building software tools that orchestrate all the reliability physics
analyses. The level of this position will be determined at the time of the
interview.
Responsibilities
Build
 robust, flexible and automated software tools to enable complex analysis
 of real-time fleet
Apply
 statistical analysis to test (accelerated life) and field (life) data to
 inform reliability physics modeling/analyses and associated corrective
 actions
Work
 closely with Reliability and Design engineers to create/interpret/validate
 numeric models of fielded and in-test products
Contribute
 to the automation and standardization of our data pipelines
Build
 visualizations to effectively communicate results.
Answer
 complex questions on fleet usage and behavior to enable proactive
 monitoring, grow reliability, and minimize field failures
Requirements
Bachelorâ€™s degree or higher in
 quantitative discipline (e.g. Statistics, Computer Science, Mathematics,
 Physics, Electrical Engineering, Industrial Engineering) or the equivalent
 in experience and evidence of exceptional ability
Advanced knowledge of Python
Strong knowledge of data
 structures, architectures and languages such as SQL
Solid understanding of statistics
 (Weibull distribution, Maximum Likelihood Estimation, Bayesian methods,
 Monte Carlo analysis, etc.)
General knowledge of physics and
 engineering principles
Working knowledge of the Hadoop
 ecosystem (HDFS, Spark, Presto and HBase)
Experience and interest in data
 visualization techniques (e.g. Matplotlib, Superset, Tableau)
Ability to problem solve and adjust
 priorities with little advance notice to meet deadlines
Strong verbal and written
 communication skills
Nice to have
Experience with developing
 predictive models on time-series data
Experience using the JIRA ecosystem
Experience with quick web
 application development (e.g. Flask, JQuery, Angular)
</t>
  </si>
  <si>
    <t>Motif Capital Data Scientist</t>
  </si>
  <si>
    <t>Motif Capital Data Scientist
We are surrounded by unstructured data on companies and the economy. As an experienced data scientist, you are familiar with a variety of machine learning and natural language processing techniques and have applied them to real world problems. You will develop these algorithms at Motif Capital, apply them to interesting unstructured datasets, and derive quantitative insights. You are comfortable expressing your research process in well-structured code, and taking an idea from inception to implementation.
You will be an integral part of Motif Capitals core investing team, helping to build out its data-driven investment process through infrastructure, technology, and unique datasets. This is a very demanding role within a fast-paced team environment that will require an entrepreneurial attitude and the ability to manage multiple priorities and get assignments done. The insights drawn from your research will feed into our machine learning pipelines, to continuously update and adapt our portfolios to changing micro- and macro-economic conditions.
Motif Capital is modernizing fundamental investment research. We combine traditional and non-traditional data sources, containing structured and unstructured data, deriving quantitative insights to power our clients' long-term investments. We are a small team, dedicated to scaling through automation in order to keep our clients' money invested in their portfolios, not their advisor.
Job Requirements:
Bachelors of Science in Computer Science, Statistics, Engineering, Physics, or related quantitative field with strong record of academic achievement3+ years of experience using machine learning and specifically natural language processing to mine unstructured data, extracting information from documents such as electronic filings, contracts, news, patents etc.Knowledge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applications.Professional experience with one or more of Java, Hibernate, Python, Scala, C/C++.
Experience with Numerical / Scientific Python (NumPy, SciPy, Pandas)Knowledge of machine learning pipelines using Scala / Spark or Python / scikit-learnPossess intellectual curiosity and a strong passion for investing and financial markets
Bonus points:
Masters degree or higher in Computer Science or related quantitative field with specialization in natural language processing and/or machine learningExperience with distributed computing architecturesExperience with tools for statistical computing (e.g. R, NumPy, SciPy).Experience with big data technologies like Apache Spark, Hadoop, Cassandra, etc.
About Motif Capital:
Motif Capital Management is a next-generation global equity investment manager that specializes in the management of thematic investment strategies for financial institutions such as private wealth management, investment companies, endowments, and family offices. Our unique disciplined, scientific, and transparent approach to thematic investing relies on combining data-driven insights with objective fundamental research, algorithmic portfolio design and cutting-edge technology &amp; analytics. Our goal is to work with our institutional partners to act on the economic, socio-political, and technological forces that are shaping the global economy for the benefit of their clients portfolios. Learn more at www.motifcapital.com.
Motif Capital Management, Inc. is an SEC registered investment advisory firm located in San Mateo, California. The company is privately held and a wholly owned subsidiary of Motif Investing Inc.
About Motif Investing:
Motif Investing is an online broker-dealer that is transforming the way retail investors invest and manage wealth. Motif Investing offers self-directed investors a concept-driven trading platform that enables them to trade motifsintelligently-weighted basket of stocks and ETFs built around themes, investing styles or multi-asset models for low fees. Based in San Mateo, the company's investors include Goldman Sachs, JPMorgan Chase, Balderton Capital, Renren, Foundation Capital, Ignition Partners, Norwest Venture Partners, and Wicklow Capital, with notable board members including former SEC Chairman Arthur Levitt and former Boston Consulting Group CEO Carl Stern. Learn more at https://www.motifinvesting.com.</t>
  </si>
  <si>
    <t>Conch Technologies, Inc</t>
  </si>
  <si>
    <t xml:space="preserve">i, Ã‚ Hope you are doing good We have an urgent requirement for our client Ã‚ Job Description:
The platform will also enable machine/deep learning infrastructure that operationalizes data science models for broad consumption.Ã‚ You'll partner with end-to-end Product Managers and Data Scientists to understand customer requirements and design prototypes and bring ideas into production.Ã‚ You'll be developing real products.Ã‚ You need to be an expert in design, coding, and scripting.Ã‚ You'll be writing high-quality code that is consistent with our standards, creating new standards as necessary, and demonstrate correctness with pragmatic automated tests.Ã‚ You'll review the work of other engineers to improve quality and engineering practices and participate in continuing education programs to grow your skills.Ã‚ You'll be serving as a member of an Agile Engineering team and participate in the team's workflow.
Experience:
Ideally 5-8 years of experience as a Software Engineer, experience in building distributed, scalable, and reliable data pipelines that ingest and process data at scale and in batch and real-time.Ã‚ Strong knowledge of programming languages/tools including Java, Scala, Spark, SQL, Hive, ElasticSearch.Ã‚ Most tools within the Hadoop Ecosystem are necessary, but we're mainly looking for Spark and Scala (Java if not Scala). Experience with streaming technologies such as Spark Streaming, Flink, or Apache Bean.Ã‚ Experience with Kafka is a plus.Ã‚ Working experience with various NoSQL databases such as Cassandra, HBase, MongoDB, and/or Couchbase. Would be a plus if you have prior Machine Learning or Deep Learning knowledge (this will be learned in the job). You will be working with the Marketing and Supply Chain side working on a Personalization initiative and getting data feed work to and from 3rd party vendors doing analytics, marketing, and operations for email campaigns and catalog campaigns.Ã‚ Eventually will get into Machine Learning in areas of Product Recommendations on the site. The team is working in Spark in Scala to ingest transaction and clickstream data to come up with associations and product recommendations.Ã‚ You'll be working on batch processing and real-time streaming projects. In batch processing, you'll be creating Spark Jobs &amp; Azure Cloud using Azure tools to do some of the scheduling and workflow management for the batch jobs.Ã‚ Currently migrating from Teradata to Microsoft Azure.Ã‚ Overall, you'll be building a new Data Platform using Spark and building out a data pipeline from transactional systems and process them in Spark and the framework is written in Scala. (or Java)
</t>
  </si>
  <si>
    <t>Data Engineering Practitioner</t>
  </si>
  <si>
    <t>Accenture Flex offers you the flexibility of local fixed duration project based work powered by Accenture, a leading global professional services company. Accenture is consistently recognized on FORTUNE s 100 Best Companies to Work For and DiversityInc s Top 50 Companies for Diversity lists.
As an Accenture Flex employee, you will apply your skills and experience to help drive business transformation for leading organizations and communities. In addition to delivering innovative solutions for Accenture s clients, you will work with a highly skilled, diverse network of people across Accenture businesses who are using the latest emerging technologies to address today s biggest business challenges. You will receive competitive rewards and access to benefits programs and world class learning resources. Accenture Flex employees work in their local metro area onsite at the project significantly reducing and or eliminating the demands to travel.
Location: Menlo Park, CA
Day-to-day responsibilities include:
+ Define the processes needed to achieve operational
excellence in all areas, including project management and system reliability.
+ Build a high quality BI and Data Warehousing team and design
the team to scale.
+ Build cross functional relationships with Data Scientists,
Product Managers and Software Engineers to understand data needs and deliver on
those needs.
+ Manage data warehouse plans across a product vertical.
+ Drive the design, building, and launching of new data models
and data pipelines in production.
+ Manage development of data resources and support new product
launches.
+ Drive data quality across the product vertical and related
business areas.
+ Manage the delivery of high impact dashboards and data
visualizations.
+ Define and manage SLA's for all data sets and processes
running in production.
+ Cloud Security
Engineering duties across AWS and Azure systems
Basic Qualifications
+ 3+ Years' experience with Big Data Engineering
+ 3+ Years' experience
with Python
+ 3+ Years' experience
with SQL
+ 3+ Yeats' experience with Tableau
Preferred Skills / Experience
+ Excellent communication skills along with the ability to
think independently, take complete ownership of assigned tasks
+ Strong Agile development expertise
Professional Skills Requirements
+ Excellent communication (verbal and written), facilitation and interpersonal skills, including the ability to clearly communicate in a dynamic environment across all levels
+ Demonstrated leadership skills with the ability to lead a team, inspire and motivate others, while maintaining the teams' business focus
+ Ability to manage a variety of constituencies with competing priorities, manage multiple tasks simultaneously, and thrive in a complex, fast-paced environment with multiple priorities
+ Passion for corporate mission and ensuring a world class user support experience
+ Analytical with strong problem-solving and troubleshooting skills and the ability to exercise mature judgment and structured decision-making
+ Quick learner and adaptable to learn new processes, concepts, and skills
+ Excellent organizational and time management skills
+ Results-oriented, self-directed, and inquisitive
+ Strong attention to detail coupled with a desire to deliver accurately, efficiently, and to a high standard
+ A reliable, proactive approach to entrusted tasks
+ Ability to work collaboratively and independently while managing multiple projects, assignments and/or responsibilities
+ Highly motivated with the ability to thrive in a fast-paced, high energy, and demanding team-oriented environment
+ Proven track record of collaborating with cross-functional groups to produce results
Applicants for employment in the US must have work authorization that does not now or in the future require sponsorship of a visa for employment authorization in the United States and with Accenture (i.e., H1-B visa, F-1 visa (OPT), TN visa or any other non-immigrant status).
Candidates who are currently employed by a client of Accenture or an affiliated Accenture business may not be eligible for consideration.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</si>
  <si>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Data Manager : Data Engineer</t>
  </si>
  <si>
    <t>The PositionAs Data Manager you will be accountable for study/studies and non-study project deliverables. You partner with cross-functional teams and external partners and work with considerable independence.
MINIMUM QUALIFICATIONS
BSc or MSc in Life Sciences, Data/Computer Science, Bioinformatics OR equivalent industry experience.
Demonstrated strong collaboration and excellent communication skills both written and oral (proficiency in English required).
Knowledge of CDISC data standards.
Knowledge of ICH-GCP and working in regulated environments.
Project Management skills.
Able to manage multiple requests and priorities.
Experience in leading CDM study teams and maintaining oversight of all start-up, conduct and close-out activities for multiple or complex studies,
ensuring fit for purpose quality (including oversight of FSPs, Vendors, CROs and Collaborative Groups).
Experience in leading the collection of clinical trial and/or Real World Data.
Good understanding of molecule and disease area strategies, healthcare environments, as well as strong scientific and technical expertise.
Fluency in programming languages (SAS, R, Python, SQL etc.).
Experience producing interactive outputs (e.g. Shiny, Tableau).
PREFERRED ADDITIONAL QUALIFICATIONS
Experience with SDTM implementation
Experience in enterprise level operating systems and familiarity with databases (Relational Database Management System, RDBMS). Some experience with advanced analytics approaches (e.g. machine learning, AI).
Experience with tools related to technologies required to undertake analyses on large data sources or with computationally intensive steps (SQL, parallelization, Hadoop, Spark, etc.). Experience implementing reproducible research practices like version control (e.g., using Git, Rmarkdown) and literate programmer.
RESPONSIBILITIES
PROJECT MANAGEMENT : Develop risk management strategies and proactively manage timelines to ensure successful oversight and delivery of studies, projects and coding responsibilities, including the implementation and adoption of new technologies.
STAKEHOLDER MANAGEMENT: Proactively engage with stakeholders across the business to understand their needs and influence their understanding of decisions made in our function. Inform stakeholders of status of key deliverables and act on changing milestones.
VENDOR MANAGEMENT: Partner with relevant functions for external data vendor selection and management. Oversee development of data transfer agreements with vendors ensuring use of standards, fit-for-purpose data models and transfer intervals.
DATA COLLECTION AND ACQUISITION: Act as experts for data collection, advising teams and stakeholders on best practices and proposing innovative solutions. Ensure a high quality of data and compliance with applicable pharma industry regulations and standards.
PROVIDE DATA SOLUTIONS: Stay current with and adopt emergent data collection, data management, visualisation and provision tools and applications to ensure fit-for-purpose and impactful approaches. Deliver on solutions as needed.
DATA QUALITY REVIEW : Use data surveillance tools and strategies to provide aggregate level reviews designed to identify patterns or anomalies in our data to ensure high quality results.
DATA CURATION: Organization and integration of data collected from various sources. Maintain value of data through application of FAIR (Findable, Accessible, Interoperable, Reusable) principles.
SUPPORT ANALYSES: Partner with stakeholders to understand their data insight needs and offer Data Management solutions. Demonstrate a strong understanding of the data flow from collection through to analysis and filing.
FUNCTIONAL EXCELLENCE : Collaborate and contribute to functional/cross-functional initiatives or goals to promote new ways of working, including emerging technologies. Enable broader and more effective use of data to support the business.
TECHNICAL CONSULTANT : Offer guidance and advice to peers within the function, to key stakeholders and to FSPs, CRO and collaborative groups on technical solutions to ensure high quality data collection and delivery. Deliver on solutions as needed.
This is a local hire only designated position, as relocation assistance is not available for the positionWho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Biometrics COMPANY/DIVISION
Pharmaceuticals SCHEDULE
Full time JOB TYPE
Regular</t>
  </si>
  <si>
    <t>Senior Data Scientist - Computer Vision</t>
  </si>
  <si>
    <t xml:space="preserve">At FortressIQ weâ€™re developing process cognition technologies that understand how businesses operate. Weâ€™re improving peopleâ€™s work lives by helping to automate routine tasks, allowing them to focus on higher value work and more meaningful interactions. Weâ€™re applying the latest advances in computer vision and machine learning to deliver the insights and tools businesses need to empower the digital workforce.Weâ€™ve built the first AI platform that can understand a companyâ€™s workflows through simple observation, dramatically improving their organizational understanding. If youâ€™re interested in designing and building a new category of business tools, and radically improving operations for some of the largest companies in the world, join us.What You'll Accomplish: The ideal candidate will be primarily involved in the research, design and implementation of deep learning solutions that are critical to our company's success. These projects will span multiple domains applicable to deep learning including image and text analysis.This is the perfect opportunity to join an innovative and energetic team that develops analysis tools which will influence both our products and clients.About You:5+ years of experience in deep learning, specifically in areas of Bayesian networks, Probabilistic graphical models, Generative Adversarial Networks (GANs), Markov Decision Process (partial observability or POMDP, learning automata and Q-learning), Deep Convolutional Neural Nets, RNN/LSTMâ€¨Experience with driving high level algorithm decisions ensuring fast and accurate machine learning in different applicationsâ€¨Experience with implementing object classification and detection making use of cutting-edge deep learning techniques for computer vision such as Faster-RCNN, Mask-RCNN, and edge AI (MobileNet, SqueezeNet, YOLO) â€¨Experience with ML frameworks such as Tensorflow or Pytorchâ€¨Master's or PhD in Computer Science, Statistics, Applied Math, AI or related fieldâ€¨Excited to experiment with new technologies and approachesâ€¨Enjoy collaboration and success in small, high-velocity teamsâ€¨Excellent problem solving and debugging skillsâ€¨Attention to detail, bordering on obsessiveâ€¨A desire to automate everythingâ€¨Bonus Points!Experience in Anomaly and Cycle detectionExperience with OpenCV, Tensorflow Serving, Docker and/or Kubernetes Have a strong academic background with prominent research thatâ€™s been recognized at leading conferences and journals. (CVPR, ECCV, ICCV, ICML, NIPS) About FortressIQFortressIQ defines security, insights and governance in enterprise business automation and AI. Based in San Francisco, and backed by Lightspeed Ventures and some of the other best names in venture capital, weâ€™re building the defining platform for managing automation within the Global 2000. We believe that algorithms and bots work best when theyâ€™re managed like employees: given the tools they need to succeed while being held to clear standards of success. Our mission is to help this new â€˜digital workforceâ€™ thrive within the enterprise by addressing the security, compliance and data problems endemic to using todayâ€™s automation platforms at scale. </t>
  </si>
  <si>
    <t>Computational Toxicologist/ Associate Scientist / Scientist - Safety Assessment</t>
  </si>
  <si>
    <t>The PositionThe Department of Safety Assessment is responsible for the nonclinical safety assessment of all drug candidates in the portfolio of Genentech from the discovery phase up to support of marketed products. Safety Assessment provides scientific leadership and plays an active cross-functional role in the drug development process. Within Safety Assessment, Computational Toxicology provides support to the Development small molecule and biotherapeutics portfolio from clinical candidate selection up to post-marketing support. We are seeking a Computational Toxicologist/Data Scientist to support informatics related activities, such as developing computational tools and toxicology databases, within the Department. This role will involve working in a collaborative team environment, as part of the comprehensive safety assessment of Genentech therapeutics as well as working in cross-functional collaborations with computational experts in related disciplines such as computational chemistry, computational DMPK or discovery informatics.
Responsibilities
The successful candidate for the role has expertise in the field of toxicology, chemistry, biology, pharmacology or similar, as well as a strong informatics or computer science background, such as bioinformatics, cheminformatics, machine learning or computational biology. The successful candidate will be an integral part of the Computational Toxicology team which partners with Predictive Toxicology in developing strategies and incorporating computational tools to support the design of molecules with favorable properties to avoid potential safety liabilities. This team performs activities such as integrating predictive in silico models for profiling of chemical libraries or compound design, supports problem solving activities within the drug project teams by investigating structure activity relationships and understanding off-target safety issues. The candidate will support and be involved in those activities and is required to have strong skills in data harvesting and curation, as well as data analysis, to understand biological effects. This role will also include working collaboratively with other groups, such as the Investigative Toxicology group and the Non-Clinical Operations group, to leverage data and mechanistic understanding. The candidate will balance the development, integration and promotion of computational approaches with the ad hoc nature of problem solving in project teams as needed, and will be required to have an adaptive and flexible working style.
Working in a collaborative team environment, the Data Scientist provides expert advice/ guidance to peers and senior leaders in Safety Assessment and to project and technical teams and represents Safety Assessment at related internal review boards in support of program advancement. In addition, the successful candidate represents Genentech in the external scientific community and plays an active role in cross-industry initiatives or at scientific conferences/ professional societies. Experience with cross-functional teams and capability to build productive cross-functional internal and external collaborations are desired.
Qualification
A PhD in toxicology, chemistry, pharmacology or related field as well as demonstrated experience in informatics or computer science along with significant scientific achievements and at least 3 years of experience in the pharmaceutical industry or other relevant organization.
or
A Masters in toxicology, chemistry, pharmacology or related field with demonstrated experience in informatics or computer science along with significant scientific achievements and 6+ years of relevant experience in the pharmaceutical industry or other relevant organization.
Demonstrated experience in extracting, compiling and analyzing complex data sets for building QSAR/machine learning/AI models is desired. Experience in Quantitative Systems Toxicology or similar is a plus.It is preferred that the candidate also has additional technical skills in the field of computational chemistry or computational biology as well as expertise in database generation and scripting in R or other widely used programming languages like Python, data analytics tools such as KNIME or Pipeline Pilot and some familiarity with Linux.The successful candidate must also demonstrate strong decision-making, complex problem solving, critical data analysis and interpretation, excellent written and verbal communication skills; and the ability to build productive cross-functional collaborations both within and external to Genentech.
#DevSci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</si>
  <si>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Health Services Data Scientist / Statistician</t>
  </si>
  <si>
    <t>PAVIR</t>
  </si>
  <si>
    <t xml:space="preserve">The Palo Alto Veterans Institute for Research (PAVIR) is seeking a Data Scientist / Statistician to join Team Participatory System Dynamics (PSD), which is working to change the way health care quality improvement decisions are made across all layers of the largest integrated health care system in the United States - the Veterans Health Administration (VHA).
About This Role
The Data Scientist / Statistician will build capacities for data analyses among health care professionals and facilitate data-based decision-making among diverse VHA stakeholders. Based on consultation with the Principal Investigator, Co-investigators and the Quantitative Workgroup, the Data Scientist / Statistician will coordinate data analyses, exploration and visualization across the nationally distributed, cross-functional, multidisciplinary team. In addition, the Data Scientist / Statistician will establish data cleaning and coding processes, and lead team statistical analyses for peer-reviewed journal articles and grant submissions.
About Team PSD: we are working to change the way health care quality improvement decisions are made across all layers of the Veterans Health Administration. More details are here: https://mtl.how/demo and https://mtl.how/team
About PAVIR
PAVIR, located on the premises of the VA Palo Alto Health Care System, is a mid-size nonprofit foundation, closely connected with the VA and Stanford University. We offer ongoing training, generous benefits and supportive work environment. We work with more than 160 uniquely talented medical scientists across a broad spectrum of research areas. We recruit talented employees who believe in making a difference in the lives of others through innovative research.
This is a full time, exempt (salary-paid) position. Benefits:
Medical, Vision and Dental InsuranceVacationSick Pay13 paid HolidaysLife Insurance - paid by PAVIRLong-term and Short-term Disability Insurance - paid by PAVIRFlexible Spending Account401(k) Retirement Plan with Company Match and Profit ShareWellness ProgramEmployee Assistance ProgramCommuter Benefits
PAVIR is affiliated with the Veterans Affairs Palo Alto Health Care System (VAPAHCS). As a condition of employment, all PAVIR employees are required to have an approved appointment with VAPAHCS and complete a background check.
Job Responsibilities
Statistical Data Analysis:
Plan, execute and interpret data analyses, primarily in R; find the best, innovative quantitative ways to analyze novel data;Select the appropriate statistical techniques needed to analyze study data and test hypotheses;Conduct univariate and multivariate regression analyses, including Poisson/Negative binomial, logistic, survival and multilevel/mixed-effect models;Perform power analyses for multi-site implementation studies;Evaluate missing data and impute missing values;Bayesian growth curve modeling to quantify the degree of uncertainty in key parameter estimates, obtaining probabilities for parameters that would benefit from additional exploration;Time-series and integrated moving average (ARIMA) models to detect and correct for autocorrelation-biased residuals in time-series observations;Statistical process control for non-normal data and small, unbalanced samples (i.e., p-charts and X-bar r charts).
Teamwork and Collaboration:
Develop goals and timelines with the Principal Investigator and the quantitative workgroup;Collaborate with the Principal and co-investigators in design and implementation of research methods;Coordinate effectively with programmers, engineers, project co-investigators and mentees for an effective data analytic pipeline;Develop data and code management and documentation protocols to ensure high-quality, transparent and reproducible code for use by a variety of colleagues and VHA stakeholders, including the public;Conduct analyses independently, yet solicit input and make adjustments based on input from team members; produce analyses for iterative improvement based on stakeholder feedback;Review analyses and provide recommendations for analyses completed by other team members;Participate in system design, decisions and code reviews; Resolve any methodological issues or data interpretation issues;Provide support and guidance for project work conducted by external consultants.
Data Exploration and Visualization:
Evaluate the reliability of source information, adjust and weight raw data;Create figures and tables that are accessible, communicate insights and contextualize data;Design, develop and deploy routinized programs for sustainable and scalable data visualization and analyses based on input and consultation from team members and frontline VHA stakeholders;Prepare and organize graphic, tabular and written/narrative summaries of exploratory analyses and statistical analyses for team meetings, reports for distribution to VHA leadership and frontline staff, grant applications, and scientific manuscripts.
Data Communication/Dissemination:
Draft, proofread and/or edit research materials; recommendations to team members regarding the clarity, organization and layout;Prepare presentations (poster and slide deck) for professional meetings, principally in Markdown, rMarkdown and associated packages; Co-author manuscripts and publications with a reproducibility workflow (e.g., rMarkdown, Github, Open Science Framework);Develop interactive web-based data visualizations using Shiny or other R packages;Provide leadership in designing and implementing data infrastructure for a scaling project;Share data and code as appropriate via online repositories.
Programming:
Develop complex, sophisticated, accurate programs in R;Run tests and check validity of data and programs through use of frequencies, listings, summaries, and calculation of meaningful data metrics, as well as through package and code checking tools (e.g., DevTools and testthat in R).
Grant Development, Submission and Resubmission:
Develop research proposals, including power and sample size calculations for large multi-site trials;Conduct literature reviews to provide citations and justification for analyses within relevant fields;Develop, submit and update data protocols to VA Palo Alto, Stanford and other institutional review boards (IRBs).
Required Qualifications
Master's degree (or equivalent experience) in statistics, biostatistics, public health, computer science or related discipline;2 years or more of R programming experience; Experience with mixed-effects modeling and working with large data sets;Excellent R programming skills across a wide range of packages; skill with other statistical software or programming languages is a strength, but is not required;Record of developing or participating in successful, extramurally-funded research, or have the training, commensurate experience and interest in developing a successful research trajectory;Effective collaborator and contributor to multidisciplinary and interdisciplinary teams;Excellent interpersonal skills, excellent verbal communication and written skills;Demonstrated commitment to complete projects;Demonstrated willingness to both teach others and learn new techniques;Prior experience managing/leading a data project;Detailoriented, strong programming and quantitative skills.
Desired Qualifications
Ph.D. in statistics, biostatistics, public health, computer science or related discipline;2-3 years experience in mathematics, statistics, biostatistics, epidemiology, psychometrics, econometrics or related area. Background in health services research, public health or health economics with graduate-level training in research methods and statistics;Experience completing data analysis for peer-reviewed manuscripts and federal grant application
Physical Demands: Sitting in front of a computer for long periods of time, repetitive movement, etc.
Environmental Conditions: Exposure to office equipment and office environment.
PAVIR engages in nonprofit medical research and works with sponsors and the Veterans Affairs Palo Alto Health Care System (VAPAHCS) in administering funds for conducting research to find new and improved ways to combat human disease and help people with disabilities. Please refer to our website for additional information: www.pavir.org
PAVIR is pleased to be an Equal Opportunity Employer. Minorities, Women, Veterans, and Individuals with a Disability are encouraged to apply. We welcome and encourage diversity in the workplace regardless of race, color, religion, age, gender, sexual orientation, national origin, disability status, protected veteran status, or any other characteristic protected by law. If you need special assistance or an accommodation to apply for a posted position, please contact jobs@pavir.org - Human Resources department.Job Posted by ApplicantPro
</t>
  </si>
  <si>
    <t>Carbon3D</t>
  </si>
  <si>
    <t>Working at the intersection of hardware, software, and molecular science, we are committed to delivering on the promise of 3D printing, enabling commercial customers to go beyond basic prototyping to 3D manufacturing.Our company is built on the idea that when diverse fields of study come together, we are able to solve challenging problems. We have grand dreams to build technology that will influence industries around the world. You will be joining a diverse team with a dynamic culture, where team success is as important as celebrating individual contributions.Help us change the world, and we will help you change yours.We are looking for an research scientist to develop novel materials for our 3D printing platform. Materials are at the core of what we do. Our materials are used for applications such as prototyping, dental, biomedical, automotive, aerospace, footwear, investment casting, and many more. You will work as part of a cohesive and high-energy team, but also direct individual projects and have the freedom to execute as you see fit.Responsibilities:
Draw on academic and patent literature to identify and evaluate new chemistries and formulation strategies to drive continued materials developmentSynthesize new monomer and oligomers and evaluate performance both at the component and full formulation levelsFormulate, print and characterize new formulationsAnalyze and communicate materials characterization data in a clear, organized manner and make recommendations that allow for informed decision-makingCollaborate with internal teams and customers to define key product requirements, interpret test results, and determine follow-up experiments, to support resin products through commercialization
Requirements:
Bachelors or Masters degree in Chemistry, Chemical Engineering, Polymer Sciences, or Materials Sciences and EngineeringOrganized with good time-management skillsAbility to multitaskExperience analyzing and reporting on large data setsKnowledge in polymer chemistryExperience/understanding of material properties (mechanical and thermo-mechanical)Technical writing skillsEagerness to learn in a fast-paced environment
Preferred Requirements/Experience:
2+ years working in a laboratory setting or in an industrial roleBasic understanding of various polymeric materials (thermoplastics, thermosets, specialty polymers)Basic understanding of various polymerization reactions and techniquesAny understanding or experiences with large scale production/manufacturing is a bonusSafety conscious individual who actively promotes safe behavior in the department and takes responsibility for safe lab operations
You do not need to match every listed expectation to apply for this position. Here at Carbon, we know that diverse perspectives foster the innovation we need to be successful, and we are committed to building a team that encompasses a variety of backgrounds, experiences, and skills.</t>
  </si>
  <si>
    <t>Sonos</t>
  </si>
  <si>
    <t xml:space="preserve">Sonos has mountains of data, but that data is only useful if it is collected, stored and presented accurately. As a Data Engineer, you will be responsible for creating custom data sets, discovering data anomalies, generating test data, and implementing data quality improvements while participating in an Agile environment. This is an exciting, high visibility position in a rapidly expanding team at the forefront of a shift to a data-driven business.Data engineers work on a cross-functional team as equal partners with our PMs, Data Scientists and Data Platform Engineers. The whole team is responsible for designing, developing, testing, delivering, and supporting our IoT data systems. In this role, you will:
Building large scale batch or stream-processing systems, using solutions such as Apache Spark and AWS Kinesis
Work with PMs and data scientists to integrate data from multiple data sources
Work with different data storage techniques such as NoSQL databases, HBase, Cassandra, and Snowflake
Define, document, and evangelize data instrumentation best practices. Support software team members on designing data instrumentation for new products.* 2+ yrs experience writing software code
BS/BA in Computer Science, Software Engineering, Data Engineering, Data Science or equivalent
Proficiency in Python or Java
Knowledge of Spark, Github, SQL
Understanding of data structures and big data.
Working knowledge of AWS cloud architecture and associated technologies
Passion and ability for solving intractable problems. Superior critical thinking skills.
</t>
  </si>
  <si>
    <t>Shipt</t>
  </si>
  <si>
    <t>Job Description
At Shipt, we are transforming the grocery shopping experience and giving time back to consumers.
Shipt is growing and we are searching for a Machine Learning Engineer to join our team! At Shipt, we're using machine learning and analytics to drive our business forward. We're looking for a machine learning engineer to help deploy our models and build out our modeling platform to improve our product and customer experience.
The data science team builds data driven solutions using machine learning and modeling techniques. Our solutions include predictive models, clustering, segmentation, complex reporting, and quantitative research. We need a Machine Learning Engineer to streamline, automate, and scale these solutions. Our ideal candidate will have experience bringing machine learning models into production environments from beginning to end. As a Machine Learning Engineer at Shipt, you will be responsible for making Data Science's models a reality for our business and customers
What You'll Gain
You will get experience working with a cross-disciplinary team shipping real-world products to our customers around the nation. You will also receive hands-on mentorship from your friendly teammates on topics ranging from design to career advice
Your Responsibilities
Design, deploy and maintain a cloud infrastructure system for the scheduling and deployment of Data Science's analytic and machine learning jobsCollaborate with DevOps and Cloud Infrastructure teams to build machine learning deployment pipelinesCollaborate with Engineering and Product teams to implement machine learning interfacesHelp Data Science deliver models into production from beginning to end through scalable endpoints for ease of service integrationBuild actionable monitoring and alerting systemsDevelop a thorough understanding of our data and interpret them as they relate to shopper behavior, search performance, profitability, and product developmentCollaborate with other members of the Data Science and Data Engineering teams on ways to approach problems, augment code, and share new techniques
Requirements
At least 2 years of experience building data and machine learning pipelines to the cloud and/or real-time customer facing solutionsExperience with Docker, Git, AWS (or similar cloud technology), and the automated provisioning of infrastructureFamiliarity with R or Python and SQLFluent in machine learning tools (scikit-learn, Tensorflow, PyTorch, etc.)Ability to design docker-based machine learning services/wrappers to serve model results through APIs
Nice to Haves
Experience implementing services in KubernetesExperience with data platform tools like AirflowExperience in e-commerceFamiliarity with deploying machine learning in search engines such ElasticSearch or SolrExperience deploying machine learning solutions in Golang(Go)
We are an equal opportunity employer and value diversity at our company.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</si>
  <si>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Data Scientist - Insights Modeling</t>
  </si>
  <si>
    <t>The Play Station</t>
  </si>
  <si>
    <t>Place to Play it s also the Best Place to Work. We ve thrilled g
since 1994, when we launched the original PlayStation. Today, we re
recognized as a global leader in interactive and digital entertainment. The
PlayStation brand falls under Sony Interactive Entertainment, a wholly-owned
subsidiary of Sony Corporation.
Data Scientist - Insights &amp; Modeling
San Mateo, CA
The Global Store and Services (GSS) team are part of a vibrant organization
that manage both the transactional store and subscription businesses for
PlayStation. GSS brings together staff from around the world, with a passion
for engaging PlayStation gamers with relevant and entertaining content. This
area of Sony Interactive Entertainment has seen significant growth in recent
years to become a key revenue contributor and continues to evolve with the
industry to create new business opportunities. As the central analytics
organization within GSS, the Insights and Modeling team supports the commercial
operations for GSS based on data-driven insights and storytelling. The team
empowers the business with robust data analytics to effectively meet and exceed
their commercial objectives. We are looking for individuals who are motivated
by being part of a truly global team, working together at the forefront of
digital content distribution.
Reporting to the Manager, Data Science, the Data Scientist will be responsible
for shaping and running advanced analytics and modeling initiatives to support
the strategic direction of the Global Store and Services team. The Data
Scientist will focus on designing and executing statistical models to deliver
insights and recommendations to expand business opportunities.
The ideal candidate is an enthusiastic and flexible team player with a solid
technical skillset and strong analytical mind, is an excellent communicator,
and thrives in a fast-paced commercial environment.
Responsibilities
Work cross-functionally to define problem statements, collect data, and
apply statistics to complex business problems
Develop custom data models and algorithms; be a self-starter with a
passion for developing the best possible solution to the problem
Optimize statistical models and algorithms to identify insights that are
used to drive strategic decision-making across the organization
Use quantitative analysis and the presentation of data to see beyond the
numbers and understand what drives our business
Wrangle constantly changing, large, and complex data on users and various
forms of content using scripting and statistical tools such as SQL or
Python
Routinely communicate with stakeholders and leadership on modeling
projects; present in a cohesive, logical, and fluent way from the
original business question to data-driven strategy recommendation
Liaise with business teams within GSS to identify and evaluate
opportunity areas for advanced analytics initiatives
Collaborate with other Data Scientists and analytics teams in the wider
organization to drive business
Qualifications
5+ years experience in a commercially focused analytical role,
preferably in the digital retail and/or digital entertainment industry
Solid theoretical and practical understanding of Statistics (e.g.
hypothesis testing, experimentation, regressions)
Ability to take ambiguous problems and solve them in a structured,
hypothesis-drive, data-supported way
Proven track record of using data to drive business decisions with strong
analytical skills including the ability to structure problems for
analysis, analyze the data, and provide actionable recommendations
Strong verbal, written, and interpersonal communication skills with the
ability to articulate ideas and present complex analysis to non-technical
audiences
Demonstrated ability to work collaboratively across different functions
Ability to self-manage and balance multiple projects and priorities
Ability to initiate and drive projects to completion with minimal
guidance
Fluency in SQL and at least one statistical language: Python, R
Experience with analytical and visualization tools: Tableau,
MicroStrategy, Qlik, Looker, databox
Bachelor s Degree in a relevant technical or mathematical field
As the role is global, international travel will be required as well as a
flexible approach to working hours to support global business operations
Sony is an Equal Opportunity Employer. All persons will receive consideration
for without regard to race, color, religion, gender, pregnancy, national
origin, ancestry, citizenship, age, legally protected physical or mental
disability, covered veteran status, status in the U.S. uniformed services,
sexual orientation, gender identity, marital status, genetic information or
membership in any other legally protected category.
We strive to create an inclusive environment, empower employees and embrace
diversity. We encourage everyone to respond.
We sincerely appreciate the time and effort you spent in contacting us and we
thank you for your interest in PlayStation.
LI-SV1</t>
  </si>
  <si>
    <t>Sr. Scientist, Gene Therapy</t>
  </si>
  <si>
    <t>Adverum Biotechnologies</t>
  </si>
  <si>
    <t>Scientist/Sr. Scientist, Gene Therapy
Essential duties and responsibilities include but are not limited to the following:
Develop AAV capsids and/or regulatory cassettes to improve and/or limit transgene expression to certain tissues
Oversee and participate in the execution of all Molecular Biology operations to support Adverumâ€™s programs
Independently design and execute experiments following appropriate laboratory procedures and produce reproducible results to a high technical standard
Appropriately analyze and interpret results, and communicate scientific data
Manage and participate in the drafting and review of manuscripts and presentations
Participate in the development of assays for the characterization of AAV vector products, particularly in terms of expression upon gene transfer, in vitro (in vivo a plus)
Establish and manage internal and external collaborations
Maintain accurate records with minimum supervision
Position Requirements and Experience:
Ph.D. in the Biomedical Sciences, biochemistry, virology or other relevant discipline and 5-8 years of relevant academic or industry research experience after PhD degree.
Background in the area of gene therapy, in particular of AAV vectors
Strong knowledge base in molecular biology, biochemistry and immunology. Experience in NGS and bioinformatic analyses is a plus
Scientific competency as demonstrated by strong publication record in peer-reviewed journals
Expertise in a variety of laboratory techniques such as recombinant DNA technology, including qPCR, vectorology, DNA/RNA isolation and analysis; sterile tissue culture techniques; biochemical techniques including, Western Blot, flow cytometry, immunofluorescence, and ELISA
Experience with in vivo animal models is preferred and know-how with the baculovirus expression system is a plus
Detail oriented with excellent time management skills
Excellent interpersonal skills with the ability to connect with various audiences. Highly credible, self-motivated, collaborative, and resourceful style with the ability to work independently and as a team player
Excellent verbal and written communication skills
Experience managing personnel is a plus
About Us
Adverum is a clinical-stage gene therapy company targeting unmet medical needs in ophthalmology and rare diseases. Adverum develops gene therapy product candidates designed to provide durable efficacy by inducing sustained expression of a therapeutic protein. Adverumâ€™s core capabilities include clinical development, novel vector discovery and in-house manufacturing expertise, specifically in scalable process development, assay development, and current Good Manufacturing Practices quality control.</t>
  </si>
  <si>
    <t>Senior Data Scientist and Machine Learning Expert</t>
  </si>
  <si>
    <t>Ayata</t>
  </si>
  <si>
    <t xml:space="preserve">Ayata is developing its Prescriptive AnalyticsÂ® software by integrating the latest Artificial Intelligence (AI) and related technologies. We are looking for people with multi-disciplinary skills, especially in software design and artificial intelligence, who can write solid clean code and who are excited about applying those skills to build industrial strength software. Youâ€™ll be part of a multi-disciplinary team working to design, develop and implement our unique software. Your contributions will directly impact the success of the company.
Job Responsibilities and Duties
Ayata is looking for experienced Senior Machine Learning Data Scientist who will develop machine learning models for business applications and build cloud-based AI software for predictive analytics business solutions.
 Responsibilities:
Lead model development, providing methodology, strategy, ideas, architect, and solutions for real-word, industrial-scale and mission-critical business operations Develop AI/ML models for business applications Build and integrate models into a full-functioning AI business software Interact with business clients, understand business requirements, propose AI software solutions to meet the business requirements, deliver and present AI software to clients Understand the data set used for the modeling, prepare and preprocess data sets, train and test models and perform model feature engineering Document data dictionary, data understanding, modeling strategy and approaches, and build companyâ€™s knowledge base of data and models Communicate effectively with team members, management, and clients
Requirements
Proven ability to work with large structured and unstructured datasets Demonstrable, hands-on experience in developing advanced analytics algorithms/models, including time series forecasting, machine learning and deep learning, image processing, natural language processing, and speech recognition Excellent hands-on code development skills in Python Good Knowledge of Machine Learning frameworks and packages, including Keras, TensorFlow, MXnet, Scikit-Learn and cloud technology (Amazon, Azure, etc.) Experiences in Machine Learning, Deep Learning, Computer Vision, and Natural Language Processing PhD degree in Mathematics, Statistics, Computer Science, or related disciplines At least 3 years of Artificial Intelligence At least 3 years of Machine Learning Background in Property and Casulity Insurance a big plus! You must be able to work out of our Houston office
Additional Qualifications
Parallel and distributed processing experience is a plus Expertise in data Extraction Transformation and Loading (ETL) is a strong plus (Spark, Hadoop, SQL) in big data environments. Domain knowledge in financial and insurance industries is a big plus
The candidate must be able to work out of the Houston Texas office but remote work will be considered for extremely strong candidate
Relocation reimbursement is available for the right candidate
You must have a PHD to be considered for this position.
Benefits
Compensation package (base salary + performance bonus + stock options) commensurate with experience. Industry (tech/software industry) standard benefits package - medical, dental, vision, 401(k) plan, work-from-home (if applicable), flexible holidays, and more.
</t>
  </si>
  <si>
    <t>Scientist 2, Process Analytical Chemistry</t>
  </si>
  <si>
    <t>Amyris</t>
  </si>
  <si>
    <t>Emeryville</t>
  </si>
  <si>
    <t>The Process Analytical Chemistry team is seeking a skilled analytical chemist with industry experience to provide analytical support for the recovery and purification of small molecule products from fermentation broth. We are looking for a Scientist with proven experience developing methods of analysis, isolating and identifying impurities, and with the unique analytical challenges posed by in-process samples. The successful candidate will work closely with process scientists and engineers, fermentation scientists, program managers, other analytical chemists, and strain engineers, and be an energetic, highly self-motivated scientist who meets challenges with creative thinking and a focus on appropriate data quality.Responsibilities:Maintain safety as the highest priorityDevelop methods of analysis to determine product purity and concentration of critical impuritiesEvaluate method performance in process samples that may differ greatly in composition, and compare to acceptance criteriadetermined collaboratively with project teamsIdentify critical impurities, either using online methods (GC or LC-MS) or through isolation and offline analysisCollaborate with project teams to provide rapid, fit-for-purpose data allowing process scientists and engineers to evaluate candidate processes quickly and accuratelyCommunicate with internal and external stakeholders through reports and presentationsPrepare and review SOPsEvaluate new technologies and methods and implement when appropriateQualifications:PhD in Chemistry, Chemical Engineering, or related field with at least 1 year of industry experience, or equivalentHands-on experience developing quantitative chromatographic methods for GC, LC, IC, and titrationsExperience in impurity identification and prep-scale component isolationExperience working in a process development or manufacturing development context strongly preferredExcellent interpersonal and communications skills are essential for success in this role, as are strong organizational and time management skillsStrong statistical skills coupled with experience with data analysis tools like SQL, JMP, Spotfire, R, Python, and MinitabAbility to present research results in both written and oral form to colleagues, managers, and outside collaborators in a clear, compelling, and effective wayEmbrace Amyris Core ValuesFollow Amyris Safety Policies and Procedures#LI-DJ1Amyris,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www.amyris.com.Under the California Consumer Privacy Act of 2018 (â€œCCPAâ€_x009d_), Amyris is required to inform California residents who are our job applicants (â€œApplicantsâ€_x009d_) about the personal information we collect about you when you apply to a job on this site.As an Applicant, you have the right to know and understand the categories of personal information we collect about you, and the purposes for which the categories of personal information shall be used, pursuant to the CCPA.By clicking the â€œAPPLY FOR THIS JOBâ€_x009d_ button below and submitting your job application, you agree you have reviewed the complete Privacy Notice for Employees, Independent Contractors and Job Applicants. If you have any questions regarding this information, please contact Amyris at privacy@amyris.comAs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</si>
  <si>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Data Analyst (Marketing &amp; Insurance Operations)</t>
  </si>
  <si>
    <t>Gabi</t>
  </si>
  <si>
    <t>Gabi is reinventing the insurance broker model with technology, data, and human interaction. We are on a mission to make the process of finding the best home and auto insurance easy, straightforward, and transparent. Weâ€™re serious about building and using technology to save our customers money, time, and hassle, and weâ€™re just getting started with what we will accomplish. Weâ€™re looking for people who are just as passionate about products that help make consumersâ€™ financial lives easier as we are.Founded in 2016, Gabi has raised over $39 million in venture capital funding from top investors including Canvas Ventures, Mubadala Ventures, Northwestern Mutual Future Ventures, Correlation Ventures, CUNA Mutual Group, Securian Ventures, A. Capital Ventures, Project A, and more. Weâ€™re an international team of 100 people based in San Francisco, CA and Lodz, Poland. Gabi was named one of the best startup employers of 2020 by Forbes.Reporting to our Chief Marketing Officer, this role is based in our new San Francisco, CA headquarters.We are looking for a Data Analyst to own analytics, reporting and analysis specifically supporting our marketing and insurance operations teams.You will work closely with leadership to provide data-driven insights and help identify the top opportunities to increase engagement with the Gabi product and optimize conversion. What youâ€™ll be doingPartner with marketing and insurance operations teams to understand business strategy, challenges and goals in efforts discover areas for optimization and opportunity.Deliver deep-dive analyses of marketing campaign and insurance carrier performance as well as ad-hoc requests to put forward hypotheses and recommendations for future initiatives and programs.Define metric calculations; partner with Data Engineer on development of self-serve dashboards to monitor KPIs and success metrics.Utilize proprietary and third-party tools (business intelligence platform, web analytics platforms and ad-serving technologies) to report and analyze product, customer, pricing and revenue data.Own customer acquisition channel reporting suite along with marketing and web analytics stack.Help evolve and strengthen marketing attribution through various lift analysis and beyond.Develop CRM &amp; lifecycle cohort-based communication reporting and analytics practice.Drive sophisticated customer segmentation analysis and cohort level LTV modeling.Evaluate performance by customer, carrier, coverage, discounts and beyond to inform product and partner optimization. Qualifications2 to 3 years of experience in a quantitative focused analyst or analytics role in a fast-paced data-driven environment.Solid understanding of data technology and best practices (Hadoop/Hive/R/Python, etc.)Proficient in SQL and handling big data (experience with Python or other scripting languages a plus) Meticulous attention to detail with an ability to learn quickly.Experience in FinTech/InsurTech or products with complex data architectures.Solid understanding of multivariate testing, attribution modeling, media mix modeling, lift analysis, and customer segmentation highly preferred.Strong communication skills and the ability to explain complex analyses to both technical and non-technical audiences.Experience with and data visualization tools a must.Must be able to manage multiple projects and work with key stakeholders across different departments.Bachelor's degree in finance, math, statistics or economics preferred. Why Join Gabi?Join a team of hard-working, passionate, super-smart people from a great mix of backgrounds in insurance, financial services, and technology.Beautiful new office in the SOMA district with easy access to public transportation and the Bay Bridge. Options for flexible and remote work.Competitive salary, equity, and health benefits.Pre-tax transit benefits and 401(k)Unlimited vacation</t>
  </si>
  <si>
    <t>Bioinformatics Scientist, Translational Genomics</t>
  </si>
  <si>
    <t>The PositionWe are seeking a highly motivated and collaborative Bioinformatics Scientist to join our Translational Genomics group and help drive the increased use of functional genomic approaches across the Genentech Research organization. Our Translational Genomics efforts span the interface of human genetics, functional genomics, molecular biology, disease model engineering, and advanced computational methodology. This group works closely with our disease area scientists to identify new therapeutic hypotheses and advance transformative medicines.
You will work as part of a team of researchers working in a fast-paced and highly collaborative environment to address important questions from our research community. You will be expected to take a leading role in the development and application of computational and statistical methods to maximize the integration of insights from human genetics with those from functional genomics. We will expect you to leverage the opportunities that arise from cellular profiling in relevant tissues and cell types and high throughout perturbation approaches in cellular and other models, to generate robust functional inference that advances understanding of disease biology. You will work very closely with the rest of our Translational Genomics team and Therapeutic Area scientists, as well as with the broader team of computational biologists and bioinformaticians at Genentech.
Who You Are
The successful candidate must be inspired by working collaboratively to bring new insights into important disease biology. She/he must have a PhD in computational biology or statistics, genetics, molecular biology, or a related discipline. The candidate must have extensive expertise in the manipulation, analysis and interpretation of high dimensional genetic and genomic data, and in the application of such data to reveal fundamental biological insights. He/she should have a strong publication record, and proven competence in languages such as R or Python. The candidate must also be a good communicator, able to present complex results to computational and non-computational audiences. She/he must be motivated to find creative solutions for tough problems, and to thrive in high functioning team environments.
#LI-GREDGL1
#functionalgenomics
#bioinformaticsWho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</si>
  <si>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 xml:space="preserve">About Us
Ready Responders was founded in 2016 with the mission of giving patients direct access to healthcare professionals in their homes and giving Responders the opportunity to provide care in their communities. Responders travel to patient homes seeking non-emergency medical attention, utilizing technology to connect with advanced providers.
With Ready Responders, patients now have access to quality care in their homes, 16 hours a day, 365 days a year, and talented individuals are provided the opportunity to work with a rapidly growing, mission-driven company. We are in-network with most major insurance companies in the markets we serve. Ready Responders is backed by leading investors including Deerfield Management, Google Ventures, Town Hall Ventures, Frist Cressey Ventures, Founders Fund, and others.
About the Role
As a Data Engineer on the team you will contribute to a number of our systems, from processing and data storage, through scalable pipelines, to frameworks, tools and applications that make that data available to other teams and systems. The Data team creates systems to centralize all of Ready Responder's internal and external data, make it easy for team members to transform and access that data for analytics and machine learning, and power patient, responder, and clinical workflows.
What You'll Do
Develop, maintain and test architecture for data analysis
Explore opportunities for data acquisition internally and externally to the organization
Work with broader product organization to identify data and reporting needed to support business initiatives
Build reporting dashboards for analysts and other team members to visualize data
Leverage large sets of health care data for use in predictive modeling
What You'll Need
3+ years of Data Engineering experience
Knowledge of Python, AWS, ETL, SQL
Experience setting up infrastructure for other analysts and data scientists (ala JupyterHub)
Computer Science or related engineering degree
Experience working in a collaborative environment with engineers, user researchers, and product teams
Nice to Haves
Containerization (Docker and/or Kubernetes)
CI/CD Tools like CircleCI or Jenkins
Automated provisioning tools like Terraform and Ansible
What You'll Get
Competitive benefits and paid time off
Friendly, fun and mission-driven environment
Company sponsored events
</t>
  </si>
  <si>
    <t>Engineering Manager, Data Science</t>
  </si>
  <si>
    <t>Cruise</t>
  </si>
  <si>
    <t xml:space="preserve">We're Cruise, the self-driving ride-hailing service.
We are building the world's most advanced self-driving vehicles to safely connect people to the places, things, and experiences they care about. We believe self-driving vehicles will help save lives, reshape cities, give back time in transit, and restore freedom of movement for many.
At Cruise, our engineers have opportunities to grow and develop while learning from leaders at the cutting-edge of their fields. With a culture of internal mobility, there's opportunity to thrive in a variety of disciplines. This is a place for dreamers and doers to succeed.
If you are looking to solve one of today's most complex engineering challenges, see the results of your work in hundreds of self-driving cars, and make a positive impact in the world starting in our cities, join us.
We are looking for a talented manager to lead a team of data scientists and applied scientists who are mining the petabytes of data we collect from the streets of San Francisco. You will develop methods for detecting on-road failures and attributing them to common situations, scenes, and vehicle software components. You will design offline testing strategies that give high confidence in the vehicle's performance before it is sent onto the road. And you will do it by nurturing and growing a high-functioning, diverse team.
At Cruise, we believe in managers who remain deeply technical, and understand the challenges their teams are facing even though they may not be contributing vast amounts of code day to day. Our managers coach their teams to success, shield their teams from distractions, and help publicly celebrate wins.What you'll be doing:
Directly oversee data scientists and applied scientists building performant predictive models, robust data pipelines, and delightful user interfaces for customers.
Maintain strong collaborative relationships with managers of supporting engineering teams, helping define synchronized data science and engineering roadmaps.
Conduct performance reviews, identify top performers, and support professional and personal growth.
Invest heavily in recruiting by working closely with recruiters, screening candidates, and identifying opportunities for external engagement to improve the Cruise Data Science brand.
What you must have:
You have 3+ years experience managing data science or applied science teams.
You have an additional 5+ years experience as a data scientist or applied scientist in metrics or experimentation applications.
You are obsessed with customer success and understanding customer pain points, even when they are hard to describe.
You actively mentor and coach data scientists and applied scientists along their chosen career paths, advising them from your personal experience.
You design roadmaps to develop stable technology for flexible use cases.
You have managed projects requiring alignment across operations, engineering, and research teams.
You leverage analytics and engineering resources when available, but are comfortable designing and building your own end-to-end data pipelines when necessary.
You have advanced training (MS or PhD) in statistics, physics, economics, or another relevant quantitative discipline.
Bonus Points!
Experience as the directly responsible individual for reporting your employer's core business metrics.
An MBA (because leadership and executive communication are skills, not just talents).
Specific technical expertise in time series data modeling and causal inference.
Experience building and deploying solutions on Google's Cloud Platform.
Experience in a related domain such as robotics, automation, or the physical sciences
Why Cruise?
Our benefits are here to support the whole you:
Competitive salary and benefits
401(k) Cruise matching program
Medical / dental / vision, AD+D and Life
Flexible vacation and company paid holidays
Healthy meals and snacks provided
Paid parental leave &amp; family expansion stipend
Monthly wellness stipend
Commuter benefits
We're Integrated
Through our partnerships with General Motors and Honda, we are the only self-driving company with fully integrated manufacturing at scale.
We're Funded
GM, Honda, SoftBank, and T. Rowe Price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bleeding-edge of technology, but also define it.
We're Vested
You won't just own your work here, you'll have the potential to own equity in Cruise, too. We are competing in a market that is projected to grow exponentially, which gives our company valuation room to grow.
Cruise LLC is an equal opportunity employer. All applicants for employment will be considered without regard to race, color, religion, sex, national origin, age, disability, sexual orientation, gender identity or expression, veteran status, genetics or any other legally protected basis. Below, you have the opportunity to share your preferred gender pronouns, gender, ethnicity, and veteran status with Cruise to help us identify areas of improvement in our hiring and recruitment processes. Completion of these questions is entirely voluntary. Any information you choose to provide will be kept confidential, and will not impact the hiring decision in any way.
We also consider for employment qualified applicants regardless of criminal histories, consistent with applicable laws. And, if you believe that you will need any type of accommodation, please let us know.
Note to Recruitment Agencies: Cruise does not accept unsolicited agency resumes. Furthermore, Cruise does not pay placement fees for candidates submitted by any agency other than its approved partners.
</t>
  </si>
  <si>
    <t>Lattice Engines</t>
  </si>
  <si>
    <t xml:space="preserve">We like to think weâ€™re at the head of the class when it comes to helping businesses accelerate revenue growth and gain a competitive edge. With solutions to improve conversion and win rates at every stage of the revenue cycle, Lattice is the leader in predictive marketing and sales. Our rapidly growing customer base includes companies of all sizes and from nearly every industry. Tens of thousands of marketing and sales professionals around the world use our open and secure applications to increase conversion rates by as much as three times.
We are privately held and backed by Sequoia Capital and New Enterprise Associates with headquarters in San Mateo and offices in Austin, Beijing, Boston, and New York City.
Data Science is at the heart of the company DNA. Our mission is to make data science accessible to everyone and to automate the process of data preparation and data modeling, with minimum end users involvement.
As a member of the data science team, the data scientist will work on groundbreaking R&amp;D projects to leverage massive structured, unstructured, transactional and real-time data sets from a variety of sources. The goal is to analyze customer usage patterns and make actionable statistically robust recommendations that are impactful to the business case. Daily duties includes:
Interact with internal and occasionally external clients in order to understand their business case for predictive analytics applications.
Help develop and refine the predictive algorithms that are the core of the product.
Combine an understanding of the business goals with data analysis and machine learningCooperate with the Business Intelligence team to design and execute replicable data acquisition and utilization processes.Investigate new data sources. Acquire, analyze, clean and structure data.Use state of the art machine learning techniques to improve and expand existing models
Minimum requirements:
Advanced degree in a quantitative discipline3+ years of data-mining / analytics experience including applied techniques in data mining, machine learning, or scientific computingSignificant non-production level programming experience in at least 2 or more of the following: Hadoop (Hive,Pig,Spark), Scripting (Python, Perl), JAVA/C++, noSQL, R/MatlabCollaborative team focused attitude with a strong desire to advance the product and learn new thingsThe ability to communicate technical ideas to a non-technical audience via strong verbal and written communication skills
Special requirements:
Publications in high quality scientific journals and conferences / patentsKnowledge and experience in the B2B analytic spaceComfortable working in a dynamic, research-oriented group with several ongoing concurrent projectsPersonal GIt-Hub code repositoryExperience turning ideas into actionable designs.
</t>
  </si>
  <si>
    <t>Data Scientist, Analytics - Payment Risk</t>
  </si>
  <si>
    <t>Clinical Scientist, Neuroscience</t>
  </si>
  <si>
    <t>Jazz Pharma</t>
  </si>
  <si>
    <t>Overview:Jazz Pharmaceuticals is an international biopharmaceutical company focused on improving patients lives by identifying, developing and commercializing meaningful products that address unmet medical needs. We are continuing to expand our commercial product portfolio and our research and development pipeline in therapeutic areas that can leverage our unique expertise.
Our therapeutic areas of focus include sleep and hematology/oncology areas in which we have a deep understanding of the patient journey and a suite of products and product candidates to address critical needs.
We are looking for the best and brightest talent to join our team. If youre looking to be a part of a company with an unwavering commitment to improving patients lives and being a great place to work, we hope youll explore our career openings and get to know Jazz Pharmaceuticals.Responsibilities:The Clinical Scientist Post Approval Research (Neuroscience) will play an integral role on Jazzs Global Medical Affairs (GMA) team and report directly to Global Medical Director for Neuroscience. He or she will drive the post-approval research strategy and be responsible for communicating and represent it to matrix teams and Jazz senior leadership. Furthermore, the Clinical Scientist is expected to develop and design post approval research studies using his or her deep technical and neuroscience expertise and knowledge. As such, he or she must be a highly collaborative, team player with strong interpersonal skills and can effectively coordinate with the Global Molecule Team to understand data gaps and needs within the region. The Clinical Scientist must also be able to confidently interact and maintain external relationships with key stakeholders to advance the post-approval research strategy.
Job Responsibilities:
Clearly articulate to internal stakeholders the data obtained in post-approval studies and how it can be applied to business and medical decisions including ways it can help differentiate product from its competitors, medically support marketing objectives and messages, enhance relationships with clinical investigators and key opinion leaders, increase physician exposure to a new drug, answer scientific questions, etc.Coordinate closely with the Global Molecule Team to understand data gaps and needs within regionsAnalyze and present medical and clinical trial data to leadershipMaintain a clear understanding of data gaps and how the proposed post-approval research strategy addresses respective needsAccountable for prioritizing data gaps based on country specific needs and making appropriate tradeoff strategies to enable Jazzs R&amp;D visionManage complex studies including the budget and make respective tradeoffs for Phase IV researchDevelop and design post approval research studies, in alignment with the strategy, to provide additional information, including data from the broader population in real-world settings on increased survival, long-term safety, efficacy and improved quality of lifeOversee post approval research studies to ensure the studies are proceeding in accordance with protocols established in planning and assist researchers as neededProvide expertise in leveraging emerging technologies (wearables, EMR, mobile technologies) to improve efficiency and gather real-time data to support post approval researchMaintain expertise and understanding of documentation needed for data collection and analysis, regulatory requirements, polices and processesDeep understanding of the market landscape and medical communities needsMaintain a global mindset with ability to think in an integrated, holistic fashionDevelop and present product safety profiles, comparative effectiveness data and health economic evidence to key external stakeholders including regulatory agencies, payers, health care management organizations, formulary inclusion decision makers, healthcare professions and patients (as applicable)
Essential Qualifications:
Doctorate degree required.Clinical experience in neuroscience highly desired.Previous (&gt; 5 years) medical affairs or clinical development experience in neuroscience highly desired.High degree of professionalism, integrity and collaboration required.Exceptional verbal and written communication skills.Experience with post marketing Phase IV research preferred.Strong leadership, team building, negotiation and ability to execute a must.Ability to travel required.Ability to confidently interact with internal and external stakeholders.
Jazz Pharmaceuticals is an equal opportunity/affirmative action employer and all qualified applicants will receive consideration for employment without regard to race, color, religion, sex, national origin, disability status, protected veteran status, or any characteristic protected by law.</t>
  </si>
  <si>
    <t>Forward Deployed Data Scientist</t>
  </si>
  <si>
    <t>Data Science is at the core of TRM's mission to build a safer financial system for billions of people. To achieve such goal, the Data Science team relies on a diverse set of structured and unstructured data to design, build, and support machine learning models to detect and prevent fraud and financial crime in cryptocurrencies and digital assets. As our platform grows, the Data Science team will be building a scalable foundation to propel our impact and product forward.As a Forward Deployed Data Scientist at TRM Labs, you will collaborate with an experienced team of engineers and product managers to build scalable systems to detect, prevent, and mitigate cryptocurrency fraud and financial crime. You will be deeply involved in working with our customers and the broader industry to research and understand the ever evolving attack vectors in crypto and to build a safer financial system for billions of people.Your ResponsibilitiesExtract the insights from our rich data sets and turn them into compelling stories delivered via blogs, papers, guides, and webinars.Create and present analysis on the movement funds, and other custom analysis to new and existing customersCo-create sales enablement kits that include product FAQs, presentation decks, collateral, and training for customer-facing teamsServe as the investigative and technical subject-matter expert during preliminary conversations and presentations with potential customersBecome immersed in the uses of cryptocurrencies, with a focus on illicit activity and cryptocurrency-related crimes, such as ransomware, hacks, and scamsPartner with Product Management to inform product strategy across offeringsSome of the Traits we value:Advanced graduate degree in quantitative fieldExceptional ability to communicate complex ideas effectively to both technical and non-technical audiences, and both verbally and in writingBasic understanding of statistical techniques and the ability to employ them in solving business problemsExcellent SQL, Excel and general programming/coding skills. Experience with statistical scripting languages (e.g., R, Python) is a plus.High degree of initiative and attention to detail, including completing multiple tasks simultaneously and functioning with minimal supervisionExperience with SQL and statistical scripting languages (e.g., Python, R)Experience with virtual currencies, applications, and their use in financial networks and blockchain analysis is a plusBenefitsStock$2,000 yearly coupon for books, conferences, and professional coachingCompetitive salaryPaid time offVolunteer time offParental leaveMedical, dental, &amp; vision insuranceLife &amp; disability coverage401KApple equipmentDaily lunch and dinnerWhy usWe work with the best. TRM is YC-backed and funded by Blockchain Capital, the leading blockchain VC firm. Our customers include the world's top digital asset companies.Strong engineering and product culture. Collectively, we've researched machine learning at Harvard and Stanford, led strategy teams at McKinsey, built data pipelines at Facebook and shipped distributed apps at Amazon and OpenDoor.Our culture is creative, collaborative, and hypothesis-driven. We focus on creating the best products possible with low ego and high productivity.TRM Labs is an equal opportunity employer.</t>
  </si>
  <si>
    <t>Applied Scientist</t>
  </si>
  <si>
    <t>Data Scientist, Analytics - Artificial Intelligence - NLP</t>
  </si>
  <si>
    <t>Statistical Scientist, Translational Genomics</t>
  </si>
  <si>
    <t>The PositionWe are seeking a highly motivated statistical scientist to join Genentechs Translational Genomics group supporting computational efforts across the Research organization. The successful candidate will work in a collaborative environment, teaming with discovery scientists to design experiments, analyze results, and prototype software solutions to answer underlying biological questions. The candidate will lead in evaluation of both the theory and software implementations for published statistical models applied in facets of genomic data analysis such as quality control and normalization, estimation of effect sizes and precisions, biologically relevant clustering and dimensionality reduction, and visualization and communication of results to a diverse audience of quantitative and experimental scientists. External publication of both scientific and methodological innovations is strongly encouraged.
Our Translational Genomics efforts span the interface of human genetics, functional genomics, molecular biology, disease model engineering, and advanced computational methodology. This group works closely with our disease area scientists to identify new therapeutic hypotheses and advance transformative medicines.
Requirements
Ph.D. in statistics, biostatistics, computer science, mathematics, or similar, with a strong publication record. Education in theoretical and applied statistics with the demonstrated ability to deploy novel methods to advance biomedical research.Extensive experience in the use of a high-level programming language such as R (preferred) or Python for statistics and computational biology. Experience with Bioconductor a plus. Familiarity with UNIX and shared high-performance computing environments.Ability to work independently and collaboratively on multiple fast-paced projects in molecular biology and genomics. Experience with assays and accompanying data formats used in molecular biology such as those for next-generation sequencing, single-cell sequencing, various modalities of CRISPR technology, ChIP-Seq, ATAC-Seq, etc.Enthusiastic and skilled communicator of statistical concepts to non-statisticians. Collaborative researcher, making co-author level contributions to scientific publications.
#LI-GREDGL1
#functionalgenomics
#bioinformaticsWho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</si>
  <si>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Clinical Data Operator 1</t>
  </si>
  <si>
    <t>Natera</t>
  </si>
  <si>
    <t>Associate Data Analyst</t>
  </si>
  <si>
    <t>Lorven Technologies Inc</t>
  </si>
  <si>
    <t xml:space="preserve">
Bachelor's degree
in Computer science or equivalent, with minimum 10+ Yrs. of
relevant experience.You should have 9+
years of Data Analyst experience with at least 5+ years in Healthcare DomainYou must have experienced in Database Design/Development in Netezza, Oracle 9i/8i/11g, SQL Server.
You should have experienced Data Analyst
in Healthcare industry covering all areas - Member, enrollment, claims,
provider etc.
You should be Gathering and integratin g data from disparate sources.You should have understanding the requirements in detail and
provides sign off on the requirements
You should have discuss the Data model,
data flow and data mapping with the development team, focused on performance
strategies
You should have duality focused, detail-oriented data analyst, designer,
and liaison, demonstrating track record of providing solutions of high priority
business goals and strategic senior management decisions.You should have actively involved in Requirement gathering, System Analysis, Integration, Data
Profiling, data mapping creation for ETL/ELT development.Demonstrate excellent communication skills including the
ability to effectively communicate with internal and external customers.Ability to use strong industry knowledge to relate to
customer needs and dissolve customer concerns and high level of focus and
attention to detail.
Strong work ethic with good time management with ability to
work with diverse teams and lead meetings.</t>
  </si>
  <si>
    <t>Data Platform Engineer</t>
  </si>
  <si>
    <t>At Scribd (pronounced â€œscribbedâ€_x009d_), we believe reading is more important than ever. Join our cast of unique characters as we build the worldâ€™s largest and most fascinating digital library: giving subscribers access to a growing collection of ebooks, audiobooks, magazines, documents, and more.In addition to works from major publishers and top authors, we also create our own original content exclusively for Scribd users.Our community includes over 1M subscribers in more than 190 countries. Join us in turning screen time into quality time!Scribd/skribbed/ (n).1. a tech company changing the way the world reads2. a membership that gives users access to the worldâ€™s largest online library of books, audiobooks, sheet music, news, and magazinesWe value trying new things, craftsmanship, being an open book, and the people that make our team great.Join us and build something meaningful.About the teamSimply put, Core Platform is here to provide robust and foundational software, increasing operational excellence to scale apps and data at Scribd.Our primary customer is Scribd Engineering. We are focused on building, testing, deploying apps and infrastructure which will help other teams rapidly scale, inter-operate, integrate with real-time data, and incorporate machine learning into their products. Working with our customers in the Data Science and Content Engineering, and our peers in Internal Tools and Infrastructure teams we bring systems-level visibility and focus to our projects.We will develop and operate standards and infrastructure for RPC, service discovery, and data ingestion.We will be building backend systems which enable Scribd Engineering to support our product's growth on continued success. Our goal is not total architectural or design perfection, but rather choosing the right trade-offs to strike a balance between speed, quality, and cost. We will also be responsible for education and evangelism of our work within Scribd Engineering, this includes writing thorough documentation for the systems we build, hosting internal workshops, and providing implementation support to our peers across engineering.You willDefine, build, and deploy a new, comprehensive, and cross-team data platform. Adapt existing organically-grown systems to a more thoughtful architecture for ingesting, processing, and re-incorporating content and behavioral data streams into Scribd's products. For some projects this may entail implementing new Spark-based applications, but for others it may involve updating Ruby code responsible for generating or processing inbound events from clients.You haveData storage expertise - Our current data stores include: MySQL, Elasticsearch, Redis, Hive, HDFS. Candidates should have a strong working understanding of building non-trivial applications utilizing at least 2+ of the given data storage technologies.Must have a strong understanding of the types of problems where relational data stores, document stores, and object stores should be used.Spark/Kafka expertise - Strong understanding of how to architect and building streaming applications and the systems which come together to support themExperience with similar tools such as Storm, RabbitMQ, or other queueing/stream processing toolsIdeally you haveUnderstanding of how to bring machine learning models from development to productionWorking knowledge of how developers and data scientists develop machine learning models.Why we work hereâ€¢ Our HQ is in SF, but we have teams distributed in Toronto, Amsterdam, and remote engineering throughout the USâ€¢ Health benefits: 100% employer covered Medical/Dental/Vision for regular, full-time employeesâ€¢ Generous PTO policy plus we close for the last week in Decemberâ€¢ 401k matchingâ€¢ Paid Parental leaveâ€¢ Monthly wellness budgetâ€¢ Professional development: generous annual budget for our employees to attend conferences, classes, and other eventsâ€¢ Apple laptops and any equipment you want to customize your work stationâ€¢ Free Scribd membership and a yearly reading stipend!â€¢ Company events that include monthly happy hours and offsites (past events include Santa Cruz, bowling, arcades, geocaching, ropes courses, etc.)In the meantime, check out our office and meet some of the team at https://www.scribd.com/aboutScribd values diversity, and we make all hiring and employment decisions based on merit, qualifications, competence, talent, and contribution, not who you are by choice or circumstance. We value the people who make Scribd a great place to work and strive to create an environment where your work is supported and personhood respected.</t>
  </si>
  <si>
    <t>Milestone Technologies, Inc.</t>
  </si>
  <si>
    <t xml:space="preserve">Company Overview Milestone Technologies, Inc. is a leading IT Managed Services and IT Professional Services solutions provider headquartered in the Bay Area and serving clients globally. Our unique approach to IT Managed Services includes Contact Center Services, Internal IT Support, Data Center Operations, Workforce Solutions, and IT Professional Services. Our seasoned professionals deliver services based on Milestoneâ€™s best practices and service delivery framework. By leveraging our vast knowledge base to execute initiatives, we deliver both short-term and long-term value to our clients and apply continuous service improvement to deliver transformational benefits to IT. With Intelligent Automation, Milestone helps businesses further accelerate their IT transformation. The result is a sharper focus on business objectives and a dramatic improvement in employee productivity. Through our key technology partnerships and our people-first approach, Milestone continues to deliver industry-leading innovation to our clients. With more than 2,000 employees serving over 200 companies worldwide, we are following our mission of revolutionizing the way IT is deployed around the globe.  How You Make an Impact: Provide direction, instructions and guidance to team members to ensure achievement of Service SLA &amp; standardsProficient in all Tableau platforms including desktop, server and web-basedDesign, build, maintain &amp; deploy complex reports in TableauIdentify, analyze, and interpret trends or patterns in complex data sets using standard statistical tools and techniquesConsult with and advise senior management and multiple clients on strategies to improve reporting techniques through automation and the creation of dashboardsGenerate monthly reporting and ad-hoc analysis to support leadership decision-makingGather and document requirements from cross-functional teams and projects, and align on visualization expectationsBuild best practices of integrating financial and operational data for a variety of data sources; including MS Excel, SQL, internal forecasting and planning toolsCreate dynamic dashboards using parameters, filters, calculated fields and applying level of details functionality   What You Will Need to Succeed: Bachelorâ€™s degree in Computer Science, Statistics, Math, Engineering, Business and/or equivalent specialized education3+ yearsâ€™ experience in data analytics, data science, statistics or related fieldProficiency with Tableau, Python, MS Excel, SQL (Oracle, Hive, MySQL) and other analytical applications Preferred Qualifications: Preference will be given to candidates who live in or around the San Francisco/Bay AreaExpertise in designing and presenting data using best practices in data visualizationAbility to present to variety of internal and external stakeholdersStrong written and verbal communication skillsKnowledge of best practices and experience optimizing Tableau for performance by optimizing queries, extracts and logicExperience performing administrative tasks in Tableau Server in a production environmentExperience with connecting and blending multiple data sourcesStrong analytical and critical thinking skillsAs a full-time employee of Milestone Technologies, you will be eligible to receive medical, dental and vision insurance, life insurance, PTO, 401K and many other perks. Join our team today!  *Job description is subject to change.  Milestone Technologies provides equal employment opportunity for all applicants and employees. All qualified applicants will receive consideration for employment and will not be discriminated against on the basis of race, color, religion, gender, gender identity, marital status, age, disability, veteran status, sexual orientation, national origin, or any other category protected by applicable federal and state law, or local ordinance. Milestone also makes reasonable accommodations for disabled applicants and employees.    #LI-CA1 </t>
  </si>
  <si>
    <t>AppLovin</t>
  </si>
  <si>
    <t>WhereTo</t>
  </si>
  <si>
    <t xml:space="preserve">WhereTo is a venture backed startup that inspires and empowers todayâ€™s corporate travelers with an AI-based travel experience. We are a team of fifteen engineers, artists, and entrepreneurs re-imagining corporate travel from our HQ in San Francisco. Our commitment to innovation has attracted partnerships with Fortune 100 companies and won us accolades in TechCrunch, Life Hacker, and more.
We are looking for a Data Engineer to be a pivotal member of our engineering team. You will be working closely with product managers and developers who like to use lots of interesting technologies to develop core features used across the WhereTo platform. A great fit for this role is someone who is always intrigued by new technology and is constantly finding better ways to make sense of large amounts of data.
Requirements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on our data sets for our customers and partners
RESPONSIBILITIES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Benefits
Competitive salary An opportunity to get in on the ground floor with significant equity upside Medical, Dental and Vision Paid annual vacation Cheap flights to anywhere in the world Generous PTO to take advantage of those vacation spots Gym Stipend
</t>
  </si>
  <si>
    <t>Senior or Staff Data Scientist</t>
  </si>
  <si>
    <t>GRAIL</t>
  </si>
  <si>
    <t>GRAIL is a healthcare company whose mission is to detect cancer early, when it can be cured. GRAIL is focused on alleviating the global burden of cancer by developing pioneering technology to detect and identify multiple deadly cancer types early. The company is using the power of next-generation sequencing, population-scale clinical studies, and state-of-the-art computer science and data science to enhance the scientific understanding of cancer biology, and to develop its multi-cancer early detection blood test. GRAIL is located in Menlo Park, California. It is supported by leading global investors and pharmaceutical, technology, and healthcare companies. For more information, please visit www.grail.com
In this role, you will lead analyzing some of the largest, richest biological datasets in the world to find biological signals and patterns and guide our assays, bioinformatic pipelines, and product strategies. Working closely with scientists, clinicians, and engineers, you will develop machine learning and statistical methods to pull signals out of ultra-deep sequencing data and identify cancer at its earliest stages. You will develop and experiment with machine learning models operating across GRAILâ€™s data sets, public data, and data from collaborators in academia and industry. Your analysis will result in exciting discoveries in cancer biology, impactful publications, and products for early detection of cancer.You Will:
Develop GRAILâ€™s deep bench of knowledge in bioinformatics, machine learning, statistics, and data science.Modeling and analysis of large, complex genomics datasets using advanced machine learning and statistical methods to generate predictions and biological insights. Create and perform end-to-end analysis that include design, data gathering, processing, analysis, iteration with stakeholders, and presentation of results.Interact cross-functionally with other teams including software, clinical, operations, research, and product development.Promulgate approaches and build tools that preserve scientific rigor and quality and which maintain GRAILâ€™s statistical culture.Maintain an active external scientific presence.
Your Background Will Include:
M.Sc. or Ph.D in Computer Science, Bioinformatics, Statistics, Computational Biology, Genomics, Physics, or equivalent preparation and experience.3 to 7 years (depending on level) relevant experience in positions of increasing responsibility.Deep understanding of machine learning and statistics.Ability to apply machine learning and statistical tools for analysis of genomics datasets and to uncover new biological insights from large genomics datasets.Proven track record of strong contributions demonstrated by highly cited publications, impactful tools, products, data sets used by the scientific community, presentations at international conferences, or awards.Strong knowledge in at least one major programming language (e.g. Python, Go, C++, R, Java) and proficiency in Linux environment, version control tools, and reproducible research practices.Technical leadership and self-direction, willingness to both teach others and learn new techniques.Effective written and verbal communication skills.
We are an equal opportunity employer and value diversity at our company. We do not discriminate on the basis of race, religion, color, national origin, gender, sexual orientation, age, marital status, veteran status, or disability status.</t>
  </si>
  <si>
    <t>Mode Analytics</t>
  </si>
  <si>
    <t xml:space="preserve">Mode is a company built for analysts and data scientists. In addition to building a product to help them be great at their jobs, Mode aims to be a source of education and inspiration for analysts and data scientists of all experience levels.
Mode's own Data Science team is a critical part of this mission. The team has a dual mandate. First, we serve internal customers in all parts of the Mode organization to help guide and empower decision-making. Second, the team works to inspire others to be data-driven by "open-sourcing" the resources and analyses we create internally.
What you'll do
Help us scale our internal analytics and reporting infrastructure.
Ensure data pipelines are working harmoniously.
Identify opportunities to improve business outcomes by connecting teams to data that helps us make better decisions.
Create processes to manage governance across our various tools and services.
Share your work with the Mode community in the form of open-source resources, blog posts, and community talks.
What we look for
A creative problem solver â€” you aren't hindered by yesterday's limitations and you're continuously finding ways to make things work better.
Technical ability â€” you're comfortable deploying production code.
A professional background in data engineering or data science. You might not have been called a "data engineer" before, but you've implemented ETL tools, managed Airflow, or created Lambda functions.
Alignment with Mode's values
About Mode
Mode is a collaborative analytics platform that brings teams together around data to make game-changing decisions.
In everything we do, we strive to put the people we do it for first. This starts internally: together we're building a culture that embraces diversity and learning, humility and gratitude. At the same time, we try not to take ourselves too seriously and strive for a healthy balance between work and personal pursuits.
Benefits you can expect as a Mode employee:
Generous, flexible PTO and family leave
Flexible work schedulesâ€”we trust you to know what will make yourself most productive
Generous professional development policy that includes funds earmarked for each employee's discretionary professional growthâ€”Have a conference you want to attend? A class you want to take? If it's helping take your career to the next level, it's on us.
Excellent health coverage for team members and their families (Mode pays the 100% of the premiums)
Supportive work environment and a manager who is focused on your professional growth
Company events that highlight our team's passions and hobbies
Snacks and in-office lunches shared at our ever-growing lunch table
Mode is committed to building an inclusive and diverse workforce. We are an Equal Opportunity Employer and welcome people from all backgrounds, experiences, abilities and perspectives.
</t>
  </si>
  <si>
    <t>Tekreliance LLC</t>
  </si>
  <si>
    <t>Location: San Francisco, CA
 Job Title: Data Engineer
Duration: 1 yr to start, could extend for additional year
Key Skills: Spark, Hive, SparkSql, Python
Projects the team is focusing on: Performance tuning on existing data warehouse and pipelines.
Skill Set: Big data (Terabytes), Java/Python/Scala, Spark, Hive. Will build data pipelines, performance tuning and ad-hoc analysis through Hive. They prefer someone with a Data Science background.
Education: Prefer someone with a strong educational background. Both hiring managers went to Stanford, one has a PhD in Physics, the other has a Master's in Statistics from Stanford.
Formal Job Description:
Were looking for a seasoned Big Data engineer to help us build and scale the next generation of near-realtime data processing and warehousing platform. Youll use big data technologies to power critical big data processing needs of Ads, Analytics, BI, and anti-spam teams. Youll join a technically strong team that is laying the foundation to revamp Pinterests data infrastructure.
What youll do:
Build and scale our stream processing platform using the latest open-source technologies to process petabytes of data dailySupport and build critical data pipelines for specific use-cases like machine learning and stream processingDesign and build near-realtime data warehouse to power numerous data processing, data discovery, machine learning, and internal business intelligence and analytics use casesContribute to the teams technical vision and long-term roadmapProvide thought leadership to the entire Data org on how data can be stored and processed more efficiently, reliably, quickly, and at scale
What were looking for :
5+ years of experience with Data Warehouse and open-source Big Data technologiesExperience building infrastructure to support realtime or offline data pipelines processing petabytes of dataExperience with Mesos, Spark, Hive, Hadoop, SQL, Kafka, Parquet, HDFS, or HBaseProficiency in multiple systems languages (Scala, Java, Python)
Powered by JazzHR</t>
  </si>
  <si>
    <t>Sense Talent Labs</t>
  </si>
  <si>
    <t xml:space="preserve">
At Sense, we are transforming the Contractor Experience for the World's Best Places to Work. Independent Workers now make up nearly 31% of the US workforce totalling almost 41 million. We are reinventing the way companies build long-term relationship with this workforce by creating the industry's first employee engagement platform to drastically improve communication and job satisfaction. We believe this type of work is only going to get more common and the experience can be much better for the contractor. We care deeply about the success of our customers and strive to help them achieve their goals in inspiring and engaging with their workforce. Sense is seeking a Data Engineer to deliver our contractor communication platform to the world's best places to work. Sense is a rapidly scaling company making this the best environment to take on ownership as well as learning how to grow a company. As a Data Engineer at Sense, you'll be intimately involved with bringing features from idea to completion.
You'll join a collaborative, fun team where everyone, including you, is active in the product defining and development process. Our founders are lifelong entrepreneurs and have built and scaled large companies. By working with them, you will have the front row seat to see how a company grows and scales. We want to support your career goals, whether it remains here or beyond. Interested in knowing how product management or sales work? Let's have you sit in on actual sales calls. Wondering how to grow engineering teams in a high growth company? We'll directly mentor you and you'll learn from those who've been at multiple successful companies. 
Your Responsibilities 
Integrate and build services and components that are responsible for the syncing of large volumes of data from our enterprise customers 
Build integrations by working with the APIs of a variety of external services such as Applicant Tracking Systems and other enterprise software platforms 
Develop data streams and processing jobs for analytics and business automation
Required Skills
Strong grasp of Computer Science fundamentals 
Strong knowledge of at least one object oriented programming language such as Python, Java, C, C++ etc. 
Experience with APIs for enterprise applications is a plus 
Passion for working with large datasets. 
Built data models and distributed data flow infrastructure 
Experience in SQL and database query optimization</t>
  </si>
  <si>
    <t>Senior Scientist, PhD Toxicology, Global Scientific Affairs</t>
  </si>
  <si>
    <t>JUUL Labs</t>
  </si>
  <si>
    <t>THE COMPANY:
JUUL Labs' mission is to impact the lives of the world's one billion adult smokers by eliminating combustible cigarettes. We have the opportunity to address one of the world's most intractable challenges through a commitment to exceptional quality, research, design, and innovation. Backed by leading technology investors, we are committed to the same excellence when it comes to hiring great talent.
We are a diverse team that is united by this common purpose and we are hiring the world's best engineers, scientists, designers, product managers, operations experts, and customer service and business professionals. If the opportunity to build your career at one of the fastest growing companies is compelling, read on for more details.
Since science is a key to build trust with regulators &amp; scientific community, Global Scientific Affairs mission is to
Disseminate JLI's research and science to internal and external audiences
Integrate scientific evidence into global operations by partnering with in-country stakeholders
Help JLI make science-based arguments by being involved with all external messaging of scientific content
Lead scientific outreach: Strengthen connections with external researchers through Investigator-Initiated Research (IIR)
ROLE AND RESPONSIBILITIES:
What are the key functions and responsibilities of this role?
Report to Principal Scientific Advisor,
As part of the Scientific Analysis Team, interpret, evaluate and analyze complex data and information related to toxicology and human health risk assessment and provide technical support for internal stakeholders including government affairs, communications, and legal.
Develop an in-depth understanding of the most current tobacco regulatory science on topics within tobacco control research
Anticipate sensitive issues, and the resolution of regulatory or policy matters.
What are 3-6 deliverables that would indicate success in the position?
Develop in-depth understanding and up to date tracking of external scientific papers on topics within tobacco control research
Write analyses to inform a broad range of stakeholders internally and externally
Contribute to scientific abstracts and publications where appropriate
What makes it compelling? Why would someone be excited about this position?
The role will work closely with Global Scientific Affairs leadership and Project Leads with significant opportunities for professional development and mentoring.
PERSONAL AND PROFESSIONAL QUALIFICATIONS:
What skills and qualifications are needed to perform the job?
The ideal candidate will have a five plus year background in toxicology and/or risk assessment, training in appropriate research methodologies, solid statistical foundations, outstanding written and oral communication skills, ,, and a track record of successfully participating in team-based projects.
Context is fast-paced and highly dynamic, and successful candidates will demonstrate creative problem solving, flexibility, emotional maturity, attention to detail and the ability to effectively communicate and interact with individuals from a wide range of scientific and non-scientific backgrounds.
Key characteristics for success:
Strong analytical and organizational skills
Strong scientific writing skills
Ability to understand and communicate science at high / medium / low level of detail to diverse audiences with different levels of scientific understanding
High emotional intelligence and teamwork skills
Ability to quickly synthesize new information and to self-learn on background scientific information in a range of disciplines ranging from in vitro assays and toxicology to human physiology, pharmacokinetics, and behavioral studies / epidemiology.
Sense of scientific curiosity
Engagement with the mission and opportunity to displace combusted cigarettes in a global population of 1B adult smokers.
Nice to have:
Experience working within FDA regulated industries
Experience with nicotine regulatory filings
Based in DC
EDUCATION:
Identify education requirements and education that would be "nice to have"
Requirements: PhD or advanced degree in toxicology or a related fieldNice to have: training in human health risk assessment
JUUL LABS PERKS &amp; BENEFITS:
A place to grow your career. We'll help you set big goals - and exceed them
People. Work with talented, committed and supportive teammates
Equity and performance bonuses. Every employee is a stakeholder in our success
Boundless snacks and drinks
Cell phone subsidy, commuter benefits and discounts on JUUL products
Excellent medical, dental and vision benefits
JUUL Labs is proud to be an equal opportunity employer and is committed to creating a diverse and inclusive work environment for all employees and job applicants, without regard to race, color, religion, sex, sexual orientation, age, gender identity or gender expression, national origin, disability or veteran status. We will consider for employment qualified applicants with arrest and conviction records, pursuant to the San Francisco Fair Chance Ordinance. JUUL Labs also complies with the employment eligibility verification requirements of the Immigration and Nationality Act. All applicants must have authorization to work for JUUL Labs in the US.</t>
  </si>
  <si>
    <t>Scientist, Toxicology</t>
  </si>
  <si>
    <t>The PositionThe Department of Safety Assessment at Genentech provides scientific leadership and plays an active role in the process of drug development from the discovery period through marketed products. We are seeking a Scientist in Toxicology to support drug development. This role will involve working in a collaborative team environment as part of the comprehensive safety assessment of Genentech therapeutics by providing toxicology representation to small and large molecule programs.
Responsibilities:
The successful candidate for the Scientist position in Toxicology will provide scientific leadership and play an active role in the process of drug development from discovery through marketed products. Working in a collaborative team environment, the Scientist will lead the safety assessment of Genentech therapeutics by creating a best-evidence synthesis of existing knowledge and comprehensive investigations of toxicologic activity, strategic planning, and designing/implementing/supervising toxicology studies in support of program advancement.
Responsibilities include interdisciplinary project team membership, scientific leadership in the design and implementation of safety assessment strategies to support program advancement and decision-making, preparation and review of regulatory documentation, study reports and manuscripts, representation of Genentech in meetings with regulatory authorities, investigations into mechanisms of toxicity, proactive management of potential safety liabilities and communication of impact to teams and governance committees. Experience with cross-functional teams and capability to build productive cross-functional internal and external collaborations are desired.
Qualifications:
A PhD and post-doctorate or equivalent experience in toxicology or a relevant field along with a minimum of 2-6 years relevant experience in the pharmaceutical/biotechnology/CRO industry related to toxicology.Immunology and/or cancer immunotherapy (i.e. gene and cell therapy) experience preferred.Experience in all stages of drug development and interaction with global health authorities.Board certification in toxicology is desirable.The successful candidate must also demonstrate strong decision-making, complex problem solving, critical data analysis and interpretation, excellent written and verbal communication skills, and the ability to build productive cross-functional collaborations both within and external to Genentech
#Devsci
#LI-KG1Who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</si>
  <si>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Clinical Scientist - Ophthalmology, Personalized Healthcare (PHC)</t>
  </si>
  <si>
    <t>The PositionWho we are
The PD Personalized Healthcare Programs at Roche/Genentech are part of the R&amp;D Personalized Healthcare (PHC) Center of Excellence building the next generation tools, capabilities, and products for the future of medicine. We are focused on transforming the treatment of disease and improving patient outcomes. We are gathering insights into patient and disease heterogeneity and clinical outcomes through the analysis of high-dimensionality datasets that include longitudinal clinical trial and real-world data from large cohorts of patients.
To support the development of innovative solutions (including therapies, diagnostics and research and clinical decision support solutions) for patients, Roche is seeking an experienced Clinical Scientist, with experience in product development. Experience in Ophthalmology is desired, with pharma/biotech industry experience. In-depth understanding of working with real-world data models (e.g. registries) is a benefit. This role is inherently cross-functional. You have a passion and drive for the field of PHC in ophthalmology including the benefits it could bring for scientists, physicians and patients.
Job Responsibilities
Contribute to the implementation and validation of Digital Health Tools as a member of the Global Digital Clinical Development Teams (GDCDT) in Remote Vision Monitoring and Retinal Imaging.Work with the Development Teams (GDCDT) to support the planning and execution of studies for collecting data to support medical claims.Provide the scientific input to protocol and other study documents and contribute to the preparation and finalization other documents needed.Contribute to scientifically appropriate interpretation of data and support the community consensus on the clinical meaningfulness of such data.Contribute to establish processes and standard operation processes (SOPs) for a highly innovative area.Support the organization of Advisory Boards and the building/maintaining of the relationship with collaborators.
Who You Are
MD, PhD, PharmD, MS or equivalent qualificationGood medical competence in a therapeutic area of focus, with ophthalmology preferred.At least 7 years of relevant work experience (with Masters degree) or equivalent combination of education and experience in pharma/biotech industry with an in-depth understanding of product development.Interest in digital health and PHC technologies and a drive to adopt them into mainstream drug and diagnostic development.Strong communication and collaboration skills; able to manage ambiguity and drive outcomes in complex organizational context.
#PDP
#LI-HB2Who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</si>
  <si>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Associate Scientist/Scientist Digital Pathology</t>
  </si>
  <si>
    <t>The PositionWe seek a highly motivated Associate Scientist / Scientist within the Oncology Biomarker Development (OBD) Data Science Digital Pathology Group, to drive digital pathology biomarker development and diagnostic development using image analysis and machine learning. You will develop and apply advanced AI and image analysis techniques to extract information from tumor histology images. Your work will help target our therapies to the patients who are most likely to benefit, and understand tumor biology to build the cancer-curing medicines of tomorrow.
For this particular position, we are seeking an innovative and productive Ph.D.-level scientist with at least two years of postdoctoral experience, and a consistent and outstanding record of creativity and performance in image analysis, evidenced by peer reviewed publications in top tier journals or patent applications.
As an Associate Scientist / Scientist, you are expected to:
Develop and apply digital pathology algorithms
Engage in interdisciplinary biomarker subteams and work with pathologists, cancer biologists, bioinformaticians, and statisticians to develop algorithms and insights to advance our digital pathology-based biomarker development
Drive scientific and technical innovation collaboratively with other members of the department
Support publications in high impact scientific, technical or medical journals
Analyze data supporting innovative clinical development programs
Represent the digital pathology team through interactions with our key investigators and public presentations
Participate and thrive in a fast-paced, interactive and team-oriented culture
Who You Are
The candidate must hold a PhD in biomedical engineering, biomedical imaging, cancer biology, or related area
Minimum of 2 years postdoctoral experience in basic or translational research either in an academic or industry setting
Record of scientific leadership as evidenced by first or senior author peer reviewed publications in top tier journals
Outstanding presentation and communication skills
Experience in clinical drug development, bioinformatics, biostatistics or medical devices is beneficial
Demonstrated understanding of machine learning, preferably deep learning, and algorithm development with Python and/or MATLAB in the imaging or computer vision field
Experience in the field of digital pathology is a strong plus. Experience with skills such as cell phenotyping using multiplexed imaging data, and common digital pathology software such as Visiopharm or HALO would be assets.
Excellent team working skills and experience working in an interdisciplinary environment
#devsci
#OBDDATA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</si>
  <si>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Data Engineer (Remote)</t>
  </si>
  <si>
    <t>vidIQ</t>
  </si>
  <si>
    <t xml:space="preserve">Imagine a product that reached over a million users without a sales team. That same product is at the edge of where careers are headed, where every person becomes their own brand with limitless growth potential ahead. That's the opportunity at vidIQ an infinite market, a large and highly engaged customer base, and the chance to help build and scale vidIQ's data engine that drives insights for millions of creators.Intro
Why this Role? Why vidIQ?
Join a truly global, remote team: Work from anywhere! Have co-workers all around the world. Get the opportunity to travel for events and company meet-ups.Leave better than you came in: We are always learning at vidIQ. We learn by doing. We learn from each other and we are incentivized to attend conferences, obtain certifications, and take training courses.Build the future with us: In todays ever-changing world of technology, video is coming in fast and hard to dominate both the entertainment and marketing space. With multiple devices to choose from from mobile to tablet, desktop to streaming video on our televisions, more and more people are not only using video to make purchasing decisions, but also changing the way they receive their entertainment. Tackle our most interesting and impactful problems: We are setting precedents and coming up against challenges no one has seen before. You will need to be resourceful and creative. You will not be bored!Right time, right place: We are small enough that you will have true ownership and the feel of a close-knit team. But, we are established enough to have hit profitability and product-market fit, which gives us a fun and challenging field to play on!
Company MissionWe want to empower Creators. We help creators on their journey to being better video creators through tools and training.
Just about every single human on this planet loves to listen to stories, to experience them, and some to tell them. Because of the opportunity the internet gives us where people are able to build businesses while in the comfort of their own home, a lot of people are seeking this opportunity and many of them, with amazing stories, are giving up too fast. There's too much bad information out there on how creators become successful, how they build their audiences. vidIQ challenges this status quo by giving creators the tools and knowledge needed to grow their audiences faster by enabling them to uncover their own opportunities by just using vidIQ.
We believe that by equipping people with the best tools and education to solve their own problems, we can tackle the whole world's problems.The ProductThe best way to understand vidIQ is to play with the product: www.vidiq.com/extension
We've heard vidIQ described many ways. It can be the tool that you use to manage your YouTube channel, making deep analytical insights accessible that saves dozens of hours a week. When someone attends any of our live streams or academy, it's the education every creators need to be successful. We're also know as the best video keyword research tool available to many folks. At vidIQ's core, it's a tool that gives creators what they need to navigate toward the success they want to have because of the tools and education made readily available.
So what will you do in the Senior Data Engineer role?
vidIQ is seeking a highly-motivated Senior Data Engineer with 5+ years of hands-on data engineering experience to join our growing team. The ideal candidate will be a go-getter with the ability to work independently. In this role, you will have oversight of partitioning data, building an ETL pipeline, data compaction, and AWS optimization.
You must be highly collaborative and a self-starter who is able to work in a fast-paced environment. Strong communication skills are essential in this role, as it will be integral in communicating to the back-end team where and how to implement data integration and persistence. You will also communicate to management the volumes of data we are gathering, as well as communicate the data access points and how to use this data, to the team and management.
This might be a fit if...
You have 5+ years experience using Python for internal data pipelines (moving data inside AWS account) numpy, pandasYou have experience with DynamoDB, Lambda, Athena, S3, AWS GlueFamiliar with Spark preferred.You have hands-on experience with data workflow orchestration (Airflow)
FAQ
What benefits can I expect?
-This is a 100% remote position, work from anywhere you like.
-A flexible work schedule where you decide which hours to work. We expect an average commitment of 40 hours per week.
-We offer a generous vacation policy of taking time when you need it.
-Most team members take 45 weeks of time off per year.
-Team retreats every year! Past trips have been to Spain, Portugal, and other amazing places.
-Work with amazing people around the world.
-Huge impact in the Creator Ecosystem.
-Matched or exceed market salary in the country you live in.
-Support your professional development and will pay for relevant courses and conferencesApply
If youre excited about this, wed love to talk to you. Use the Apply for this job button below to get in touch with us.
</t>
  </si>
  <si>
    <t>Part-time instructor of Statistics for Data Science and Machine Learning</t>
  </si>
  <si>
    <t>Kaplan</t>
  </si>
  <si>
    <t>Job TitlePart-time instructor of Statistics for Data Science and Machine LearningJob Description
The Instructor I is responsible for teaching classes within the guidelines of the established curriculum. They are also responsible for several administrative responsibilities outside of the classroom. Instructors help students achieve their academic goals.
LocationSan Francisco, CA, USAAdditional Locations
Employee TypeEmployeeJob Functional AreaInstructorsKaplan is an Equal Opportunity Employer</t>
  </si>
  <si>
    <t>Senior Scientist, Bioinformatics, Next Generation Sequencing</t>
  </si>
  <si>
    <t>The PositionThe state-of the-art Next Generation Sequencing (NGS) and genomic applications group at Genentech is looking for a motivated computational scientist to join our team.
Working in a highly collaborative environment, the successful candidate will develop and apply bioinformatics approaches and tools to support rapidly evolving genomic applications in addition to methods for advancing novel sequencing technologies and platforms. He/she is expected to play an active role in subsequent analysis and interpretation of data in close collaboration with wet lab scientists. Ultimately this work will deepen our understanding of genomic technologies and provide insights into their utility and contribution towards advancing diverse biological systems.
As a member of the NGS group, he/she will work both independently and as a member of cross-functional teams to lead the effort on experimental design, data analysis and interpretation, data integration across various domains as well as to develop/apply best-in-class algorithms in support of evaluating and implementing cutting edge genomic technologies. Regular publication of both scientific and methodological results is strongly encouraged. Finally, the successful candidate will be able to effectively present complex results in a clear and concise manner to a diverse scientific audience.
Qualifications
PhD in bioinformatics, computational biology, biostatistics, or related discipline.
At least 5 years of post-doctoral or industrial work experience is required.
Strong publication record demonstrated by several first author publications.
Exceptionally strong communication, data presentation and visualization skills.
Deep understanding of analytical approaches and tools for genomic data analysis plus familiarity with genome databases. Candidates with proven expertise in the analysis of NGS data generated on sequencing platforms such as Illumina, Oxford Nanopore, or 10x Genomics will be prioritized.
Demonstrated understanding of the statistical principles, machine learning methods and current best practices in high-throughput sequencing data analysis.
Strong experience in the use of a high-level programming language such as R (preferred) or Python for computational data analysis. Familiarity with Linux and high-performance computing environments.
Ability to work both independently and collaboratively, to manage multiple concurrent, fast-paced projects and to work with multidisciplinary teams.
Preferred qualifications:
Experience managing and mentoring others
Collaborations in cross-functional settings
#LI-GREDGL1Who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</si>
  <si>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Sr. Data Scientist - Deep Learning and NLP Expert</t>
  </si>
  <si>
    <t>Where good people build rewarding careers.
Think that working in the insurance field cant be exciting, rewarding and challenging? Think again. Youll help us reinvent protection and retirement to improve customers lives. Well help you make an impact with our training and mentoring offerings. Here, youll have the opportunity to expand and apply your skills in ways you never thought possible. And youll have fun doing it. Join a company of individuals with hopes, plans and passions, all using and developing our talents for good, at work and in life.
Job DescriptionData Discovery and Decision Science (D3) is the research and analytics organization at Allstate. We are 300+ people solving some of todays most complex analytics problems, making the lives of our Allstate colleagues easier and more productive, and driving our mission to deliver exceptional insurance solutions to our customers. We are passionate about learning new ways to get the most value from our massive data resources. We are partnering to incorporate analytics into every aspect of the enterprise. Developing ourselves and others is key to our success.
NLP and Deep Learning
Are you passionate about the possibility of applying your Deep Learning and NLP skills to extract meaning from Allstate's massive unstructured data? As a Sr. Data Scientist authority in these areas you will be responsible for researching, developing, and improving algorithms that help computers learn from text. Our goal is to reduce the time and expense of performing traditionally manual tasks, growing efficiency and reducing costs. By extracting meaning from large data sets containing millions of documents, you will help Allstate to develop NLP capabilities to improve the speed and ease with which we underwrite a policy, estimate a claim, or service a customer.
IN THIS ROLE YOU WILL:
Conduct state of the art research in Natural Language Processing / Understanding.Use research and apply state-of-the-art deep learning techniques to inform key strategic recommendations and decisions.Work across the enterprise to identify and incubate business use cases.Advise data scientists and business partners on applying NLP in their work and regularly train them on the state-of-the-art.
Job Qualifications
Expertise developing natural language processing/understanding algorithms/models required.Expertise applying deep learning techniques to NLP/U problems required including thorough knowledge of the theory and practice of NLP and deep-learning techniques.Strong experience in other machine learning, or artificial intelligence algorithms/models required. Strong coder, with experience building models and analyzing data using general machine learning tools (e.g. in R, Python, Matlab) and deep learning tools (e.g. TensorFlow, Keras) required. Software development experience a plus.Strong experience implementing models in production.Ability to craft new concepts and stay current with academic research. Published research a plus.Strong experience working with non-technical stakeholders. Ability to summarize research and analysis for audiences with varying levels of expertise.A graduate degree in a field such as math, computer science, statistics, engineering or machine learning, or equivalent experience.
The candidate(s) offered this position will be required to submit to a background investigation, which includes a drug screen.Good Work. Good Life. Good HandsÂ®.
As a Fortune 100 company and industry leader, we provide a competitive salary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It is the policy of Allstate to employ the best qualified individuals available for all jobs without regard to race, color, religion, sex, age, national origin, sexual orientation, gender identity/gender expression, disability, and citizenship status as a veteran with a disability or veteran of the Vietnam Era.</t>
  </si>
  <si>
    <t>Analytics Manager, BI/Visualizations</t>
  </si>
  <si>
    <t>Lead Data Analyst, BI/Visualizations</t>
  </si>
  <si>
    <t>Process Engineer/Scientist II</t>
  </si>
  <si>
    <t>Delta Project Management, Inc.</t>
  </si>
  <si>
    <t>The Process Engineer/Scientist II will play a key role in providing technical knowledge, experience, and expertise to our clients, ensuring successful manufacture of therapeutics. The primary focus of the Process Engineer/Scientist II will be to support conceptual and detailed design, support in process scale-up, product development, and process validation, tech transfer, and implementation of operational improvements that resolve manufacturing process investigations, where required. This role may work in concert with the client or as part of a DPM team tasked with determining the root cause of manufacturing investigations. This individual will design and execute experiments and evaluate data in support of improvement and investigations. Additionally, the engineer will write technical reports in support of manufacturing process changes, tech transfer, optimizations and regulatory filings. Essential Duties and ResponsibilitiesParticipate in project teams executing various technology transfer, process change, scale-up, and process validation projects. Generate and revise Product Performance Qualification (PPQ) for multiple clinical and commercial products including biologic and small molecules.Support failure investigations and implementation of solutions (corrective and preventive actions) that solve manufacturing and product problems, follow-up on corrective and preventive actions to determine their effectiveness and suitability, and prepare written reports on these activities in a timely fashion.Participate in Risk Assessments, Change Controls, CAPA, and Engineering Document generation. Provide technical guidance and leadership to junior Validation staff.Required Education and ExperienceBachelorâ€™s degree in chemical, biomedical or biochemical engineering, biological sciences, or related field/experience.5-10 years relevant industry experience.Strong understanding of biological process validation activities including drug substance manufacturing processes, drug product filling processes, process simulations (media fills), filtration, mixing, sterilization, lyophilization, and completion of validation risk assessments and evaluations.Demonstrated experience writing and executing GMP documentation and Validation protocols such as Installation, Operation, and Performance Qualification documents.Coordination of process validation activities involving cross-functional, multi-departmental teams including: Manufacturing (contract), Process Sciences, Process Development, Quality Control, Quality Assurance, Regulatory Affairs, and others.Strong understanding of the three stages of Process Validation (Process Design, Process Qualification, and Continuous Process Verification).Ability to think critically and demonstrate troubleshooting and problem-solving skills.Able to function efficiently and independently in a fast paced, changing environment.Able to function and contribute as part of a team. Possess excellent interpersonal, verbal, and written communication skills.Preferred Education and ExperienceMasterâ€™s degree in chemical, biomedical or biochemical engineering, biological sciences, or related field/experience.Experience with various stages of clinical and commercial manufacturing in a Quality and/or Process Sciences role.About Delta Project Management, Inc.Delta Project Management (DPM) is a leading provider of consulting services and solutions for the Regulated Life Science Industries. DPM specializes in Capital Project Management, Commissioning and Qualification, Validation, Quality Assurance, and Regulatory Compliance. Our clients include Biotech/Pharmaceutical/Medical Device companies of all sizes from Fortune 500 to early clinical phase start-ups that seek assistance in bringing a product to market. Expanding on over a decade of success in the San Francisco Bay Area, Delta has established regional offices in Los Angeles, CA and Cambridge, MA to better serve our growing client base and provide unparalleled job opportunities for our valued employees.We pride ourselves on the quality of service to our clients, the professional excellence of our staff, and our reputation for delivering project success.</t>
  </si>
  <si>
    <t>Senior Machine Learning Scientist, AI Foundation</t>
  </si>
  <si>
    <t>Principal Data Scientist - Health Economics &amp; Real-World Evidence, Evidence for Access, USMA (POSITION IS BASED IN SSF, MAY CONSIDER REMOTE)</t>
  </si>
  <si>
    <t>The PositionPosition is based in South San Francisco. May consider remote
The Principal Data Scientist of the Technical Institute (TI) is a member of the US Medical Affairs Evidence for Access (E4A) Medical Unit. He/she serves as the TI point of contact for E4A health economics outcomes research (HEOR) and health policy and systems research (HPSR) members to design and execute observational research using in-house real-world data (RWD). As a subject matter expert, he/she may also review and design retrospective observational studies that are conducted by external vendors.
Candidates with additional experience in technical health economics (e.g. building cost-effectiveness models) or app/dashboard/website development are encouraged to apply.
Key responsibilities include:
Collaborate with E4A HEOR and HPSR project owners to identify the appropriate in-house databases (e.g., claims/survey/electronic medical record) and design appropriate methodology to answer specific research questions and to address business needs.Participate in E4A strategic planning and lead the execution of in-house RWD studies.Develop and/or oversee research protocol and statistical analysis plans. Recommend and implement appropriate analytical methodology (e.g., propensity score matching, regression analysis;etc) for RWD studies.Mentor junior TI members to conduct the analyses, review the results, and communicate/publish findings. Lead and oversee the analytic execution to ensure the analyses are conducted with the highest accuracy and quality.Develop knowledge in the covered disease area and identify new data sources, methods, and collaboration opportunities to address business needs.Assist internal stakeholders to review protocol and to support the design of observational research from external vendors.Establish a strong partnership with E4A and other stakeholders to ensure successful in-house collaboration.Prioritize resource and support based on the business impact of deliverables.When assigned, represent E4A in internal and/or external cross-functional, strategic planning and/or other programs on innovative methodology or technology.Support the Head of E4A TI on operational excellence. Assist with recruitment, ongoing coaching/mentoring, and training of junior staff.Participate in all required Genentech and E4A training and development programs. Comply with all internal policies and external regulations.
Requirements:
Masters Degree (health policy and management, economics, epidemiology, public policy, or health services research); Doctoral Degree in above or other related disciplines is preferred.A minimum of four years (six years for masters degree) of prior work experience in academic/research institutes, consulting, managed care, government, and/or pharmaceutical industry.Deep expertise in observational research methodology. Ability to recommend data sources and to design analyses that answer research questions.Strong oral and writing communication skills to summarize and explain the findings to audiences who may not have technical background.Strong hands-on research and programming (SAS, SQL, and/or R) experience of large claims databases.Excellent knowledge in the US reimbursement coding systemA strong track record of publication in peer-reviewed journalExperience in partnering with cross-functional stakeholdersStrong attention-to-detailAbility to work collaboratively in a dynamic, team-based environmentAbility to prioritize and adjust project plans appropriatelyDemonstrated ability to learn and embrace new technologies, applications and solutionsAbility to mentor intern, fellow, and/or junior staff.
Genentech Operating Principles:
I put the patient first, always.I am obsessed with meeting customer needs.I act on behalf of the whole company, not just my team.I am inclusive.I build a culture of trust.I have a growth mindset.I act with urgency.I am accountable.I radically simplify and prioritize for impact.I follow the science.I build our reputation.
#LI-GENEKC1Who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</si>
  <si>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TEEMA</t>
  </si>
  <si>
    <t>Title: Data EngineerJob ID: AD98991626Location: San Francisco, CA
Our client is looking to hire a Senior Data Engineer who will be a strong support to their team. They need an expert who will build the platform that delivers processed data and imagery to their machine learning systems. The successful candidate is expected to have an extensive experience working with remote sensing imagery. This person thrives in a collaborative, creative and faced-paced environment; and comfortable gaining new skills working with unfamiliar technologies.
If this sounds like you and youâ€™re up for a challenge, join us!
Qualifications:Relevant education (Coding Bootcamp, and/or Bachelors in Computer Science) or equivalent experience2+ yearsâ€™ experience as data engineer in a professional setting or other relevant developmentExpert in python, cloud platforms (AWS, Google Cloud, etc)Experience with: airflow or other workflow management software,; with geography, geometry and GIS systems; and satellite/remote imageryAbility to: define data model and data storage strategies, including knowledge of distributed data systems; and to manage multiple/competing priorities and make the right tradeoffs and timely delivery of features
Responsibilities:Advanced image manipulationGeometry/geographic calculationsInvestigate and prototype new technologiesCollaborate with the core team for the technology stackWork on data cleansing, batch processing, data transformations, and other data manipulations to enable data science efforts
For more information about TEEMA and to consider other career opportunities, please visit our website at www.teemagroup.com</t>
  </si>
  <si>
    <t>CitiusTech</t>
  </si>
  <si>
    <t>Role Specification: 
5+ years of professional experience, 3+ years in Data Science preferredGraduate qualification in Computer Science, Statistics, Biostatistics, or other Quantitative Field from top schoolHands-on experience on writing production-level machine learning codeExposure to standard ML tooling Python, R, and TensorFlow/Torch librariesExcellent communication skillsExcellent critical thinking and problem-solving skillsHigh motivation, good work ethic and maturity
Role Description 
Work closely with Data Science team to map, execute and track technical AI/ML engagements with large clients in Healthcare, covering Payer, Life Sciences, Medical Technologies, and Provider marketsWork in a high growth environment, with the goal of significantly augmenting the capabilities of the data science team, and the implementation of valuable technologies for our partnersLead a team or teams of US based / offshore based Data Scientists building ML solutions end-to-end High visibility role, interacts with execs from major players in healthcare industry
Job Responsibilities 
Help develop, implement and document rigorous methodology to plan, track and improve accuracy and relevance of modelsLead internal communication with stakeholders, and ensure delivery of the project per commitmentCollaborate with clients and other stakeholders to effectively integrate and communicate findings and use casesProvide guidance and project management support to the Associates on the teamExperience building predictive models allows you to clearly determine team size and scope work needed to accomplish business goals Knowledge of databases, data modeling, and data harmonization a mustEvaluate emerging technologies and alternative datasets that may contribute value to our existing platformsContribute to the thought leadership of the company by publishing ML research and participating in relevant conferences in the spaceHealthcare data familiarity, especially around claims and clinical data, is highly desirable
 CitiusTechs data science approach is based on 3 focus areas:
Data Science Consulting - Creation of an end-to-end AI / ML roadmap for healthcare organizations, including use cases and end-state visualsModel Development - Data pre-processing, data quality improvement and data mining for the development of custom AI / ML modelsModel Operationalization - Validation, deployment and monitoring of selected data science models, to generate actionable insights
About CitiusTech: 
CitiusTech is a specialist provider of healthcare technology services and solutions to healthcare technology companies, providers, payers and life sciences organizations. With over 3,500 professionals worldwide, CitiusTech enables healthcare organizations to drive clinical value chain excellence, across integration &amp; interoperability, data management (EDW, Big Data), performance management (BI / analytics), predictive analytics &amp; data science, and digital engagement (mobile, IoT). CitiusTech helps customers accelerate innovation in healthcare through specialized solutions, healthcare technology platforms, proficiencies and accelerators. Armed with cutting-edge technology &amp; expertise, world-class service quality and a global resource base, CitiusTech consistently delivers best-in-class solutions along with an unmatched cost advantage to healthcare organizations worldwide.
CitiusTech has been recognized as a great place to work by the Great Place to Work InstituteÂ® for seven consecutive years (2012 to 2018). CitiusTech has also been listed in the 2018 Healthcare Informatics (HCI) 100, placing it among the top 100 healthcare technology companies in the US, for the third consecutive year. CitiusTech has also been closely associated with key industry organizations, such as HIMSS, HL7, CHIME Foundation and AHIP.
Powered by JazzHR</t>
  </si>
  <si>
    <t xml:space="preserve">
Computational and Data Science Research Specialist III
06-Mar-2020
Job Code and Payroll Title
6104 Computational and Data Science Research Specialist III
Job Summary
JOB OVERVIEW
The Arnaout Lab at UCSF seeks an experienced Data Engineer to whom wants to participate in cutting-edge research with transformational impact to clinical and research medicine across a wide array of diseases, working with decades of high-quality medical data alongside clinical domain experts. The successful candidate will use local, hybrid, and / or cloud computing to develop strategies and software / hardware pipelines for modular, secure automation, scaling, and crowdsourcing of data mining, preprocessing, storage, labeling and computing. The position also provides opportunities to publish, present at research conferences, and for professional advancement.
Develops and optimizes a variety of computational, data science, and CI research tools and components. Performs research on current and future HPC, data, and CI technologies, hardware and software projects. Works on algorithm development, optimization, programming, performance analysis and / or benchmarking assignments of moderate scope where the tasks involve knowledge of either domain / computer science research requirements and / or CI design / implementation requirements.
LI-JD2
MEDICINE / CARDIOLOGY / ARNAOUT LABORATORY
The Arnaout laboratory studies deep and machine learning for biomedical imaging and related clinical data, with the goals of decreasing diagnostic error and developing and scaling novel phenotypes to drive precision medicine research.
UCSF is a top-10 medical center and a leader in cross-campus efforts to mine, harmonize, and analyze multi-modal clinical data for the University of Californiaâ€™s 15 million patients.
The Arnaout laboratory is part of both the Bakar Computational Health Sciences Institute, where the abovementioned efforts are based, and the nationally ranked Department of Medicine (DOM). Projects focus on deep learning for medical imaging, and through collaborative work with intra- and inter-institutional partners, touch the electronic health record, genetics, and other sources of data.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54974BR
Location
UCSF Parnassus
Job Title
Data Engineer
Appointment Type
Career
Percentage
100%
Shift Length
8 Hours
Shift
Days
Work Days
Monday - Friday, 8:00 am - 5:00 pm
Required Qualifications
â€¢ Bachelor's degree in Computer / Computational / Data Science, or Domain Sciences with computer / computational / data specialization or equivalent experience
â€¢ At least three years of data engineering / HPC / software experience
â€¢ Intermediate knowledge of HPC / data science / CI
â€¢ Advanced skills, and demonstrated experience associated with one or more of the following: HPC hardware and software power and performance analysis and research, design, modification, Implementation and deployment of HPC or data science or CI applications and tools
â€¢ Proven skills and experience in independently resolving broad computing / data / CI problems using introductory and / or intermediate principles
â€¢ Proven ability to understand research computing / data / CI needs, mapping use cases to requirements and how systems / software / infrastructure can support those needs and meet the requirements. Demonstrated ability to develop and implement such solutions
â€¢ Demonstrated experience and ability to collaborate effectively with all levels of staff; technical, students, faculty and administrators
â€¢ Demonstrated knowledge of database design and deployment on local, cloud, or hybrid platforms
â€¢ Demonstrated knowledge of containers (e.g. Docker, Kubernetes)
â€¢ Demonstrated ability to design and deploy secure web applications
â€¢ Demonstrated ability to regularly interface with management
â€¢ Demonstrated ability to work with data in a responsible secure manner
â€¢ Demonstrated effective communication and interpersonal skills. Demonstrated ability to communicate technical information to technical and non-technical personnel at various levels in the organization and to external research and education audiences
â€¢ Self-motivated and works independently and as part of a team. Able to learn effectively and meet deadlines
â€¢ Proven ability to successfully work on multiple concurrent projects
Preferred Qualifications
â€¢ Masterâ€™s or PhD in Computer Science, Software Engineering, or related field
â€¢Undergraduate-level background in biology, physiology and / or medicine
â€¢ Demonstrated ability to contribute research and technical content to grant proposals
â€¢ Thorough experience working in a complex computing / data / CI environment encompassing all or some of the following: HPC, data science infrastructure and tools / software, and diverse domain science application base
â€¢ Demonstrated broad experience in one or more of the following: optimizing, benchmarking, HPC performance and power modeling, analyzing hardware, software, and applications for HPC / data / CI
License/Certification
n/a
Position Type
Full Time
Department Name
Medicine / Cardiology Division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</si>
  <si>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Data Scientist, Gateway Analytics</t>
  </si>
  <si>
    <t>Software Engineer (Data Science)</t>
  </si>
  <si>
    <t>About Unlearn
Clinical trials are risky and can dramatically extend the time needed to fully develop a new therapy. This profound problem has found a paradigm-transforming solution. Unlearn is a science-first company that has created the first machine learning platform for populating control arms with perfectly matched Digital Twins.
Intelligent Control Arms expedite patient recruitment, increase study power, and provide patient-level treatment response information. It's about increasing confidence in trial results. It's about bringing new medicines to patients faster.
It's about time.
Your role at Unlearn
Unlearn.AI
 pioneers computational methods to help patients get life-saving 
 therapies more quickly. As one of the first 20 employees at Unlearn.AI,
 you will have the opportunity to shape the future of how data are used 
 in clinical trials. We need a strong engineer to build software infrastructure that will power our use of clinical data.
Day-to-day work will include:
Developing and maintaining high-quality software products to carry out data science workflowsCreating innovative, software-driven approaches to working with clinical trial dataTaking
 part in mature software development lifecycle tasks such as 
 architectural design reviews, documentation, and test automationCollaborating with data scientists and engineers to develop products
Your qualifications
You
 are an entrepreneurial software engineer who wants to build a new approach 
 to clinical science with computation as its foundation.
You'll likely have:
A degree in a quantitative discipline such as computer science, mathematics, or physics.2+ years of experience in a similar role building software to solve complex, data-oriented problems.Strong skills in python and experience with collaborative software development.Excellent communication and collaboration skills.The flexibility and adaptability necessary to be an early employee at an ambitious startup.Ability to work in our downtown San Francisco office.
Compensation &amp; benefits
Unlearn offers compensation commensurate with experience as well as a competitive benefits package, including:
Generous equity participation.Unlimited PTO plus company holidays.Annual company-wide shutdown between Christmas and New Years holidays.401k plan with generous matching.Company-subsidized medical, dental, &amp; vision insurance plans.Commuter benefits plan.
Unlearn is not currently offering visa sponsorships for any position. Please only apply if authorized to work in the U.S.</t>
  </si>
  <si>
    <t>Lead Data Analyst</t>
  </si>
  <si>
    <t>SoftBank Robotics, the global leader in robotics, is seeking a Lead Data Analyst to join a fast-growing team that is focused on shaping the future by augmenting the workforce through automation. Known for Pepper and NAO, our humanoid robots, SBRA's solutions span banking, commercial cleaning, education, fleet services, hospitality, logistics, and retail.
Our Lead Data Analyst to help us achieve our goal of leveraging the power of robotics to benefit humanity. The Lead Data Analyst will use our growing body of data to generate insights for our customers using SoftBank Robotics' automation products. You will be working in a cross functional team to craft value-driven stories from the data we collect.
This is an exciting opportunity to reimagine the current reporting structure from the querying of database and designing dashboards to identifying data trends for benchmarking and creating visualizations that tell a story to technical and non-technical audiences alike. Additionally, the Lead Data Analyst will be charged with writing data quality requirements based on the ingestion and processing of data, completing analyses to detect, resolve, and validate the life cycle of data quality issues.
Our goal is to provide real-world value through our products, and your role will be key in helping us to realize this for our customers.
Responsibilities include:
Work closely with all teams across the SBRA organization - from product, engineering and customer success teams - to create and present insights and recommendations for internal and external audiences
Develop, maintain, and report all relevant customer metrics and apply findings to develop appropriate goals and projections
Help to develop new metrics of success for our products based what is available from existing data sets
Provide feedback to help improve our data collection systems
Create dashboards to optimize quality and efficiency
Identify and interpret new trends in large and complex data sets, and evolve existing metrics based on new trends
Build automation into the existing reporting system and improve the ease of presentation
Manage communications to SBRA internal partners on progress, issues, and risks including regular status updates
Partner with client teams to create reports and narratives based on data for business reviews with key customers
Partner with client teams to identify key opportunities with our products, track the results and improve the overall experience to deliver a better client ROI
Requirements: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Bonus: 3+ years building customer-facing analytics and possess a corresponding understanding of how to meet their needs and goals with data
Bachelor's degree in computer science, statistics or mathematics
Fluency in data analysis, including experimentation, data visualization, defining KPIs, and communication around data to inform the success of product implementation
Detail-oriented with superior organizational skills. Able to navigate between multiple projects, meet deadlines, and process ad hoc requests while ensuring data integrity.
Proven track record working with new and unstructured data sets.
Strong communications skills with demonstrated experience presenting data cross functionally and to client c-suite
Ability to explain complex technical concepts to non-technical people
Ability to drive solutions to complex problems quickly and work independently
Have high EQ to work within a team dynamic
You are a curious self-starter who is driven to solve complex problems and improve the business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</si>
  <si>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Data Engineer - Buyer Risk</t>
  </si>
  <si>
    <t>Wish</t>
  </si>
  <si>
    <t>Our Buyer Risk team is looking for a Data Engineer to improve our fraud and payments processes. We maintain both normalized and de-normalized data models to support our numerous stakeholders, ranging from PMs to data scientists. You'll be responsible for designing and building new products and processes to maximize our revenues while managing fraud. Our ideal candidate will be a self-starter, someone who is hands-on and quick to adapt to an ever-changing landscape.What You'll Do:Create and maintain data martDeploy and maintain ML models and business rulesConvert analytics insights into impact generating solutionsImprove and automate workflow and pipeline processesProvide reporting on high level and operational metricsWho You Are:Bachelors or Masters degree in either Computer Science or Engineering or equivalent experience3+ years of professional programming/engineering experienceAdvanced data modeling with relational and non-relational DBsStrong SQL skillsExperience with writing robust and efficient pipelines (Airflow, Luigi etc.)Experience in one or more programming languages (Python, Java, C++ etc.)Experience with cloud computing platforms (AWS, Azure, GCP etc.) preferredSelf-starter with ability to execute in a fast-paced environmentPreferred: experience with mobile commerce and payment processesCompany DescriptionFounded in 2010 and headquartered in San Francisco, Wish is a leading e-commerce platform, putting a digital shopping mall of affordable goods directly in the pockets of consumers worldwide. Wish employs big data principles, machine-learning, and state-of-the-art search technologies to create a highly-visual, entertaining, and personalized browsing experience for each user. The company leverages a global network of direct suppliers, providing access to top quality, affordable products to anyone with a smartphone. As of 2018, Wish has more than 80 million monthly active users, over one million merchants, and sells nearly 1 billion products annually. For more information about the company or to download the Wish mobile app, please visit www.wish.com or wish.com/careers or follow @WishShopping on Twitter, Facebook and Instagram.Learn more about us:Wish + LA LakersWish BlogOur CEO discusses WishRecruiting VideoWish Careers InstagramWish is an equal opportunity employer that values diversity. We do not discriminate on the basis of race, religion, color, national origin, gender, sexual orientation, age, marital, veteran, or disability status.Wish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records.Individuals applying for positions at Wish, including California residents, can see our privacy policy here.</t>
  </si>
  <si>
    <t>Data Scientist, Auction &amp; Delivery</t>
  </si>
  <si>
    <t>Udemy</t>
  </si>
  <si>
    <t>Udemy is looking for a machine learning engineer to join our Recommendations Team. Udemy's personalized recommendations system is composed of batch (e.g., feature and machine learning pipelines), streaming (i.e., feature computation in real-time), and online (i.e., microservices to serve personalized recommendations) components. The team is responsible for all these components, as well as the underlying algorithms and evaluation methodologies.
In this role, you will design, build, and integrate scalable systems, platforms, and tools to provide better recommendations and personalization data with low latency. You will work in a wide stack, including both data-related technologies and backend development, as a part of a cross-functional agile team of software engineers, data scientists, and product managers.
Are you passionate about learning, willing to take technical challenges, care about making an impact, and looking for a diverse, collaborative, and fun environment that also values quality? If so, come help us improve lives through learning at Udemy!
Responsibilities:
Design, develop, test, and deploy recommendation- and personalization-related systems, platforms, and tools at scale.
Translate data science prototypes into scalable production implementations.
Partner with data scientists to troubleshoot and optimize complex data pipelines.
Collaborate with data scientists, engineers, and product managers to identify opportunities to improve our platform through personalization.
Qualifications:
3+ years of full-time experience with data or backend engineering or equivalent
Strong knowledge of computer science fundamentals, including object-oriented design, data structures, and algorithms
Strong knowledge of statistics, machine learning, and natural language processing
Proficiency with Python, Java, Kotlin, or Scala
Experience building complex data productsExperience with offline data storage and processing frameworks such as Hadoop, Hive and SparkSelf-driven, highly motivated, and able to learn quickly
Excellent written and oral communication skills
Preferred but not required:
Experience with the design, development, and operational maintenance of large-scale platforms and services
Experience with online data storage and processing frameworks such as Kafka, MySQL, Redis, and Cassandra
Experience with SQL performance tuning and query optimization
About Udemy
We believe anyone can build the life they imagine through online learning. Today, more than 50 million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We're a close-knit bunch that enjoys problem-solving and collaboration, and we share a serious belief in the power of learning and teaching to change lives. Udemy's culture encourages innovation, creativity, passion, and teamwork. We also celebrate our milestones and support each other every day.
Founded in 2010, Udemy is privately owned and headquartered in San Francisco's SOMA neighborhood with offices in Denver (Colorado), Dublin (Ireland), Ankara (Turkey), Gurugram (India), and SÃ£o Paulo (Brazil).
Udemy in the News
Udemy Raises 50 Million at a 2 Billion Dollar Valuation from Japanese Publisher Benesse
Paid Paternity Leave Should be the Norm in the U.S.
Breakdown of Most In-Demand Skills for 2020Finance, Marketing, Sales and Engineering
How Investing in Yourself Today Will Set You Up for Career Success Tomorrow
Feedback Isn't the Problem, but the Way That We Deliver It Is BrokenSDL2017</t>
  </si>
  <si>
    <t>Applied Scientist III</t>
  </si>
  <si>
    <t>Senior Scientist, In Vitro DMPK</t>
  </si>
  <si>
    <t>The PositionWe are seeking an exceptional scientist to join the In Vitro ADME group in the Small Molecule DMPK Department at Genentech. This leader would work with our established team to deliver in vitro data and guidance to projects across our diverse portfolio that includes oncology, cancer immunology, neuroscience, immunology, and infectious disease targets. This individual would lead a team, develop people and help build group strategy to best support the portfolio. The successful candidate will have a strong experimental background with an established track record of hands on in vitro ADME assay support and technical problem solving across all types of metabolic stability, protein binding and DDI assays in drug discovery and development. A true experimentalist, they will guide in vitro troubleshooting as well as analytical method problem solving (LC- MSMS) in support of development projects and play a key role interpreting in vitro data to help guide and influence project teams.
Who You Are:
Ph.D. in Biological/Pharmaceutical Sciences/Chemistry or related field with 10-15 years of relevant ADME pharma/biotech industry experience. A track record of strategic scientific leadership in the in vitro ADME field and several years of experience in managing, coaching and developing people. Excellent communication skills and a strong relevant publication record. Deep understanding of drug metabolism and ADME principles including enzyme kinetics, IVIVE and DDI risk assessment. Experience in writing and reviewing in vitro reports for regulatory filings. Familiarity working with drug discovery and development project teams, strong influencing skills and ability to guide ADME problem solving using in vitro data.Advanced cell culture techniques (co-culture, MPS etc) and/or experience with PBPK platforms would be a plus.Experience supporting novel modalities (beyond small molecule or antibody platforms) would also be a plus.
Genentech's Drug Metabolism &amp; Pharmacokinetics (DMPK) department is dedicated to enabling the discovery, development and commercialization of safe and effective medicines by elucidating the absorption, distribution, metabolism, excretion and pharmacokinetic properties of small molecule drug candidates. We accomplish this through the application of state of the art technologies and sciences of bioanalysis, drug metabolism, drug transport and pharmacokinetics. The DMPK group works in close partnership with disciplines such as medicinal chemistry, pharmacology, toxicology, pharmaceutical sciences, clinical pharmacology and regulatory to optimize leads, select clinical candidates, conduct preclinical development studies, support clinical evaluation and contribute to IND and NDA filings.
#LI-ES1 #scientistjobWho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</si>
  <si>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Scientist, Analytics - Messenger Ranking</t>
  </si>
  <si>
    <t>Trianz</t>
  </si>
  <si>
    <t>Data Engineer
And who better than you to join the Trianz family?
At Trianz, we offer you an open and learning-oriented culture essential to emerge as a leader. Completely focused on the Digital Evolution philosophy and phenomenon, we view delivering our value proposition consistently as a non-negotiable commitment. Our enablers include Intelligent Team Formations, a Client-Centric Approach, Predictability in Execution, and establishing a Unique Relationship Experience. A culture of innovation, encouraging our people to create, and belief in the importance of training and development set us apart.
We are looking forward to see you bring the following to the table to craft your, and our, success story:
Location: San Francisco, CA
Terms: Full-time
Senior Data Engineer
About the Role
Trianz is looking for passionate Data Engineers who are looking to tackle challenges and build solutions
Job Description
Strong data engineer able to:
Create and maintain optimal data pipeline architecture,Assemble large, complex data sets that meet functional / non-functional business requirements,Build the infrastructure required for optimal extraction, transformation, and loading of data from a wide variety of data sources,Work with stakeholders including Product, Data and Design teams to assist with data-related technical issues and support their data infrastructure needs,Experience building and optimizing data pipelines, architectures and data sets,A successful history of manipulating, processing and extracting value from large disconnected datasets.
Required Skills:
Very strong python skills experienceAnalytics Experience (strong proficiency of dimensions, many-to-many relationships, etc)Solid big data skills experienceCloud Experience â€“ AWS/S3Good Hive skills experience
Your passion for execution and zeal to become a leader capable of taking on anything is enough reason for us to talk immediately!
Need more details?
Trianz is growing at a faster pace than the industry for the last five years. Read through some of the key industry recognitions we have received for our innovative execution and strategic client initiatives here.
About Trianz
Trianz simplifies digital evolutions through effective strategies and excellence in execution. Collaborating with business and technology leaders, we help formulate and execute operational strategies to achieve intended business outcomes by bringing the best of consulting, technology experiences and execution models. Powered by knowledge, research, and perspectives, we enable clients to transition to a digital enterprise by leveraging Cloud, Analytics, Digital, Infrastructure and Security paradigms. With offices in Silicon Valley, Washington DC Metro, Rosemont, Chicago, Austin, Boston, Denver, Irvine, Raleigh, San Francisco, Seattle, New York, Dubai, Bengaluru, Hyderabad and Chennai, we serve Fortune 1000 and emerging organizations across industries globally. For more information, visit www.trianz.com.
Trianz is an Equal Opportunity Employer and does not discriminate on the basis of race, color, creed, national or ethnic origin, gender, religion, disability, age, political affiliation or belief, disabled veteran, veteran of the Vietnam Era, or citizenship status (except in those special circumstances permitted or mandated by law).</t>
  </si>
  <si>
    <t>Senior Cheminformatics Scientist</t>
  </si>
  <si>
    <t>Atomwise</t>
  </si>
  <si>
    <t>Atomwise is a leading artificial intelligence (AI) drug discovery company in San Francisco, CA. In partnership with pioneering academic researchers and major biopharmaceutical companies, we discover and develop small molecules that will improve human health and agricultural productivity.
Every day we're breaking new ground in the application of modern machine learning methods to pre-clinical drug development, and this opportunity is the chance to learn and share your skills in the intersection of chemical/biological sciences plus data science and software development.
We are looking for a senior algorithm developer with a strong cheminformatics or bioinformatics background. You will be designing and developing cheminformatics algorithms, analyzing massive datasets, and conducting novel early-stage drug discovery research. As part of the R&amp;D team, you'll have the chance to interact daily with software engineers, machine learning scientists, computational chemists, and fellow cheminformaticians.
Required qualifications
M.Sc/Ph.D in Computer Science, Statistics, Cheminformatics, Bioinformatics, Computational Biology, or a related discipline
Strong computer science fundamentals
5+ years experience in complex algorithm development
Sound knowledge of statistics, data analytics, and data visualization
Strong coding skills in at least one high-level programming language (Python, R, Java, C++, etc)
Strong familiarity with Linux command-line environment
Preferred qualifications
Experience in implementing and applying machine learning algorithms
Experience working with scalable algorithms utilizing large amounts of data
Understanding the fundamentals of biomolecular interactions
Molecular modeling experience in one or more of the following: virtual screening, pharmacophore modeling, QSAR, docking, structure or ligand-based modeling
Experience with cloud computing environments (AWS/Azure/GCE)
Experience with relational databases and/or NoSQL databases
Compensation &amp; benefits
Great colleagues
Competitive salary, commensurate with experience
Stock compensation plan you'll be an Atomwise co-owner
Platinum health, dental, and vision benefits
401k with 4% match
Funding for professional development and conference attendance
Generous parental leave
Flexible work schedule
Atomwise is not currently offering visa sponsorships for any position. Please only apply if eligible to work in the U.S.</t>
  </si>
  <si>
    <t>Clinical Lab Scientist Specialist</t>
  </si>
  <si>
    <t xml:space="preserve">
Clinical Lab Scientist Specialist
11-Feb-2020
Job Code and Payroll Title
8939 Clinical Lab Scientist Specialist
Job Summary
JOB OVERVIEW
The Clinical Lab Scientist Specialist performs procedures in the Specialty Lab of UCSF Dermatopathology Service. The mission of the Specialty Lab of UCSF Dermatopathology Service is to improve the quality of patient care by providing state of the art molecular testing.
The person is responsible for work assigned in all areas of the DP specialty laboratory, including routine procedures, method improvement, documentation and evaluation. All work performed is to be completed within a required time frame insuring shortest turnaround time as it relates to patient care. All work is to be accurately and professionally documented and reported. This position performs laboratory testing procedures, quality control and preventative maintenance. This person performs all aspects of molecular testing including DNA extraction from FFPE tissue specimens, PCR, gel electrophoresis, sequencing, capillary electrophoresis, DNA labelling, FISH, aCGH, gene rearrangements assays. The resulting data from these tests will be used to assist in clinical diagnosis for planning of patient care.
PATHOLOGY
The Department of Pathology at UCSF aims to achieve the highest standards in patient care, research and education. The Department provides diagnostic pathology services in a wide variety of subspecialties with highly trained subspecialists who are recognized nationally and internationally for their expertise. The Departmentâ€™s research programs are diverse and interface with a wealth of basic and translational research programs that are a hallmark of UCSF. Our educational programs include a research-intensive academic residency program and fellowships in cytopathology, dermatopathology, gastrointestinal and liver pathology, gynecologic pathology, neuropathology and surgical pathology.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54737BR
Location
Mount Zion
Job Title
Clinical Lab Scientist Specialist
Appointment Type
Career
Percentage
100%
Shift Length
8 Hours
Shift
Days
Work Days
Monday â€“ Friday, 9:30 AM â€“ 6:00 PM
Required Qualifications
â€¢ Graduation from college in biochemistry or with a major in an appropriate scientific field, possession of a California Clinical Laboratory Scientist's license or a similar license of equal or higher level issued by the State Department of Health, and two years of experience as a licensed Clinical Laboratory Scientist; or an equivalent combination of education and experience; and knowledge and abilities essential to the successful performance of duties assigned to the position
â€¢ Considerable knowledge of various molecular techniques
â€¢ Must possess a clear understanding of quality control
â€¢ Effective verbal and written communication skills relative to clinical results
â€¢ Able to work independently, under pressure; recognize problems while maintaining a high level of organization
Preferred Qualifications
â€¢ Experience with FISH, sequencing, gene rearrangement assays and CGH
License/Certification
â€¢ California Clinical Laboratory Scientist license or a similar license of equal or higher level issued by the State Department of Health
Position Type
Full Time
Department Name
Pathology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</si>
  <si>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Associate Scientist - Analytics</t>
  </si>
  <si>
    <t>Impossible Foods</t>
  </si>
  <si>
    <t>Impossible Foods is addressing the most catastrophic threats facing humanity: climate change and biodiversity collapse. A global transition to a plant-based food system will turn back the clock on atmospheric C02 levels, restore natural ecosystems and reverse meltdown in wildlife biomass.
The easiest -- if not only -- way to make our civilization sustainable is to eliminate livestock, the most dangerous technology on Earth. But humans won't give up meat. So we need to make meat better -- more delicious and more nutritious, without animals as the underlying production technology. That means that making meat sustainably is the most important and urgent problem for the global scientific community.
Impossible Foods' mission is to completely replace the use of animals as a food-production technology by offering consumers everything they currently value about animal products -- and making products that are vastly superior to their animal analogues.
To do this, we are taking a revolutionary scientific and market-based approach. We are inventing efficient, sustainable ways to transform ingredients from plants into meat, fish and dairy foods that deliver all the pleasures and nutritional benefits consumers demand, without the destructive environmental or public health impact.
Our world-class R &amp; D team has been building the know-how and technology platform to produce meat, fish and dairy foods from plants. Impossible Foods is experiencing rapid growth and is resolutely committed to leading all aspects of the plant-based food revolutionfrom discovery to commercial production. The only thing that will separate Impossible Foods from success and failure is our ability to recruit more world-class experts.
Want to join? Check out the job openings and requirements below:
You Will:
Develop and optimize analytical methods for protein/small molecule quantification and characterization.
Develop and optimize sample preparation protocols for strain development and fermentation samples (primarily yeast cells).
Design, execute bench-scale experiments with multiple variables for protein quantification/characterization and process yield optimization.
Vigorously analyze the data, draw conclusions and provide recommendations to the team.
Maintain, and upkeep an excellent laboratory notebook.
Mentor junior team members.
You Have:
Bachelor/Master/Ph.D. degree in Biochemistry, Microbiology, Chemistry, or related fields.
5+ years of laboratory experience developing analytical methods for proteins and designing experiments (HPLC, SEC, FPLC, HTP assays, etc.).
Experience in strain development and industrial-scale fermentation and/or DSP.
Experience in cell biology, cell characterization (microscopy, cell counting, etc.).
Strong problem-solving skills and proven creativity.
Must demonstrate excellent accountability.
Hard-working, self-motivated fast learner. Strong oral and written communication skills.
Ability to work with a diverse, dynamic team effectively.
Knowledge in DOE and statistical analysis is a plus.
Impossible Foods Inc. is an Equal Opportunity Employer. All qualified applicants will receive consideration for employment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</si>
  <si>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Richmond</t>
  </si>
  <si>
    <t>Scientist, DNA Data Storage</t>
  </si>
  <si>
    <t>Programmable DNA, the software of Life, is finally here! Twist Bioscience is developing a disruptive Synthetic DNA technology that will change the world, enabling widespread health and sustainability. Synthetic biologists will use our products to engineer how organisms produce cures to diseases, make everyday chemicals by using the atmosphere as the carbon source, enable plants to make their own fertilizers, and to create in-vivo diagnostics that alert us when we are sick, and many more applications.
We are looking for a Research Scientist with expertise in the synthesis and characterization of oligonucleotides to join our DNA data storage team. The ideal candidate will have a passion for creating innovative new technologies in a fast-paced team environment and enjoy spending time at the bench. The candidate will execute experimental plans and report their findings in a clear and precise manner to their supervisor. The ideal candidate will have experience working in a data-driven multidisciplinary environment.What You'll Be Doing
Synthesizing, deprotecting, and analyzing oligonucleotides using novel methodologies
Performing molecular biology techniques such as qPCR and NGS sequencing
Executing experimental plans in a timely and efficient manner
Reporting results in a clear and precise manner
Supporting team by managing lab activities such as keeping lab equipment running, procurement, waste disposal, etc.
What You'll Bring to the Team
BSc in chemistry, molecular biology or a related field with 8-10 year industry experience or equivalent Master's degree with 2-5 years industry experience
Strong communication and interpersonal skills
Ability to work in a team and take direction
Experience handling oligonucleotides and all oligonucleotide analysis tools
Passion and excitement to be at the bench, working in the lab all day
Preferred Qualifications
Knowledge of phosphoramidite chemistry and handling techniques
Some knowledge of organic chemistry
Ability to maintain lab equipment such as HPLCs, microscopes, etc
About Twist Bioscience
At Twist Bioscience, our expertise is accelerating science and innovation by leveraging the power of scale. We have developed a proprietary semiconductor-based synthetic DNA manufacturing process featuring a high throughput silicon platform capable of producing synthetic biology tools, including genes, oligonucleotide pools and variant libraries. Our platform overcomes the current inefficiencies of synthetic DNA production, and enables cost-effective, rapid, high-quality and high throughput synthetic gene production, which in turn, expedites the design, build, test cycle to enable personalized medicines, pharmaceuticals, sustainable chemical production, improved agriculture production, diagnostics, biodetection and data storage. For more information, please visit www.twistbioscience.com. Twist Bioscience is on Twitter. Sign up to follow our Twitter feed @TwistBioscience at https://twitter.com/TwistBioscience.
Twist Bioscience Corporation is an Equal Opportunity Employer. Twist Bioscience Corporation provides equal employment opportunities to all employees and applicants for employment without regard to race, color, religion, sex, sexual orientation, gender identity, national origin, age, disability, genetic characteristics, or any other category protected by law.</t>
  </si>
  <si>
    <t>Vitria Data Scientist</t>
  </si>
  <si>
    <t>Vitria Technology</t>
  </si>
  <si>
    <t>Detect and correlate anomalies across disparate time-series data
Create and test analytic model(s) to be used against live data
Evaluate and train various models to detect and cluster anomalies
Assign statistical significance/confidence interval to anomalies
Recommend and test predictive models and machine-learning algorithms</t>
  </si>
  <si>
    <t>Scientist / Senior Scientist, Bioinformatics</t>
  </si>
  <si>
    <t>The PositionThe OMNI-Biomarker Development department at Genentech provides translational science support to inform the clinical development of novel personalized therapeutics in disease areas of Ophthalmology, Metabolism, Neuroscience, Immunology and Infectious Diseases (OMNI). Our biomarker strategies are designed to study the molecular pathways driving the disease and to establish the mechanism of action of our therapeutics. We focus on prognostic, predictive and pharmacodynamic biomarkers to enable our vision of the right drug for the right patient at the right dose.
The Position
We are seeking a talented and highly motivated Bioinformatics Scientist / Senior Scientist to lead our internal bioinformatics strategy. The candidate will initially focus on Immunological diseases such as Inflammatory Bowel Disease or COPD and translate complex molecular data into insights on disease heterogeneity and mechanism of action of our therapeutics. The position is expected to evolve to a broader strategic role in alignment with the expected growing needs of the portfolio. The candidate will work closely with the Bioinformatics and Computational Biology Department in Research.
Responsibilities
The successful candidate will join our dynamic team and lead computational biology efforts that advance personalized healthcare in areas of immunological disorders, such as IBD or COPD. The candidate will support our disease biomarker strategies, leading data analysis efforts for internal studies and external collaborations relating to understanding clinical aspects of disease through genetics, transcriptomics, and other biomarker data across clinical data sets. Success in these responsibilities requires a thorough understanding of disease and drug target biology, creativity and attention to detail, and experience in integrating biomarkers into clinical trials. Candidates with experience in exome and genome sequencing, bulk or single-cell RNA sequencing, bioinformatics, or data algorithms including machine learning will be given preference. A successful candidate will work with interdisciplinary teams including discovery research, biomarker, clinical, biostatistics, and bioinformatics scientists, and will carry out data analysis and integration across various domains. Regular publication of scientific or methodological papers is an important component of this position. Success critically depends on an ability to effectively present complex techniques and results in a clear and concise manner to a diverse audience of scientists.
Who you are
Scientist level
You have a PhD in Bioinformatics, Biostatistics, Computational Biology or similar field, with at least 2 to 5 years of post-doctoral experience in basic or translational research in the field of Immunology.
You have a strong scientific publication record.
You enjoy using creative and novel informatic approaches and datasets to bring new insights to biological problems, and then working closely with biomarker scientists to develop those ideas experimentally.
You have experience working with high dimensional data (e.g. single cell sequence assays, genotype or WGS data, proteomics data, etc.).
You have demonstrated competence in languages such as R or Python for bioinformatics analyses.
You are intensely curious about the biology of disease and eager to contribute to scientific efforts focused on understanding the molecular mechanisms underlying disease etiology.
You are able to present complex results, both verbally and in writing, to computational and non-computational audiences.
You can work successfully as the bioinformatics lead in cross-functional teams that contribute to drug and biomarker development.
Senior Scientist level
All of the above, and:
You have demonstrated experience directing scientists (e.g., PhD students, post-docs, scientists or other researchers in an industry setting) who each work independently on a diverse set of research projects. You also have demonstrated ability to direct the scientific and professional development of such scientists.
You have sophisticated understanding of relevant concepts in Immunology and Computational Biology.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</si>
  <si>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Scientist</t>
  </si>
  <si>
    <t>Karius</t>
  </si>
  <si>
    <t>Karius is a venture-backed life science startup focused on transforming the way infectious diseases are diagnosed. Combining Next-Generation Sequencing and proprietary data analysis, we can identify over 1,000 pathogens from a single blood sample with typical turnaround time in one business day. By unlocking the information present in microbial cell-free DNA, we're helping doctors quickly solve their most challenging cases, with a future vision of accelerating clinical trials, discovering new microbes, and reducing patient suffering worldwide. Position SummaryWe are looking for an extraordinary scientist to develop NGS-based clinical diagnostic assays into robust clinical products. The ideal candidate will design and execute superior assay development plans, optimize assays for astounding efficiency and robustness, identify in-line quality control measures that ensure industry-leading data integrity. If you are highly experienced in developing novel diagnostic approaches for nucleic acid detection as well as assay optimization, have worked extensively with NGS workflows and are eager to do the best work of your life, we should talk! Reports to Director, ResearchLocation Redwood City, CA  Responsibilities:Â· Independently generate and evaluate new methods, technologies and processes.Â· Design and execute experiments that ensure efficient and robust protocolsÂ· Achieve an ideal balance of assay integrity and work-flow simplicity through clever in-line quality control measures and assay monitoring strategiesÂ· Enable operational superiority through workflows compatible with automationÂ· Assist in the design and execution of analytical and clinical validation studiesÂ· Act as a key contributor within integrated and multidisciplinary teams developing new and improving existing clinical assay.Â· Create and maintain SOPs in the context of CLIA/CAP environmentÂ· Perform calculations and data analysisÂ· Generate new IP to maintain Kariusâ€™ leadership position in the field of infectious disease diagnostics.Â· Perform other duties, as needed Travel: No travel required  Physical Requirements: Subject to extended periods of sitting and/or standing, vision to monitor and moderate noise levels. Work is generally performed in an office, lab or clinical environment. Position Requirements:Â· PhD with minimum 5 years relevant experience building robust diagnostic productsÂ· Demonstrated proficiency taking clinical diagnostic assays through research and developmentÂ· Experience with product development in CLIA/CAP or IVD environmentsÂ· Follow GLPs and SOPs, and adhere to all safety and company policiesÂ· Expertise with RNA- and/or DNA-based Next-Generation Sequencing sample preparation technologies Personal Qualifications:Â· Must be an excellent communicator and able to summarize key findings, risks in a succinct manner including the ability to present information to stakeholdersÂ· Ability to anticipate and identify potential roadblocks to meeting goals and identify corrective actionsÂ· Display a high level of commitment and professionalism and is truly passionate about being at the cutting edge of science and generating the appropriate clinical evidence Â· Ability to work independently, collaboratively and manage deadlinesÂ· Exemplary project management skills with the ability to build schedules and mitigate against timeline delays Â· Strong communication and presentation skillsAt Karius, we value a diverse and inclusive workplace and provide equal employment opportunity for all applicants and employees and are committed to honor and invest in the full diversity of people, in our hiring, recruiting and development of employees across the Company. All qualified applicants for employment are encouraged to apply and will be considered without regard to an individualâ€™s race, color, sex, gender identity and gender expression (including transgender individuals who are transitioning, have transitioned, or are perceived to be transitioning to the gender with which they identify),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due to a disability, please contact us at recruiting@kariusdx.com and we will accommodate qualified individuals with disabilities. At Karius, we value a diverse and inclusive workplace and provide equal employment opportunity for all applicants and employees and are committed to honor and invest in the full diversity of people, in our hiring, recruiting and development of employees across the Company. All qualified applicants for employment are encouraged to apply and will be considered without regard to an individualâ€™s race, color, sex, gender identity and gender expression (including transgender individuals who are transitioning, have transitioned, or are perceived to be transitioning to the gender with which they identify),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due to a disability, please contact us at recruiting@kariusdx.com and we will accommodate qualified individuals with disabilities.</t>
  </si>
  <si>
    <t>Scientist, Renal and/or Cardiovascular Physiology</t>
  </si>
  <si>
    <t xml:space="preserve">Who we are:
Calico is a research and development company whose mission is to harness advanced technologies to increase our understanding of the biology that controls lifespan. We will use that knowledge to devise interventions that enable people to lead longer and healthier lives. Executing on this mission will require an unprecedented level of interdisciplinary effort and a long-term focus for which funding is already in place.
Position description
Calico is inviting applications from talented organismal and molecular biologists to join a discovery research team under the direction of a PI focused on mechanisms that may delay or abrogate aging and age-associated diseases in the naked mole-rat. We are looking for a highly motivated, innovative, and creative person who will focus on studying the mechanisms that may be pertinent to renal and cardiovascular function, renal fibrosis and vessel calcification in this exceptionally long-lived species. This position will require the ability to develop and implement in vivo and in vitro studies and deploy functional 'omic platforms, where appropriate, in novel model systems. The position is ideal for someone who excels at wet lab, has some computational biology training, and who is fearless in taking on the challenges involved in studying non-traditional model organisms in our quest to understand and tackle the aging process.
Responsibilities:
Design and execute independent research.
Perform both in vivo and ex vivo studies
Use modern molecular techniques, mammalian cell culture techniques, fluorescence microscopy
Assist with computational analyses of 'omic data
Take ownership of projects and also work as part of a collaborative team
Position requirements:
Ph.D. degree in Physiology, Molecular Biology, or related fields
3+ years of postdoc or equivalent practical/industrial work experience
Proven ability to take initiative in executing studies, solve problems in the lab, and carry projects to completion, with a good track record of research productivity
Experience with in vivo or ex vivo mammalian research
The ideal candidate should have demonstrated success developing and/or applying cutting edge technologies in their research. Experience with single-cell RNA-seq (10X / Drop-seq), metabolomics and/or proteomics is desirable
Comfort dealing with diverse data sets using common scripting languages (i.e., R, Python, or MATLAB)
Ability to be flexible in a fast-pace environment with shifting priorities
Must be capable of working independently, but also an effective team player and enthusiastic collaborator in a cross-functional environment
</t>
  </si>
  <si>
    <t>Clinical Scientist Early Clinical Development</t>
  </si>
  <si>
    <t>The PositionGenentech is seeking a Clinical Scientist with relevant pharmaceutical/biotechnology industry drug development experience to join Genentechs Research and Early Development (gRED) Early Clinical Development (ECD) OMNI Clinical Science group. The Clinical Scientist will have an opportunity to work across multiple disease areas while facilitating the clinical and regulatory aspects of early drug development within gRED ECD OMNI Clinical Science.
Genentechs Research and Early Development (gRED) Early Clinical Development (ECD) organization is responsible for developing and executing early development clinical strategies and plans to provide proof-of-concept data with respect to safety, efficacy, and the utility of biomarkers for gRED new molecular entities. The Clinical Scientist participates in the development of clinical strategies for assigned molecule(s)/indication(s) and is responsible for developing and ensuring effective and efficient execution of the Clinical Development Plan (CDP). gRED Clinical Scientists are expected to perform their responsibilities with some supervision from senior staff.
Is a standing member of the Clinical Science Team or ad hoc member of relevant sub-teams, and as such, may regularly present clinical data or enrollment status updates to the CST
Effectively represents Clinical Science (CS) on the Execution Teams of assigned molecule(s) or indication(s), and ensures cross-functional integration, coordination and alignment to enable effective and efficient CDP execution, including regular review and analysis of protocol deviations, authoring of study start-up documents required from Clinical Science, and review of all study documents requiring clinical expertise as identified by the Execution Team
May author, with guidance and in collaboration with Medical Writing, the first draft of any clinical sections of regulatory documents that support IND applications or on-going or concluded clinical trials including clinical trial protocols or any/all protocol amendments
Collaborates with cross-functional members in the creation of electronic Case Report Forms to support the clinical database
Responsible for the review, finalization, and updates of information/data entered into clinical trials registry
Authors the first draft of responses to inquiries from Health Authorities or sites
Is the primary point of contact for protocol-related study inquiries from either internal functional representatives, study site personnel, or CRO personnel
Identifies data-driven study-specific analyses
Contributes to clinical documentation of study execution including management of regulated documents, notes of clinical decisions, and study conduct that are considered permanent record
Trains study site personnel on protocol execution, including authoring the Protocol Overview section of the Site Initiation Visit training deck and supplemental training materials required with protocol amendments
Collaborates with the Visual Analytics Manager to tailor Spotfires clinical and safety data visualization to assigned studies.
Conducts medical data reviews and collaborates with Data Management to ensure all queries submitted to sites by Clinical Science have been appropriately addressed
Provides Clinical Science input into and review of updates or new SOPs and Guidance documents
Collaborates with Safety Science to identify and track any potential safety events within a given trial
Supports departmental goals and initiatives
2. QUALIFICATIONS &amp; EXPERIENCE:
Advanced clinical/science degree preferred (PharmD, PhD, MSN, MPH, etc.)
Generally 4 or more years pharma/biotech industry experience or demonstrates relevant equivalent clinical or laboratory research experience
Generally at least 2 years experience with clinical trials
Has experience working in complex matrix setting(s)
Relevant therapeutic area experience preferred
Experience authoring clinical trial protocols and/or study results and conclusions
In-depth understanding of Phase I-II drug development
Experience working with the principles and techniques of data analysis, interpretation, and assessment of clinical relevance
Comprehensive understanding of product and safety profiles
Well-versed in medical aspects of GCP (Good Clinical Practice), ICH (International Conference on Harmonisation of Technical Requirements for Registration of Pharmaceuticals for Human Use), FDA, EMEA, NICE and other relevant guidelines and regulations
Strong computer skills
ABILITIES:
Proven abilities to perform CS responsibilities with some supervision from more senior colleagues. Has demonstrated, through past experience, abilities to competently manage the majority of CS deliverables associated with assigned clinical studies
Has impeccable ethics. Demonstrates, or proven abilities to demonstrate, gRED values
Outstanding attention to detail
Developing business acumen; is aware of the multidisciplinary functions involved in a companys drug development process, e.g., clinical operations, biostatistics, regulatory, commercial operations, etc. and can proactively integrate multiple perspectives into the clinical development process for best end-results
Excellent project management skills: can prioritize multiple tasks and goals and deliver them in a timely, on-target and high-quality manner within budget guidance
Strong interpersonal, verbal communication and influencing skills: can influence without authority and is willing to cultivate relationships with key partners and stakeholders, both internally and externally
Outstanding written communication skills
Strong presentation skills: effective at summarizing and presenting the key considerations and decision-points
Excellent teamwork skills: knows how to complete deliverables by working effectively with colleagues; can effectively drive discussions and decisions toward desired end-results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</si>
  <si>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Clinical Scientist, Autism Digital Therapy</t>
  </si>
  <si>
    <t>The PositionRoches Clinical Development organization is structured by therapeutic area and is responsible for developing and executing the late development (Phase II IIIA) clinical strategies and plans to deliver medically-differentiated therapies that provide meaningful improvement to patients. The PD Clinical Scientist participates in development of the Clinical Development (CD) strategy and plan and supports the assigned PD Medical Director/Clinical Development Physician(s) with various deliverables necessary for effective and efficient CD plan execution for the assigned molecule(s)/indication(s). PD Clinical Scientists have primary responsibilities for supporting PD Medical Directors/Clinical Development Physicians with clinical documentation, representing CD on various sub-teams or other appropriate forums, supporting training of study site personnel, acting as a primary point-of-contact for questions and inquiries to CD regarding CD studies or other programs, conducting ongoing medical/safety data reviews, and providing clinical science inputs into study reporting. PD Clinical Scientists are expected to perform their responsibilities independently. PD Clinical Scientists are likely to have regular external interactions with cooperative groups, key opinion leaders (KOLs), external vendors supporting the work of CD, etc. They may also, alongside the PD Medical Director/Clinical Development Physician, participate in external interactions with health authorities (HAs).
PRIMARY DUTIES AND RESPONSIBILITIES:
1. Cross-Functional Team Leadership &amp; Management
â€¢ Participates in the relevant Clinical Science Team (CST)
â€¢ Represents CD in sub-teams (e.g., Study Management Teams) relevant to assigned molecule(s)/indication(s), except the Global Development Team (GDT). As needed and appropriate, addresses CD study or other program-specific questions; provides updates; delivers presentations; etc. May act as the lead CD representative on sub-teams
â€¢ As requested, or otherwise appropriate, trains new CST members
â€¢ May also, as appropriate, support relevant sub-teams in assigning and training new team members
â€¢ As appropriate, participates in ongoing enhancements/development of team processes, structures, systems, tools and other resources
â€¢ As appropriate, coaches and guides less experienced Clinical Scientists
â€¢ Where applicable, may manage one or more direct reports and is, in such instances, responsible for hiring, training, developing and retaining talent on his/her staff. Consistently complies with all governing employment laws, regulations and company HR policies &amp; procedures
2. Global Clinical Development Planning
â€¢ Stays abreast of internal and external developments, trends and other dynamics relevant to the work of CD to maintain, at all times, a fully current view and perspective of internal/external influences and/or implications for the assigned therapeutic and disease area(s)
â€¢ As appropriate, participates in competitive intelligence and/or other market/industry assessment activities and projects
â€¢ Maintains scientific and clinical knowledge in the specific therapeutic and disease area(s) of assignment
â€¢ Collaborates with a variety of internal and external partners and stakeholders, such as clinical investigators, clinicians, scientists and KOLs, as well as multidisciplinary internal groups, including other groups in PD, research, business development, commercial operations, legal, etc.
â€¢ May participate in meetings, reviews, discussions and other interactions regarding early development/Phase I studies to provide clinical science input and guidance. Includes reviewing Phase I protocols and providing CD input into these
â€¢ Supports internal partners in transitioning new drugs/indications into Phase IIIB or publication studies. May review Phase IIIB protocols and other information and provide CD input into these
â€¢ Expected to make important contributions to the CD strategy for the relevant therapeutic/disease area(s)
â€¢ Participates, alongside PD Medical Directors/Clinical Development Physicians, in the development of clinical science contributions into annual and strategic Lifecycle Plans (LCPs) and the Integrated Development Commercialization Plan (IDCP)
â€¢ Develops the CD plan with the PD Medical Director/Clinical Development Physician for assigned molecule(s)/indication(s) and/or other programs Gathers and analyzes data and information necessary to create the CD plan. May also delegate such research and analysis to less experienced Clinical Scientists
â€¢ Supports PD Medical Directors/Clinical Development Physicians by providing additional guidance and direction to CSTs and other relevant teams in developing all CD plan components (e.g. analytics/data strategy, KOL development, publications strategy, etc.)
â€¢ Where applicable and assigned, supports PD Medical Directors/Clinical Development Physicians in providing other groups with information and input into budget/resource requirements necessary to implement and execute the CD plan
â€¢ Supports PD Medical Directors/Clinical Development Physicians in preparing for HA meetings. As appropriate, participates in HA meetings. Ethically, effectively and professionally represents the interests of Roche and patients
3. Clinical Development Plan Implementation
â€¢ Provides strategic clinical science support for assigned studies and programs:
â€¢ Leads or otherwise participates in ongoing CST and relevant sub-team meetings, other interactions and communications o Develops innovative clinical study designs for review and discussion with PD Medical Directors/Clinical Development Physicians and/or Global Development Team Leaders (GDTLs)
â€¢ Conducts appropriate literature searches
â€¢ Collaborates with clinical operations, other groups and PD Medical Directors/Clinical Development Physicians to develop consistent language and criteria for the Informed Consent Form (ICF), protocol eligibility, protocol dose modification, protocol safety, Case Report Forms (CRFs), CRF instructions, etc. Helps coordinate consistent use of language and criteria across multiple Roche teams and projects (includes partner studies)
â€¢ Reviews and/or writes additional clinical science documentation and/or clinical science input into other documentation managed by other Roche groups (e.g., protocol summaries, safety monitoring plans, process documents, investigator brochures, etc.)
â€¢ Helps coordinate the successful completion of documents with other groups
â€¢ As needed/appropriate, collaborates with others in the review of safety narratives and other safety-related guidelines and documentation
â€¢ Collaborates with clinical operations to develop and implement the overall data quality plan
â€¢ Develops and provides input for clinical presentation slides and other materials for internal/external meetings and/or ongoing communications for review/discussion with PD Medical Directors/Clinical Development Physicians (e.g., investigator meetings, pre-study site selection visits, study coordinator or clinical research administrator training, study newsletters, communications to study sites, etc.)
â€¢ Collaborates with clinical operations to develop agendas, materials and other items for investigator and other
relevant meetings pertaining to assigned studies and programs
â€¢ As needed/appropriate, accompanies clinical operations staff to study site visits, investigator and other meetings
â€¢ Provides additional support with site training, as needed, or requested
â€¢ Where assigned, acts as the primary CD liaison/point-of-contact from the team for medical monitor inquiries from clinical operations, clinical research organizations (CROs), etc.
â€¢ Responds to questions from other internal and external parties regarding assigned studies and programs
â€¢ Collaborates with PD Medical Directors/Clinical Development Physicians, clinical operations, data management and other groups to conduct clinical review of study data; identifying and evaluating study data trends, outliers, protocol violators, etc.
â€¢ Works with PD Medical Directors/Clinical Development Physicians, clinical operations, data management and potentially other groups to develop and communicate relevant medical inquiries
â€¢ Participates in safety meetings and tracks, analyzes and reports any potential safety events â€¢ Reviews, analyzes and discusses clinical study reporting documents with PD Medical Directors/Clinical Development Physicians and various other groups
â€¢ Tracks items for inclusion in protocol/ICF amendments and works with other groups to ensure the timely and appropriate completion of protocol amendments
â€¢ Assists PD Medical Directors/Clinical Development Physicians in responding to HA inquiries â€¢ Supports PD Medical Directors/Clinical Development Physicians in preparing for internal/external meetings and presentations
â€¢ Works closely with PD Medical Directors/Clinical Development Physicians, clinical operations and other groups to close-out clinical studies, secure data and complete study reporting
â€¢ Participates in the development and implementation of communications strategies to support existing and concluded studies. Includes KOL interactions, advisory boards, major medical meetings, congresses and other events, publications and other materials
â€¢ May also deliver key presentations, both internally and externally, to convey the CD perspective and provide updates on strategies, plans and other activities. Includes presenting at advisory boards and other relevant external forums representing Roche
â€¢ Writes and/or reviews abstracts, posters, content for scientific meetings, conferences, other events and presentations, and other publicly distributed materials and coordinates further reviews with internal partners and stakeholders. Coordinates submissions to scientific meetings and/or other appropriate venues or groups
â€¢ Supports PD Medical Directors/Clinical Development Physicians, regulatory and other internal partners/stakeholders with completion and submission of regulatory filings and other regulatory documentation. Writes clinical science sections of HA meeting packages and assists in the development and review of other clinical documentation required for regulatory submissions and other regulatory processes
â€¢ Works with PD Medical Directors/Clinical Development Physicians to drive ongoing data generation to address unmet medical needs and identify new or extended CD studies or other programs for the relevant therapeutic area of assignment
â€¢ Completes and/or leads other special projects, as and when assigned, or otherwise requested
â€¢ Consistently complies with all governing laws, regulations, Roche Standard Operating Procedures (SOPs) and other guidelines
QUALIFICATIONS &amp; EXPERIENCE:
â€¢ Bachelors Degree required (life sciences preferred)
â€¢ Advanced Clinical/Science Degree is preferred (e.g., PharmD, PhD, MSN, MPH, etc.)
â€¢ 8 or more years clinical trial experience (must demonstrate a minimum of 4 years clinical trial experience in pharma/biotech industry)
â€¢ Data listing review experience
â€¢ Experience working on a clinical team (or equivalent)
â€¢ Experience authoring aspects of a global clinical development plan or full clinical study protocol
â€¢ Experience publishing results of a clinical drug trial in a referred journal
â€¢ Strong relevant therapeutic area experience (typically demonstrable with 2 or more years relevant experience)
â€¢ Has extensive knowledge of clinical research and has successfully worked across Phase II III drug development projects
â€¢ Broad experience in the principles and techniques of data analysis, interpretation and clinical relevance (e.g., ISS, ISE, competitor data, etc.)
â€¢ Comprehensive understanding of product and safety profiles
â€¢ Well-versed in medical aspects of GCP (Good Clinical Practice), ICH (International Conference on Harmonisation of Technical Requirements for Registration of Pharmaceuticals for Human Use), FDA, EMEA, NICE and other relevant guidelines and regulations
â€¢ Strong computer skills, including Microsoft Office Suite (Word, PowerPoint and Excel)
â€¢ Previous people management experience is a plus
ABILITIES:
â€¢ Has impeccable ethics. Demonstrates, or proven abilities to demonstrate, Roche Values
â€¢ Outstanding attention-to-detail
â€¢ Proven abilities to perform Clinical Scientist responsibilities independently and with limited guidance. Has demonstrated, through past experience, abilities to competently manage the majority of Clinical Scientist deliverables associated with assigned clinical studies
â€¢ Strong business acumen; has in-depth knowledge of the multidisciplinary functions involved in a companys drug development process, e.g., clinical operations, biostatistics, regulatory, commercial operations, etc. and can proactively integrate multiple perspectives into the clinical development process for best end-results
â€¢ Excellent project management skills: can prioritize multiple tasks and goals to ensure the timely, on-target and within-budget accomplishment of such
â€¢ Strong interpersonal, verbal communication and influencing skills: can influence without authority and has proven experience building and cultivating relationships with key partners and stakeholders, both internally and externally
â€¢ Outstanding written communication skills
â€¢ Strong business presentation skills: highly effective at summarizing and presenting the key considerations and decision-points
â€¢ Confident and competent when interacting with varying levels of internal/external management, KOLs, etc.: stays focused and on- point, and is able to raise problems or challenges in a productive and mature manner
â€¢ Strong negotiation skills: can effectively drive discussions and decisions toward desired end results
â€¢ Proven track record of effective decision-making: makes good business decisions and exercises sound judgment. Consistently and effectively balances decisions with imperatives for ethics and efficacy
â€¢ Proven teamwork skills: has a proven track record of working highly effectively, efficiently and collaboratively with others. Has proven experience and skills working with multidisciplinary teams
â€¢ Strong financial acumen: proven abilities for effective planning, development and oversight of project budgets and other resources
â€¢ Aptitude or proven ability to manage others (can lead and motivate direct reports, as well as prioritize and oversee their work through to successful outcomes)
â€¢ Ability to travel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</si>
  <si>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Production Engineer - Statistics/Data Analysis</t>
  </si>
  <si>
    <t>Scientist, Immunology Discovery</t>
  </si>
  <si>
    <t>The PositionThe department of Immunology Discovery conducts basic and translational research to enable new target discovery and preclinical drug development for inflammatory, autoimmune, fibrotic, and retinal disorders. We have access to unique resources including rich genetic, metagenomic, biomarker, and clinical outcome data from thousands of patients in interventional and observational clinical studies; state-of-the-art laboratory facilities; and dedicated collaborative support from core research functions including genetics, bioinformatics, pathology, in vitro and in vivo model systems, pharmacology, medicinal chemistry, antibody and protein engineering, structural biology, and proteomics.
We are seeking an outstanding early-career immunologist with a proven track record of conducting original research as evidenced by significant conceptual and/or technical advances and high-profile publications.
Job responsibilities
Direct a research lab investigating mechanisms of inflammatory human diseases such as (but not limited to) asthma, chronic obstructive pulmonary disease, rheumatoid arthritis, systemic lupus erythematosus, inflammatory bowel disease, idiopathic pulmonary fibrosis, systemic sclerosis, non-alcoholic steatohepatitis, type 1 diabetes mellitus, or inflammatory dermatoses.Lead drug discovery teams from target identification through IND filing by working collaboratively with colleagues on assay development, in vivo animal models, pathology, bioinformatics, genetics, biomarker discovery, antibody engineering, small molecule drug discovery, pharmacology, and safety.Build presence in external research community through publications and speaking engagements at conferences/academic institutions.
Qualifications
PhD, MD, MD/PhD, or equivalent in immunology, inflammation, or related disciplineAt least 2 years postdoctoral experienceTrack record of first author publications in high-impact journalsExperience researching topics including but not limited to: cytokine signaling, myeloid cell biology, lymphocyte biology, cell death, immune cell trafficking, host-microbiome interactions, resolution of inflammation, mechanisms of autoimmunity, neuroinflammation, systems biology, and/or related disciplines.
#LI-GREDGL1
#scientistopeningWho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</si>
  <si>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Computational Biologist, Neurodegeneration</t>
  </si>
  <si>
    <t>Chan Zuckerberg Initiative</t>
  </si>
  <si>
    <t>Senior Data Software Engineer</t>
  </si>
  <si>
    <t>CrunchBase</t>
  </si>
  <si>
    <t>First Republic Bank</t>
  </si>
  <si>
    <t xml:space="preserve">
Data Engineer
Apply now
OverviewAt First Republic, we care about our people. Founded in 1985, we offer extraordinary client service in private banking, private business banking and private wealth management. We believe that personal connections are everything and our success is driven by the relationships we form with our colleagues and clients. Youâ€™ll always feel empowered and valued here.
Incredible teams doing exceptional work, every day
In Technology, we support First Republicâ€™s employees and clients through the acquisition, integration and management of the Bankâ€™s information technology systems and services. We drive innovation and explore emerging technologies so our people can be productive and focus on what matters most â€“ providing extraordinary service.
Want to help a great team protect a fantastic Bank monitor potentially fraudulent client activity in a supportive, collaborative environment?
ETL developer with strong technical skills to understand requirements and build quality data solutions. Work closely with business and technology teams to define, test, develop and deploy code to satisfy requirements and prevent application/system outages.Duties and ResponsibilitiesWhat youâ€™ll do as a Data Engineer for the Actimize team:
You will support and create the ETL solutions for the BSA/AML group. This includes, transforming business requirements into data solutions via technical tools and gathering domain knowledge about the BSA/AML supported ETL jobs and data sets. Eventually, you will be a Subject Matter Expert on the data and BSA/AML related applications and systems.QualificationsYou could be a great fit if you have:
Self-starter with strong technical skills in ETL, scripting, database and data tools. Experience using Informatica, SSIS, Python and SQL scripting. Excellent communication skills with internal team as well as with business partners and management; team player with accountability to own your own work, but also support a collaborative work environment.
Own your work and your career â€”
Are you willing to go the extra mile because you love what you do and how you can contribute as a team? Do you want the freedom to grow and the opportunity to take charge of your own career? If so, then come join us.
We want hard working team players. Youâ€™ll have the independence to learn, lead and drive change. A culture of extraordinary service, empowerment and stability â€” thatâ€™s the First Republic way.
First Republic is subject to federal laws that restrict the employment of individuals with certain types of criminal histories, including FDIA Section 19 and FINRA. To the extent not inconsistent with our obligations under those federal laws and regulations, First Republic will consider qualified candidates with criminal histories in a manner consistent with the Los Angeles and San Francisco ban-the-box laws.</t>
  </si>
  <si>
    <t>Senior People Scientist</t>
  </si>
  <si>
    <t>Culture Amp</t>
  </si>
  <si>
    <t>Who we are
What do Airbnb, Slack and Salesforce have in common? They use Culture Amp every day to make their workplaces better, along with over 2,500 other companies from around the globe, making up a community who stand together to improve the world of work.
With offices in Melbourne, San Francisco, New York, and London, Culture Amp isn't just for fast-growing startups - we're for every organization that wants to put culture first. By making it easy to collect, understand, and act on employee feedback, we enable People teams to make better decisions, demonstrate impact, and turn company culture into a competitive edge.
It's what makes us the world's leading people &amp; culture platform.
The Role:
The People Scientist role entails being a thought leader in the HR and engagement space while assisting customers with survey question design, analyzing survey results, developing performance management processes, advising on communication approaches, and establishing feedback strategies for our customers at the organization, group, and individual level. People scientists work directly with current and prospective customers to explain the science behind measuring and improving employee engagement and performance management processes using Culture Amp's platform. Our ideal candidates will be able to present their expertise on both the academic and applied study of today's workforce in personable and engaging ways that align with both educational partnerships and sales relationships.
Your greatest skill is being able to listen and understand our customers' needs and provide clarity around direction and strategy. You love empowering people and your passion lies in diving into data to uncover stories and provide insights, as well as imparting knowledge to upskill customers and coworkers. We are looking for a hungry, energetic, dedicated professional to work with a close-knit customer team that takes users all the way from leads to champions across customers ranging in size from tens to tens of thousands of employees. We want someone who shares our passion for simplifying people analytics and performance management, teaching clients to draw insights from data on their own, and building our community of amazing people geeks. This position is for a mid- to senior-level role with no direct reports.
Responsibilities:
Collaborate with customers (pre-sale and post-sale) to design and build people-centric feedback and performance management strategies
Contribute to survey question design sessions and lead results review sessions with a variety of clients, from HR professionals within larger companies to CEOs at smaller businesses
Work with client data and survey outcomes to identify the most valuable themes and stories to help our clients improve their culture and business outcomes
Generate actionable and predictive insights from HR data sets, including engagement surveys, lifecycle surveys (onboarding to exit), and individual/team effectiveness feedback
Coach clients on aligning business strategy with performance management and employee feedback approaches using the Culture Amp platform
Support and build domain expertise for our customer facing teams through coaching and training
Contribute to improving internal processes and culture within Culture Amp
Contribute to internal and external thought leadership on HR issues in a variety of industries and regions
Present HR analytics research, client survey results and training masterclasses to HR leaders, executive teams, and prospective Culture Amp clients
Experience working in a high growth, global SaaS company and in HR Tech preferred
What do you (ideally) bring to the team?
Master's or PhD in Industrial-Organizational Psychology, Organizational Development, or HR/Business Analytics
7+ years of applied experience working as an HRBP within an organization and/or consulting to organizations. Enterprise experience is highly preferred;
At least 3 years of applied experience working with surveys throughout the employee lifecycle (candidate, onboarding, engagement, inclusion, exit) and/or 360-type feedback processes
Experience designing, implementing and analyzing surveys, as well as presenting results to executives and HR leaders
Performance management system implementation experience not necessary but highly preferred
Strong presentation skills especially when explaining data and connecting it to potential actions
Basic knowledge of statistics and experience using statistical packages such as R or SPSS; moderate knowledge of statistics and basic knowledge of predictive analytics techniques preferred
And proficiency in the usual software tools (i.e. Microsoft Office Suite, Keynote, Google docs) as well as a willingness to learn and work with new technology systems.
After 3 months you'll:
Work cross-functionally to teach new customers how to use the platform
Assist our Sales &amp; Customer Success teams in closing deals and launching customers
Advise HR leaders on their employee engagement &amp; effectiveness strategies to create change within their organizations
Conduct survey design sessions, train customers on how to best interpret their results, and present the results to HR and other leaders
Assist our Marketing team to develop action-oriented and compelling thought leadership content for our blog, newsletters, and social media based on leading science
Attend and present at a variety of events where we interact with our community â€“ including People Geekup webinars, masterclasses, conferences, etc.
A few highlights from Culture Amp
What is a People Geek?
Our unique DIY approach to Learning &amp; Development
What is Culture First?
If you are truly excited about this role and meet the requirements mentioned above, please submit: 1) your resume, and 2) a cover letter which identifies five specific reasons why you feel you'd be a great addition to our team. Thank you very much for your time and interest!</t>
  </si>
  <si>
    <t>Data Analyst (SQL Monster!)</t>
  </si>
  <si>
    <t>Lemonaid Health (lemonaid.com)</t>
  </si>
  <si>
    <t xml:space="preserve">*For us to consider your application, you must include an authentic and personalized cover letter that tells us why you want to work at Lemonaid*
Use your amazing data and communication skills to help Lemonaid Health deliver quality, convenient affordable healthcare to more Americans! This is a great opportunity if youâ€™re early in your career and want to get involved in all aspects of a fast-growing startup.
Lemonaid Health (www.lemonaid.com) is a direct to consumer online healthcare company â€“ weâ€™re a technology company, an online doctorâ€™s office and an online pharmacy. We exist to help Americans nationwide get the convenient and affordable primary care they need online. Our doctors, nurse practitioners, pharmacists and customer service team wow patients with an amazing 5* level of service every time. Weâ€™re building the most convenient and affordable healthcare experience in the US, which we believe will start as an online company. According to the Inc 5000, weâ€™re the 25th fastest growing company in San Francisco!
Weâ€™re an entrepreneurial team of 70 people. Weâ€™re backed by large strategic investors and amazing VC investors whoâ€™ve invested in businesses like Salesforce, Pinterest, Vine and Refinery29. Weâ€™re profitable and growing faster than ever!
Take a look at the reviews on our website for what patients say about how we help them. Weâ€™re proud that weâ€™re the highest rated online consumer healthcare app on the Apple App store. Our internal team culture is to try to wow others in the team as much as we wow our patients.
WHY WE NEED YOU
Weâ€™ve grown fast in the last two years.Weâ€™ve achieved product market fit.Weâ€™re profitable.We need help understanding business performance and improving operational efficiency so that we can help more patients every day
WHAT YOUâ€™LL DO
As a key member of the Business Operations team, youâ€™ll:
Proactively create, consolidate and own all of our dashboards. You have a knack for making sophisticated dashboards aesthetically pleasing, easy to use and easy to digest for all our end-users.Be our go-to person for all data-related requests from the teamProactively create reports to help team leaders and company leadership make business decisions based on accurate data and insight.Understand business performance and communicate opportunities and progress clearly and concisely.Protect our data by implementing our technical security processes to mitigate the risk of data breaches because you understand that healthcare is a heavily regulated industry!
WHAT YOU NEED
At least 2-3 years of experience in a data, analytics or business intelligence role.Intermediate SQL at minimum, advanced SQL is ideal. (You should at least be very comfortable with joins, subqueries)Experience using data visualization tools (i.e. Knowi, Looker, Tableau)Microsoft Excel/Google Sheets (Youâ€™re a pivot table-wiz)Python knowledge not required, but would be a huge plus!
PERSONALITY TRAITS
Proactive - you anticipate what the team needs rather than waiting to be told.Great communicator - you write and speak clearly and use the â€˜pyramid principleâ€™.Amazing attention to detail - youâ€™re great at the detail. You can signal this by referring to the â€˜pyramid principleâ€™ in your cover letter.Fast learner - you love learning and like working on new things. Youâ€™ll need to figure out how our medical team, pharmacy team and patient support team operate.Scrappy - you figure out solutions in creative ways without saying we need to buy a new software package or build new technology.Mission driven - you know healthcare needs fixing and you want to be part of the solution.
READY TO TAKE THE NEXT STEP?
If you're excited about how we want to change healthcare and buzzed about the role, send us your resume and a personalized cover letter and letâ€™s talk!
Job Type: Full-time
Experience:
SQL: 2 years (Required)
Benefits:
Health insuranceDental insuranceVision insuranceRetirement planPaid time off
Schedule:
Monday to Friday
Work Remotely:
Temporarily due to COVID-19
</t>
  </si>
  <si>
    <t>Senior/Principal Scientist-Pathologist, Safety Assessment</t>
  </si>
  <si>
    <t>The PositionWe are seeking a Veterinary Anatomic Pathologist with drug development experience to join the Genentech Safety Assessment Department. Our Safety Assessment Mission is to advance the portfolio by generating high quality non-clinical safety data with well-considered ethical use of animals, utilizing emerging predictive and scientific methodologies, and collaborating with strategic partners. In our collaborative team environment the successful candidate will provide expert pathology support, veterinary and scientific leadership, and play an active role in the process of drug development from early-stage research through marketed products. As project team members, our pathologists participate in the design, implementation, and data analysis of both investigative and regulatory nonclinical toxicology studies, driving comprehensive, highly integrated safety profiling of Genentech drug candidates and translational safety risk assessment. Responsibilities include active cross-functional collaboration, interdisciplinary project team participation and leadership, representing Genentech in interactions with Regulatory authorities, functional area mentorship, and participation in cross-industry consortia and professional society initiatives.
REQUIREMENTS:
Extensive practical and theoretical expertise in understanding the pathological basis of disease and drug development practices. Demonstrated capabilities in collaboration, scientific guidance and communication with non-DVM Scientists and laboratory staff.Evidence of scientific productivity and critical thinking skills with application to drug development.Willingness to advance applications of digital pathology.Excellent verbal and written communication skills.
EDUCATION:
DVM or equivalent, Board certified by the American College of Veterinary Pathologists or European College of Veterinary Pathology (ECVP).PhD or equivalent preferred but significant investigative and industry experience in pathology, toxicology, or a related discipline will also be considered.
#devsci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</si>
  <si>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Software Engineer - Data Platform</t>
  </si>
  <si>
    <t>Our mission at Udemy is to improve lives through learning. Today, more than 40 million students around the world are advancing their careers and passions by mastering new skills on Udemy.
The Data Platform team's mission is to build the tools, services and infrastructure that empower data scientists, analysts and engineers to use data effectively and to achieve our overall mission. As a senior member of the team, you will be responsible for a variety of software development projects ranging from scaling the data infrastructure to setting up new internal data services/products to building and expanding frameworks that enable others to more easily develop data pipelines.
Here's what you'll be doing:
Build and integrate scalable backend systems, services, platforms, and tools
Collaborate with data scientists and engineers to solve complex data problems at scale
Identify and evaluate new technologies that improve performance, maintainability and elegance of our infrastructure
Serve as a technical lead for various projects/tasks as needed
Mentor engineers, both junior and senior
Contribute to a team culture that values inclusiveness and quality while fostering innovation
We're excited about you because you have:
5+ years of full-time experience working in data engineering, data infrastructure, or equivalent
Solid software engineering skills and proficiency with object-oriented or functional programming languages, such as Python, Scala, Java, etc
Experience with data processing frameworks and tools, such as Spark, Hadoop, Hive, Kafka, etc
Experience with infrastructure as code tools such as Terraform, Ansible and Packer
Experience in developing end-to-end data pipelines
#LI-RA1
ABOUT UDEMY
We believe anyone can build the life they imagine through online learning. Today, more than 50 million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We're a close-knit bunch that enjoys problem-solving and collaboration, and we share a serious belief in the power of learning and teaching to change lives. Udemy's culture encourages innovation, creativity, passion, and teamwork. We also celebrate our milestones and support each other every day.
Founded in 2010, Udemy is privately owned and headquartered in San Francisco's SOMA neighborhood with offices in Denver (Colorado), Dublin (Ireland), Ankara (Turkey), Gurugram (India), and SÃ£o Paulo (Brazil).
UDEMY IN THE NEWS
Paid Paternity Leave Should be the Norm in the U.S.
Breakdown of Most In-Demand Skills for 2020-Finance, Marketing, Sales and Engineering
How Investing in Yourself Today Will Set You Up for Career Success Tomorrow
Feedback Isn't the Problem, but the Way That We Deliver It Is Broken</t>
  </si>
  <si>
    <t>Data Engineer II</t>
  </si>
  <si>
    <t>IntelliPro Group Inc.</t>
  </si>
  <si>
    <t>W-2 Contract Position
Job Summary
One of our clients - A social media web and mobile application company is looking to hire a Data Engineer on The Business Intelligence (BI) team is to build robust, extensible, and scalable data and BI solutions for the product org. These solutions could be a combination of one or more of the following: source-of-truth datasets, daily/hourly pipelines, dashboards, visualization tools, and alerting.
 Duties:The Business Intelligence (BI) team is looking to hire a Data Engineer to build robust, extensible, and scalable data and BI solutions for the product org. These solutions could be a combination of one or more of the following: source-of-truth datasets, daily/hourly pipelines, dashboards, visualization tools, and alerting.
This role will entail the following responsibilities:
Understand the data landscape of our productsDesign, architect, and implement new source of truth datasets, in partnership with analytics and business teamsBuild the required data and reporting pipelines using the internal ETL toolsDevelop dashboards, web-based visualizations (using Tableau, D3, or Plotly), and web-based tools (node.js or flask apps)Collaborate with other engineering teams to develop and integrate BI solutions
 Skills:Experience designing, architecting, and maintaining data warehouses that seamlessly stitches together data from production databases and clickstream event data
Hands-on experience with Hive query development and optimization, and, building workflows (preferably using Airflow)
Hands-on experience with building data pipelines in a programming language like Python
Hands-on experience with building and maintaining Tableau dashboards and/or Jupyter reports
Working understanding of Hadoop and Big data analytics
Ability to understand the needs of and collaborate with stakeholders from analytics and business teams  Education:Bachelors or Masters degree in Computer Science, Engineering, Management Information Systems, or a related quantitative/analytics discipline and at least three (3) years of experience in the field of data engineering or business intelligence/analytics
Powered by JazzHR</t>
  </si>
  <si>
    <t>Applied Research Scientist, Machine Learning</t>
  </si>
  <si>
    <t xml:space="preserve">
We're Cruise, the self-driving ride-hailing service.
We are building the world's most advanced self-driving vehicles to safely connect people to the places, things, and experiences they care about. We believe self-driving vehicles will help save lives, reshape cities, give back time in transit, and restore freedom of movement for many.
At Cruise, our engineers have opportunities to grow and develop while learning from leaders at the cutting-edge of their fields. With a culture of internal mobility, there's opportunity to thrive in a variety of disciplines. This is a place for dreamers and doers to succeed.
If you are looking to solve one of today's most complex engineering challenges, see the results of your work in hundreds of self-driving cars, and make a positive impact in the world starting in our cities, join us.
The Autonomous Vehicle (AV) software stack heavily relies on machine learning. Throughout the lifecycle of each machine learning model, skilled ML engineers work closely to design, build, train, and deploy machine learning models into our unique AV systems. In this position, you will work closely with machine learning engineers from different AV Engineering teams (e.g. Computer Vision, Prediction), covering different algorithms across the AV software stack. If you're interested in solving some of the most exciting machine learning problems in the industry, then chat with us!
What you'll be doing:
Research, design, and develop new machine learning solutions and algorithms.
Drive high level algorithm decisions to ensure fast and accurate machine learning in a multitude of different applications
Deploy scalable and robust software for executing ML inferences on the car
Implement cutting edge machine learning techniques in object classification, labelling, pose estimation, and prediction
Use real-time state estimation and context from surroundings to predict the motion of surrounding vehicles and pedestrians for use with vehicle path planning
Work on data association, clustering, segmentation, filtering, and estimation
Create unified back end architecture for solving multiple ML problems
Build robust, reliable systems to handle common and uncommon situations on the road
Become a subject matter expert in various parts of the AV stack
What you must have:
MS, or higher degree, in CS/CE/EE, or equivalent in industry experience
2+ years of experience in the field of machine learning
Extensive experience with ML frameworks such as Tensorflow, Caffe, and PyTorch
Experience with machine learning and classification
Strong programming skills in Python or C++
Excellent mathematical reasoning skills, especially with probability
Passionate about self driving car technology and its impact on the world
Bonus points!
PhD in machine learning or computer science
Experience with Hidden Markov Models (HMMs)
Experience with ROS, OpenCV, Gazebo, or PCL
Experience with CUDA
Experience in deploying perception algorithms into real world environments
Why Cruise?
Our benefits are here to support the whole you:
Competitive salary and benefits
401(k) Cruise matching program
Medical / dental / vision, AD+D and Life
Flexible vacation and company paid holidays
Healthy meals and snacks provided
Paid parental leave &amp; family expansion stipend
Monthly wellness stipend
Commuter benefits
We're Integrated
Through our partnerships with General Motors and Honda, we are the only self-driving company with fully integrated manufacturing at scale.
We're Funded
GM, Honda, SoftBank, and T. Rowe Price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bleeding-edge of technology, but also define it.
We're Vested
You won't just own your work here, you'll have the potential to own equity in Cruise, too. We are competing in a market that is projected to grow exponentially, which gives our company valuation room to grow.
Cruise LLC is an equal opportunity employer. All applicants for employment will be considered without regard to race, color, religion, sex, national origin, age, disability, sexual orientation, gender identity or expression, veteran status, genetics or any other legally protected basis. Below, you have the opportunity to share your preferred gender pronouns, gender, ethnicity, and veteran status with Cruise to help us identify areas of improvement in our hiring and recruitment processes. Completion of these questions is entirely voluntary. Any information you choose to provide will be kept confidential, and will not impact the hiring decision in any way.
We also consider for employment qualified applicants regardless of criminal histories, consistent with applicable laws. And, if you believe that you will need any type of accommodation, please let us know.
Note to Recruitment Agencies: Cruise does not accept unsolicited agency resumes. Furthermore, Cruise does not pay placement fees for candidates submitted by any agency other than its approved partners.
</t>
  </si>
  <si>
    <t>Golden Gate University</t>
  </si>
  <si>
    <t xml:space="preserve">
Senior Data Analyst
 Senior Data AnalystJob Location San Francisco - San Francisco, CAPosition Type Full TimeEducation Level Graduate DegreeBasic Function &amp; Scope of Job The Senior Data Analyst has primary responsibility for accurate and predictive enrollment modeling; executive reporting of admissions and financial aid data; and research on admissions and student enrollment. This position reports to the Vice President of Enrollment Strategy and Services.
Essential Duties and Responsibilities: include the following. Other duties may be assigned.
Collect, extract and analyze programmatic data to support strategic and operational planning
Identify trends, prepare high-level reports, and communicate findings to support data-driven decision making
Work closely with the Vice President of Enrollment Strategy and Services, Office of Admissions, Office of Student Financial Aid, and the Finance Office regarding budget
Create and maintain effective admission and yield models which advise admission and financial aid decisions, and provide interval estimates of first-year enrollment
Initiate, lead, define, develop and produce original research projects addressing enrollment management questions and issues
Maintains and develops ad-hoc reports as needed
Develops procedures to automate manually performed procedures
Works closely with IT staff to improve database operations and data import/export processes; monitors, filters and corrects data and troubleshoots system related issues
Synchronizes prospective student information between web application and database and develops procedures related to handling of data
Responsible for the operational maintenance and data integrity of the Admissions databases including, but not limited to Salesforce and Ellucian products
Ensures accuracy of data by developing methods to check for discrepancies
Builds and maintains data mapping and import and export rules of a wide range of source files
Respond to other requests on a case by case basis
Actively and with regularity meet and coordinate with Enrollment Services and Financial Aid to avoid redundancies and to ensure mutual learning
Qualifications, Education and/or Experience:
Master's degree in related field, or an equivalent combination of education and experience
Detailed understanding of how to pull data from a database, then analyze and report information for strategic decision
Experience working with complex data
Excellent organizational and time management
Ability to work collaboratively with a service oriented
Strong conceptual, analytical, and problem-solving skills
Experience with SQL and Tableau
Experience using Ellucian products, in particular Colleague and Recruit, and Salesforce (preferred)
Supplemental Information To apply: Please go to http://www.ggu.edu/jobs and submit an application, letter of interest, and a resume.
In applying for a position, candidates sign a consent authorizing a broader inquiry which may include reference checks, a motor vehicle check, and a third party background check.
Golden Gate University is an equal employment opportunity employer. We support inclusive excellence and are committed to creating a safe and welcoming community for all.
University policy prohibits discrimination based on race, color, religion, national origin, ancestry, age, gender, sexual orientation, marital status, medical condition, physical or mental disability, gender stereotyping, and gender identity, taking a protected leave (e.g. family medical or pregnancy leave), or on any other basis protected by applicable laws.
The University has a strong commitment to the principles of diversity and inclusion, and to maintaining working and learning environments that reinforces these practices. The University welcomes and encourages applications from all especially women, minorities, people of color, veterans, persons with disabilities, and members of the LGBTQI community.
Golden Gate University annually collects information about campus crimes and other reportable incidents in accordance with the Federal Jeanne Clery Disclosure of Campus Security Policy and Campus Crime Statistics Act. To view the Golden Gate University Report, please go to http://www.ggu.edu/media/employee/documents/facilities/street-smarts-annual-security-report.pdf.
 </t>
  </si>
  <si>
    <t>Associate Scientist/Scientist (Digital Pathology and AI)</t>
  </si>
  <si>
    <t>The PositionWe are looking for an expert in machine learning, artificial intelligence and computer vision to join our digital pathology group as an Associate Scientist / Scientist in Oncology Biomarker Development (OBD). Digital pathology is a new field with tremendous growth opportunities. You will apply advanced image analysis techniques, including deep learning, to accelerate, automate, and improve the accuracy with which we obtain information from tumor histology images. In collaboration with world-class life scientists, you will integrate image-based data with clinical and molecular data to develop new biomarkers and companion diagnostic tests, which deliver personalized treatments to cancer patients.
For this particular position, we are seeking an innovative, productive, and data-driven Ph.D.-level scientist with at least two years of postdoctoral experience, and a consistent and outstanding record of creativity and performance in digital pathology, computer vision, and machine learning, evidenced by peer reviewed publications in top tier journals or patent applications.
As an Associate Scientist / Scientist, you are expected to:
Adapt and apply computer vision engineering tools and algorithms to enhance digital pathology research
Effectively communicate and collaborate with cross-functional teams of biologists and clinical scientists
Work with pathologists, cancer biologists, bioinformaticians, and statisticians to develop algorithms to advance our digital pathology-based biomarker development
Drive scientific and technical innovation collaboratively with other members of the department
Analyze data supporting innovative clinical development programs
Support publications in high impact scientific, technical or medical journals
Represent the digital pathology team through interactions with our key investigators and public presentations
Participate and thrive in a fast-paced, interactive and team-oriented culture
Who You Are
Demonstrated extensive experience with machine learning and AI, preferably deep learning
Algorithm development with Python and/or MATLAB in the imaging or computer vision field
The candidate must hold a PhD in computer science, biomedical engineering, biomedical imaging, or related area.
Minimum of 2 years postdoctoral or industry experience in an AI-related field
Record of scientific leadership as evidenced by first or senior author peer reviewed publications in top tier journals
Outstanding presentation and communication skills
Experience in clinical drug development or medical devices is beneficial
Experience in the field of digital pathology is a strong plus. Experience with skills such as cell phenotyping using multiplexed imaging data, and common digital pathology software such as Visiopharm or HALO would be a particular asset.
Excellent team working skills and experience working in interdisciplinary environment
#devsci
#OBDDATA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</si>
  <si>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Clinical Data Analyst</t>
  </si>
  <si>
    <t xml:space="preserve">
Clinical Informatics Specialist III
05-May-2020
Job Code and Payroll Title
8800 Clinical Informatics Specialist III
Job Summary
JOB OVERVIEW
The key job responsibilities of the Clinical Data Analyst (CDA) include managing research customer requests for data sets, working with the client to understand data needs, developing clear specifications of requirements, building complex queries, writing Structured Query Language (SQL) code and translating those needs into data extract, documentation and code. This may include implementation of tools that are applied to clinical information that would allow clients to accomplish their research aims. The CDA works closely with clinicians across all hospital/healthcare departments to understand and effectively extract data from data management systems. The CDA will apply sound programming principals and standardized procedures to all requests to ensure reproducibility. The CDA will support requests from various research domains. The CDA must provide excellent customer service, troubleshoot system issues and validate results.
The CDA will build code against UCSFâ€™s APeX or other electronic healthcare systems. This role must demonstrate clear communications with clients and team members. Other responsibilities include validating data, providing output in a clear understandable format and overall maintaining strong customer relationships with clients.
The CDA will apply skills and experience as a seasoned clinical informatics professional to projects of medium size at all levels of complexity, or portions of large projects. This includes analyzing requirements and developing user specifications for reporting and data analysis. The CDA will analyze data from clinical systems to confirm results and ensure they meet the requirements that are set by the researcher.
INFORMATION TECHNOLOGY ACADEMIC RESEARCH SYSTEMS
UCSF Department of Information Technology Academic Research Systems group is chartered to provide data services and infrastructure which supports clinical researchers computing and analytic requirements. Its services include providing data sets from clinical systems to researchers, the development support and maintenance of UCSFs secured environment (MyResearch and REDCap).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54600BR
Location
Remote
Job Title
Clinical Data Analyst
Appointment Type
Career
Percentage
100%
Shift Length
8 Hours
Shift
Days
Work Days
Monday - Friday, 8:00 am - 5:00 pm
Required Qualifications
â€¢ Bachelor's degree in health care information technology, computer science, or related area, and / or equivalent combination of experience / training
â€¢ EPIC CLARITY DATA MODEL certifications
â€¢ Broad and / or in-depth knowledge of one to two areas of focus in clinical informatics specialty areas. Knowledge of controlled terminology, clinical workflows, user interface optimization, clinical decision support, rules development, data integration and mining, clinical ontologies and adoption of technology
â€¢ Strong analytical skills and knowledge in documentation and reporting, with the ability to select and run queries, collect and analyze system performance data, and produce substantive reports and analyses
â€¢ Strong problem-resolution skills, with the ability to quickly diagnose problems, and develop, test, and implement appropriate and effective solutions in a timely manner
â€¢ Ability to work with senior staff and managers in clinical information technology, health care management, and business analytics, serving as a technical resource and providing advice and counsel on issues of functionality, efficiency, cost-effectiveness, policy, and performance
â€¢ Strong interpersonal skills, with the ability to collaborate productively, work in a team environment, and to train and support clinical informatics users at all professional and technical levels throughout the medical center
â€¢ Detail oriented, with proven ability to effectively manage time, see projects through to completion, organize competing priorities, and effectively address complex, urgent issues as they arise
Preferred Qualifications
â€¢ Thorough knowledge of all relevant clinical informatics software and technology, and the complex concepts, principles, policies, methodologies, and industry standards and practices involved with patient care and electronic medical data management in the UC health care system
License/Certification
â€¢ EPIC CLARITY DATA MODEL certifications
Position Type
Full Time
Department Name
Information Technology Academic Research Systems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</si>
  <si>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Data Analytics Manager (EPIC)</t>
  </si>
  <si>
    <t xml:space="preserve">
Financial Analyst IV
28-Apr-2020
Job Code and Payroll Title
7710 Financial Analyst IV
Job Summary
JOB OVERVIEW
The Data Analytics Manager uses advanced professional concepts and organizational objectives to resolve complex issues in creative and effective ways. The individual works on complex issues where analysis of situations or data requires an in-depth evaluation of variable factors. The individual accesses complex data, identifying cost and operational performance improvement opportunities and prepares summary analyses that communicate findings and recommendations. He/she works closely with faculty, Department of Emergency Medicine (DEM) leadership, key stakeholders and outside consultants. The employee will build and maintain DEM dashboards and reporting tools, pulling data from various systems into a central repository.
This position also provides detailed reporting and analysis of department clinical operations down to the faculty level, monthly oversight reports to DEM leadership and data analysis for various research projects. Analyzes data to: (1) assess options for projects related to both research and clinical care / operations; (2) plan for and implement new research and clinical projects; and (3) suggest alternative methodologies. Uses experience, knowledge, and understanding of financial data, clinical and claims data and systems to improve the departmentâ€™s clinical and operational outcomes and to assist with departmental research objectives and grant deliverables.
The individual exercises judgment in selecting methods, techniques, and evaluation criteria for obtaining results. Contacts are both internal and external to the department at all levels.
Work locations: Parnassus / Zuckerberg San Francisco General (ZSFG) / Mission Bay / Benioff Childrenâ€™s Hospital (BCHO).
EMERGENCY MEDICINE
The Department of Emergency Medicine (DEM) provides emergency medical care to over 140,000 patients annually at the UCSF Medical Center at Parnassus, UCSF Benioff Childrenâ€™s Hospital at Mission Bay (MB) and Zuckerberg San Francisco General Hospital and Trauma Center (ZSFG). DEM administrative and research staff support the work of 60 full-time and 28 part-time faculty members, a residency program, fellowship programs and over 300 housestaff and students each year. Our vision is to be the leader in compassionate, innovative and equitable emergency care for all people at all times.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54361BR
Location
Multiple Locations
Job Title
Data Analytics Manager (EPIC)
Appointment Type
Career
Percentage
100%
Shift Length
Other
Shift
Days
Work Days
Monday â€“ Friday, 8:30 am â€“ 5:00 pm (with variable hours as needed)
Required Qualifications
â€¢ Bachelorâ€™s degree and five years of relevant experience, or equivalent experience / training
â€¢ Epic ASAP Clarity Data Model
â€¢ Epic Professional Billing Clarity Data Model
â€¢ Reporting Workbench Administration
â€¢ Advanced knowledge of financial and research policies, practices, and systems
â€¢ Experience creating and managing dashboards on Tableau and Qlikview
â€¢ Experience with Epic Reporting Workbench, Crystal Reports, Clarity database, and Business Objects
â€¢ Expertise in extracting data from administrative and electronic health record data sets to provide desired data. Competence with SQL programming to extract data from Clarity
â€¢ Ability to identify, collect, and analyze information from multiple sources
â€¢ Advanced ability to effectively present complex finance and clinical related information both verbally and in writing in a clear and concise manner
â€¢ In depth ability to use multiple spreadsheet and database software tools to gather information for specialized, complex financial analysis, fiscal management, and financial reports
â€¢ Advanced interpersonal skills at all levels within the organization; advanced service orientation and critical thinking skills; and attention to detail. In depth ability to use organizational skills to multi-task in a high volume environment
â€¢ Ability to adapt to changing priorities
â€¢ Ability to function as a member of a team
â€¢ Prompt and clear communication skills
Preferred Qualifications
â€¢ Masterâ€™s degree in related area and / or equivalent experience / training
â€¢ Familiar with UCSF professional and hospital financial systems, data, policies, and procedures; HIPAA
â€¢ Experience with REDCap
â€¢ Competence and familiarity with software tools such as R, STATA, SAS, or SPSS
â€¢ Advanced knowledge and understanding of internal control practices and their impact on protecting University resources
â€¢ Experience with UCSF APeX clinical systems, data, policies and procedures
License/Certification
â€¢ Epic ASAP Clarity Data Model
â€¢ Epic Professional Billing Clarity Data Model
â€¢ Reporting Workbench Administration
Position Type
Full Time
Department Name
Emergency Medicine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</si>
  <si>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Research Scientist Assist</t>
  </si>
  <si>
    <t>Veterans Health Research Institute</t>
  </si>
  <si>
    <t xml:space="preserve">We have an extremely innovative and exciting opportunity for a Research Scientist (Assistant Level) at the Northern California Institute for Health and Education (NCIRE) in San Francisco. The applicant will be involved in developing 2nd Gen 7T MRI technology with the San Francisco Veteran Affairs Health Care System (SFVAHCS), UCSF and UC Berkeley as part of a recently funded BRAIN Initiative R01 project entitled "Breaking the Barriers to Microscale fMRI". The goal of the project is to develop and integrate several key novel technologies in order to achieve anatomical quality, whole brain, microscale (= 500 Âµm isotropic) fMRI. Key technologies include: StImulus-Locked K-Space (SILK) fMRI, SLIDER-SMS fMRI, prospective and passive motion mitigation (i.e. technologies provided by Kineticor and Caseforge), and dynamic B0 correction (i.e. technologies provided by Siemens, MGH, and Skope). The project will leverage our newly upgraded Siemens 7T Plus scanner (32ch Rx, 8 ch Tx) at the SFVAHCS, as well as the 2nd Gen 7T MRI at UC Berkeley which will include 128 ch Rx, 16 ch Tx and newly designed head gradients (Gmax=200 mT/m, Gslew = 700 T/m/s).
The applicant will have the opportunity to work closely with several world-renowned collaborators including Drs. David Feinberg and Chunlei Liu (UC Berkeley); Dr. Pratik Mukherjee (UCSF); Drs. Benedict Poser and Laurentius Huber (Maastricht); and Dr. Larry Wald (MGH).
The Principal Investigator of the project is An (Joseph) Vu, PhD, UCSF Assistant Professor of Radiology and Biomedical Imaging, who is also Director of Advanced Imaging Technology at the Veteran Affairs Advanced Imaging Research Center (VAARC).
Essential Functions / Job Responsibilities:
Develop novel technology on 7T MRI systems at SFVAHCS, UCSF and UC Berkeley
Work with Principal Investigator and collaborators to generate hypotheses, program pulse sequences / reconstruction code, plan experiments, scan participants and interpret data
Seek out new funding opportunities and assist with writing grants and proposals
Write abstracts and manuscripts Requirements â€¢ PhD or its equivalent in Physics, Electrical Engineering, Bioengineering, or related fields
5 years of MRI research experience
Pulse sequence programming experience
MRI reconstruction experience
Experience in MATLAB/Python and Linux-based command line operations
Excellent teamwork, time management and organizational skills
Demonstrated experience in scientific writing: must be able to provide examples of material that the applicant has written (e.g. abstracts, manuscripts, or grant applications).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t>
  </si>
  <si>
    <t>Senior Machine Learning Engineer, Core ML</t>
  </si>
  <si>
    <t>Reddit</t>
  </si>
  <si>
    <t>The front page of the internet," Reddit brings over 430 million people together each month through their common interests, inviting them to share, vote, comment, and create across thousands of communities. Come for the cats, stay for the empathy.
The Core Machine Learning team at Reddit is a 10x team that owns recommendations, content discovery, user and content quantification, while directly impacting other teams such as Growth and Ads.
How You'll Have Impact:
As the 6th largest site on the internet, Reddit generates billions of events and terabytes of data in a day. You will own projects from ideation to production instead of being stuck making small incremental gains on enterprise systems. We are looking for the best and the brightest Machine Learning Engineers/Scientists to join us in solving hard problems in order to create things that millions of users will love. We are a team of builders that value impact, personal growth, openness and kindness.
What You'll Do
You will be in the unique position to revolutionize personalized content discovery using Machine Learning techniques including Deep Learning, Natural Language Processing, Recommendation Systems, Representation Learning and Computer Vision.
Responsibilities:
Apply Machine Learning / Artificial Intelligence to retrieve relevant results with optimal ranking.
Analyze, engineer features and train Machine Learning models on large-scale data.
Write production code to ship your model to millions of users.
Dig into Reddit's unique product challenges, and go beyond generic out-of-the-box algorithms.
Participate in the full software development cycle: design, develop, QA, deploy, experiment, and analyze.
Collaborate across disciplines to find technical solutions to complex challenges.
Requirements:
Proven track record with 4+ years of impact in a professional setting as a Machine Learning (ML) Scientist, Machine Learning Engineer or Machine Learning Research Engineer
Either an ML generalist experienced in building ML pipelines, or an expert in one of the fields of: Recommendation Systems, Natural Language Processing, and Computer Vision.
Solid theoretical understanding of ML concepts and techniques. Deep Learning and knowledge of Statistics are strong pluses.
Familiarity with at least two of: Tensorflow, Keras, PyTorch and Sklearn
Good Software Engineering practices and the ability to write performant production-quality code. Proficient in Python and familiar with SQL.
Comfortable with distributed learning, big data and large-scale systems
A degree in Statistics, Machine Learning, Computer Science, Data Science or related field
Team player mentality
#LI-SAP1</t>
  </si>
  <si>
    <t>Statistical Scientist-Personalized Healthcare, US Medical Affairs</t>
  </si>
  <si>
    <t>The PositionAs a Biostatistician with Personalized Health Care (PHC) focus in Biostatistics and Data Sciences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fieldsSound knowledge of theoretical and applied statistics including methods in advanced analytics such as machine learningProven experience in the principles and techniques of data analysis, interpretation and clinical relevanceRelevant therapeutic experience is a plusGood understanding of regulatory guidelines in drug development, GCP (Good Clinical Practice) and ICH (International Conference on Harmonisation of Technical Requirements for Registration of Pharmaceuticals for Human Use) guidelinesSound understanding and appropriate application of business requirements and processesWorking experience with all data types including high dimensional data
Skills/Abilities
Proven abilities to perform statistical scientist responsibilities with increasing expertise and independenceHas demonstrated, through past experience, abilities to competently manage the majority of biostatistics deliverables associated with assigned preÂ­launch, launch and/or post-Â­marketing medical strategies, plans and tacticsAnalytical and problemÂ­ solving capabilities and skillsEvident Drive for Results (demonstrates interest and ability to learn new things, takes initiative, welcomes problems as challenges; finds solutions to technical problems)In-Â­depth knowledge of the multiÂ­disciplinary functions involved in a drug development process, and can proactively integrate multiple perspectives into the post-Â­marketing process for best end resultsExcellent project management skillsStrong interpersonal, verbal and writing communication, and influencing skillsProven track record of working highly effectively, efficiently and collaboratively with othersProven experience and skills working with multiÂ­disciplinary teamsHigh level of proficiency in computer skills and statistical programming languages, such as, SAS, R, RShiny, Python, etc
CMG Operating Principles
I put the patient first, always.
I am tenacious in meeting customer needs.
I act on behalf of the whole company, not just my team.
I am inclusive.
I build a culture of trust.
I grow my capabilities to increase my impact.
I have a bias for action.
I am accountable.
I use time and resources to create the most impact.Who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Biometrics COMPANY/DIVISION
Pharmaceuticals SCHEDULE
Full time JOB TYPE
Regular</t>
  </si>
  <si>
    <t>Scientist (Preclinical and Translational Pharmacokinetics)</t>
  </si>
  <si>
    <t>The PositionThe Preclinical and Translational PKPD (PTPK) department is seeking a scientist who is driven to understand the pharmacokinetics (PK) and pharmacodynamics (PD) of novel drug candidates and delivery systems. The candidate will be responsible for investigating PKPD in preclinical models to guide design, delivery, and development of novel therapeutics, and for translating preclinical PKPD to ensure appropriate dose/regimen decisions using state-of-the-art experimental and quantitative approaches. The candidate will work in a highly collaborative, cross-functional environment, with partnerships across Research, Drug Delivery, Development Sciences, Clinical Sciences, Biostatistics, and Regulatory, to represent PTPK at cross-functional teams, department meetings, review committees, and conferences.
Who you are:
We are looking for individuals who are inspired by our mission and who would fit in well with the collaborative, rigorous, and entrepreneurial spirit of company culture.
A Ph.D. in Pharmacokinetics, Pharmaceutical Sciences, Pharmacology, Biomedical Engineering, or related discipline; persons without formal degree who have comparable depth and breadth of training and experience, and who meet job-specific criteria, are eligible for consideration.Minimum of 0+ years (for Associate Scientist) and 3+ years (for Scientist) of relevant PKPD experience and demonstrated impact on drug development and/or the PKPD scientific landscape.
Preferred Qualifications:
Strong knowledge and experience in oncology, immunology, ophthalmology, or neurodegenerative diseases are highly desirable.Strong knowledge and experience in PKPD of protein and/or RNA therapeutics are highly desirable.Working knowledge of PKPD software (e.g., WinNonlin, R, NONMEM, ADAPT II, SimBiology, etc.) and the ability to analyze and critically assess PKPD data is essential.The candidate should have experience working on cross-functional teams, demonstrate excellent communication skills, and have the ability to work independently and effectively.
#LI-GREDNN1
#aaps_ptpk
#devsci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</si>
  <si>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Scientist, Analytics - In-stream Ads</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</si>
  <si>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technologiesSupporting implementation of advanced analytics in industryAnalyzing large amounts of data and building data driven modelsInitiating, leading and driving customer projectsTraining customers on the use of our softwareSupporting sales (pre/post)Supporting marketing &amp; developmentPerforming regular follow up with customers to track satisfaction, secure project momentum and discover additional opportunitiesCreating technical documentsAttending and presenting at conferences, seminars and forumsDeveloping &amp; cultivating strong relationships with external and internal stakeholdersBeing part of a team of data scientists
Skills and experience
Minimum a masterâ€™s degree in a relevant field (engineering, life sciences, informatics, automation/control, etc.), Ph.D. preferredMinimum five yearsâ€™ work experience within Biopharma or PharmaMinimum five yearsâ€™ working knowledge of applied statistics including MVDA, DOE, MSPC, PAT, QbD, Model Predictive Control (MPC), MMPC, AI/Machine learningStrong bioprocess knowledge preferredFamiliarity with Umetrics Suite of Data Analytics Solutions preferred (MODDE, SIMCA, SIMCA-online, Control Advisor, Active Dashboard)Working knowledge of prescriptive analytics preferredWorking knowledge of Python scripting preferredWorking knowledge of MATLAB, data historians and control strategies a plusTeaching, consulting and project management experience preferredExcellent communications skills, strong presentation skillsComfortable working independentlyComfortable working from home office, willingness to travel (~25%)Strong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</si>
  <si>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Levi Strauss</t>
  </si>
  <si>
    <t>JOB DESCRIPTIONAt Levi Strauss &amp; Co, we are revolutionizing the apparel business and redefining the way denim is made.
We are taking one of the worldâ€™s most iconic brands into the next century:
from creating machine learning-powered denim finishes to using block-chain for our factory workersâ€™ wellbeing, to building algorithms to better meet the needs of our consumers and optimize our supply chain.
Be a pioneer in the fashion industry by joining our global Data, Analytics &amp; AI â€œstartup with assets,â€_x009d_ where you will have the chance to build exciting solutions that will impact our Americas business and at the same time be part of a bigger, across-continents, data community.
As a Data Analyst, you will contribute to a strong data-driven culture and work cross-functionally to impact projects that span the entire spectrum from Business Intelligence to Artificial Intelligence. The ideal candidate will be someone who:
Understands that good decisions are deliberate and require meticulous effortSrong desire to transition organizations from procedural and intuition-based decision making to a world of hypothesis-driven decision intelligenceUtilizes their knowledge of statistics, strong data munging skills, analytical thinking, and understanding of behavioral science to extract testable hypotheses out of intangible what-if scenarios
About the Job:
This role will sit within the Data Science and AI team and will focus on expanding our internal fact-base that is used to inform key business strategies and shaping execution tactics for strategic projects by extracting actionable insights from a wide variety of data sources. We need someone who will bring thoughtful perspective, empathy, creativity, and a positive attitude to solve problems at scale. This role is ideal for someone looking to extend their analytical thinking and data munging skills into the field of Machine Learning and Artificial Intelligence.
Develop frameworks that improve our understanding of the business and effectively communicate insights across the organization.Interact with executives on a regular basis and make our data and methodologies come to life through strong visual storytelling skillsLead statistical analyses to solve business problems at scale (e.g., key drivers of consumer dissatisfaction or optimal product assortment for specific stores) and drive production implementation of solutions working with data science and engineering teamsDive into our rich data warehouse to understand consumer behavior and business operation bottlenecks, providing insights to guide product and experience improvement effortsWork closely with the creative, product, data science, and engineering teams to develop new customer and business-facing initiativesBuild and run models to forecast key company metrics and to better understand the underlying drivers of their performance. Create KPI dashboards to track the metrics to support team decision makingPartner with Engineering to optimize data tracking/quality and drive data warehouse improvementsIdentify key skill gaps and create collaterals that help other analysts scale their impactEstablish scalable, efficient, automated processes for data analyses, model development, validation and implementationWork closely with data scientists and analysts to create and deploy new product features on the ecommerce website, in-store portals and the Leviâ€™s mobile appWrite efficient and well-organized SQL scripts and data analysis code to derive insights in a scalable and replicable mannerEmbody the values and passions that characterize Levi Strauss &amp; Co., with empathy to engage with colleagues from a wide range of backgrounds
About You:
Minimum 2-3 years of experience performing data analyses for a fast-growing company.Superb communicator with strong eye for business and social skills.Bachelor's degree in Math, Engineering, Statistics or other quantitative field, with a track record of academic excellence.History of deriving actionable insights from complex datasets.Solid understanding of Statistics with ability to explain statistical concepts to non-technical audiences.Excellent SQL and data warehouse skills. Experience writing complex queries on large data sets.Expertise with data visualization and dashboard tools such as Tableau, Looker, or equivalent.Experience with predictive modeling and scripting languages a plus.Some experience working with a variety of relational SQL and NoSQL databasesBasic knowledge of data pipelines and workflow management toolsSome experience creating ETL processes that prepare data for consumption appropriatelySome experience in setting up, maintaining and optimizing databases for production usage in reporting, analysis and ML applications
LOCATION1155 Battery St. San Francisco, CA, 94111FULL TIME/PART TIMEFull time</t>
  </si>
  <si>
    <t xml:space="preserve">Cisco Meraki is revolutionizing the way IT administrators manage their infrastructure by providing simple and secure cloud-managed solutions. With a large install base of customers and rich, multi-dimensional data sets, the potential for data analytics to improve business performance for both our customers and our own business is enormous.
The Strategy &amp; Data Science department is a growing group that works closely with executives and leaders across the company to support the development of and alignment on our business strategy. As a Senior Data Analyst in this group, you will develop cross-functional relationships and use rigorous quantitative methods and product data to drive near- and longer-term impact. This would be an outstanding fit for someone who would enjoy building dashboards and conducting ad hoc analyses for priority Meraki leadership asks and joint Cisco/Meraki product and customer analysis.What will you do:
Conduct ad hoc analysis to support decision-making
Design dashboards that can track our business performance
Lead key, cross-functional analytical projects, identifying and bringing together stakeholders, building project plans, developing joint analytical approaches, and executing against the project
Define key metrics to help track our business performance and the customer experience
Partner with data infrastructure team to provide mentorship on Cisco data integration efforts
Provide thought leadership and direction for analysts across the organization on how to use and understand Cisco data sources
What skills you possess:
Strong SQL skills
Outstanding critical thinking and problem-solving ability
5+ years of experience in an analytical role or equivalent combination of graduate degree and work experience
2+ years of hands-on experience on AWS platform and analytics tools.
BS degree, such as economics, mathematics, statistics or engineering
Strong written and verbal communication skills
Excellent attention to detail and accuracy
Self-starter and ability to work autonomously
Who you are:
You have a real passion for analytics and desire for continuous learning
You have strong organizational skills; able to keep track of multiple challenging priorities without losing details
Ability to communicate the results of analysis
You are eager to take ownership of projects
You remain curious and hungry to understand all the components of your work
Are you wondering what it is like to work at Cisco Meraki? Picture a breathtaking office, healthy catered meals, fully stocked kitchens, onsite gym and paid time off to volunteer. Meraki Cisco has crafted an amazing equal opportunity focused office where employees thrive. With that said, we are confident you will love it here. Check out more of our benefits on our job page, at https://meraki.cisco.com/jobs, and we look forward to talking with you soon.
Cisco is an Affirmative Action and Equal Opportunity Employer and all qualified applicants will receive consideration for employment without regard to race, color, religion, gender, sexual orientation, national origin, genetic information, age, disability, veteran status, or any other legally protected basis. Cisco will consider for employment, on a case by case basis, qualified applicants with arrest and conviction records.
At Cisco Meraki, weâ€™re challenging the status quo with the power of diversity, inclusion, and collaboration. When we connect different perspectives, we can imagine new possibilities, inspire innovation, and release the full potential of our people. Weâ€™re building an employee experience that includes appreciation, belonging, growth, and purpose for everyone.
</t>
  </si>
  <si>
    <t>Scientist I - Sample and Data Handler</t>
  </si>
  <si>
    <t>Eurofins</t>
  </si>
  <si>
    <t xml:space="preserve">Company Description
Consider joining Eurofins Lancaster Laboratories where people are the most important element in our chemistry. Celebrating 50 years of service, Lancaster Laboratories is a leading contract lab providing testing and research services in the environmental, pharmaceutical, and biopharmaceutical sciences to clients worldwide.
Job Description
Eurofins Lancaster Laboratories, a nationally recognized laboratory, is searching for a Sample and Data Handler, to support our Professional Scientific Services group in Berkeley, CA.
 Sample and Data Handler responsibilities include, but are not limited to, the following :
Back up to Sample Handling coordinator; receiving and dispensing testing samples, reagents, standards and controls via LIMS while maintaining GMP Compliance criteria including supporting, coordinating and maintaining samples for testing and long-term storage. Maintain and be accountable for Chain of Custody transactionsAssist with coordination of activities for accurately shipping samples or materials to approved contract labsCoordinate instrument calibration, PMs, and service contractsMaintain and ensure instruments and pipettes are in a valid and proper GMP stateMaintain and adhere to Sample Submission office hoursResponsible for maintaining the department ordering database, ordering supplies, and creating, maintaining and tracking POs for services and items via SAP and SRMProvide support for Open Lab data reporting, data entry, and support tasks for data results managementLabeling and barcoding reagents/chemicalsFollow and adhere to specific documentation (e.g. Sampling Tables, Inspection Plans, Incident Report Investigations, Specifications, etc)Assist and support the maintenance of an electronic database for clinical and development samples from entry through disposal status, as a business continuity planInitiate timely discrepancies following site rules and documentation for any sample integrity violations or sample suitability issues / notify Lab manager and / or supervisors
 The ideal candidate would possess:
Flexibility and adaptability to support cross functional asks from internal and external customersA self-motivated eagerness to learn new technologies in a fast paced, GMP environmentAbility to learn quickly and a passion for quality scienceExcellent communication and interpersonal skills, attention to detail, and a drive for customer serviceExperience managing samples and data in regulated systemsExperience maintaining laboratory equipment, calibration and maintenance schedules, and chain of custody documentationExperience in a regulated, GMP or GLP environmentStrong computer, scientific, and organizational skillsAbility to work independently and as part of a team with a positive attitude and showing initiative
Qualifications
Basic Minimum Qualifications :
Bachelor's degree in chemistry, life sciences, or other related degree concentrationAt least 1 years related laboratory experienceAuthorization to work in the United States indefinitely without restriction or sponsorship
Additional Information
Position is full-time, Monday-Friday, 8 a.m.-5 p.m., with overtime as needed. Candidates currently living within a commutable distance of Berkeley, California are encouraged to apply.
As a Eurofins Lancaster Labs employee, you will become part of a company that has received national recognition as a great place to work. We offer excellent full-time benefits including comprehensive medical coverage, life and disability insurance, 401(k) with company match, paid holidays and time-off, and dental and vision options. To learn more about Eurofins Lancaster Laboratories, please explore our website www.lancasterlabs.com .
Eurofins is a M/F, Disabled, and Veteran Equal Employment Opportunity and Affirmative Action employer.
All your information will be kept confidential according to EEO guidelines.
</t>
  </si>
  <si>
    <t>Senior Product Manager, Data Science</t>
  </si>
  <si>
    <t>Shell</t>
  </si>
  <si>
    <t xml:space="preserve">Job Description
Shell is playing its part in the transition towards a low-carbon future. We aim to cut the net carbon footprint of our energy products by around half by 2050. Our New Energies business, set up in 2016, supports this ambition. New Energies is an emerging opportunity, in which we plan to invest on average $1-2 billion a year until 2020 as we look for commercial investments in new and fast-growing segments of the energy industry.
Shell New Energies focuses on two areas: new fuels and power. New Fuels consists of investments in hydrogen, biofuels, and electric vehicle charging. In Power, we are building up positions across the full electricity value chain, including in renewable generation, retail energy, distributed energy resources, power trading and marketing, and grid services. Within these focus areas, we look for ways to connect customers with new business models for mobility and energy services, enabled by digital technologies and decentralization of energy systems.
Our Power strategy focuses on meeting commercial, industrial and residential customer needs, supported by our core competencies in generation, power trading and marketing, retail energy, distributed energy resources and grid services, as well as our ability to optimize supply and demand across our large asset portfolio. Weâ€™re also developing low-carbon energy sources, including wind, solar, storage and natural gas. Shell has demonstrated for more than a century its ability to transform and grow its energy sources, products and services to support societal development. Our New Energies business is now combining our experience, partnerships and technical know-how to enable new ways to continue powering progress towards a more sustainable energy future.
Where you fit in
Shellâ€™s Energy Platform team is leading Shellâ€™s efforts to design, develop, deliver and maintain a global energy management platform that unlocks value across Shellâ€™s Power business. The Energy Platform team aims to enable Shellâ€™s efforts to harness the potential in its vast fleet of customers, energy assets, and power trading capabilities to deliver value across the energy industry value chain.
The Energy Platform team is a nimble, cross-functional, deeply technical and passionate group that embodies the speed and agility of a startup while embracing the scale of one of the largest companies in the world. Achieving a balance between agility and global scale provides unique opportunities, and the Energy Platform Team borrows from best-in-class product development, continuous delivery, and commercialization techniques while adapting them to the unique global context within Shell.
The Energy Platform team is empowered to coordinate and align Shellâ€™s energy management platform objectives, strategies, and execution approaches across the company, as well as to design, deliver and maintain a mission critical component of Shellâ€™s ability to deliver differentiated products, offerings and capabilities across its expanding global footprint.
Whatâ€™s the role?
The Senior Product Manager will lead product management activities for a core product suite serving data scientists, data engineers, and quantitative analysts. Responsibilities include:
Facilitate, develop, and evangelize the Energy Platformâ€™s Data product strategy &amp; roadmap for core product suite
Lead Product Discovery through a diverse set of skilled product management methods. In particular, scope and lead design sprints with lighthouse users to jointly deliver meaningful spin-up projects, then incorporate learnings and feedback into our feature roadmap.Proactively seek customer and stakeholder input into product strategy, representing our diverse customer base in every decision, especially complex trade-offs. Develop and market-test your recommendations for features in our data science tooling product suite.Prototype new tools and features in order to prove value, improve and iterate on them with customers, and provide them to our data science and engineering teams as tangible examples to build and deliver into Production.Serve as an industry-expert on your product domain: the customer value proposition, business model, competitors, differentiating capabilities, and 3rd party external tools that we should consider using to build such capabilities.
Support Product Delivery of the product roadmap in collaboration with Data Science and Engineering
Support delivery of product capabilities on time, on budget, and aligned with product roadmap through clear specifications, agile development, and strong collaboration with our scrum teams.Prioritize product delivery backlog and create clarity wherever needed to improve team agility, velocity, and quality. Support engineers in jointly evaluating design trade-offs for solutions.After feature launch, continually improve features by leveraging quantitative data (success KPIs, user engagement) and qualitative data to feed back into future product discovery/delivery cycles.
Own the strong customer experience and create the scalable foundation for a global user community
Design a seamless experience to onboard users to our products, coach and â€œteach them to fishâ€_x009d_. Scope and lead onboarding â€œspin-upâ€_x009d_ sprints where users jointly develop solutions to solve business critical problems in the power domain.Develop customer onboarding that scales broadly through digital channels and tools. Build a learning hub with documentation, training, sample deployments, test data, and reference architectures and to support users and provide continued coaching at scale.Steward a global community of our users, creating opportunities and processes for them to contribute their back to the platform for others inside Shell to use and build on.
Auto req ID
138984BR
Skillpool
IT Project &amp; Programme Management
Country of Work Location
United States
Employment Type
Full Time
Company Description
Shell is a global group of energy and petrochemicals companies with over 90,000 employees in more than 70 countries and territories. In the US, we have operated for over a century and are a major oil and gas producer onshore and in the Gulf of Mexico, a recognized innovator in exploration and production technology, and a leading manufacturer and marketer of fuels, natural gas and petrochemicals.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Because remarkable people achieve remarkable things.
An innovative place to work
Thereâ€™s never been a more exciting time to work at Shell. Everyone here is helping solve one of the biggest challenges facing the world today: bringing the benefits of energy to everyone on the planet, whilst managing the risks of climate change.
Join us and youâ€™ll add your talent and imagination to a business with the power to shape the future â€“ whether by investing in renewables, exploring new ways to store energy or developing technology that helps the world to use energy more efficiently.
An inclusive place to work
To power progress together, we need to attract and develop the brightest minds and make sure every voice is heard. Here are just some of the ways weâ€™re nurturing an inclusive environment â€“ one where you can express your ideas, extend your skills and reach your potentialâ€¦
Weâ€™re creating a space where people with disabilities can excel through transparent recruitment process, workplace adjustments and ongoing support in their roles. Feel free to let us know about your circumstances when you apply and weâ€™ll take it from there.Weâ€™re closing the gender gap â€“ whether thatâ€™s through action on equal pay or by enabling more women to reach senior roles in engineering and technology.Weâ€™re striving to be a pioneer of an inclusive and diverse workplace, promoting equality for employees regardless of sexual orientation or gender identity.We consider ourselves a flexible employer and want to support you finding the right balance. We encourage you to discuss this with us in your application.
A rewarding place to work
Combine our creative, collaborative environment and global operations with an impressive range of benefits and joining Shell becomes an inspired career choice.
Weâ€™re huge advocates for career development. Weâ€™ll encourage you to try new roles and experience new settings. By pushing people to reach their potential, we frequently help them find skills they never knew they had, or make career moves they never thought possible.
Disclaimer
Please note: We occasionally amend or withdraw Shell jobs and reserve the right to do so at any time, including prior to the advertised closing date.
Before applying, you are advised to read our data protection policy. This policy describes the processing that may be associated with your personal data and informs you that your personal data may be transferred to Royal Dutch/Shell Group companies around the world.
The Shell Group and its approved recruitment consultants will never ask you for a fee to process or consider your application for a career with Shell. Anyone who demands such a fee is not an authorised Shell representative and you are strongly advised to refuse any such demand.
Shell participates in E-Verify.
All qualified applicants will receive consideration for employment without regard to race, color, sex, national origin, age, religion, disability, sexual orientation, gender identity, protected veteran status, citizenship, genetic information or other protected status under federal, state or local laws.
Shell is an Equal Opportunity Employer - Minorities/Females/Veterans/Disability.
Work Location
California - San Francisco
Requirements
What we need from you
Must have legal authorization to work in the US on a full-time basis for anyone other than current employer.Bachelorâ€™s degree in Computer Science, Statistics, Informatics, Information Systems or any related degree required. Masterâ€™s Degree is plus.Minimum 7 years of experience that informs technical product management in complex and innovative energy software solutions with a globally distributed user baseExperience as a technical product manager with a focus on data science users and tools. Working experience as a data scientist (or quantitative analyst) is a definite plus.Demonstrated subject matter expert in energy management domain will be helpful to ramp up quickly, particularly energy trading/marketsDemonstrated experience owning product strategy, discovery, and delivery for software productsDemonstrated leadership in building strong stakeholder relationships and mitigating conflictComfort across dual-track Agile, continuous integration, extreme development, and test-driven development approachesExpertise across a broad range of technologies and software design patterns, including open source tools and contributory communitiesFamiliarity with Kubernetes, Kubeflow, Airflow, Docker, GraphQL, Spark and other modern tools. Fluency in python highly valued; R or SQL also a plus.
City, State (if applicable)
San Francisco, CA
</t>
  </si>
  <si>
    <t>Sr. Data Science Manager</t>
  </si>
  <si>
    <t>Decision scientists draw on a combination of quantitative methods and product intuition to find actionable insights that drive key product decisions at Udemy, answering questions such as: what makes a course great? are ratings a reliable signal of course quality in a two-sided marketplace? how should courses be priced to reflect their value? what are the drivers of long-term customer satisfaction? what bottlenecks exist in the course creation process?
As a decision science manager at Udemy, you'll be responsible for leading a team of decision scientists who could be focused on a variety of different data-driven projects. This role isn't about working in a single well-scoped area. Rather, we're looking for a sharp, independent data leader with a talent for drawing structure out of ambiguity, a relentless focus on driving meaningful business impact, and a passion for improving lives through learning!
Here's what you'll be doing:
Recruit, hire, and retain an amazing team of high caliber decision scientists
Provide hands-on technical guidance and career mentorship for team members
Collaborate with other data leaders to define Udemy's long-term data strategy/vision
Partner with cross-functional leaders to shape the product roadmap and drive execution
Maintain high quality standards for data science work and recruiting
Build Udemy's technical brand through talks, blog posts, and publications
We're excited about you because you have:
2+ years of experience managing and growing high performance data science teams
5+ years of industry experience in a decision science context
Ability to communicate effectively with non-technical stakeholders
Strong knowledge of applied statistics, experimental design, and causal inference
Proficiency with SQL and 1+ programming languages (e.g., R or Python)
Great if you have but not required:
5+ years of relevant industry experience
Domain experience in educational assessment and psychometrics
Experience using big data technologies (e.g., Hadoop, Spark)
About Udemy
We believe anyone can build the life they imagine through online learning. Today, more than 50 million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We're a close-knit bunch that enjoys problem-solving and collaboration, and we share a serious belief in the power of learning and teaching to change lives. Udemy's culture encourages innovation, creativity, passion, and teamwork. We also celebrate our milestones and support each other every day.
Founded in 2010, Udemy is privately owned and headquartered in San Francisco's SOMA neighborhood with offices in Denver (Colorado), Dublin (Ireland), Ankara (Turkey), Gurugram (India), and SÃ£o Paulo (Brazil).
Udemy in the News
Udemy Raises 50 Million at a 2 Billion Dollar Valuation from Japanese Publisher Benesse
Paid Paternity Leave Should be the Norm in the U.S.
Breakdown of Most In-Demand Skills for 2020Finance, Marketing, Sales and Engineering
How Investing in Yourself Today Will Set You Up for Career Success Tomorrow
Feedback Isn't the Problem, but the Way That We Deliver It Is BrokenSDL2017</t>
  </si>
  <si>
    <t>Kaplan Test Prep</t>
  </si>
  <si>
    <t>Data Analyst- Trust and Safety</t>
  </si>
  <si>
    <t>About TwitchLaunched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Blog.About the Position Data is central to Twitch's decision-making process, and analysts are a critical component to evangelize data-driven decision making in all of our operations. As an analyst at Twitch, you will be in on the ground floor with your team, shaping the way we build and refine operational processes, measure the efficacy of policy and deliver insights about safety that influence the way Twitch products are built. You will define what questions should be asked, and scale analytics methods and tools to support our growing business, leading the way for high quality, high velocity decisions for your team.
For this role, we're looking for a data analyst who will assist our Trust &amp; Safety team, focusing on policy and operational excellence. The Trust &amp; Safety team's mission is to Make Twitch the trusted place for creators to build thriving communities. Your role on the team is to level up the understanding and capabilities of Trust &amp; Safety stakeholders and guide them towards better decision making from the available data. In a typical week or month, you will be responsible for data instrumentation, dashboard/report building, metrics reviews, and ad hoc analysis.Responsibilities
Evangelize data knowledge and insights: manage communications with your stakeholders and other teams, collaborate with both technical and non-technical colleagues to complete data projects and ensure all parties can use the insights to further improve.
Maintain a customer-centric focus: strive to be a domain, product and process expert through data, develop trust amongst your peers and stakeholders, and ensure that your team has access to data to make decisions.
Prioritize and execute in the face of ambiguity: work with stakeholders and mentors to distill the problem, adapt your tools to answer complicated questions, and identify the trade-offs between speed and quality of different approaches.
Create analytical frameworks to measure team success: partner with cross-functional teams to define success metrics, create approaches to track the data and troubleshoot errors, quantify and evaluate the data, then develop a common language for all colleagues to understand these KPIs.
Operationalize data processes - provide the team with ad-hoc analysis, automated dashboards, and self-service reporting tools so that everyone gets a good sense of the state of the business.
Requirements 
2+ years of industry experience in a relevant field
Expert SQL skills--your ability to tap into our data pipeline will be key to your success
Proven track record of using data to generate insight and drive business results
Fluency in data analysis and communication around data, including time series analysis, experimentation, forecasting, data visualization, and defining KPI strategy for your business
Strong written and verbal communication skills
Comfortable working independently; strong prioritization skills and demonstrated ability to manage stakeholder expectations
Must be comfortable working with highly sensitive and/or disturbing content
Bonus Points
You are Twitch user yourself
Familiarity with Twitch community and gaming space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</si>
  <si>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Scientist/Senior Scientist, Drug Metabolism and Pharmacokinetics</t>
  </si>
  <si>
    <t>The PositionThe Drug Metabolism and Pharmacokinetics (DMPK) department at Genentech is seeking a highly motivated leader who will be supporting small molecule projects in discovery and development.
The DMPK group is dedicated to enabling the discovery, development and commercialization of safe and effective medicines by elucidating the absorption, distribution, metabolism, excretion and pharmacokinetic properties of small molecule drug candidates. We accomplish this through the application of state of the art technologies and sciences of bioanalysis, drug metabolism, drug transport and pharmacokinetics. The DMPK group works in close partnership with disciplines such as medicinal chemistry, pharmacology, toxicology, pharmaceutical sciences, clinical pharmacology and regulatory to optimize leads, select clinical candidates, conduct preclinical development studies, support clinical evaluation and contribute to IND and NDA filings.
The individual would lead the DMPK project strategy, design and execute non-clinical studies in a highly collaborative environment. This position will require knowledge of ADME, with focus on PK and PK/PD modeling.
The individual will be involved in the following activities as part of their role:
Representation of DMPK at interdisciplinary project teamsPharmacokinetic &amp; pharmacodynamic data analysis and modelingAuthor report/sections for regulatory filings, i.e., IND and NDA filingsManaging and mentoring scientists
Required Qualifications:
A PhD degree in pharmacokinetics, drug metabolism or other relevant field Good understanding of ADME with proven scientific expertise in this fieldGood communication, managerial and organizational skills and the ability to work in multifunctional teams are essential
Preferred Qualifications:
5-10 years of relevant pharmaceutical industry experience as a DMPK project leader / representativeFamiliarity with various modeling software packages such as MatLab, ADAPT, SAAMII and NONMEM is highly desired
#LI-GREDES1 #scientistjob #ASCLWho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</si>
  <si>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Data Engineer - Java</t>
  </si>
  <si>
    <t>Plum Lending</t>
  </si>
  <si>
    <t>We are looking for a data-driven problem solver who can automatically discover and extract information from multiple data sources. The senior data engineer will work to recognize patterns and productize your solutions and techniques for integration into our products and our processes. You will have a high degree of authority and autonomy, be capable of managing multiple high-priority tasks in a timely manner, and collaborate across the business. You'll get to build things from scratch! A successful senior data extraction engineer at Plum needs to be innovative, detail-oriented, team-focused, strategic and effective in new and changing environments with a high degree of confidence using Java. One who can dream up and see a project through to conclusion. We are looking for the candidate to start immediately. Data munging with emphasis on ability to deal with imperfections in data. Develop refine and scale data management and analytics procedures, systems, workflows, best practices and other issues. Development of data-driven products. Visualize and communicate data clearly for use both internally and externally. Collaborate with our engineers to produce excellent products for Plum clients as well as streamline internal processes. REQUIRED QUALIFICATIONS Data cleansing, curation, parsing, integration, semantic mapping, and editing. High level language proficiency in Java, prefer also Scala. An entrepreneurial spirit as well as passion for solving difficult challenges through innovation and creativity, with a strong focus on results. Bachelorâ€™s degree in Mathematics, Statistics, Engineering, Computer Science or related discipline.4+ years-experience in developing large scale distributed software systems. Experience with scraping social media, using social media APIs. Strong knowledge of Linux / UNIX systems. Conscientious and well organized. Eager to produce results and drive forward progress while managing deadlines. Legal authorization to work in the U.S. is required. PREFERRED QUALIFICATIONSKnowledge of machine learning concepts and NLP techniques. Experience in working with big data technologies Spark, MapReduce, NoSQL. Experience in AWS infrastructure. Understanding of statistics.Experience with finance technology/analytics and real estate.BENEFITSEarly equity in a startup that is revolutionizing commercial real estate lending. Competitive package of base pay and stock options.Generous health, dental and vision coverage for employees and family members, along with commuter pre-tax program. Unlimited vacation policy.Opportunity to make a meaningful impact on the disruption of an industry and to shape the building of a company and culture.Chance for your direct input to be realized and put into action.Freedom to stretch the boundaries of your past work experience, learn skills outside of your immediate job description and grow your career.Autonomy, flexibility and a flat corporate structure.ABOUT PLUMAfter decades of experience in institutional financial services, the founders of Plum recognized the need to challenge the status quo which makes the commercial real estate (CRE) lending process opaque and cumbersome. Plum is a more agile and advisory financial technology company that combines data intelligence with best-in-class financial expertise to modernize CRE lending.Our CEO, Bill Fisher, has decades of experience building successful startup businesses, including GetSmart.com, Xing and Trivago. Our team includes senior leaders and talent from AIG, Goldman Sachs, KKR, McKinsey, PWC, Bank of America, Meridian Capital, A10, JP Morgan, Freddie Mac, US Bank, Wells Fargo and PNC Real Estate.In April 2018, Plum announced a Series B equity investment by the $35 billion hedge fund, Elliott Management. Plumâ€™s Series A round in August 2015 was led by Renren Inc, who has backed other fintech companies including SoFi, LendingHome and Motif Investing. This followed an earlier seed investment by QED Investors, a pre-eminent VC firm led by the founders of Capital One, whose portfolio includes Prosper, Orchard and ApplePie Capital.Plum is headquartered in the heart of San Franciscoâ€™s Financial District in an airy, industrial loft, close to all forms of public transportation. *Women and minorities are encouraged to apply*No Relocation</t>
  </si>
  <si>
    <t>Smart Deck Solutions</t>
  </si>
  <si>
    <t>Ã‚
Position: Big Data Engineer
Duration:- 6 months with potential extension
Ã‚
Location :- San Francisco, CA
Ã‚
The leader will closely collaborate with cross functional teams Ã¢ data science experts, medical, technology and other SMEs within digital healthcare area, Research and Early Development (gRED, pRED) organizations, commercial business groups, product development group, Information technology group to define and execute the strategic direction of Digital Health to transform drug development and patient.
The candidate will drive the design and implementation of customer's new big data and AI stack using cutting edge technologies from grounds up. The candidate will be a senior leader on an engineering team devoted to real-time processing, analytics, machine learning and artificial intelligence. The work will drive Drug discovery, clinical trial ecosystem and biomedical wearable sensor analytics at several medical divisions and touch millions of patients.
Ã‚
RESPONSIBILITY
Ã¢ Develop the Big Data and AI stack from design to production, impact all aspects of the system
Ã¢ Perf tune and scale the system
Ã¢ Evaluate latest technologies and make appropriate dependency choices
Ã¢ Mentor junior engineers
Ã‚
MINIMUM QUALIFICATIONS
Ã¢ 8+ years relevant experience in a software development role including experience with large scale systems.
Ã¢ Advanced programming in Java and python.
Ã¢ Experience with BigData technology stack; Spark, Cassandra and Kafka including performance tuning and troubleshooting production issues.
Ã¢ Experience in oAuth2 and SSL.
Ã¢ Experience working with Asynchronous networking frameworks Ã¢ Netty.
Ã¢ Experience tuning Network sockets layers in the cloud.
Ã¢ Experience with Complex event processing Ã¢ CEP
Ã¢ Experience with reactive programming Ã¢ Vertx.
Ã¢ Experience with ML techniques and ML runtime environment.
Ã¢ Experience working with Private Virtual Cloud Infrastructure.
Ã¢ Drive to live the dream (required).
Ã¢ Bachelor's degree in Computer Science
Ã‚
PREFERRED QUALIFICATIONS
Ã¢ 10+ years relevant experience in a software development role
Ã¢ Experience with Druid, Neo4J, TensorFlow, PySpark, Vert.x, Mesos DC/OS, Marathon and K8
Ã¢ Experience in Kubernates KubeFlow
Ã¢ Experience with network mesh for service-discovery, load balancing, ALB; Apps Load Balancing, blue-green deployment
Ã¢ Master's degree in Computer ScienceÃ‚
Ã‚
Ã‚
Ã‚</t>
  </si>
  <si>
    <t>Parkside</t>
  </si>
  <si>
    <t xml:space="preserve">Parkside Securities is simplifying global access to US markets through regulatory innovations and technology. We are a US-based broker-dealer allowing foreign citizens the ability to invest in US securities using their local currency offering low fees and no minimum investment amounts.
We are looking for an experienced Data Engineer that can work across multiple teams to own data processing and programming. The ideal candidate will have knowledge of functional programming languages such as Clojure or Scala and be willing to roll up their sleeves in a fast-paced startup environment.
Responsibilities
Design the architecture to perform financial data analysis and algorithm based products including, but not limited to, optimizing stock brokerage operations, portfolio management, as well as customer behavior analytics. Create and maintain optimal data pipeline architectureWork closely with server-side, Cloud Operations, Infrastructure, and front-end engineersAssemble large, complex data sets that meet functional / non-functional business requirements.Identify, design, and implement internal process improvements: automating manual processes, optimizing data delivery, re-designing infrastructure for greater scalability, etc.Build analytics tools that utilize the data pipeline to provide actionable insights into customer acquisition, operational efficiency, and other key business performance metrics.Work with stakeholders including Executives,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optimizing our product into an innovative industry leader.Work with data and analytics experts to strive for greater functionality in our data systems.
Requirements
5+ years of data processing and analytics programming Knowledge of Python to translate the proof of conceptsExperience developing data processing apps in Clojure would be ideal, but other functional languages such as Scala is acceptableKnowledge of Spark to design, develop, and maintainHands-on experience with AWS Analytics stack such as Redshift, EMR, Athena, Glue, etc.Experience developing ETL ( Extract, Transform and Load) Data pipelinesExperience with real-time streaming data processingExperience with implementing clustered/distributed/multi-threaded infrastructure to support Machine Learning processing
Technology Stack used in core application development
AWSTerraformKubernetesDockerClojureDynamoDBApache KafkaDatomicGitHubMacOS/Linux for development
</t>
  </si>
  <si>
    <t>Senior Scientist, Toxicology</t>
  </si>
  <si>
    <t>FibroGen</t>
  </si>
  <si>
    <t>Reporting to the Senior Director of Toxicology, the successful incumbent will have at least 5 years of experience in preclinical drug development with emphasis in toxicology and preclinical safety; experience on drug development project teams would be a plus; proficient knowledge of general toxicology, related disciplines and the drug development process; an understanding of regulatory toxicology and GLP requirements and U.S. and global regulatory guidelines (FDA/ICH) ; experience in a research field related to preclinical development, toxicology, and preclinical pharmacology; experience with conducting non-clinical toxicology studies; experience in management of CROs; problem-solving and data analysis and interpretation; and effective written and verbal communication skills.
Responsibilities will include:
- Support Preclinical Safety in the coordination, scheduling, and execution of nonclinical safety studies conducted at FibroGen and at contract laboratories.
- Candidate will apply knowledge of applicable GLP regulations, standard operating procedures, and IACUC guidelines to ensure regulatory compliance of nonclinical safety studies.
- Candidate will also be responsible for reviewing nonclinical study data for completeness and accuracy, alerting Study Directors and other study personnel to unaddressed issues that require resolution.
- Assists the Study Director with closeout of QA audit findings related to studies.
- Prepares drafts of in house study reports and edits drafts of CRO reports.
- Collates and summarizes data in meetings or presentations and may provide initial interpretation of results with guidance.
- Candidate will also have prior experience drafting documents for regulatory submission (IND, NDA, BLA, and CTD).
Skills and Experience
â€¢ BS/MS in toxicology, pharmacology or related field; PhD an advantage
â€¢ DABT certification desirable but not required
â€¢ Extensive knowledge of FDA and ICH guidance documents including GLP regulations
â€¢ A minimum of 10 yearsâ€™ experience working in industrial pharmaceutical toxicology/safety assessment
â€¢ Experience with development of small and large molecules, as well as devices
â€¢ Experience in late stage drug development
â€¢ Experience participating on drug development teams and drafting Regulatory submissions (IND, NDA, BLA, CTD)
â€¢ Experience in designing, monitoring and interpreting non-clinical safety studies
â€¢ Excellent communication, multitasking, and collaboration skill
â€¢ Competencies with Microsoft Word, Prism, Excel, and PowerPoint
FibroGen is an equal opportunity employer and prohibits unlawful discrimination based on race, color, religion, gender identity/expression, creed, national origin/ancestry, age, alienage or citizenship, status, age, sex, sexual orientation, marital or domestic/civil partnership status, disability, veteran status, genetic information, or any other basis protected by law.FibroGen will consider for employment qualified applicants with criminal histories in a manner consistent with the requirements of the San Francisco Fair Chance Ordinance.
E-Verify: Notice to all Prospective Employees
Notice to Recruiters and Search Firms
FibroGen makes every effort to source and hire its staff through direct recruitment methods. Employment opportunities at FibroGen are managed by our internal human resources team. Please do not contact hiring managers or other FibroGen employees.
FibroGen does not accept unsolicited resumes from any source other than from the candidates themselves. FibroGen does not accept unsolicited communications from external recruiters. If there is a specific business need, a human resources team member will contact external recruiters directly.
An agency or independent recruiter must have a current, signed agreement and a work order for a specific position with FibroGen before presenting candidates and must be presented to human resources. Submission of unsolicited resumes without a signed agreement and an applicable work order will not create an obligation on the part of FibroGen to pay a fee of any kind.</t>
  </si>
  <si>
    <t>Lead Big Data Engineer</t>
  </si>
  <si>
    <t>Glassdoor</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</si>
  <si>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</si>
  <si>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Developer Advocate, Data Science (Remote)</t>
  </si>
  <si>
    <t>Databricks</t>
  </si>
  <si>
    <t>Mission
Databricks' success depends on building trust and recognition with an ever-growing audience of data scientists and data engineers. We're building out our Developer Relations team to drive awareness and adoption of data engineering, data science, machine learning and deep learning technologies. These technologies include both popular open source projects (e.g. Delta Lake, MLflow, Koalas) and the Databricks Platform.
We're looking for deeply technical Developer Advocates with experience in data science and/or data engineering, who have a passion for learning and teaching.
Responsibilities
Drive awareness of Data Engineering (Delta Lake), Machine Learning and Deep Learning capabilities (PyTorch, TensorFlow, Spark MLlib, sklearn, Koalas, etc.) and Machine Learning Lifecycle (e.g. MLflow). You'll need to position Databricks as a technical leader by speaking at three to six industry events quarterly.
Drive overall awareness of Data Engineering, Machine Learning and Deep Learning technologies and lifecycle.
Grow open source and Databricks meetups + user groups to tens of thousands of attendees.
Make it simple to contribute to the ML/DL open source projects including MLflow and Koalas.
Write and deliver online courseware (MOOCs), blog posts, tutorials and videos targeted at data scientists and other data practitioners.
Build data analyses, machine learning models and other examples on large scale data for demonstration and teaching purposes.
Use your creativity and imagination to build excitement around data engineering, data science, and machine learning technologies. We encourage new approaches and thought-provoking content.
Competencies
You are a software developer with subject matter expertise in data sciences and/or data engineering.
You are a solid communicator with experience writing about, teaching, or speaking about complex technical topics.
You have launched a developer product and grown a thriving community. Alternatively, you have solid intuition, passion and empathy for technical communities which leads us to believe that you'll excel in doing this at Databricks!
Benefits
Comprehensive health coverage including medical, dental, and vision
401(k) Plan
Equity awards
Flexible time off
Paid parental leave
Family Planning
Gym reimbursement
Annual personal development fund
Employee Assistance Program (EAP)
About Databricks
Databricks is the data and AI company. Founded by the original creators of Apache Spark, Delta Lake and MLflow, Databricks simplifies data and AI so data teams can collaborate and innovate faster. More than five thousand organizations worldwide including Shell, Conde Nast and Regeneron rely on Databricks as a unified platform for massive-scale data engineering, collaborative data science, full-lifecycle machine learning and business analytics. Venture-backed and headquartered in San Francisco (with offices around the globe) Databricks is on a mission to help data teams solve the world's toughest problems. To learn more, follow Databricks on Twitter, LinkedIn and Facebook.</t>
  </si>
  <si>
    <t>Data Analytics/ Data scientist</t>
  </si>
  <si>
    <t>Sharpedge Solutions Inc</t>
  </si>
  <si>
    <t>JD:
Ã‚ Python for data manipulation &amp; transformation (python dictionaries, data frames, data stream, joins of all kinds, outside of SQL IDEs)
Ã‚ Python modelling
Ã‚ Should have worked in designing, creating and defining Models.
Ã‚ Hands on experience in ML/DL/AI
Ã‚ Research skills Ã¢ go figure it out and come back with working model. Pros/cons analysis skills
Ã‚ Must know SQL very well. Must understand relation and ER diagrams/normal forms.
Ã‚ How to design, create, extend/iterate, manipulate, seed with realistic data/data exploration, create and optimize queries, operate at low scale and high scale
Ã‚ Strong work ethic, independent problem solving skills, self-motivated, comfortable with startup culture
Ã‚ Excellent and crisp communicator
Please share resumes to bchitneedi@esharpedge.com</t>
  </si>
  <si>
    <t>Manager of Data Engineering</t>
  </si>
  <si>
    <t>ABOUT THE TEAM
The data engineering team is a small, nimble group of data engineers that drive the company toward clean and informative data. As a manager of the data engineering team, you'll contribute toward a clear, concise data model to help power data science, ETLs and tools to make us efficient, as well as self-service data and tools to facilitate scalable decision-making. As a team, we are driven by the thrill of helping our colleagues use data with less friction, which ultimately increases the velocity at which the business can progress!
ABOUT THE ROLE
Manager position on the data engineering team, within our Algorithms organization, leading a team that focuses on our Product, Marketing and Client data infrastructure
You will build and own large additions to our data engineering framework, contributing to a code framework that centralizes ETL logic and definitions
You'll help us to define, build and maintain a clear, concise data model, especially focused on scalable product analytics infrastructure
You will build scalable data engineering solutions &amp; frameworks to solve business and data problems
You will be involved in the day-to-day operations of the team, including maintaining and improving our current tools &amp; scripts and supporting full-stack data scientists
You will have autonomy to help shape the future of data engineering at Stitch Fix by bringing your ideas on improving and automating what we do and how we do it
YOU'RE EXCITED ABOUT THIS OPPORTUNITY BECAUSE YOU WILL...
Work with different teams of data scientists, engineers and business partners on how to solve data and business problems in a scalable way
Be part of a team which has high visibility across the organization
Contribute ideas and direct the team's investment to impactful directions
Contribute to a culture of technical collaboration and scalable development
WE GET EXCITED ABOUT CANDIDATES WHO HAVE
Strong experience in building out scalable data models and data engineering capabilities, specifically around product and marketing analytics infrastructure
Experience in leading a team
5+ years of independent project experience with significant contributions.
Exceptional coding and design skills in Python and SQL
Experience in working autonomously and taking ownership of projects.
Ability to think globally, devising and building solutions to meet many needs rather than completing individual projects or tasks
Strong prioritization skills with business impact in mind
Familiarity with using Spark to access an S3 data warehouse
Strong cross functional communication skills that help simplify and move complex problems forward with business partners
YOU'LL LOVE WORKING AT STITCH FIX BECAUSE
We are a group of bright, kind and goal oriented people. You can be your authentic self here, and are empowered to encourage others to do the same!
We are a successful, fast-growing company at the forefront of tech and fashion, redefining retail for the next generation
We are a technologically and data-driven business
We are committed to our clients and connected through our vision of "Transforming the way people find what they love"
We love solving problems, thinking creatively and trying new things
We believe in autonomy &amp; taking initiative
We are challenged, developed and have meaningful impact
We take what we do seriously. We don't take ourselves seriously
We have a smart, experienced leadership team that wants to do it right &amp; is open to new ideas
We offer competitive compensation packages and comprehensive health benefits
You will be proud to say that you work for Stitch Fix and will know that the work you do brings joy to our clients every day
ABOUT STITCH FIX
At Stitch Fix, we're about personal styling for everybody and we believe in both a service and a workplace where you can be your best, most authentic self. We're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we're looking for incredible people like you to help us carry on that trend.
Please review Stitch Fix's Recruiting Privacy Policy here:
https://www.stitchfix.com/privacy/usrecruitingprivacy</t>
  </si>
  <si>
    <t>Behavioral Core Director / Staff Research Scientist</t>
  </si>
  <si>
    <t>The Gladstone Institutes</t>
  </si>
  <si>
    <t xml:space="preserve">Category:Science
Lab/Area:Behavioral CoreDescription:The Gladstone Institute of Neurological Disease at San Franciscoâ€™s burgeoning Mission Bay Campus could offer you outstanding opportunities to pursue this goal. The successful candidate will direct a state-of-the-art core facility that conducts behavioral studies to analyze rodent models of major neurological and psychiatric diseases and to address fundamental scientific research questions. The position offers opportunities to develop collaborative projects with internationally recognized investigators at Gladstone and across the wider UCSF community.
Applicants should be committed to managing a productive behavioral core and to extending its activities into exciting new directions. Typical activities include training of research technologists, graduate students and postdoctoral fellows; advising investigators on experimental design; in-depth analysis and interpretation of data; preparation of grant applications and manuscripts; and management of core finances. Title and salary will be commensurate with education and experience.Qualifications
Ph.D or M.D. with well established experience and expertise in behavioral neuroscienceMinimum of 3 years postdoctoral experience in a biomedical and/or research and development environment.Demonstrated track record of scientific productivity in relevant areas of researchExperience in managing a core facility is preferred, although equivalent experience in the management of other complex programs or entities will be considered favorably also.Knowledge of statistics and experience with relevant bioinformatics toolsOutstanding interpersonal skills: ability to effectively interact with internal colleagues as well as external collaboratorsExceptional verbal and written communication skills, and capability to effectively present scientific results to key stakeholdersHigh levels of motivation, creativity and independenceAttention to detail with excellent organizational and record keeping skills
Additional Information:
Title and salary will be commensurate with education and title.Be a part of big ideas and consider Gladstone. Your difference will make a difference in human health.Gladstone is an equal opportunity employer.
</t>
  </si>
  <si>
    <t>Senior Software Engineer, Data</t>
  </si>
  <si>
    <t>Lob</t>
  </si>
  <si>
    <t>Senior Software Engineer, Data
Engineering | San Francisco, CA &amp; Remote, USAOur first API helps you programmatically send physical mail at scale. Our second is address verificationâ€”officially CASS-certified by the USPS. But our long-term goal is to provide the building blocks for developers to automate the offline world through APIs. Weâ€™re looking for great problem-solvers to help us figure out how. We offer remote working opportunities in California, Texas, Michigan, Pennsylvania, New York, and Illinois. You can also work onsite at our San Francisco headquarters.
As an early member of our data team, you will help lay the foundation for a trusted and performant data platform that enables the entire company to make rapid data-driven decisions and ship scalable data-driven features. You will work with stakeholders across the company such as Sales, Finance, Marketing, Operations in addition to Data Science and Product/Engineering.
The role includes significant autonomy towards defining problem spaces and a mandate to build viable systems that are both internally- and externally-facing. This is a great opportunity for someone who wants to have a large sense of ownership, grow extraordinarily in their career, and develop cross-functional skills to maximize impact in a fast-moving hypergrowth startup.
Our engineering team values agility, collaboration, and autonomy. Weâ€™re building a team of not just strong problem-solvers, but great collaboratorsâ€”engineers who are excited to teach and learn from each other, share decisions and information freely, and work together on new problems that no other companies have solved before. Come join the best people in the business.
As a senior data engineer, youâ€™ll...
Collaborate closely with data scientists, analysts and infrastructure engineers to translate business challenges into data architecture, pipeline and warehousing solutions.
Develop and maintain data infrastructure, libraries and services with software engineering best practices.
Champion data governance, security, privacy and retention policies to protect end users, customers and Lob.
Build and curate data model expertise and uphold data quality and freshness.
Work closely with multi-functional teams to build and ship data-driven product features.
Coach and mentor fellow engineers.
Be one of the founding engineers on the data team and help build an inclusive, innovative, and unique culture.
For this role, weâ€™re looking for...
Empathy and effective communication skills: you can walk in the shoes of and advocate for collaborators such as data scientists and product managers. You can explain complex technical issues to both technical and non-technical audiences.
Pragmatic and outcome-oriented: track-record of taking projects from inception to completion autonomously.
Growth mindset to learn new technologies, dive into unfamiliar problem domains and challenge assumptions.
Production experience with Spark, Python and SQL.
Experience with event-driven systems and time-series analysis a plus.
5+ years of full-time, relevant industry experience.
Weâ€™re not just building a platform to make the world programmable. Weâ€™re also designing a great place to work.
Our team loves working at Lob because...
Lob was built by technical co-founders with a vision to make the world programmable. We offer two flagship APIs (print &amp; mail and address verification)
Our business model is incredibly sustainable and Lob has thousands of customers ranging from startups to Fortune 100 companies. Customers use Lobâ€™s suite of APIs to mail fully dynamic and personalized customer communications with print media
Venture-backed by the most reputable investors in tech, we have the funding to invest in fast growth
We are a small but dynamic and passionate team based in San Francisco. We give our employees a lot of responsibility and ownership of their work. You will have fun at work while engaging in challenging projects with the best and brightest
Our perks include:
Health benefits for you and your dependent(s)
Flexible Spending Accounts
Open vacation policy
Commuter benefits
Wellness program
Paid parental leave
Ground floor opportunity as an early member of the Lob team; youâ€™ll directly shape the direction of our company
Free lunch, dinner, and snacks
401K
Our Commitment to Diversity
Lob is an equal opportunity employer and values diversity of backgrounds and perspectives to cultivate an environment of understanding to have greater impact on our business and customers. We encourage under-represented groups to apply and do not discriminate on the basis of race, religion, color, national origin, gender, sexual orientation, age, marital status, veteran status, disability status, or criminal history in accordance with local, state, and/or federal laws, including the San Franciscoâ€™s Fair Chance Ordinance.</t>
  </si>
  <si>
    <t>Decision Analytics Consultant</t>
  </si>
  <si>
    <t>ZS Associates</t>
  </si>
  <si>
    <t>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peopleâ€”a fact thatâ€™s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
ZS's Business Consulting group partners with clients to design and deliver solutions to help them tackle a broad range of business challenges. Our teams work on multiple projects simultaneously, leveraging advanced data analytics and problem-solving techniques. Our recommendations and solutions are based on rigorous research and analysis underpinned by deep expertise and thought leadership.
DECISION ANALYTICS CONSULTANTS serve on project teams that deliver high-quality projects to clients. In particular, Consultants combine best-in-class analytic skills with strong problem-solving and communication abilities to lead analytical work to help clients solve strategic, tactical, and operational business problems. Consultants may work on multiple projects simultaneously. As Consultants advance in their career, they often specialize in a particular industry, practice area and/or client relationship.
Responsibilities:
â€¢ Work with project leadership to define project scope and develop approach
â€¢ Lead project teams in design and execution of analyses to test hypotheses and improve client commercial effectiveness
â€¢ Lead project task execution by ensuring progress, organizing project data and coordinating team meetings
â€¢ Conduct issue analysis and develop hypotheses on the key client issues
â€¢ Synthesize findings, develop recommendations and communicate results to clients and internal teams
â€¢ Provide thought leadership and innovation within projects and practice areas
â€¢ Participate in business development
â€¢ Contribute to internal firm activities
â€¢ Coach and mentor junior team members
Qualifications:
â€¢ MBA with a bachelor's (and often graduate) degree in a quantitative, analytical discipline, such as Operations Research, Applied Mathematics, Management Science, Data Science, Statistics, Econometrics, or Engineering. Alternately, candidates may possess a PhD in marketing, economics, decision sciences or related field with a business application. In lieu of an MBA or PhD, 5-8 years of relevant work experience may substitute.
â€¢ Up to 3 years of post-MBA relevant work experience, and 3-5 years of pre-MBA relevant work experience, with evidence of strong analytic work (including use of advanced modeling techniques and tools such as R, SAS, Tableau, or VBA
â€¢ High motivation, good work ethic, maturity and personal initiative
â€¢ Aptitude for, and enjoyment of, leading and managing teams
â€¢ Effective oral and written communication skills that enable personal impact with senior-level decision makers
â€¢ Strong attention to detail, with a quality-focused mindset
â€¢ Analytic problem solving skills, with a creative and innovative outlook
â€¢ Client service orientation
ZS is a global consulting firm; fluency in English and the local office language is required.
Candidates must possess work authorization for their intended country of employment. An on-line application, including a cover letter expressing interest and a full set of transcripts (official or unofficial), is required to be considered.
ZS offers a competitive compensation package with salary and bonus incentives, plus an attractive benefits package.
NO AGENCY CALLS, PLEASE.
Connect with ZS on social media:
Like ZS Careers on FacebookFollow ZS Careers on Twitter and InstagramFollow ZS on LinkedIn for more job opportunitiesSubscribe to the ZS YouTube channelExplore the Life at ZS blog
ZS has been recognized globally for its expertise in consulting and its flexible work environment. View ZSâ€™s accolades.</t>
  </si>
  <si>
    <t>Bioinformatics Scientist / Programmer</t>
  </si>
  <si>
    <t xml:space="preserve">
Bioinformatics Programmer IV
09-Jan-2020
Job Code and Payroll Title
5933 Bioinformatics Programmer IV
Job Summary
JOB OVERVIEW
UCSF is seeking a qualified candidate to serve as Bioinformatics Scientist / Programmer for the Clinical Cancer Genomics Laboratory (CCGL). In this role, this individual will be part of a team responsible for design, construction, and maintenance of a genomic analysis pipeline supporting the UCSF500 Cancer Gene Panel assay, a molecular test profiling DNA from tumor and normal tissue to identify mutations that may drive a patientâ€™s cancer and aid in diagnosis and treatment. Our internally developed cloud-based genomic analysis pipeline detects single nucleotide variants, small and medium indels, structural rearrangements, copy number variants, and microsatellite instability, and communicates with sequencing core services, laboratory information management systems and clinical reporting software.
Under the general direction of the Associate Director of Informatics for CCGL, the Bioinformatics Scientist / Programmer will design and develop new components for our pipeline to support new and enhanced clinical testing. New features slated for development include gene fusion detection via RNAseq and detection of mutational signatures. Other new software developed will provide support for automating aspects of sample analysis and error reporting and integration with other clinical systems. Additional responsibilities will include supporting the development of new target capture panels and test validation as well as quarterly data analysis to improve QC and support clinical annotation. In this role, the Bioinformatics Scientist / Programmer will interface with molecular pathologists, laboratory and administrative staff, medical researchers, technical teams for related clinical systems and data repositories, and research consortia.
PATHOLOGY
The Department of Pathology at UCSF aims to achieve the highest standards in patient care, research and education. The Department provides diagnostic pathology services in a wide variety of subspecialties with highly trained subspecialists who are recognized nationally and internationally for their expertise. The Departmentâ€™s research programs are diverse and interface with a wealth of basic and translational research programs that are a hallmark of UCSF.
The mission of the Clinical Cancer Genomics Laboratory (CCGL) at UCSF is to develop and validate genomic testing to support cancer clinical care and research. The CCGL provides the UCSF500 Cancer Gene Panel assay, a molecular test profiling DNA from tumor and normal tissue to identify mutations that may drive a patientâ€™s cancer and aid in diagnosis and treatment.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54426BR
Location
Mission Bay
Job Title
Bioinformatics Scientist / Programmer
Appointment Type
Career
Percentage
100%
Shift Length
8 Hours
Shift
Days
Work Days
Monday â€“ Friday, 8:00 am - 5:00 pm
Required Qualifications
â€¢ Bachelor's degree in biological science, computational / programming, or related area and / or equivalent experience / training
â€¢ Minimum five years of experience with Illumina sequencing data, genetic variant calling, variant analysis, annotation and filtering
â€¢ In-depth knowledge of bioinformatics methods and data structures
â€¢ In-depth knowledge of bioinformatics programming design, modification and implementation
â€¢ In-depth knowledge of genomics and cancer biology
â€¢ Proficiency with Python, R, Unix / Linux OS and shell scripting, and associated libraries
â€¢ Strong knowledge of statistics and experience working with large genomics datasets
â€¢ Advanced interpersonal skills in order to work with both technical and non-technical personnel at all levels in the organization, including senior project leadership
â€¢ Ability to communicate technical information in a clear and concise manner
Preferred Qualifications
â€¢ PhD in Bioinformatics or related field
â€¢ Advanced understanding of relational databases, web interfaces and operating systems
â€¢ Advanced project management skills
â€¢ Advanced ability to interface with management on a regular basis
â€¢ Ability to lead a team, meet deadlines and demonstrate advanced problem solving skills
â€¢ In-depth knowledge of web, application and data security concepts and methods
â€¢ Familiarity with cancer variant databases and clinical ontologies
â€¢ Working knowledge of Java
License/Certification
n/a
Position Type
Full Time
Department Name
Pathology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</si>
  <si>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Computer Vision Data Scientist</t>
  </si>
  <si>
    <t>One Concern is a Menlo Park-based benevolent artificial intelligence company with a mission to increase the global community's resilience to natural hazards. Founded at Stanford University, One Concern enables cities, corporations and citizens to embrace a disaster-free future, through AI-enabled technology, policy, and finance. By combining data science and natural phenomena science we are pursuing a vision for planetary-scale resilience, where everyone lives in a safe, equitable, and sustainable world.One Concern is growing rapidly and we are looking for a passionate and motivated Computer Vision Data Scientist to join our team. In your role, you will join our ongoing efforts in creating high-resolution and multi-faceted datasets about cities that we are deploying our products in. These datasets improve the accuracy of our modeling of live and future natural hazards, help governments make important data-driven decisions about evacuation and mitigation, and enable our services to be deployed anywhere in the world. Daily responsibilities to include:Training deep learning based computer vision models that estimates socio-economic and built environment characteristics, and natural hazard impacts, etc. from overhead and street-level imageryCreating replicable and scalable microservices that trains, updates and runs models, ingests satellite data, and renders usable data products for downstream consumptionBrainstorming about new datasets and methods to improve our knowledge of cities that deploy our servicesMust-havesWe love to hear what you have done, even if itâ€™s not for work! We want to see that you understand the challenges of building a machine learning/deep learning pipeline from data ingestion to processing to training and finally to evaluation2-3 years of related industry experience working on computer vision/deep learning problemsThere are many libraries out there, but you should have experience in at least one of the following: Tensorflow, Keras, PyTorch, Torch, MXNetYou know how convolutions, gradient descent and back-propagation work. You enjoy creative and structured problem solving. You like the challenge of working on complex challenges, and are capable of breaking a larger problem into sizeable, edible chunks to work onYou're comfortable with ambiguity and not well defined objectivesBonus points if you haveWorked with Lidar data, sensor fusion, multi-band satellite data and depth estimationExperience working with Amazon Web Services and/or Google Cloud PlatformExperience working with Docker and/or KubernetesKnowledge of the differences amongst the alphabet soup of neural network architectures, from GoogLeNet to NASNetExperience applying latest advances in deep learning and computer vision research to real-world problemsParticipated and won Kaggle and other open data science challenges, especially computer vision related competitionsProfessional experience working in engineering teams, and with tools like Git, JiraProfessional experience in at least one programming language like Python, C++, Scala, GoPerks and BenefitsMarket-competitive salary plus equityComprehensive medical, dental, and vision insuranceDaily catered lunches, and a fully-stocked kitchenGenerous PTO policyTeam off-sitesFlexible working hours</t>
  </si>
  <si>
    <t>Scientist/Senior Scientist Biomarker Development</t>
  </si>
  <si>
    <t>The PositionThe successful candidate will join our dynamic team and work to identify biomarkers in support of drug development projects in IBD. The candidate will support novel therapeutic candidates before and after the transition from research to development via close collaboration with research scientists and development functions. The successful Scientist will have the opportunity to grow into a project biomarker team leader. Success in these responsibilities requires a thorough understanding of the disease and drug target biology, creativity and attention to detail, and experience in integrating biomarkers into clinical trials. Candidates familiar with molecular/immunological techniques and methods including immunoassays, cytometry, transcriptomics, genetics, cellular immunology, and analytics (knowledge of R or other data analysis programming experience) will be given preference. The position requires working in close partnership across various functions including Research, Bioanalytical Assay Department, Diagnostics, Clinical Science, Biostatistics, Bioinformatics, Regulatory and with external partners. Effective communication is essential and includes presentations at cross-functional teams, internal review committees, and external conferences, and will also involve writing biomarker sections of clinical protocols, reports, regulatory filings, and scientific publication.
Candidates must have a PhD or MD in a field of IBD, autoimmune disease, immunology or a related field with at least 3 to 5 years of post-doctoral or fellowship experience in basic or translational research either in an academic and/or industry setting. The candidate must demonstrate a high level of independence and be able to develop hypotheses and direct analysis plans. Strong writing and communication skills are required, as evidenced by publications, meeting abstracts and/or drug development reports. We are looking for an individual who would be passionate about using their understanding of disease biology to make impactful contributions to clinical drug development. Willingness to collaborate across time zones including our Swiss site is a must. Preferred candidates will have prior experience in autoimmune diseases or IBD and a demonstrated ability to function as part of a cross-functional team such as research or clinical trial project teams.
#Devsci,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</si>
  <si>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Digital Data Visualization Designer</t>
  </si>
  <si>
    <t>Tracking Code
 13681 
Job DescriptionAbout Ipsos
Ipsos is the worldâ€™s third largest market research company, present in 90 markets and employing more than 18,000 people. Our passionately curious research professionals, analysts and scientists have built unique multi-specialist capabilities that provide true understanding and powerful insights into the actions, opinions and motivations of citizens, consumers, patients, customers or employees. We serve more than 5000 clients across the world with 75 business solutions.
Founded in France in 1975, Ipsos is listed on the Euronext Paris since July 1st, 1999. The company is part of the SBF 120 and the Mid-60 index and is eligible for the Deferred Settlement Service (SRD). ISIN code FR0000073298, Reuters ISOS.PA, Bloomberg IPS:FP www.ipsos.com
The Team
The Ipsos Design Studio is a team of insights artists supporting clients across the globe. We are focused on elevating design across the organization and offer a full suite of creative agency services, including data visualization (infographics, motion graphics, et al.), marketing and sales collateral creation, comms content generation, video and stop motion, and custom digital and print design work.
About the job
Weâ€™re looking for an exceptional data viz designer with a passion for communicating ideas and concepts through powerful, modern design. This unique role will have you sitting amongst our creative group while also directly supporting one of Ipsosâ€™s largest tech clients. This role offers immense opportunity to impact growth both within Ipsos and for our client also.
We are looking to fill this position at either our San Francisco or Culver City office.
Responsibilities
You believe in the power of great design and revel in bringing stories to life in a creative fashion. The central thesis of your projects will be to effectively communicate abstract ideas and concepts, all while helping to grow our relationship with the client. You will:
Develop exceptional content using G Suite, including pitch presentations, deliverables and other client collateral.
Bring the clientâ€™s story to life via infographics, motion graphics, and digital experiences.
Work closely with our client leads to support the clientâ€™s growth and needs.
Requirements
BA/BS degree in Design (interaction, graphic, visual communications, product, industrial, etc.), or a related field.
3+ years of experience in a related field.
Strong knowledge of Industry-standard design tools (G Suite, Adobe Illustrator, Adobe Photoshop, Adobe Dreamweaver, and Microsoft Office).
Solid knowledge of Tableau.
Fluent in working with data, especially survey data.
Preferred experience with HTML5, Adobe Flash, and PHP.
Prior experience supporting client service teams.
In addition, our Ideal candidate will be creative, conscientious, diligent, detail-oriented, organized, hard-working, curious, and have:
The ability to act as a leader in communicating conceptual ideas and design rationale, among both colleagues and clients.
A passion for storytelling through data design and visualization.
Excellent interpersonal and problem-solving skills.
The ability to take initiative, prioritize, manage workloads and meet project deadlines.
A keen eye for design trends.
The ability to work with team members across various departments and geographic locations.
Ipsos Makes a Difference
Our people see to that. We attract the best talent and serve the best clients. Ipsos offers a dynamic work environment where your talents are nurtured and your skills are enriched. We encourage initiative, innovation and risk-taking to further develop our business and our people. We are enthusiastic, confident and results oriented which is why our clients come to us. Thatâ€™s what makes us proud to be Ipsos.
Ipsos is An Equal Opportunity Employer. All qualified applicants will receive consideration for employment without regard to age, race, color, religion, sex, sexual orientation, gender identity, national origin, protected veteran status, or any other protected class and will not be discriminated against on the basis of disability.Job Location
San Francisco, California, United States
Company Location
US - San Francisco - 101 Mission Street 
 (3531360)
Company Location Description
San Francisco, CA
Department
US Brand &amp; Creative Excellence 
 (509503)
Position Type
Full-Time/Regular</t>
  </si>
  <si>
    <t>Senior Data Science Engineer</t>
  </si>
  <si>
    <t>Arable Labs, Inc.</t>
  </si>
  <si>
    <t xml:space="preserve">
What We Are Looking For:
We are looking for bold and self-motivated data and AI/ML Engineers to join our team. Data is the core of our business and we are scaling a unique global network that creates unprecedented access to high-quality data in agriculture and beyond. You will have a chance to work on all aspects of big data systems, state of the art cloud infrastructure and cutting-edge AI/ML algorithms. This is a rare opportunity to get in at the early stages of a growing team, in a rapidly growing company. If you get excited by super challenging problems, that if solved can have a real positive impact on the world, this might be the role for you.
What We Do:
At Arable, our goal is to connect all the worldâ€™s farms and provide the highest-quality data to power predictive analytics that will help optimize the global food system. The need has never been greater to rethink how we will feed an ever-growing population and better manage our natural resources. We believe the heart of the solution to these challenges lies in digitizing the analog world with high-fidelity data to help food producers optimize their operations. If successful, we hope the impact of our work will improve the lives of farmers everywhere, help address greenhouse gas emissions, and be a major contribution to securing the global food supply for decades to come.
A few examples of the work weâ€™re doing today:
â—_x008f_ Helping farmers around the world to reduce pesticide usage through advanced data and analytic techniques
â—_x008f_ Giving produce growers in California the tools to optimize yields and minimize waste 
â—_x008f_ Helping irrigated farmers in Nebraska manage water more efficiently and sustainably to protect our water supply
What You Will Do:
â—_x008f_ Algorithms: Develop ML/AI based predictive models pipelines and state of the art recommender systems. This is key for Arableâ€™s Insight Agriculture products.
â—_x008f_ Data ETL: Data sits at the core of our product. We ingest 10th of Millions of data points every day. We perform ETLs on GBs of data to compute Agriculture recommendations and forecasts.
â—_x008f_ Cloud native Infrastructure: Framework to provision big data AWS cloud infrastructure in a reproducible, version controlled, elastic and automated manner. It helps us scale our cluster easily. It also makes it easy to upgrade existing clusters or bring new clusters to play with AI/ML tools.
â—_x008f_ New Tools and Services: We are constantly striving to improve our data infrastructure and data science stack. 
â—_x008f_ Collaboration: Collaborate across the data science team and the rest of the organization is crucial for success in a fast-moving startup. 
â—_x008f_ Innovation: A real passion for thinking from first principle and building from the ground up.
Basic Requirements: 
A PhD (preferred) or Master's Degree (with more experience) in Computer Science with a strong applied ML/AI Component 
Track record of continuous development &amp; remaining current in a rapidly changing field
Experience and Skills:
Practical experience with Machine Learning and AI methods, common cloud-based data analysis tools and frameworks like Hadoop, Redshift, Sagemaker, Spark, SQL, R, etc.
Self-motivated, bold thinker, innovator, and builder of scalable AI/ML systems end to end and embrace full-stack data science.
Proven experience as a Machine Learning/AI Engineer
Experience in Agile, Scrum, CI/CD (Jenkins), DevOps (Docker+Kubernetes), etc
Understanding of data modeling and software architecture
Knowledge of probability, statistics, and algorithms
Ability to write robust code in Python (primary) and R (secondary)
Familiarity with the technical stacks for ML/AI frameworks, from ETL services to ML frameworks (like Keras or PyTorch, Sagemaker) and libraries (scikit-learn)
Excellent communication skills 
A strong team member with a desire to be a part of a collaborative culture
What We Offer: At Arable you will be joining a company of dedicated team players who bring together diverse expertise and a passion for building a more sustainable future. Youâ€™ll find no shortage of lively conversation around the lunch table about the food we eat and how it is produced. We are a fast-moving startup committed to providing a rewarding employee experience through the work we do, the team, compensation, and benefits including:
â—_x008f_ Excellent medical, dental, vision, life, disability benefits, and a 401k program.
â—_x008f_ Ability to work closely with customers who are hungry for our product, and where can make a positive impact on their livelihood and the world. 
â—_x008f_ A focus on community involvement and career development.
â—_x008f_ We are an equal opportunity employer and value diversity at our company. We are committed to creating an inclusive environment for all employees.
</t>
  </si>
  <si>
    <t>Associate Scientist (analytical dev, cell-based assays)</t>
  </si>
  <si>
    <t>BioPhase Solutions</t>
  </si>
  <si>
    <t xml:space="preserve">*This job is located on the Peninsula*
BioPhase Solutions specializes in recruiting top talented professionals for California's Scientific community. We are currently looking for an Associate Scientist to work for a leading Bay Area biotechnology company.
Associate Scientist, analytical development
SUMMARYProvide support to scientists working on product and process development.
RESPONSIBILITIES
Perform routine molecular and cell biology techniques to support cell-based assay developmentSupport in-process characterization and drug product releaseMay participate in tech transfer internally and externally in support of GMP manufacturing and release of clinical materialContribute to project technical teams to ensure effective communication at all levelsCollaborate effectively to ensure productive interactions with all stakeholder groupsDemonstrate strong accountability, organizational and interpersonal skills, and apply sound scientific and technical experienceEnsure high-quality, timely documentation in electronic laboratory notebooks and technical reports which support regulatory filingsPresent data/ strategy to scientists and management in internally
REQUIREMENTS
BS/MS in cell biology, molecular biology, immunology, biochemistry or related discipline
Strong hands-on experience with aseptic technique and mammalian cell cultureExperience with techniques such as PCR, flow cytometry and ELISA are preferred.Prior biopharma/biologics experience is a plus.Strong verbal and written communication skills.
</t>
  </si>
  <si>
    <t>Data Scientist 3</t>
  </si>
  <si>
    <t>Lam Research</t>
  </si>
  <si>
    <t xml:space="preserve">About Lamâ€¦.
Together we move the Atoms that move the World:
Imagine working on the front lines of innovation! As one of the semiconductor industry's leading suppliers of wafer fabrication equipment and services, our technology depends on finding and hiring the best and the brightest employees. We know that our dynamic, global team of exceptional employees is essential to our continued growth.
Lam Research - where successful people want to work:
We are a company comprised of people who work hard, deliver outstanding results and maintain a sense of humor during even the most challenging times. This is truly a rare opportunity. Lam Research is a market leader where our core values are not just words on the back of your badge. Given the criticality of this role to Lam Research's success, this philosophy starts with you.Job Responsibilities
Designs, develops and programs methods, processes, and systems to consolidate and analyze unstructured, diverse "â€œbig data"â€_x009d_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Minimum Qualification
Masters or PhD Degree: Math/Statistics/Computer Science/Data Science/Operations Research/Industrial Engineering
Preferred Qualification
Work experience of up to 5 years (ideally in Semiconductor Industry)
Demonstrates significant technical independence and high working accuracy
Strong analytical skills
Strong interest in data analytics and reporting
Solid mathematics background (linear algebra, probability, optimization)
Programming skills in SQL, Python, Jupyter, C, C++, Java, Matlab, R
Excellent knowledge of MS Office and JMP
High-level experience in methodologies and processes for managing large scale data amounts
Strong database troubleshooting and problem-solving skills
Ability to summarize key findings, define and prioritize multiple conflicting requirements and effectively communicate with both business and technical teams
Professional presentation skills (data visualization)
Very good oral and written communication skills in English
Team player
More About Us â€¦.
Our work is everywhere you look â€“ even if you canâ€™t actually see it. Lam Research goes deeper than software or chips to the heart of the process that enables chip creation. So if you want to help power the components that empower everything, join us.
All qualified applicants will receive consideration for employment without regard to race, sex, color, religion, sexual orientation, gender identity, national origin, protected veteran status, or on the basis of disability.
</t>
  </si>
  <si>
    <t>Engineering - Senior Data Engineer</t>
  </si>
  <si>
    <t>Zapier</t>
  </si>
  <si>
    <t>Assoc Scientist/Scientist Translational Bioinformatics</t>
  </si>
  <si>
    <t>The PositionAssoc. Sci/Scientist, Translational Bioinformatics, Oncology Biomarker Development
We seek a highly motivated Scientist within Oncology Biomarker Development (OBD) Data Science to support biomarker and diagnostic development efforts focusing on Genentech's Oncology pipeline. The incumbent will apply advanced bioinformatics and data analysis skills in collaboration with a group of biomarker scientists to execute on strategies for prognostic, predictive and pharmacodynamic biomarkers, and companion diagnostic tests for clinical development programs. The incumbent will also apply these methods to characterize mechanisms of response and resistance to pipeline molecules, and inform novel research activities.
For this particular position, we are seeking an innovative and productive Ph.D.-level scientist with at least two years of post-doctoral experience, and a consistent and outstanding record of creativity and performance in cancer biology and bioinformatics, evidenced by peer reviewed publications in top tier journals or patent applications. The successful candidate is expected to effectively interact with cross functional teams; analyze data supporting innovative clinical development programs and publications focused on biomarker or disease research; interact with key collaborators and investigators; and promote collaborative efforts to advance biomarker sciences.
As a Scientist, you are expected to:
Drive application of advanced analytic techniques to extract disease biology and mechanistic insights, and identify biological targets from next generation cellular phenotyping data including next generation flow, mass cytometry, and single cell sequencing dataIdentify associations between clinical outcomes and phenotypic biomarkers such as cellular components of the tumor microenvironmentCombine phenotyping data with large clinical biomarker datasets including NGS-based DNA and bulk RNA results for integrative analysisEffectively manage scientific collaborations, both internal and externalDrive scientific and technical innovation collaboratively with other members of the departmentSupport development and execution of exploratory biomarker and companion diagnostic strategies for multiple projectsSupport and drive publications in high quality scientific, technical or medical journalsRepresent the biomarker team externally through interactions with our key investigatorsParticipate and thrive in an interactive, team oriented culture
Who You Are
PhD degree in a relevant scientific field (e.g., molecular biology, cancer biology, immunology, genomics, or bioinformatics)Minimum of 2 years postdoctoral experience in basic or translational research either in an academic or industry settingStrong bioinformatics programming skills (e.g., using R or Python) and familiarity with the Unix operating system. Experience with Bioconductor is preferred.Experience analyzing and interpreting high throughput cellular phenotyping data such as single cell sequencing, next generation flow, or mass cytometry dataExperience with bulk and spatial genomics or transcriptomics methods would be highly beneficialExperience in clinical drug development is beneficial, including understanding of critical development functions, e.g., biomarker development, operations, and biostatistics.Knowledge and understanding of current methods being used to assess tumor biology in the clinical setting, and familiarity with tumor heterogeneity, spatial statistics, and systems biology tools would be advantageousOutstanding presentation and communication skills
#devsci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</si>
  <si>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Scientist, Analytics - Marketplace Integrity, Reputation and Trust</t>
  </si>
  <si>
    <t>Senior Data Engineer, Ad Events Platform</t>
  </si>
  <si>
    <t xml:space="preserve">"The front page of the internet," Reddit brings over 430 million people together each month through their common interests, inviting them to share, vote, comment, and create across thousands of communities. Come for the cats, stay for the empathy.
Monetization is often the most data-heavy, latency sensitive, and technically demanding part of any online business. Our Ads Engineers work on the Reddit Ads platform, all the way from the front-end tools for ad creation to predictive modeling, delivery, auctions, and attribution.
The Ad Events team is one of the core engineering teams in the Ads group. It is responsible for building and maintaining critical components that make up Reddit's ads data infrastructure. Some key problems this team is solving in 2020 include:
Re-architecting the ads data platform to be event driven, powered by a new real-time streaming validation system
Building a new events store, powered by Apache Druid that will help power new ads products
If you appreciate real technical challenges and you'd like to be part of the team that turns Reddit into a sustainable, long-term business, come join us!
 Responsibilities:
Build and maintain Reddit's event validation and computation platform using technologies like Apache Flink, Spark, and Druid.
Make our data more valuable by proposing, designing and implementing improvements to data accuracy, integrity and timeliness.
Evangelize data driven improvements to other teams and drive improvements to Reddit's reporting, pacing, billing and analytics products.
Qualifications:
4+ years of relevant experience in data engineering, stream processing systems and big data analytics
Software development experience in one or more general purpose programming languages (Java, Go, C++, Python).
Able to take complete ownership of a feature or project.
An interest in the advertising business and understanding customer needs.
</t>
  </si>
  <si>
    <t>Proteomics Senior Scientist</t>
  </si>
  <si>
    <t>Nurix</t>
  </si>
  <si>
    <t xml:space="preserve">The Position
We are seeking a highly-skilled Senior Scientist with expertise in Proteomics to join Nurixâ€™s Discovery team. Nurix is devoted to unlocking the therapeutic potential of the ubiquitin proteasome system (UPS) in oncology, immune-oncology and other therapeutic areas. The successful candidate will support Nurixâ€™s drug discovery program and play a leading role in building and implementing proteomics capabilities.
This individual will work closely with an experienced team of interdisciplinary scientists and will have regular opportunities to present findings and opinions to project teams and senior management. The ideal candidate will be self-driven, resourceful, very organized and focused, and enjoy working in a dynamic team environment.
Primary Functions
Build and run in-house mass spectroscopy-based proteomics capabilities to identify and characterize proteins and their post-translational modifications
Utilize mass spectrometry techniques for protein identification and quantification for various sample types including complex mixtures using label-free and label-based techniques
Implement new technologies, and develop proteomics workflows including sample preparation and data analyses
Design proteomics-based experiments together with the project team, and lead the execution, analyses and interpretation of results
Maintain and troubleshoot mass spectrometers as needed
Qualifications
Ph.D. in Biochemistry, Cell or Molecular Biology, Chemical Biology or related field with 6+ years post-degree industry experience
Demonstrated expertise in operating relevant mass spectrometer instruments (e.g., from Agilent, Sciex and Thermo)
Demonstrated experience in designing, executing and analyzing quantitative proteomics experiments (e.g., protein abundance by SILAC and TMT)
Experience identifying and localizing post-translational modifications including phosphorylation and ubiquitylation from purified samples to complex mixtures
Knowledge of computational methods to analyze diverse mass spectroscopy datasets, including quantification, post-translational modifications and discovery
A proven track record (e.g., publication, industry experience, etc.) with excellent interpersonal skills and ability to work in a team environment
The successful candidate will be strongly aligned with Nurixâ€™s culture and values; he/she will be team-oriented and highly collaborative with a hands-on approach
The candidate should be enthusiastic, driven, and have the ability to work independently and thrive in a dynamic start-up environment
</t>
  </si>
  <si>
    <t>Associate Scientist, cell-based assay dev</t>
  </si>
  <si>
    <t xml:space="preserve">*This job is located on the Peninsula*
BioPhase Solutions specializes in recruiting top talented professionals for California's Scientific community. We are currently looking for an Associate Scientist to work for a leading Bay Area biotechnology company.
Associate Scientist (cell-based assay development)
SUMMARYDevelop, qualify, transfer, and troubleshoot cell-based assays in support of product characterization/release studies and bioanalysis.
RESPONSIBILITIES
Work with senior scientific personnel to design, develop, qualify, troubleshoot, and transfer cell-based assays to internal and external scientists in some subset of the following categories:
Drug potency assaysVirus-neutralizing antibody assaysViral infection and transduction assaysCell-based anti-drug antibody assaysProduct characterization assaysCell line development/subcloningInfectivity/transduction assaysImmune cell activity assaysCell banking
Participate in decisions on experimental approaches and interpretation of data.Work collaboratively with different research and development departments to evaluate and implement new assay formats and/or technologies.Perform internal sample analysis as needed in support of product characterization and preclinical studies.Transfer assays and oversee work at Contract Research Organizations and the QC group.Maintain current knowledge of regulatory requirements for bioanalytical and product characterization assays.Write test procedures, documented standard test methods, SOPs, protocols, and technical reports.Present project status updates in internal and external forums.Maintain excellent documentation of laboratory activities.Perform routine lab maintenance.Other responsibilities may be assigned as needed.
REQUIREMENTS
MS with 2+ years / BS with 4+ years of relevant assay development experience. Must include some industry experience.Expertise in cell-based assays (sterile tissue culture techniques, transfection, transduction, maintaining, subcloning, and banking cells).Knowledge of techniques such as flow cytometry and immunofluorescence are strongly desired.Experience in the qualification/validation of quantitative assays and knowledge of FDA requirements is desired.Ability to read and extract information from published literature and internal reports.
Detail oriented with time management skills.Excellent verbal and written communication skills.Experience in presenting data through written reports and oral presentation.
Proficiency with SoftMaxPro, GraphPad Prism, JMP, and other common analytical software desired.Proficient with MS Office and other common office software.
</t>
  </si>
  <si>
    <t>Scientist (analytical dev, cell-based assays)</t>
  </si>
  <si>
    <t xml:space="preserve">*This job is located on the Peninsula*
BioPhase Solutions specializes in recruiting top talented professionals for California's Scientific community. We are currently looking for a Scientist/Senior Scientist to work for a leading Bay Area biotechnology company.
Scientist/Sr. Scientist, analytical development*title based on experience level
SUMMARYPerform analytical development activities for cell therapy products. 
RESPONSIBILITIES
Perform work on molecular and cell based assay development for drug product release and in process characterizationPerform basic molecular skills, mammalian cell culture and cell based assay development, verification, qualification
Write SOPs and related documentationParticipate in tech transfer internally and externally in support of GMP manufacturing and release of clinical materialContribute to project technical teams to ensure effective communication at all levelsCollaborate effectively to ensure productive interactions with all stakeholder groupsDemonstrate strong accountability, organizational and interpersonal skills, and apply sound scientific and technical experienceEnsure high-quality, timely documentation in electronic laboratory notebooks and technical reports which support regulatory filingsPresent data / strategy to the team and management in internally
REQUIREMENTS
MS/PhD in cell biology, molecular biology, immunology, biochemistry or related discipline
PhD should at least have relevant post doc experience; MS should have 5+ years of relevant experience
Strong hands-on experience with aseptic technique, mammalian cell culture, an cell-based assay developmentExperience with techniques such as PCR, flow cytometry and ELISA are preferred.Prior biopharma/biologics experience is a plus, with additional experience writing SOPsStrong verbal and written communication skills
</t>
  </si>
  <si>
    <t>Manager-In-Training (MIT)</t>
  </si>
  <si>
    <t>Take 5 Oil Change</t>
  </si>
  <si>
    <t>Florence</t>
  </si>
  <si>
    <t xml:space="preserve">The Manager in Training (MIT) Program has been designed to accelerate a newly hired employee into the store manager position. This means that you will learn and master the skills in 3 to 6 months that would take a normal technician 1 to 2 years to develop.
Responsibilities:
Adapt to the customized Take 5/5Minute Oil Change technique while learning Customer Service, Managerial, Time Management, Leadership, and Computer skills at the same time Successfully complete each step of the program:
Week 1 Introduction to the role and skills Week 2 Learning about hood techniques, transmissions, radiators and air filters Week 3 Computer training and data entry Week 4 Mechanical training Week 5 Management Training Week 6 Shop Closing Training Week 7 Castrol Certification in Syntec Understanding course, and learning operational management Week 8 Personnel Management Training Week 9 Inventory Training Week 10 Time Management Training 
Qualifications:
Travel and/or relocate if necessary Previous management experience preferred. Work overtime as required Have dependable transportation (able to travel to various locations) Be able to pass pre-screen and random drug testing Have basic computer skills Have a valid Drivers License Pass a criminal background check Have organizational and leadership skills
*All new hires are subject to
a 90 day probationary period* </t>
  </si>
  <si>
    <t>Data Engineer-Python and SQL Programming</t>
  </si>
  <si>
    <t>PDDN INC.</t>
  </si>
  <si>
    <t>Company DescriptionPDDN is a provider of end-to-end software solutions and IT consulting Services and software development Company. is headquartered in Fremont, California with clients across the Silicon Valley and other Information technology Hubs in different states. With integrated solutions, software development, technical services, training and staffing support, we help customers achieve their technology goals allowing them to focus on their business.Job DescriptionPosition: Data Engineer with strong Python and SQL Programming
Full Time Position
Location: San Francisco, CA
Job Description:
Must have strong experience in Python Coding.
Must have strong experience in SQL.
Experience in building and optimizing data pipelines, architectures and data sets.
Experience in processing and extracting value from large disconnected datasets.
Build the infrastructure required for optimal extraction, transformation and loading of data from a wide variety of data sources.
Experience in creating reports and dashboards in Tableau is a big plus.</t>
  </si>
  <si>
    <t>Senior Software Engineer, Knowledge Platform (Data Infrastructure)</t>
  </si>
  <si>
    <t>Square</t>
  </si>
  <si>
    <t>Square builds common business tools in unconventional ways so more people can start, run, and grow their businesses. When Square started, it was difficult and expensive (or just plain impossible) for some businesses to take credit cards. Square made credit card payments possible for all by turning a mobile phone into a credit card reader. Since then Square has been building an entire business toolkit of both hardware and software products including Square Capital, Square Terminal, Square Payroll, and more. We're working to find new and better ways to help businesses succeed on their own termsand we're looking for people like you to help shape tomorrow at Square.
Square's Knowledge Platform team has two goals:
Make machine learning at Square easy. Square has over 100 engineers and data scientists building machine learning solutions; our team' supports these efforts. We build model development tools, feature computation infrastructure, and high scale serving systems to ensure that those trying to use machine learning can spend less time on infrastructure and more time delivering value.
Provide ecosystem expertise to all of Square's products. We provide systems and models that help teams transform their idiosyncratic data into reusable knowledge, so that each new ML system starts with access to a large set of observations and features.
You Will:
Build tools and systems that make data scientists happier and more productive. As an infrastructure team that supports data scientists, we have a tight connection with the DS community and need people who enjoy working on tools and building reusable, maintainable systems. Two tools we've open-sourced are Bionic and pydocker.
Build scalable systems that can do the heavy lifting of feature processing. Our team maintains the infrastructure to compute real-time features used in the decision flows of all payments at square and the historical store that allows models to be trained.
Build fault tolerant serving systems. The main job of the team is to evaluate models to make the Data Scientist's job easy in production. We need someone with experience building flexible systems that support the vast array of ML requirements that can serve models built through any DS tool.
You have:
Software development skills and computer science fundamentals.
Experience producing scalable production-quality code incorporating testing, evaluation, and monitoring.
Experience designing and productionizing large-scale distributed systems built around machine-learned models and big data.
Technologies we use and teach:
Java, Python, Google Cloud Platform, AWS, Snowflake, JanusGraph, and Docker
Python ML tech (pandas, scikit-learn, Jupyter)
MySQL, Redis, Hibernate, jOOQ, Bigtable
At Square, we value diversity and always treat all employees and job applicants based on merit, qualifications, competence, and talent. We do not discriminate on the basis of race, religion, color, national origin, gender, sexual orientation, age, marital status, veteran status, or disability status. We will consider for employment qualified applicants with criminal histories in a manner consistent with the requirements of the San Francisco Fair Chance Ordinance. Applicants in need of special assistance or accommodation during the interview process or in accessing our website may contact us by sending an email to assistance(at)squareup.com. We will treat your request as confidentially as possible. In your email, please include your name and preferred method of contact, and we will respond as soon as possible.SDL2017</t>
  </si>
  <si>
    <t>Machine Learning Engineer, MI</t>
  </si>
  <si>
    <t>At Cisco Meraki, we know that technology can connect, empower, and drive us. Our mission is to simplify technology so our customers can focus on what's most meaningful to them: their students, patients, customers, and businesses. We're making networking easier, faster, and smarter with technology that simply works.
As a Machine Learning engineer on the Insight team, you will collaborate with firmware and full stack engineers to design, plan, and build customer-facing analytics tools. Meraki's cloud-managed model offers a unique opportunity to draw upon data from millions of networks across our wide ranging customer base. The goal is to use the rich telemetry data available from these networks and combine it with the power of machine learning and the cloud to build an analytics engine that can provide intuitive, yet detailed insights into the performance of customer networks. Given the size and scope of Meraki's deployment, this provides a unique engineering opportunity to build an impactful solution that can help improve our customer experience at large.
The Meraki Insight team is building the next generation of analytics products. We offer customers unique visibility into their IT infrastructure. Our engineers excel at manipulating complex data sets into clear visualizations and utilizing Machine Learning and AI techniques to facilitate better outcomes. We are passionate about building products our customers love.Responsibilities
Design and implement a real time and highly scalable network diagnostics solution.
Collaborate with full stack and firmware developers to define and build features for an effective and intuitive analytics platform.
Build a predictive analytics engine by applying machine learning techniques to data from customer networks.
Use large datasets to explore descriptive and inferential statistical properties of data.
Ship production-quality software in a dynamic environment.
Requirements
5+ years of relevant experience.
BS/MS or Ph.D. in Computer Science or a related field.
Experience programming in Scala, Python, and/or Go.
Experience working with algorithms and building models for supervised and unsupervised learning.
Experience using data processing and ML libraries such as Pandas, Scikit-Learn, Tensorflow, Keras, etc.
Experience working with distributed computing engines like Apache Spark, etc. and real time data streaming services like Amazon Kinesis.
Experience implementing and monitoring big pipelines.
Bonus qualifications
Experience or interest in networking
Experience or interest in Explainable AI techniques
Cisco is an Affirmative Action and Equal Opportunity Employer and all qualified applicants will receive consideration for employment without regard to race, color, religion, gender, sexual orientation, national origin, genetic information, age, disability, veteran status, or any other legally protected basis. Cisco will consider for employment, on a case by case basis, qualified applicants with arrest and conviction records.
At Cisco Meraki, we're challenging the status quo with the power of diversity, inclusion, and collaboration. When we connect different perspectives, we can imagine new possibilities, inspire innovation, and release the full potential of our people. We're building an employee experience that includes appreciation, belonging, growth, and purpose for everyone.</t>
  </si>
  <si>
    <t>Digital Data Engineering &amp; Analytics Manager</t>
  </si>
  <si>
    <t>NTT DATA Services</t>
  </si>
  <si>
    <t xml:space="preserve">Key Qualifications:
Deep experience in digital analytics, data governance, data management, and business intelligence4-6 years working in analytics; specifically around supporting teams with management reportingProficient in SQL, Tableau (or similar tool), ETL and Sysadmin tools
Responsibilities:
Enhance the Digital Datamart and build ETL jobs to centralize our client's digital dataAutomate data extracts from various systems, including both internal datamarts &amp; external vendors (Adobe, CRM, and other APIs)Generate tables/views for consumption by other analystsConduct hands-on data analysis and validationConvert existing manual scripts to automated sys jobsDesign, develop, and deploy self-service reports, scorecards and dashboards
Job Types: Full-time, Contract
Experience:
Tableau, ETL, SQL and Sysadmin tolls: 4 years (Required)data governance, data management, BI and Digital Analytics: 4 years (Required)
Education:
Bachelor's (Required)
Location:
San Francisco, CA 94111 (Required)
</t>
  </si>
  <si>
    <t>Sr Data Engineer Hadoop</t>
  </si>
  <si>
    <t>NTT DATA</t>
  </si>
  <si>
    <t>NTT DATA Services strives to hire exceptional, innovative and passionate individuals who want to grow with us. If you want to be part of an inclusive, adaptable, and forward-thinking organization, apply now.
We are currently seeking a Sr Data Engineer Hadoop to join our team in Louisville, Kentucky (US-KY), United States (US).
Job Responsibilities
Support the data platform.
Write well designed, testable, efficient code.
Ensure designs are in compliance with specifications.
Support continuous improvement by investigating alternatives and technologies.
Perform all other duties as needed.
Develop data mappings to existing data sources.
Develop data requirements for new data sources.
Define new business data models.
Provide technical leadership on data protection technologies to the development team by designing solutions and blueprints for large data protection projects and guiding them on their day to day work
Recommends programming and development, standards and procedures for application teams.
Create data models in both traditional and in Big Data technologies
Provide strategic and architectural direction to address unique business problems.
Researches and maintains knowledge in emerging technologies and possible application to the business.
Work on large data sets and interpret meaningful inferences.
Implementation of security and data protection
Skills &amp; Experience
Undergraduate Degree or Technical Certificate.
7 years of IT experience with 5 years' experience as a Data engineer
1 year of experience working on the Hadoop platform
1 year of Development experience Scala &amp; SPARK
Expertise managing large datasets
SQL and UNIX scripting skills.
Experience with Cloudera and Hortonworks data platforms
Experience in working with EDW, Data masking, Data migration kind of projects
Data model analysis of large databases with up to 1000 tables and Sensitive data analysis for larger and different Databases, Files.
Experience with Bigdata technologies and tools such as Apache Hadoop/Cloudera/MapR/HortonWorks, HDFS, MapReduce, Spark, Big Data querying tools (such as Pig, Hive, Impala), NoSQL databases (such as HBase, Cassandra, MongoDB)
Exposure to cloud technology like Azure, Google
Nice to have skills:
Experience with IntelliJ
Experience with Mongo
python &amp; pyspark
Implement tokenization and encryption solutions using various Protegrity protector components such as Application Protector, File Protector, Database Protector, Bigdata Protectors, etc.
Experience in Health Care Payer Domain
Experience Protegrity is added advantage
Understanding of payer domain business process and application (custom or packaged application) to support testing activity like enrollment, quote to card, claim processing and payment etc.
Hands-on experience with scripting languages like python
Basic Qualifications:
Undergraduate Degree or Technical Certificate.
7 years of IT experience with 5 years' experience as a Data engineer
1 year of experience working on the Hadoop platform
1 year of Development experience Scala &amp; SPARK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
Nearest Major Market: Louisville
Job Segment:
 Database, Consulting, Cloud, SQL, Unix, Technology</t>
  </si>
  <si>
    <t>Scientist/Senior Scientist, OMNI-Biomarker Development, Development Sciences</t>
  </si>
  <si>
    <t>The PositionThe Position
We are seeking a highly motivated Scientist or Senior Scientist to join the OMNI-Biomarker Development Department within Development Sciences to drive our biomarker and drug development efforts in multiple sclerosis. Our department is responsible for defining biomarker and personalized healthcare strategies, designing and implementing biomarker assays in clinical trials, and interpreting biomarker results. Our group uses relevant biomarkers to evaluate disease heterogeneity, target-engagement, mechanism of action, and disease modification; and to guide clinical diagnostic biomarker development. Biomarker team leaders within the department provide scientific leadership for biomarkers in clinical trials ranging from early proof-of-concept through marketed products.
Responsibilities:
The successful candidate will join our dynamic team and work to identify biomarkers in support of drug development projects in multiple sclerosis. The candidate will support multiple trials, lead efforts for data generation and analyses within internal studies and as part of external academic collaborations relating to understanding biomarkers in multiple sclerosis. The successful Scientist will have the opportunity to grow into a project biomarker team leader. Success in these responsibilities requires a thorough understanding of disease and drug target biology, creativity and attention to detail, and experience in integrating biomarkers into clinical trials. Candidates familiar with molecular/immunological techniques and analytic methods including immunoassay, qPCR, genetics, gene expression analysis, cellular immunology, or analytics (knowledge of R or other data analysis programming experience) will be given preference. The position requires working in close partnership across various functions including Research, Bioanalytical Assay Department, Diagnostics, Clinical Sciences, Biostatistics, Bioinformatics, Regulatory and with external partners. Effective communication is essential and includes presentations at cross-functional teams, internal review committees, and external conferences, and will also involve writing biomarker sections of clinical protocols, reports, regulatory filings and scientific publications.
Who You Are
Candidates must have a PhD or MD in Neurology, Neuroscience and/or Immunology, or a related field with at least 3 to 5 years of post-doctoral or fellowship experience in basic or translational research either in an academic and/or industry setting. The candidate must demonstrate a high level of independence and be able to develop hypotheses and direct analysis plans. Strong writing and communication skills are required, as evidenced by publications, meeting abstracts and/or drug development reports. We are looking for an individual who would be passionate about using their understanding of disease biology to make impactful contributions to clinical drug development. Willingness to collaborate across time zones including our Swiss site is a must. Preferred candidates will have prior experience in multiple sclerosis and a demonstrated ability to function as part of a cross-functional team such as research or clinical trial project teams.
#DevSci
#OMNI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</si>
  <si>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Lead Product Manager, Data Products</t>
  </si>
  <si>
    <t>Samba TV</t>
  </si>
  <si>
    <t xml:space="preserve">Samba TV, recognized by Inc. Magazine as one of the fast-growing companies in the US and one of the "most interesting ad-tech upstarts of the year" by Business Insider, and expand internationally. We are uniquely positioned at the forefront of the TV revolution. The way people discover, watch, and engage with television has fundamentally changed, and we're connecting the dots to help better understand audience trends and viewership habits for marketers.
Samba TV is the measurement platform for the next generation of TV. With a view into over 25 million TVs and global data, Samba TV has the largest, multi-publisher measurement available. Our customers use our continuous measurement ACR sensor and AI Platform to gain a real-time, unified view of their consumer viewing experience across all TVs and video applications.
We are looking for a seasoned Product Manager, reporting to the Vice President of Product, to drive Samba TV's Data Products. You'll generate and translate ideas into strategy and features and follow product development from start to finish. Your persuasiveness, deep technical savvy, inclusiveness, resilience, and passion enable you to swiftly to meet the needs of the thousands of internal and external customers depending on Samba TV's tv viewership data to make content-related decisions.
Responsibilities
Establish and own the product roadmap.
Develop and execute the product strategy, go-to-market plans, positioning, messaging, metrics, and all elements related to the business case
Create preliminary requirements and design concepts, and work with engineering and design to implement and iterate.
Collaborate with engineering and data science to deliver impactful results to support business growth
Manage the entire product lifecycle, from conception to launch, including ideation, scope, specification, prioritization, design, implementation, quality assurance, launch, and iteration.
Define and analyze metrics that inform and ensure the success of your product(s).
Understand and analyze user needs.
Integrate usability studies, A/B testing, usage data, research and market analysis into product requirements to enhance user satisfaction.
Grow product usage, retention, engagement, and revenue.
Requirements/Qualifications
BA/BS or MS in Computer Science, Math or related technical field or equivalent practical experience.
3+ years Product management experience with a focus on technical data products, API development, and data feed management:
3+ years of experience designing, developing, and implementing API products, ideally for data firehouse or other reporting-centric technologies at scale
Demonstrated technical acumen; ability to influence and debate solutions with technical team members, to understand technology solutions and potential tradeoffs and to represent technical concepts to non-technical stakeholders
Data-driven mindset and track record of managing API KPI's .
Enjoyment of understanding complex logic and process of interconnected data flows throughout business work-stream
Experience developing and testing new data products with Data Scientists
Client-first approach of developing easy-to-use developer tools for customers to quickly adopt, validate, and integrate data products
Outstanding written and oral communication skills.
You are a skilled communicator who can motivate, lead and champion a product without authority.
Distinctive problem solving, organizational, and analytical skills with the ability to evolve product strategy and tactics based on research, data and industry trends; attention to details.
Technical fluency that enables you to creatively explore possibilities and challenge constraints with engineering, with demonstrated ability to earn the respect of talented engineers
Knowledgeable across multiple functional areas such as product management, engineering, UI, sales, customer support, finance or marketing.
Ability to drive teams to ship product features on aggressive timelines.
Experience working with strategic partners and clients, ideally with international teams, to deliver products to market with high quality that scale quickly
Bonus
You code.
Understanding of the TV, Media, Entertainment, &amp; Advertising Spaces.
Understanding of the technical architecture of complex and highly scalable web applications.
Experience with statistics.
Experience working with Databricks notebooks, or other coding environments, for data validation/verification checks during product development (Python-experience preferred)
</t>
  </si>
  <si>
    <t>Data Science Manager for Artificial Intelligence company</t>
  </si>
  <si>
    <t>Andiamo</t>
  </si>
  <si>
    <t>Our client is an award winning Artificial Intelligence and Machine Learning Company. Their innovative cross channel AI solutions are applied in industries such as fintech, investment banking, biotech, and insurance, offering sales leaders unlimited opportunities. The team pushes the boundaries of innovation for in pure Artificial Intelligence technologies with a culture is focused on delivering the results our clients expect and deserve.
The Modeling Customer Support team is dedicated to support models from existing customers leveraging A.I and machine learning technologies. Expending its scope from supporting the EMS and DI platforms, the team is growing its presence in regional locations to better support our customers locally.
As a manager you will lead the regional modeling customer support team and be accountable for delivering high quality deliverables within agreed upon timelines and conducting post- implementation reviews.
Role
In this position, you will be required to:
Serves as a mentor for junior-level colleagues, and develops talent via ongoing technical training, peer review etc.
Delegates and reviews work for junior level colleagues
Respond to requests received from individual customers, including ESS team.
Oversee the design of model optimizations and implementation of model updates.
Design, review and analyze automated processes to monitor production models and create dashboards
Perform recommendations (migrate existing customers from one model to a newer one, trigger model optimization, etc.). Design model optimizations and perform model updates and/or coordinate model update execution with Core Modeling team.
All About You
Essential Skills:
Experience managing day-to-day cross-functional communications and collaboration to meet project deadlines
Agile and Problem solver
Strong organizational skills; able to manage multiple tasks within the constraints and timelines determined by business needs
Experience in A.I. and Machine Learning
Creative and ingenious
Experience with SQL language
Strong knowledge of Linux / Bash environment
BS in computer science or a related field
Nice to have:
Databases: Oracle, Postgres, Netezza and Hadoop
Andiamo is an Equal Opportunity Employer
Andiamo provides equal employment opportunities to all employees and applicants for employment without regard to race, color, religion, sex, national origin, age, disability or genetics. In addition to federal law requirements, Andiamo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All qualified candidates are encouraged to apply by submitting their resume as an MS word document including a cover letter with a summary of relevant qualifications, highlighting clearly any special or relevant experience.</t>
  </si>
  <si>
    <t>Scientist II/Senior Scientist, Omics Integration</t>
  </si>
  <si>
    <t>Second Genome</t>
  </si>
  <si>
    <t>/Hello potential Second Genomer! A note: during the covid-19 public health crisis, Second Genome will be conducting all discussions and interviews virtually to flatten the curve and protect our teammates and candidates. Should you enter the interview process, we will work with you to ensure that access to the appropriate technology is not a barrier for your candidacy. Apply with confidence, and we hope to talk to you soon!
Hi, weâ€™re Second Genome.
We are a fast-paced, venture-backed biotechnology company developing breakthrough therapeutics through innovative microbiome science.
And we are looking for a Bioinformatics Scientist II or a Senior Scientist to work on interpretations of gene expression data via RNAseq analysis.
You have demonstrated experience in discovering candidate drug targets and mechanisms of action by analyzing gene expression data. You are an independent scientist who enthusiastically collaborates as a core member of a cross-functional team to advance our drug discovery projects. You relish the opportunity to have an impact on our projects as an individual contributor.
How Youâ€™ll Impact the Company:
You will analyze human and mouse gene expression data to propose drug response associated host pathways for assay development.
You will analyze and interpret gene expression data from in vitro and/or in vivo experiments to propose PD markers and MOA for candidate molecules. You will participate in the design of these experiments to ensure robust statistical analyses are conducted.
You will be our in-house expert in analyzing and interpreting gene expression sequencing data from in vitro, in vivo and clinical samples.
You will prototype mammalian gene expression data analysis methods capable of proposing disease targets and directly affected downstream pathways.
You will collaborate cross-functionally with our Discovery, Informatics and Business Development teams to lead host informatics pipeline developments and build data analysis work plans to achieve the strategic program milestones.
What You Bring to the Role:
You have a Ph.D. in bioinformatics, computational biology, biostatistics, or similar with relevant post-doctoral training.
You have extensive experience in analytical approaches, statistical principles and tools for gene expression sequencing data analysis (understanding of hybridization data is a plus).
You have experience in interpreting proteomics data and integrating to gene expression data for target discovery.
You have analyzed datasets from in vivo experiments such as a drug dose-response experiment, and successfully identified or validated target from the multi-omics data.
You have experience in Ingenuity IPA, Reactome or similar gene expression analysis software.
You have proficiency in R (preferred) or Python for statistical data analysis. Familiarity with Linux and high-performance computing environments (AWS cloud computing system is a plus).
You have familiarity with SDLC and source code revision control such as git, SVN or related systems.
You have a proven track record in communication and presentation skills to internal project stakeholders for smooth project progression, and internal and external peers for scientific discussions. You are also motivated to teach others.
As a bonus, you have experience in single-cell RNAseq and/or immune cell type analysis on bulk RNAseq data.
Another bonus if you have domain knowledge in one or more of the following disease areas: inflammation, mucosal biology, immuno-oncology or related fields.
Second Genome provides equal employment opportunities (EEO) to all employees and applicants for employment without regard to race, color, religion, sex, national origin, age, disability or genetics. In addition to federal law requirements, Second Genome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</si>
  <si>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Software Engineer, Data Science CoLab</t>
  </si>
  <si>
    <t>Job Summary
Note that this position may be based remotely (within US)
The Data Science CoLab is seeking a software engineer to help build UCSF's Data
Library. This position will entail working as part of a cross-functional
engineering team to develop a platform that stores and analyzes cutting-edge
biological data from UCSF researchers with the goal of using your skills and
the large datasets at UCSF to treat common as well as rare diseases. We are
looking for a motivated engineer who is inspired by this mission of finding
novel treatments across a variety of diseases and wants to participate
actively, as well as enable biologists and clinicians to discover trends and
meaning in their data.
As an example of the opportunity, biologists at UCSF have agreed to enter into
a very unique radical collaboration environment that is liberating
single-cell data characterizing patient tumors and their immune systems from
many different cancer types, as well clinical outcomes including treatment
success and survival. We are now also expanding to include novel technologies,
microbiome profiling, and new disease contexts. This includes autoimmunity as
well as chronic diseases associated with aging. We want to leverage this data
to identify novel disease treatments, including immunotherapy and personalized
medicine. In this position, you will help build tools to house this data and to
enable multi-modal data analysis for the UCSF research community.
In this position, you will create architecture to accommodate diverse
biological data types from technologies that have not been housed on the same
platform. The team will also focus on challenges in visualization of complex
data, the integration of multi-modal data, and building an interface that is
accessible for biologists. You will be working with top UCSF researchers,
learning novel biology as it s discovered, and making an impact on the
direction and discovery in the immunology and cancer fields. You will have
freedom to innovate in this space with the tools and infrastructure you will
build that can change the way we do systems biology.
This position is within the Data Science CoLab. The Data Science CoLab is a
collaboration-based research lab that focuses on data analysis and
computational methods development. We are passionate about data science
training for biologists who want to better engage with their data. In addition,
we build tools for biologists to store and interact with their data. Our
philosophy is that successful data-heavy projects happen by integrating
biological understanding and intuition with advanced skills in data science.
This can happen by facilitating close collaborations between experimental and
computational biologists, as well as by empowering biologists to work with
their own data.
As a member of the Data Library team you will apply software skills to projects
of broad scope and educate yourself and team members about software best
practices. You will also interact with scientific datasets and develop detailed
knowledge of their content and usage, and consult regularly with associated
researchers on their subject matter expertise. You will acquire new knowledge
and skills as required by the expanding technological scope of the project.
COLABS
CoLabs is a collection of integrated laboratories specializing in
infrastructure, technologies, or data analysis. The model will house all CoLabs
in a contiguous space and create a set of common pipelines and workflows in one
centralized locale. It will recruit and retain world-class researchers and
staff through project engagement, backstopped tenure, and annual
operational funds. It will develop and invest in transformative methods and
technologies.
In its current form, CoLabs consolidates three existing groups, Genomics, Flow
Cytometry, and Biological Imaging Development, and establishes two new ones,
Disease to Biology and Data Science, placing them all under one roof. CoLabs
will help organize and integrate the UCSF community through common pipelines
and data curation around a set of collaborative CoProjects that will
tackle fundamental questions in the field.
About_Ucsf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Required_Qualifications
Bachelor's degree in related area and / or equivalent experience /
training
Three or more years of relevant work experience
Programming experience in a variety of languages, including JavaScript,
Ruby, Python, R or similar
Knowledge developing application front ends in JavaScript OR writing
database migrations, schemas, JSON API endpoints via web application
frameworks / ORM
Ability to work autonomously and collaboratively as part of a team
Preferred_Qualifications
Experience writing tests in JavaScript, Ruby and Python
Basic git workflows
Basic dev-ops, UNIX (ubuntu), bash scripting, configuring Apache / nginx
/ etc.
Managing cloud computing environments (e.g. AWS)
Interacting with HPC or other clustered computing environments
Excellent oral and written communication skills and the ability to work
in a multi-disciplinary setting
Ability to multi-task and take on new and diverse assignments
License/Certification
n/a
Job Code and Payroll Title
7300 Applications Programmer III
Organization
Campus
Appointment Type
Career
Percentage
100%
Location
UCSF Parnassus
Work Days
Flexible
Shift
Days
Shift Length
Other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t>
  </si>
  <si>
    <t>SAP HANA Expert/Data Modeler</t>
  </si>
  <si>
    <t>Akshaya Inc</t>
  </si>
  <si>
    <t>San Rafael</t>
  </si>
  <si>
    <t>JoB Description Looking for an SAP HANA expert SAP HANA 2.0 configuration, architecture, reportingvisualization, predictive analytics and datasolution modelling. Must have 3-4 years of experience with native HANA data modeling. Must have experience with HANA SQL script. Must have Project experience in Advanced modeling concepts including Analytic Views, Attribute Views, Hierarchies, Creating Restricted Calculated Columns, Filter Operations, Variables, Creating Calculation Views, SAP HANA SQL, SQL Script and Procedures, Currency Conversion, Turning Business Rules into Decision Tables. Experience with writing functional and technical specifications, testing and training. Must have experience with Integration technologies, such as Smart Data Access, SLT virtual data modeling, HANA Studio, Hana Live Core Data Services Lumira visualization tool Smart Business Modeler KPI configuration through SAP Fiori Good knowledge on building HANA views using SDISDA and ETL process using Data Services. Hands-on knowledge of S4HANA installation Experience with Analytics Cloud Reporting. Good understanding of HANA Life-Cycle Management, importing and exporting HANA models within schemas, performance tuning Experience with SAP Best Practices deployments 7+ yearsrsquo experience with data warehousing technologies. Bachelor's degree in Computer Science or equivalent. Best Regards, Satish Yadav 567-200-5572 satish.yadavakshaya-inc.com mailtosatish.yadavakshaya-inc.com</t>
  </si>
  <si>
    <t>Senior Machine Learning and AI Data Scientist</t>
  </si>
  <si>
    <t>Project Ronin</t>
  </si>
  <si>
    <t>The Ronin Data Science team is trying to achieve the goal of predicting treatment outcomes across cancer types and across the course of therapy. We create and provide individualized predictive models and data visualizations to doctors and patients to understand and then optimize those outcomes. Can you develop machine learning models using large datasets with many predictors and multiple outcomes? Would you like to develop new machine learning and AI methodology? As one of the first members of the team, you will have a unique opportunity to help build our machine learning function from the ground up. You can make a positive impact in a field that has touched the lives of almost everyone in the world.What You Will Do:Analyze complex medical datasets to develop predictive models for cancer treatment outcomesCluster and classify patients based on structured data and text informationExplore synergies between medical datasets and patient digital dataProvide machine learning methodology leadershipWhat We're Looking For:MS/PhD with 5+ years experience. Understanding of machine learning / statistical modeling and classification methods (e.g. penalized regression, gradient boosted trees, NLP). Experience with data visualization of complex models and data.Ability to explain your work clearly to a non-technical audience.Interested in leading analysis projects and mentoring data scientists.Strong R or Python skills.Nice to have but not required: Experience working with medical / clinical patient data. Project RÅ_x008d_nin is filling one of the greatest gaps in patient care to date. Our mission is to increase the length and quality of every personsâ€™ life who has been affected by cancer. This year alone there will be nearly 1.8 million new cancer diagnoses, and the tools oncologists are using havenâ€™t been updated in 20 years. With our platform, communication between patients and their doctors is optimized through an individual care platform that is already having an immediate impact. Want to learn more?Our Perks and BenefitsLinkedinMediumAvoid the confidence gap. If some of the above describes you, weâ€™d love to chat and see where your skills can add to our team.We are an equal opportunity employer and value diversity in our company. We do not discriminate on the basis of race, color, ancestry, religion, sex, national origin, sexual orientation, age, citizenship, marital status, disability, gender, gender identity or expression, or veteran status.</t>
  </si>
  <si>
    <t>Principal Software Engineer, Big Data Platform</t>
  </si>
  <si>
    <t>Rally Health</t>
  </si>
  <si>
    <t>Join Rally Health as a Principal Software Engineer, Data Platform where you will architect and develop infrastructure for our Data Team . As part of the Data Team, you will report to a Data Manager and work with teams across the company.You Will:
Architect, develop, and deploy infrastructure on which data gets collected, aggregated moved, cleansed, transformed and analyzed
Operationalize data insights â€”from research into fault-tolerant, production-scale deployments
Apply perseverance and imagination, both in writing new software and also deploying existing tools like Airflow, Hadoop, Spark, Jenkins, Docker, Kubernetes and Mesos
Partner with data scientists and product team to understand their needs and create a platform that empowers them
Work closely with Product and Project Managers to understand the features, do technical assessment, design, code test and deliver
You Have:
BS in Computer Science, Engineering or a related technical role or equivalent experience
5+ years of prior experience for the Senior Software Engineer role, or
8+ years of prior experience for a Principal Software Engineer role
Coding experience in shipping complex software to production
Command of Scala or Java, or interest in learning Scala
Experience with Kafka, Spark, Hive, HDFS, AirFlow
Command of data structures, algorithms, performance and scalability
Understanding of fault-tolerant systems, network programming, multithreaded programming and security
Experience with distributed systems and application design in a SOA environment
Knowledge of high-scale performance and optimization tools and techniques
Experience with AWS (configuring, deploying, managing) services and distributed applications
Rally Healthâ„¢ is about putting health in the hands of the individual. It's our mission, and it drives everything we do! With our easy-to-use online and mobile tools, we empower people and help them take charge of their health and health care. Improving their diet and fitness to selecting health benefits and choosing the right doctor at the right price for their needs.
Our culture is built on a deep and sincere dedication to helping people live healthier lives. To do this, we are committed to improving at every level. We're building digital tools that support people over their lifetime. Every day, we get to work with amazing people on something that directly impacts the lives of millions of people for the better.
At Rally, we believe in the importance of communication and collaboration to ensure every opinion is valued. Rally knows that we are strongest when our employee population reflects the diversity of the world around us, and we are a place where all voices are valid. A diverse workforce enriches us with the talent, perspective and inspiration we need to achieve our mission. Everything we do is performed with our users in mind, so we make sure that all of our work has a human touch it needs.Our Benefits:Resources to help you excel in our creative work atmosphere:
Great compensation package
Daily onsite catered lunches
Comprehensive benefits package for full-time employees, including medical, dental, vision coverage, and 401(k)
Paid leave for new parents
Wellness programs, including physical and mental health services
Flexible paid time off for full-time employees
Rally Health believes in a policy of equal employment and opportunity for all people. It is our policy to train and promote individuals in all job titles, and administer all programs, without regard to race, color, religion, national origin or ancestry, citizenship, sex, age, marital status, pregnancy, childbirth or related medical conditions, personal appearance, sexual orientation, gender identity or expression, family responsibilities, genetic information, disability, matriculation, political affiliation, veteran status, union affiliation, or any other category protected by applicable federal, state or local laws.
Individuals with disabilities and veterans are encouraged to apply. Applicants who require an accommodation related to the application or review process should notify Talent Acquisition (recruiting@rallyhealth.com).
Pursuant to the San Francisco Fair Chance Ordinance, we will consider for employment qualified applicants with arrest and conviction records.</t>
  </si>
  <si>
    <t>Clinical Research Data Coordinator</t>
  </si>
  <si>
    <t xml:space="preserve">
Clinical Research Coordinator
03-Mar-2020
Job Code and Payroll Title
9335 Clinical Research Coordinator
Job Summary
JOB OVERVIEW
The Clinical Research Data Coordinator (CRC) will perform duties related to the support and coordination of the UCSF Immunoprofiler (http://www.immunoprofiler.org/) and the Research Biospecimen Repository (UCSF BIOS Specimen Bank) to include implementation of the Comprehensive Consent for Donation of Research Biospecimens. The mission of the UCSF Immunoprofiler is to develop a translational platform to enhance treatment efficacy, develop precision medicines, and understand the immunological basis for cancer. With general direction from the Immunoprofiler Clinical Data Scientist, BIOS Clinical Research PPM, and / or Principal Investigator (PI), the candidate will also participate in, and assist with the management of the data collection of several concurrent Immunoprofiler research studies supported by the UCSF BIOS Specimen Bank, under the guidelines of research protocols, UCSF, and regulating agency policies.
The CRC will perform independently or with general direction at the fully operational journey level of the series to execute, manage, and coordinate research protocols, as directed by the Clinical Research Supervisor and / or Principal Investigator (PI); may coordinate the data collection and operations of several concurrent clinical research studies under the guidelines of research protocols, UCSF and regulating agency policies.
The CRCâ€™s duties may include, but will not be limited to supporting the management and coordinating the tasks of single or multiple clinical research studies, depending on their size and complexity; act as intermediary between services and departments while overseeing data and specimen management; manage and report on study results; create, clean, update, and manage databases and comprehensive datasets and reports; coordinate staff work schedules, assist with training of Assistant CRCs, and assist Clinical Research Supervisor and / or PI with oversight of other research staff; manage Investigatorâ€™s protocols in the Committee on Human Research (CHR) online system, as well as renewals and modifications of protocol applications and the implementation of new studies; participate in the review and writing of protocols to ensure institutional review board approval within University compliance; help assure compliance with all relevant regulatory agencies; oversee study data integrity; implement and maintain periodic quality control procedures; interface with departments to obtain UCSF approval prior to study initiation; maintain all regulatory documents; report study progress to investigators; participate in any internal and external audits or reviews of study protocols.
PATHOLOGY
The Department of Pathology at UCSF aims to achieve the highest standards in patient care, research and education. The Department provides diagnostic pathology services in a wide variety of subspecialties with highly trained subspecialists who are recognized nationally and internationally for their expertise. The Departmentâ€™s research programs are diverse and interface with a wealth of basic and translational research programs that are a hallmark of UCSF. Our educational programs include a research-intensive academic residency program and fellowships in cytopathology, dermatopathology, gastrointestinal and liver pathology, gynecologic pathology, neuropathology and surgical pathology.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53737BR
Location
UCSF Parnassus
Job Title
Clinical Research Data Coordinator
Appointment Type
Career
Percentage
100%
Shift Length
8 Hours
Shift
Days
Work Days
Monday - Friday, 8:00 am - 5:00 pm
Required Qualifications
â€¢ HS graduation and sufficient experience and demonstrated skills to successfully perform the assigned duties and responsibilities
â€¢ Attention to detail; strong interpersonal skills; excellent, effective verbal and written communication skills to coordinate with subjects, team members, other departments and outside institutions; and the ability to multi-task in a fast-paced environment while working with a diverse subject population
â€¢ Ability to work well independently, complete projects in a timely manner, and prioritize multiple projects to ensure the completion of essential tasks by deadlines
Preferred Qualifications
â€¢ BA or BS degree in physical or biological sciences and one year of clinical research experience
â€¢ Fluency in the usage of Committee of Human Research (CHR) online iMEDris system for submission, renewal, and modification of protocols through this system
â€¢ Understanding of patient population to create rapport and a relationship, while also giving insight to what is realistic and appropriate for patient participation
â€¢ Experience with electronic medical records
â€¢ Knowledge of UCSF and departmental policies for dealing with reimbursement, guidelines for research, confidentiality and HIPPA regulations, following the UCSF mission statement and purpose for research, and a clear understanding of policies and procedures on patient safety and confidentiality (electronic and hard copy medical records, patient charts, communication, etc.)
â€¢ Knowledge of medical terminology, research policies and guidelines, guidelines for packing / shipping infectious substances, database building / analysis, and data management within some of the following: Access, Stata, SASS / SPSS, and Teleform programming platforms
â€¢ Experience applying the following regulations and guidelines:
Good Clinical Practice Guidelines
Health Information and Accountability Act (HIPAA)
The Protection of Human Research Subjects
CHR regulations for recruitment and consent of research subjects
Effective Cash Handling Procedures
Environmental Health and Safety Training
Fire Safety Training
License/Certification
n/a
Position Type
Full Time
Department Name
Pathology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</si>
  <si>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Data Science Manager</t>
  </si>
  <si>
    <t>Founding Team : Quantitative Researcher</t>
  </si>
  <si>
    <t>Axiom Group</t>
  </si>
  <si>
    <t xml:space="preserve">
Unique opportunity to join the founding team of a quantitative hedge fund recently launched by a world renowned team of researchers and engineers. You will contribute to the research and development of cutting edge, machine learning inspired models, as well as the underlying systems that support them. We're looking for PhD's with strong academic and professional track records. </t>
  </si>
  <si>
    <t>R&amp;D Scientist</t>
  </si>
  <si>
    <t>Berkeley Lights</t>
  </si>
  <si>
    <t>Here at Berkeley Lights, we think cells are awesome! Cells are capable of manufacturing cures for diseases, fibers for clothing, energy in the form of biofuels, and food proteins for nutrition. So the question is, if nature is capable of manufacturing the products we need in a scalable way, why arenâ€™t we doing more of this? Well, the answer is that with the solutions available today, it is hard. Berkeley Lights is here to change all of that! Our extremely sophisticated proprietary technology and BeaconÂ® and LightningTM systems accelerate the rate researchers can discover and develop cell-based products in a fraction of the time and at a fraction of the cost of conventional, legacy research methods. Using our tools and solutions, scientists can find the best cells, the first time they look. 
Our goal is to continue to collaborate with customers to drive the adoption of our technologies, making cell-based products and therapeutics more easily accessible the world over! You will play a major role here in the creation and development of these technologies, and our success will depend on you! We have been changing how the world develops cell-based products since 2011, and now our family of around 200 employees welcomes you to consider joining us on this incredible journey.
The Applications team currently has an opening for a talented R&amp;D Scientist, who will work at the very beginning of a product cycle. Products are likely comprised of new processes and assays interrogating either cells or cellular products on BLI platforms. 
You will be part of the Innovation Lab, driving proof of concept experiments, in an environment open to breadboard designs but also using established Berkeley Lights platforms, open to modifications in both software and hardware. This position requires the ability to screen through various concepts with an open mindset to evaluate all risks and identify the best path forward. Using models and computational simulations is encouraged were possible, but a strength in designing and executing high impact proof of concept experiments is key. Project assignments will change frequently therefore it is best to have a broader expertise in a variety of disciplines. Key to success in the position will be very strong background in synthetic biology on yeast or bacteria and sound foundation in molecular biology, genetics or biochemistry. Planning and executing experiments in a high throughput microfluidic setting is expected.Primary Responsibilities
Adapt synthetic biology protocols and processes to be executed on a BLI platform within a BLI microfluidic device; characterize differences in outcomes and validate resultsGain a thorough and detailed understanding of the underlying mechanisms for each assay to be performed on the BLI platformCulture and assay both yeast and bacteria in a microfluidic environment Be creative with the whole picture in mind when generating concepts to resolve challengesDevelop process automation through python scriptingAnalyze results from high throughput experimentsContribution to the invention of core intellectual property (from conception through validation), white papers, and external publications
Requirements
Extremely experienced and creative with synthetic biology processes usually performed in smaller volumes like gene editing, protein/product purification, lysis, protein quantification, etc.Exposure to high throughput or microfluidic platformsBroad knowledge cell-based assays or productsCell culture and handling of microbial organismsExperience in microscopyWorking knowledge of modern molecular and cell biology techniquesSolid data analysis skills; with ability to generate insights through analysis of larger datasetsProgramming experience in Python desiredAbility to thrive in early stage technology development with demanding schedules and deliverablesMS or PhD with 0-3 years of experience in Biophysics, Biology, Microfluidics or related fields
The California Consumer Privacy Act (CCPA) is effective January 1, 2020. Please read our California Consumer Privacy Act Disclosure Form regarding the CCPA and Berkeley Lightsâ€™ required disclosures about the collection of personal information.
The California Consumer Privacy Act (CCPA) is effective January 1, 2020. Please read our California Consumer Privacy Act Disclosure Form regarding the CCPA and Berkeley Lightsâ€™ required disclosures about the collection of personal information.</t>
  </si>
  <si>
    <t>BioResearch Field Applications Scientist West Coast</t>
  </si>
  <si>
    <t>Molecular Devices</t>
  </si>
  <si>
    <t>BioResearch Field Applications Scientist
San Francisco Bay AreaOPCO DescriptionMolecular Devices, LLC creates innovative, high-quality bioanalysis solutions that increase our customers productivity. By joining Molecular Devices, you will work with best-in-class people who share a common purpose - to be our customers' first choice for systems, consumables, software, and support that advance both basic and applied life science discovery. Our core values are critical elements of our past and future success -- The best team wins. Customers talk, we listen. Continuous improvement is our way of life. Leading edge innovation defines our future. We compete for shareholders.
We have an open head count for a San Francisco bay area-based scientist who can support our bioresearch productsThis position will be responsible for carrying out demos, presentations, customer trainings and troubleshooting as requested by the Sales team and managementThis position will directly report to the Supervisor of BioResearch Field Applications ScientistsThis team ultimately reports into the Vice President of North American SalesThis is an entry level position within the Field Applications team with career development opportunities within the Field Applications team, Sales team, Marketing team and Product Development team.
Responsibilities:
Provide scientific, technical, and applications support during pre- and post-sales activities.Schedule and manage demos, instrument installations, and trainings as required.Support the sales team by using critical thinking to identify customer needs and to demonstrate the correct product solutions to meet those needs.Develop and present complex material to potential customers in an easy to understand manner while being able to professionally handle objections and questions.Help customers in justifying equipment purchase by offering assistance in assay development, data generation, preparing reports, and presenting results.Promote customer satisfaction by providing product and application information, answering inquiries, investigating complaints and taking appropriate action.Assist the sales team in generating sales leads by developing customer relationships and collaborations to facilitate the preparation of materials for technical materials, seminars, scientific meetings and other publications.Serve as a communication bridge between end-users and internal development groups and management being the voice of the customer.Participate in market development activities by expanding our knowledge of the competition and marketplace.
Qualifications:
A Masters degree in Biological Sciences higher with 1 year of hands-on experience with conducting plate reader and associated biology experiments.
Alternatively, a Bachelors degree with 3 to 5 years of experience can be considered. Assay development experience requiredCell culture experience preferredExperience with SoftMax Pro or similar software preferredExperience with Calcium assay, Fluorescence Polarization, HTRF and/or AlphaScreen assays strongly preferredExperience with FLIPR and familiarization with ScreenWorks analysis software preferredExperience with imaging and familiarization with imaging analysis software preferredExperience with GXP environment preferredExcellent analytical, organizational, time management and presentation skills are essential, complimented by a solutions-oriented track record.Demonstrated written and verbal communication and training skills.The ability to prioritize activities to facilitate a commitment to providing outstanding customer service.A high degree of creative ability and initiative, and the ability to operate in an independent environment, while still being a team player.Proven skills at developing multi-level and multi-functional relationships with a variety of personalities; including customers, field-based and in-house support personnel and highly motivated sales staff.Must have the ability to travel overnight 75%
Danaher Overview
Danaher is a global science and technology innovator committed to helping our customers solve complex challenges and improve quality of life around the world. Our family of world class brands have unparalleled leadership positions in some of the most demanding and attractive industries, including health care, environmental and communications. We are a globally diverse team of 66,000 associates united by a common culture and operating system, the Danaher Business System, which serves as our ultimate competitive advantage. In 2013, we generated $19.1 billion in revenue and our market capitalization exceeded $50 billion. We are ranked #152 on the Fortune 500 and, during the past 20 years, our stock has outperformed the S&amp;P 500 Index by nearly 2,800 percent.
At Danaher, youll have the opportunity to build a career in a way no other company or environment can duplicate. Were innovative, fast-paced, results-oriented, and most importantly, like to win. Why? Because its fun! But, when it comes to the development of our leaders and associates, were serious. Our business is growing, and we need top talented people to keep winning. The breadth and depth of our family of brands makes it possible for us to offer a variety of dynamic and challenging career opportunities across multiple global industries. Working with us, youll have the unique experience to learn the Danaher Business System, our common operating system used to shape strategy, focus execution, align our people, and create tremendous value for customers and shareholders. At Danaher, great people do extraordinary things. Come join our winning team. For more information please visit our website: www.danaher.com.
#LI-LW1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</si>
  <si>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Scientist, Oncology Biomarker Development (Hematology)</t>
  </si>
  <si>
    <t>The PositionWe seek a highly motivated Scientist to lead biomarker development efforts in support of Genentechs pipeline in hematological malignancies. Experience in hematology, oncology, personalized healthcare approaches, and translational research is highly desirable. The individual will be responsible for designing, implementing and leading the biomarker strategy for one or more Genentechs products. Responsibilities include translating preclinical hypothesis into clinical biomarker strategies, analyzing diverse biomarker data to derive scientific insights, and translating these insights into development/diagnostic opportunities. The ideal candidate will also be familiar with methodologies and platforms used for analyzing high-content NGS data. The successful candidate is expected to work seamlessly as part of a multifunctional team, have excellent oral and written communication skills, participate and contribute to team meetings, publish in high quality scientific, technical or medical journals, present at internal and external meetings.
Scope of position:
The Scientist will be part of the Hematology group in the Oncology Biomarker Development (OBD) department within the Development Sciences Division of Genentech Research and Early Development. The individual will be responsible for the oversight of biomarker programs of one or more molecules.
Primary responsibilities are as follows:
Provide exceptional scientific leadership to peers in OBD and assigned project teams (including clinical scientists, bioinformatics scientists, and discovery/preclinical scientists)Responsible for translating preclinical hypothesis into clinical biomarker strategies for one or more projects.Correlate biomarker data with efficacy measures to derive insights that inform research/laboratory projects, new drug development strategies, and/or diagnostic opportunities.Develop deep scientific expertise of the subject and disease to champion the translation of novel scientific discoveries into clinical development opportunities or diagnostic platforms, such as detection of minimal residual disease.Participate and thrive in an interactive, team-oriented cultureRegular publication of scientific results and methods are strongly encouraged, and scientists are expected to develop over time into externally recognized leaders in translational sciences who influence the field of personalized healthcare in oncology
Qualifications:
PhD, MD or PhD/MD degree in a relevant scientific field (e.g. hematology, cancer biology, molecular biology, immunology)Minimum of 3 years translational research experience in an academic and/or an industry setting (post-doctoral)Demonstrated record of cutting-edge research as evidenced by first or senior authored publications in top tier journalsBe able to distill complex issues and clearly articulate solutionsOutstanding presentation and communication skillsAbility to collaborate, lead, influence and motivate othersAbility to demonstrate effectiveness and growth in a fast-paced and dynamic environmentAbility to work with large, multi-omic data sets and familiar with techniques for exploring associations of biomarkers with clinical outcomesEarly or late stage drug development experience is highly desirableComputational skills, with analysis software such as JMP and statistical software packages such as R, are preferred but not essential
Roche is an equal opportunity employer
#devsci
#OBDSCI
#OBDHEME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</si>
  <si>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Machine Learning Engineer - Recommendations</t>
  </si>
  <si>
    <t>At Scribd (pronounced â€œscribbedâ€_x009d_), we believe reading is more important than ever. Join our cast of unique characters as we build the worldâ€™s largest and most fascinating digital library: giving subscribers access to a growing collection of ebooks, audiobooks, magazines, documents, and more.In addition to works from major publishers and top authors, we also create our own original content exclusively for Scribd users.Our community includes over 1M subscribers in more than 190 countries. Join us in turning screen time into quality time!The OpportunityWe are looking for exceptional, results-oriented and passionate Machine Learning experts to join our growing Recommendation Team. As an early member of a world-class team, you will lead the way by creating and owning the next generation of machine learning algorithms and end-to-end systems that power the experience for our 6B+ monthly recommendations and 100M+ users around the world.Qualificationsâ€¢ 4+ years of experience applying Machine Learning in industry, especially related to Personalizationâ€¢ Strong background in Machine Learning and Recommender Systems, with deep understanding of supervised and unsupervised methods (collaborative-filtering, content-based, deep learning, reinforcement learning, contextual multi-armed bandit, causal inference)â€¢ Great coding skills and software development experience (spark, scala, python, java, tensorflow)â€¢ Successful track record of ownership in challenging cross-functional projectsâ€¢ Demonstrated ability to design and build complex systems that have positively impacted the businessâ€¢ PhD or MS in Computer Science, Statistics, or related fieldIf you are results-oriented, self-driven, motivated to succeed, and are eager to make an impact by working on cutting-edge ML products and shaping Scribd's future, please reach out to us. We are looking forward to talking to you!</t>
  </si>
  <si>
    <t>Sequoia Consulting Group</t>
  </si>
  <si>
    <t>At Sequoia, we are fueled by a passion to serve our clients and their needs. Through a blend of guidance, service and technology, we are revolutionizing the way employee benefits, 401(k), insurance and HR are experienced by companies and their people. Sequoiaâ€™s clients are innovative, people-first businesses who are shaping the future: the market disruptors, the paradigm shifters, and the leaders that are pushing their industries forward. As a team, we strive everyday to make an impact on lives in the workplace. We stay dedicated in our commitment to come through for people who put their trust in us, no matter what.  What Does the Role Entail?As an integral member of our Business Intelligence and Analytics Team, the Data Engineer will be responsible for the design, architecture, development, implementation, and support of critical enterprise E2E Business Intelligence EDW solutions in MySQL or Snowflake as well as sourcing data from MySQL, Snowflake, Salesforce (SFDC), and other data sources. You will handle the product's or projectâ€™s conception, design initial product specifications and lead scheduling, estimate and secure resources, as well as provide technical guidance to other internal and external teams. You will help train new employees and stay ahead of industry trends and issues. What You'll DoDesign conceptual and logical data models and flowcharts Design and implement effective database solutions and models to store and retrieve company data Examine and identify database structural necessities by evaluating client operations, applications, and programming Optimize new and current database systems Assess database implementation procedures to ensure they follow internal and external regulations Install and organize information systems to guarantee company functionality Prepare accurate database design and architecture reports for management and executive teams Lead all aspects of the migration of data from legacy systems to new solutions Monitor the system performance by performing regular tests, fixing, and integrating new features Recommend solutions to improve new and existing database systems Required Skills &amp; ExperienceAdvanced working knowledge and ability to write complex SQL queries in MySQL, Snowflake, and Salesforce (SFDC) environments Extensive hands-on experience working with SQL and Python for the purposes of data modeling and ETL Strong familiarity with Kimball, OLAP, and EDW data design methodologies, especially for healthcare and benefits datasets 2+ yearsâ€™ experience in data modeling and architecting, ETL, data engineering, or BI fields with concentration on data transformations and data modeling Useful Skills and Experience Understanding of various data extraction and transformation techniques Working familiarity with Salesforce (SFDC) Knowledge of Mulesoft is a bonus Familiar with Data Visualization standard methodologies Soft SkillsAbility to succeed in a dynamic, Agile environment Strong prioritization and time-management skills Dedication to team goals that include support of live 24/7 production systems A consummate collaborator, able to establish good relationships with technical, product, and business owners A champion of quality, able to QA and vouch for the integrity of the report output Maintaining business partner engagement and setting expectations Assessing current processes and recommending changes as needed Documenting and communicating technical specifications to ensure that proper and optimized techniques, queries, data standards, and final outputs are understood and incorporated into data and analytics processes Participate in business analysis activities to gather required reporting and dashboard requirements Translate business requirements into specifications that will be used to implement the required user-friendly environments, reports and dashboards, built from potentially multiple data sources Our cultureâ€¢ Integrityâ€¢ Passion for serviceâ€¢ Innovativeâ€¢ Growth orientedâ€¢ Caring for othersâ€¢ Promise-centricâ€¢ Focused on relationship buildingâ€¢ Meaningful &amp; FunWhat can we offer?Competitive salary + performance-based bonus programsGreat health insurance + wellbeing package401k retirement savings plan</t>
  </si>
  <si>
    <t>Senior Machine Learning Engineer/ Data Scientist</t>
  </si>
  <si>
    <t>Eluvio</t>
  </si>
  <si>
    <t>Albany</t>
  </si>
  <si>
    <t>Eluvio uses a wide range of machine learning and deep learning techniques within its content fabric. This position offers an experienced scientist/engineer an opportunity for big impact, working in a small, excellent team innovating new ML, DL and data science solutions.
Responsibilities
Build production level machine learning models on large-scale datasets to increase the intelligence of video/audio content Optimize content routing, re-use, transformation and delivery algorithms Provide data-driven recommendations and actionable insights on problems such as content understanding/augmentation/location Develop multi-functional learning pipelines Collaborate with product and engineering teams to implement models at scale
Requirements
Master's Degree or PhD in Computer Science &amp; Engineering/Statistics/Math/Physics Minimum of 1-3 years of working experience as a data scientist or machine learning engineer Expertise with Python or R Experience with machine/deep learning algorithms (e.g. gradient boosting, CNNs, sequence models) and frameworks/libraries (e.g. Tensorflow, PyTorch, Scikit-learn) Advanced SQL skills, comfortable working with very large data sets Previous experience in computer vision and natural language processing e.g. object detection, video/image/text classification, image captioning, image-to-image translation) is a plus Great communication skills, organized, able to multitask and be a team player Ability to balance attention to detail with agile execution
Benefits
Eluvio employees have salaries comensurate with experience as well as medical, dental, and vision insurance.</t>
  </si>
  <si>
    <t>Senior Biosensors Scientist/ Chemist</t>
  </si>
  <si>
    <t>Fitbit</t>
  </si>
  <si>
    <t>At Fitbit, our mission is to help people lead healthier and more active lives. We do this by empowering them with data, inspiration, and guidance to reach their goals.
We started our journey in 2007â€”as a team of two with one big idea. Since then, we've grown to more than 1,700 employees, sold over 90 million devices, and built a health and wellness community across the globe. With a focus on innovative devices, interactive experiences, and enterprise health, we are transforming the way consumers and businesses see health and fitness.
From your first steps as a Fitbitter, you will be at the forefront of developing new products. Our culture combines the "get it done" spirit of a startup with the advantages of an established worldwide brand and tech company. We offer a competitive benefits package and amazing perks like unlimited snacks, Friday happy hours, a wellness stipend, and a strong focus on a healthy work-life balance.
The R&amp;D team is looking for driven, multi-faceted people who thrive in a dynamic, fast paced environment. You will work alongside a diverse group of technical experts from all over the world to develop new technologies that push the boundaries of biosensing technology. You will dive into projects that involve device prototyping and early manufacturing process explorations in a laboratory setting. You are ambitious, data-driven, creative, and energetic. You're interested in a bootstrapped, start-up like environment, that may require you to learn new skills outside of your comfort zone - and you're excited about the opportunity to lead projects from early stage research to late-stage productization. You are familiar with high quality experimental design, and are self-motivated, resourceful, and organized. If you're the quick-learner we're looking for, please review the job description below.
What You'll Work On/ Responsibilities:
Develop and characterize chemistry formulations for in vitro performance.
Develop and execute experimental plans based on deliverables and plan activities to meet project timelines.
Proactively recommend strategies to overcome hurdles to meet project timelines.
Analyzing data, writing reports, and preparing presentations of results for project team meetings.
Develop and maintain vendor relationships.
Required Skills:
PhD in Science or Engineering + minimum 5 years of relevant experience in the field. 
Demonstrate scientific and technical proficiency in enzymatic and non-enzymatic biosensors.
Knowledge of enzyme and protein immobilization and stabilization.
Knowledge of analytical methods and techniques (spectroscopy, colorimetry, electrochemistry, ...).
Experience with root cause analysis and failure mode analysis.
Knowledge of high-volume manufacturing processes.
Excellent communication and strong interpersonal and teamwork skills.
Nice-to-Have Skills:
Knowledge in data analysis and statistics using Python, R, or MATLAB, etc...
Strength in project management, maintaining timelines and technology transfer.
Prior medical device industry experience.
Perform analytical test methods on the finished products based on CLSI and other FDA guidelines.
In Fitbit's Engineering organization, our values form the basis of our culture and how we show up to work every day. We're looking for candidates who will contribute accordingly, making our organization stronger through the way they engage with their work and peers.
Fitbit Engineering Values:
Respect the trust our customers place in us
Own your success
Help others succeed
Know the "Why"
Debate, commit, execute
Make things we are proud of
Leverage data to decide &amp; iterate
Fitbit is proud to be an equal opportunity employer. We recruit, hire, train, promote, pay, and administer all personnel actions without regard to race, color, ancestry, national origin, citizenship, religion, age, sex (including pregnancy, childbirth, and medical conditions related to pregnancy, childbirth, or breastfeeding), sex stereotyping (including assumptions about a person's appearance or behavior, gender roles, gender expression, or gender identity), sexual orientation, gender, gender identity, gender expression, marital status, medical condition, mental or physical disability, military or veteran status, genetic information or other statuses protected by law. We interpret these protected statuses broadly to include both the actual status and any perceptions and assumptions made regarding these statuses.
San Francisco applicants: Pursuant to the San Francisco Fair Chance Ordinance Fitbit will consider for employment qualified applicants with arrest and conviction records.</t>
  </si>
  <si>
    <t>DescriptionSHIFT: Day Job
SCHEDULE:
Designs, develops and programs methods, processes, and systems to consolidate and analyze unstructured, diverse â€œbig dataâ€_x009d_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Leading contributor individually and as a team member, providing direction and mentoring to others. Work is non-routine and very complex, involving the application of advanced technical/business skills in area of specialization. 8 years relevant work experience. BS/BA preferred.
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law.Qualifications
Oracle Applications Labs (OAL) runs Oracle software that runs Oracle. OAL is responsible for implementing, extending and improving nearly all of Oracle's Enterprise On-Premise and Cloud Applications. We are constantly evolving, innovating and adapting to future trends and technologies. We often are ahead of the standard product roadmap and build extensions and custom applications to meet the needs of our 120,000-employee, Fortune 100 Company. Once proven, our ideas and innovations quickly find their way back into the core product. This opportunity is within a team in OAL that is developing various next generation Frameworks, Services and Platforms for Oracle Cloud. We are looking for data scientists with hands on experience transforming unique data into amazing products. At scale. You will have access to an enormous amount of high-value business activity data including unstructured and semi-structured records around the sales process, and customer activity data such as email messages, calendar events, and phone calls. You will participate in the end-to-end processes of product development using machine learning, from proof of concept to deploying models in production. You will be asked to experiment with state-of-the-art technologies and conduct research work geared towards new product development.Job Responsibilities:
Brainstorm and Design various POCs using ML/DL/NLP solutions for new or existing enterprise problems.Work with fellow data scientists/SW engineers to build out other parts of the infrastructure, effectively communicating your needs and understanding theirs.Meet with external shareholders and understanding their businesses and their challenges.Work with internal product teams to transform and sprinkle machine learning fairy dust on their products.Build intelligence into our services to make them run smarter and more efficiently.Provide machine learning methodology leadership
Job Requirements:
MA/MS or PhD degree in computer science, artificial intelligence, machine learning, speech recognition, natural language processing, operations research, or related technical field.4+ years of Experience designing and implementing machine learning pipelines in production environments.Working knowledge of current techniques and approaches in machine learning and natural language processing: text categorization, text summarization, information retrieval, question answering, sentiment analysis, semantic parsing, etc.Strong Experience with one or more general purpose programming languages including but not limited to: Java, Scala, or Python.Experience with Apache Spark platform (including Datasets, SparkML) and/or experience with one or more deep learning libraries and platforms (e.g., TensorFlow, Caffe or PyTorch).Creative thinking and a keen interest in brainstorming ideas for the next generation of data products.
Additional Details 
Experience with Cloud Native Frameworks tools and products is a plus
At Oracle, we donâ€™t just value differencesâ€”we celebrate them. Weâ€™re committed to creating a workplace where all kinds of people work together. We believe innovation starts with diversity and inclusion.https://www.oracle.com/corporate/careers/culture/diversity.html
]]&gt;</t>
  </si>
  <si>
    <t>Associate Scientist/Scientist, Oncology BioMarker Development (Cancer Immunotherapy)</t>
  </si>
  <si>
    <t>The PositionThe Position
We seek a highly talented and motivated Scientist to drive Genentechs ground-breaking reverse translation efforts in cancer immunotherapy drug development. The candidate will join a new team of researchers on Genentechs vibrant research campus in South San Francisco, with the goal of identifying and validating novel mechanisms of efficacy and resistance in support of Genentech/Roches early and late stage assets in cancer immunotherapy. Specifically, the individual will mine the companys large clinical trial datasets to gain unique insights that will inform mechanisms of immune suppression and resistance to therapy in cancer, as a foundation for next-generation therapeutics. The candidate will have the opportunity to collaborate closely with Genentechs internal clinical, biomarker and research leaders, as well as external academic partners.
The Scientist will report to a Director in Oncology Biomarker Development (OBD), and will hold joint appointments in both OBD and Cancer Immunology Discovery Research, divisions of Genentech Research and Early Development. It is expected that the individual will shape translational and discovery research projects, expand their technical capabilities, and build collaborations to enhance the scope and impact of the work of the team. The candidate will have considerable resources at their disposal to meet these goals.
The candidate will be part of a cross-functional team, including discovery scientists, bioinformatics scientists, and clinical researchers, working closely on a shared mission. The Scientist has the opportunity to be mentored and grow over time into an externally recognized leader in translational science, with a strong influence in the field of personalized cancer immunotherapy.
Responsibilities:
Aid in the generation and analysis of large-scale, genomic, phenotypic, and molecular data from internal and external sources.Design, conduct, and analyze in vitro and in vivo experiments to validate targets in the context of cancer immunotherapy.
Collaborate with scientists across different departments at Genentech to accomplish these research goals.Participate in and contribute to team meetings by presenting experimental plans and results.Strive to publish scientific and methodological results in high quality journals.
Who you are:
PhD, MD or PhD/MD degree in a relevant scientific field (e.g. pathology, immunology, molecular biology, cancer genetics, cancer biology, molecular oncology, signaling)Experience in human immunology, cancer immunotherapy, or translational research and ability to perform high quality functional assays.Ability to work with large, multiomic datasets with, preferably, computational skills with statistical software packages such as RMinimum of 3-5 years postdoctoral basic or translational research experience in either academic and/or in an industry settingDemonstrated record of cutting-edge research as evidenced by first or senior authored publications in top tier journalsBe able to distill complex issues and clearly articulate solutionsAbility to collaborate, lead, influence and motivate othersAbility to demonstrate effectiveness and growth
What to expect from us:
A highly collaborative and dynamic research environment where we aim to translate our understanding of cancer biology and immunology to develop personalized therapies and diagnostics to transform clinical practice to benefit patient health.
Access to clinical data sets and samples.Access to state-of-the-art technologies and pioneering research.Participation in seminar series featuring academic and industry scientists.Campus-like lifestyle with a healthy work-life balance.Mentored opportunities to further develop professional skills.
#devsci
#OBDSCI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</si>
  <si>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Scientist, Oncology BioMarker Development</t>
  </si>
  <si>
    <t>The PositionThe Position
We seek a highly talented and motivated Scientist to drive Genentechs ground-breaking reverse translation efforts in cancer immunotherapy drug development. The candidate will join a new team of researchers on Genentechs vibrant research campus in South San Francisco, with the goal of identifying and validating novel mechanisms of efficacy and resistance in support of Genentech/Roches early and late stage assets in cancer immunotherapy. Specifically, the individual will mine the companys large clinical trial datasets to gain unique insights that will inform mechanisms of immune suppression and resistance to therapy in cancer, as a foundation for next-generation therapeutics. The candidate will have the opportunity to collaborate closely with Genentechs internal clinical, biomarker and research leaders, as well as external academic partners.
The Senior Scientist will report to a Director in Oncology Biomarker Development (OBD), and will hold joint appointments in both OBD and Cancer Immunology Discovery Research, divisions of Genentech Research and Early Development. It is expected that the individual, in addition to overseeing Scientists, will drive disease area strategies, shape translational and discovery research projects, expand their technical capabilities, and build collaborations to enhance the scope and impact of the work of the team. The candidate will have considerable resources at their disposal to meet these goals.
The candidate will be part of a cross-functional team, including discovery scientists, bioinformatics scientists, and clinical researchers, working closely on a shared mission. The Scientist has the opportunity to be mentored and grow over time into an externally recognized leader in translational science, with a strong influence in the field of personalized cancer immunotherapy.
Responsibilities:
Aid in the generation and analysis of large-scale, genomic, phenotypic, and molecular data from internal and external sources.Design, conduct, and analyze in vitro and in vivo experiments to validate targets in the context of cancer immunotherapy.Manage and mentor scientists
Collaborate with scientists across different departments at Genentech to accomplish these research goals.Participate in and contribute to team meetings by presenting experimental plans and results.Strive to publish scientific and methodological results in high quality journals.
Who you are:
PhD, MD or PhD/MD degree in a relevant scientific field (e.g. pathology, immunology, molecular biology, cancer genetics, cancer biology, molecular oncology, signaling)Experience in human immunology, cancer immunotherapy, or translational research and ability to perform high quality functional assays.Ability to work with large, multiomic datasets with, preferably, computational skills with statistical software packages such as RMinimum of 6-8 years postdoctoral basic or translational research experience in either academic and/or in an industry setting with sufficient management experienceDemonstrated record of cutting-edge research as evidenced by first or senior authored publications in top tier journalsBe able to distill complex issues and clearly articulate solutionsAbility to collaborate, lead, influence and motivate othersAbility to demonstrate effectiveness and growth
What to expect from us:
A highly collaborative and dynamic research environment where we aim to translate our understanding of cancer biology and immunology to develop personalized therapies and diagnostics to transform clinical practice to benefit patient health.
Access to clinical data sets and samples.Access to state-of-the-art technologies and pioneering research.Participation in seminar series featuring academic and industry scientists.Campus-like lifestyle with a healthy work-life balance.Mentored opportunities to further develop professional skills.
#devsci
#OBDCIT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</si>
  <si>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Biostatistics Data Scientist</t>
  </si>
  <si>
    <t>Are you ready to make an immediate impact on all aspects of our mission? Do you want to work on projects including data exploration and harmonization?  With mentoring from senior statisticians and data scientists you will create modeling of correlated outcomes patient trajectories, visualization of results for internal and external audiences, and other ideas you may come up with. You can make a positive impact in a field that has touched the lives of almost everyone in the world. What You Will Do:Work with a team of statisticians to analyze medical data sets to develop predictive models for cancer treatment outcomesDesign and publish health studies in oncologyExplore insights by leveraging our linked medical and patient digital health dataProvide biostatistical methodology supportWhat We're Looking For:Previous experience working with real world data (this can include school projects).Understanding and ability to implement statistical modeling and classification methods (e.g. penalized regression, time to event analysis, propensity scores) and eagerness to learn new methods.Experience working on projects from start to finish, following reproducibility principles. Ability to explain your work clearly to a non-technical audience.Strong R (base/tidyverse) or Python skills.Nice to have but not required: MS/Phd in biostatistics or a related field. Experience with machine learning methodology. Experience in oncology or healthcare.Project RÅ_x008d_nin is filling one of the greatest gaps in patient care to date. Our mission is to increase the length and quality of every personsâ€™ life who has been affected by cancer. This year alone there will be nearly 1.8 million new cancer diagnoses, and the tools oncologists are using havenâ€™t been updated in 20 years. With our platform, communication between patients and their doctors is optimized through an individual care platform that is already having an immediate impact. Want to learn more?Our Perks and BenefitsLinkedinMediumAvoid the confidence gap. If some of the above describes you, weâ€™d love to chat and see where your skills can add to our team.We are an equal opportunity employer and value diversity in our company. We do not discriminate on the basis of race, color, ancestry, religion, sex, national origin, sexual orientation, age, citizenship, marital status, disability, gender, gender identity or expression, or veteran status.</t>
  </si>
  <si>
    <t>Machine Learning Engineer (NLP)</t>
  </si>
  <si>
    <t>Job DescriptionAt Ginger, we aim to provide better mental health care to humanity at a scale larger than has ever been possible before. This is no small task and as an expanding team we are working on a number of initiatives to achieve this, including aggressively building tools to simultaneously grow our reach and improve quality of care.What you'll doAs a core part of a close-knit data science team you'll:
Design, train and validate algorithms to derive as much actionable information from our data (text, media, activity etc) as possible.
Engineer informative NLP features that allow us to summarize salient passages, infer quality of care, etc.
Develop and deploy algorithms that boost coach and clinician awareness of member goals, status, history and probable future conditions
Write new algorithms to recommend specific personalized health-promoting content (e.g. modules in the app) based on a range of features
Integrate streaming activity and sleep data directly from the phone or via services to expand our capacity to provide meaningful insight and care.
Collaborate with engineers to integrate algorithms efficiently with backend production services
Work with product team to define solutions and integrate them into the roadmap
Help us scale our services using GPUs and modern distributed processing tools in the cloud (AWS)
Dig into data with ad hoc analysis as necessary for technical, clinical, customer etc needs
Improve and help define the data team's processes and tooling
See that we remain at the bleeding edge of advanced analytical capability in our effort to provide unparalleled levels of personalized care.
Employ data to keep our eyes on the prize: improved mental-health outcomes for all members.
Necessary Skills:
Machine Learning 2+ years
Data Science 1+ years
Python 2+ years
Natural Language Processing (NLP) 1+ years
Foundation in statistics
Mathematically fluent
Masters in technical field or experiential equivalent
Preferred Skills:
Modern NLP tools such as spaCy, CoreNLP, Gensim, NLTK 1+ years
Deep net ML development experience using PyTorch, TensorFlow, etc.
Distributed ML via Spark or similar
ML on GPUs
Deploying to production systems with active customers
Python 4+ years
Numpy/Scipy/Pandas 2+ years
Deep learning for text understanding and generation
Amazon Web Services (AWS) 1+ years
Docker
AWS Lambda, Sagemaker
Strong on Stats
Strong data visualization skills
Time Series Analysis
Experience in the healthcare space
Who we areAt Ginger, it's our mission to create a world where everyone has the support they need to improve their mental well-being and live happier healthier lives.
Every Ginger user is connected to a behavioral health coach who responds via text, within minutes. Coaches provide personalized, proven, coping strategies and help individuals set and achieve goals. Our licensed therapists and board-certified psychiatrists provide clinical care and medication management over video sessions, ensuring easy access and measurable progress.
Pinterest, Buzzfeed and numerous other companies trust Ginger to provide mental health benefits to their employees. Fast Company called Ginger one of The World's Top 10 Most Innovative Companies in Healthcare, and the World Economic Forum named us a Technology Pioneer.
We are a mission-driven team that offers competitive compensation. We believe individuals that bring different perspectives to challenges are more innovative, collaborative, and create better solutions. To that end, we're striving to build a workplace that actively embraces diverse people, ideas, talents and experiences.</t>
  </si>
  <si>
    <t>Saildrone</t>
  </si>
  <si>
    <t>About Saildrone
Saildrone designs and manufactures wind and solar powered autonomous surface vehicles called Saildrones, which make cost-effective ocean data collection possible at scale.
We are building the world's largest high-resolution ocean datasets, working with governments and private companies around the globe. We believe that better inputs in planetary models in turn yield better outputs and that the new insights gained in weather forecasting, carbon cycling, global fishing and climate change will have tremendous impact on humanity.
We are based in Alameda, CA and are backed by Social Capital, The Capricorn Investment Group, Lux Capital and The Schmidt Family Foundation.
About The Role
Saildrone is searching for a Machine Learning Engineer to grow our machine learning team. As a data and robotics company, we have many opportunities for artificial intelligence to further our mission. You will be responsible for participating in all aspects of machine learning efforts at Saildrone, with an emphasis on bringing new capabilities to production readiness.
Responsibilities
Improve tooling and best practices for managing reproducible machine learning workflows
Create new ML systems to solve challenging problems in perception, robotics and ocean science
Drive hardware requirements and develop software for running ML solutions on Saildrones in the field as well as in the cloud
Requirements
MS or Ph.D. in a quantitative field or equivalent work experience
Four years of experience working with machine learning systems
Deep understanding of statistics and machine learning algorithms, especially for computer vision
Strong Python skills
Experience with PyTorch and/or other deep learning frameworks
Experience with reproducible workflows for machine learning
Experience deploying ML models to production on embedded systems or in the cloud
Strong C++ skills
Experience developing ML services that run on Kubernetes with Docker and containers
Benefits
Medical, dental and vision plans for you and your dependents
Healthy lunch program provided onsite
Active sailing classes: become a certified skipper on boats up to 35ft!
Fun team activities including our famous monthly social taxiway BBQ
Waterfront office, a former airplane hangar that was once used to film 'The Matrix'
Short and relaxing ferry ride from the Ferry Building for SF residents
Enhanced paternity / maternity programs
Competitive benefits including discounted gym, life insurance, 401k plan
This is an exciting new opportunity to drive your function at a fast-growing post series-B startup at the cutting-edge intersection of big data services and autonomous hardware. You will be an integral part of an A+ multi-disciplinary team scaling a high-performance business while delivering high impact for humanity and future generations.
Our waterfront office offers beautiful views over San Francisco Bay in always sunny Alameda. Your commute could be a short and relaxing ferry ride from the Ferry Building. Even our walls have good karma, our offices mix software development with a hardware production line in the former airplane hangar that was once used to film 'The Matrix'.
You can read what the press says about us:
Inc - The most exciting drones aren't in the air, they are in the oceans
The New York Times - No sailors needed: robot sailboats scour the oceans for data
NOAA - Sailing for scientific success in the Bering Sea
Wired - The drone that will sail itself around the world
Or watch the Saildrone mission being presented the TED stage
Saildrone is an equal opportunity workplace dedicated to pursuing and hiring a diverse workforce.
Any unsolicited resumes/candidate profiles submitted through our website or to personal email accounts of employees of Saildrone are considered property of Saildrone and are not subject to payment of agency fees.]]&gt;</t>
  </si>
  <si>
    <t>Sr. Data Science Manager - GTM Intelligence</t>
  </si>
  <si>
    <t>Afresh Technologies</t>
  </si>
  <si>
    <t>At Afresh, weâ€™re solving the big problems around food waste and the fresh food supply chain--focusing first in grocery. We use cutting-edge AI (weâ€™ve been published in ICML!) combined with thoughtful design to enhance decision-making and optimize store workflows. The results are powerful: in live deployments in grocery stores, we have demonstrated the potential to double profits and reduce food waste by 50%+!What will you be doing?
Building fast and reliable data pipelines that enable training machine learning models over billions of historical data points collected from tens of thousands of retail stores across the US.Integrating with our customersâ€™ infrastructure, which includes a variety of contemporary and legacy IT systems. Setting up data feeds from the customersâ€™ systems.Maintaining transactional, analytic, and NoSQL databases and data lakes over terabytes of data.Collaborating with an interdisciplinary team of experts in machine learning, data scientists, design, software engineering, and business process optimization
What skills and experience do you need?
Bachelors or Masters in Computer Science or equivalent.2+ years of work experience.Strong programming and problem-solving skills.Expert-level knowledge of databases, data lakes, data pipelines, SQL. Experience with big data frameworks such as Apache Spark is a big plus.Experience working with Microsoft Azure, Amazon Web Services, and other cloud providers.Familiarity with statistical concepts and/or devops expertise are a plus. Experience with data visualization is a plus.
Background
About 30-40% of food produced worldwide is thrown away, causing nearly a trillion dollars of economic losses, trillions of gallons of wasted water, and billions of tons of greenhouse gas emissions. In the US, about 40% of all food waste occurs at the retail level and downstream, largely driven by insufficient technology and manual processes.
Afresh seeks to tackle some of these big problems around food waste. Born out of Stanford's Computer Science PhD program, Afresh is the first Fresh food supply chain company. We bring the cutting edge of artificial intelligence to Fresh food to minimize food waste.
Our machine learning-powered supply chain solutions are tailored for the nuances of perishables. Our first product is a store-level replenishment tool that optimizes the ordering of items in Fresh categories -- produce, meat, deli, dairy, bakery, and prepared foods. The goal is to minimize waste and maximize in-stock rate, and consequently, profit. 
So far, the results are awesome! Like we said above, in live deployments, we have demonstrated the potential to double profits and reduce food waste by 50%+.
We're growing fast: we're in partnership with 4 large regional grocers representing 500+ stores and &gt;$10B in revenue. Our backers include Innovation Endeavors (former Google CEO Eric Schmidtâ€™s firm) and Baseline Ventures (first money in Stitchfix, SoFi, Heroku, Instagram).
Interested? Email us at Careers@afreshtechnologies.com</t>
  </si>
  <si>
    <t>Clinical Scientist, Product Development Ophthalmology (Faricimab)</t>
  </si>
  <si>
    <t>The PositionRoches Clinical Development organization is structured by therapeutic area and is responsible for
developing and executing the late development (Phase II IIIA) clinical strategies and plans to deliver
medically-differentiated therapies that provide meaningful improvement to patients. The PD Clinical
Scientist participates in development of the Clinical Development (CD) strategy and plan and supports the
assigned PD Medical Director/Clinical Development Physician(s) with various deliverables necessary for
effective and efficient CD plan execution for the assigned molecule(s)/indication(s). PD Clinical Scientists
have primary responsibilities for supporting PD Medical Directors/Clinical Development Physicians with
clinical documentation, representing CD on various sub-teams or other appropriate forums, supporting
training of study site personnel, acting as a primary point-of-contact for questions and inquiries to CD
regarding CD studies or other programs, conducting ongoing medical/safety data reviews, and providing
clinical science inputs into study reporting. PD Clinical Scientists are expected to perform their
responsibilities independently. PD Clinical Scientists are likely to have regular external interactions with
cooperative groups, key opinion leaders (KOLs), external vendors supporting the work of CD, etc. They
may also, alongside the PD Medical Director/Clinical Development Physician, participate in external
interactions with health authorities (HAs).
PRIMARY DUTIES AND RESPONSIBILITIES:
1. Cross-Functional Team Leadership &amp; Management
â€¢ Participates in the relevant Clinical Science Team (CST)
â€¢ Represents CD in sub-teams (e.g., Study Management Teams) relevant to assigned
molecule(s)/indication(s), except the Development Team (DT). As needed and appropriate, addresses CD
study or other program-specific questions; provides updates; delivers presentations; etc. May act as the
lead CD representative on sub-teams
â€¢ As requested, or otherwise appropriate, trains new CST members
â€¢ May also, as appropriate, support relevant sub-teams in assigning and training new team members
â€¢ As appropriate, participates in ongoing enhancements/development of team processes, structures,
systems, tools and other resources
â€¢ As appropriate, coaches and guides less experienced Clinical Scientists
â€¢ Where applicable, may manage one or more direct reports and is, in such instances, responsible for
hiring, training, developing and retaining talent on his/her staff. Consistently complies with all governing
employment laws, regulations and company HR policies &amp; procedures
2. Global Clinical Development Planning
â€¢ Stays abreast of internal and external developments, trends and other dynamics relevant to the work of
CD to maintain, at all times, a fully current view and perspective of internal/external influences and/or
implications for the assigned therapeutic and disease area(s)
â€¢ As appropriate, participates in competitive intelligence and/or other market/industry assessment activities
and projects
â€¢ Maintains scientific and clinical knowledge in the specific therapeutic and disease area(s) of assignment
â€¢ Collaborates with a variety of internal and external partners and stakeholders, such as clinical
investigators, clinicians, scientists and KOLs, as well as multidisciplinary internal groups, including other
groups in PD, research, business development, commercial operations, legal, etc.
â€¢ May participate in meetings, reviews, discussions and other interactions regarding early
development/Phase I studies to provide clinical science input and guidance. Includes reviewing Phase I
protocols and providing CD input into these
â€¢ Supports internal partners in transitioning new drugs/indications into Phase IIIB or publication studies.
May review Phase IIIB protocols and other information and provide CD input into these
â€¢ Expected to make important contributions to the CD strategy for the relevant therapeutic/disease area(s)
â€¢ Participates, alongside PD Medical Directors/Clinical Development Physicians, in the development of
clinical science contributions into annual and strategic Lifecycle Plans (LCPs) and the Integrated
Development Commercialization Plan (IDCP)
â€¢ Develops the CD plan with the PD Medical Director/Clinical Development Physician for assigned
molecule(s)/indication(s) and/or other programs Gathers and analyzes data and information necessary to
create the CD plan. May also delegate such research and analysis to less experienced Clinical Scientists
â€¢ Supports PD Medical Directors/Clinical Development Physicians by providing additional guidance and
direction to CSTs and other relevant teams in developing all CD plan components (e.g. analytics/data
strategy, KOL development, publications strategy, etc.)
â€¢ Where applicable and assigned, supports PD Medical Directors/Clinical Development Physicians in
providing other groups with information and input into budget/resource requirements necessary to
implement and execute the CD plan
â€¢ Supports PD Medical Directors/Clinical Development Physicians in preparing for HA meetings. As
appropriate, participates in HA meetings. Ethically, effectively and professionally represents the interests
of Roche and patients
3. Clinical Development Plan Implementation
â€¢ Provides strategic clinical science support for assigned studies and programs:
â€¢ Leads or otherwise participates in ongoing CST and relevant sub-team meetings, other interactions and
communications
â€¢ Develops innovative clinical study designs for review and discussion with PD Medical Directors/Clinical
Development Physicians and/or Global Development Leaders (GDLs)
â€¢ Conducts appropriate literature searches
â€¢ Collaborates with clinical operations, other groups and PD Medical Directors/Clinical Development
Physicians to develop consistent language and criteria for the Informed Consent Form (ICF), protocol
eligibility, protocol dose modification, protocol safety, Case Report Forms (CRFs), CRF instructions, etc.
Helps coordinate consistent use of language and criteria across multiple Roche teams and projects
(includes partner studies)
â€¢ Reviews and/or writes additional clinical science documentation and/or clinical science input into other
documentation managed by other Roche groups (e.g., protocol summaries, safety monitoring plans,
process documents, investigator brochures, etc.)
â€¢ Helps coordinate the successful completion of documents with other groups
â€¢ As needed/appropriate, collaborates with others in the review of safety narratives and other safetyrelated
guidelines and documentation
â€¢ Collaborates with clinical operations to develop and implement the overall data quality plan
â€¢ Develops and provides input for clinical presentation slides and other materials for internal/external
meetings and/or ongoing communications for review/discussion with PD Medical Directors/Clinical
Development Physicians (e.g., investigator meetings, pre-study site selection visits, study coordinator or
clinical research administrator training,
study newsletters, communications to study sites, etc.)
â€¢ Collaborates with clinical operations to develop agendas, materials and other items for investigator and
other relevant meetings pertaining to assigned studies and programs
â€¢ As needed/appropriate, accompanies clinical operations staff to study site visits, investigator and other
meetings
â€¢ Provides additional support with site training, as needed, or requested
â€¢ Where assigned, acts as the primary CD liaison/point-of-contact from the team for medical monitor
inquiries from clinical operations, clinical research organizations (CROs), etc.
â€¢ Responds to questions from other internal and external parties regarding assigned studies and programs
â€¢ Collaborates with PD Medical Directors/Clinical Development Physicians, clinical operations, data
management and other groups to conduct clinical review of study data; identifying and evaluating study
data trends, outliers, protocol violators, etc. Works with PD Medical Directors/Clinical Development
Physicians, clinical operations, data
management and potentially other groups to develop and communicate relevant medical inquiries
â€¢ Participates in safety meetings and tracks, analyzes and reports any potential safety events
â€¢ Reviews, analyzes and discusses clinical study reporting documents with PD Medical Directors/Clinical
Development Physicians and various other groups
â€¢ Tracks items for inclusion in protocol/ICF amendments and works with other groups to ensure the timely
and appropriate completion of protocol amendments
â€¢ Assists PD Medical Directors/Clinical Development Physicians in responding to HA inquiries
â€¢ Supports PD Medical Directors/Clinical Development Physicians in preparing for internal/external
meetings and presentations
â€¢ Works closely with PD Medical Directors/Clinical Development Physicians, clinical operations and other
groups to close-out clinical studies, secure data and complete study reporting
â€¢ Participates in the development and implementation of communications strategies to support existing
and concluded studies. Includes KOL interactions, advisory boards, major medical meetings, congresses
and other events, publications and other materials
â€¢ May also deliver key presentations, both internally and externally, to convey the CD perspective and provide updates on strategies, plans and other activities. Includes presenting at advisory boards and other
relevant external forums representing Roche
â€¢ Writes and/or reviews abstracts, posters, content for scientific meetings, conferences, other events and
presentations, and other publicly distributed materials and coordinates further reviews with internal
partners and stakeholders. Coordinates submissions to scientific meetings and/or other appropriate
venues or groups
â€¢ Supports PD Medical Directors/Clinical Development Physicians, regulatory and other internal
partners/stakeholders with completion and submission of regulatory filings and other regulatory
documentation. Writes clinical science sections of HA meeting packages and assists in the development
and review of other clinical documentation
required for regulatory submissions and other regulatory processes
â€¢ Works with PD Medical Directors/Clinical Development Physicians to drive ongoing data generation to
address unmet medical needs and identify new or extended CD studies or other programs for the relevant
therapeutic area of assignment
â€¢ Completes and/or leads other special projects, as and when assigned, or otherwise requested
â€¢ Consistently complies with all governing laws, regulations, Roche Standard Operating Procedures
(SOPs) and other guidelines
QUALIFICATIONS &amp; EXPERIENCE:
â€¢ Bachelors Degree required (life sciences preferred)
â€¢ Advanced Clinical/Science Degree is preferred (e.g., PharmD, PhD, MSN, MPH, etc.)
* Experience in neuroscience is preferred.
â€¢ 8 or more years clinical trial experience (must demonstrate a minimum of 4 years clinical trial experience
in pharma/biotech industry)
â€¢ Data listing review experience
â€¢ Experience working on a clinical team (or equivalent)
â€¢ Experience authoring aspects of a global clinical development plan or full clinical study protocol
â€¢ Experience publishing results of a clinical drug trial in a referred journal
â€¢ Strong relevant therapeutic area experience (typically demonstrable with 2 or more years relevant
experience)
â€¢ Has extensive knowledge of clinical research and has successfully worked across Phase II III drug
development projects
â€¢ Broad experience in the principles and techniques of data analysis, interpretation and clinical relevance
(e.g., ISS, ISE, competitor data, etc.)
â€¢ Comprehensive understanding of product and safety profiles
â€¢ Well-versed in medical aspects of GCP (Good Clinical Practice), ICH (International Conference on
Harmonization of Technical Requirements for Registration of Pharmaceuticals for Human Use), FDA,
EMEA, NICE and other relevant guidelines and regulations
â€¢ Strong computer skills, including Microsoft Office Suite (Word, PowerPoint and Excel)
â€¢ Previous people management experience is a plus
ABILITIES:
â€¢ Has impeccable ethics. Demonstrates, or proven abilities to demonstrate, Roche Values
â€¢ Outstanding attention-to-detail
â€¢ Proven abilities to perform Clinical Scientist responsibilities independently and with limited guidance. Has
demonstrated, through past experience, abilities to competently manage the majority of Clinical Scientist
deliverables associated with assigned clinical studies
â€¢ Strong business acumen; has in-depth knowledge of the multidisciplinary functions involved in a
companys drug development process, e.g., clinical operations, biostatistics, regulatory, commercial
operations, etc. and can proactively integrate multiple perspectives into the
clinical development process for best end-results
â€¢ Excellent project management skills: can prioritize multiple tasks and goals to ensure the timely, ontarget
and within-budget accomplishment of such
â€¢ Strong interpersonal, verbal communication and influencing skills: can influence without authority and
has proven experience building and cultivating relationships with key partners and stakeholders, both
internally and externally
â€¢ Outstanding written communication skills
â€¢ Strong business presentation skills: highly effective at summarizing and presenting the key
considerations and decision-points
â€¢ Confident and competent when interacting with varying levels of internal/external management, KOLs,
etc.: Stays focused and on- point, and is able to raise problems or challenges in a productive and mature
manner
â€¢ Strong negotiation skills: can effectively drive discussions and decisions toward desired end results
â€¢ Proven track record of effective decision-making: makes good business decisions and exercises sound
judgment. Consistently and effectively balances decisions with imperatives for ethics and efficacy
â€¢ Proven teamwork skills: has a proven track record of working highly effectively, efficiently and
collaboratively with others. Has proven experience and skills working with multidisciplinary teams
â€¢ Strong financial acumen: proven abilities for effective planning, development and oversight of project
budgets and other resources
â€¢ Aptitude or proven ability to manage others (can lead and motivate direct reports, as well as prioritize
and oversee their work through to
successful outcomes)
â€¢ Ability to travel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</si>
  <si>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Scientist - Oncology, Translational Science, Biomarker Development</t>
  </si>
  <si>
    <t>The PositionWe are seeking a highly motivated Scientist/Senior Scientist to support translational science andbiomarker discovery efforts for Genentech's pipeline in lung and head and neck cancers within the Oncology Biomarker Development (OBD) group. Substantial expertise in oncology, biomarker discovery, companion diagnostics, regulatory filings, and translational research is highly desirable. The individual will serve as a study biomarker leader and will be responsible for designing and implementing biomarker strategy for studies within Genentechss immunotherapy portfolio. In addition, the incumbent will ensure successful execution of diagnostic strategies in collaboration with the Companion Diagnostic Development group and will support regulatory filings for associated pivotal studies. This role requires an individual with outstanding communication and leadership skills. The ideal candidate will be familiar with cutting edge biomarker discovery techniques, including NGS and multi-plex IHC technologies, assess and implement novel biomarker-driven surrogate endpoints, and present biomarker focused clinical data to study teams and the OBD group. The successful candidate is expected to drive the publication of biomarker data in high quality scientific, technical or medical journals, to represent the department and programs at external meetings, to be a key representative to our investigators, and to promote collaborative efforts to forward the biomarker sciences field in general.
Primary responsibilities: 
Provide exceptional scientific leadership to molecule teams, to your peers within OBD and to the organization in general with a particular focus on late stage development
Represent biomarker related strategies and plans to late stage development review forums, decision committees and project teams.
Drive biomarker related regulatory strategies and interactions with health authorities around the globe including review of relevant regulatory documents
Harness existing study data sets to inform reverse translational research
Represent OBD externally through presentations at key scientific meetings and interactions with investigators
Drive scientific and technical innovation collaboratively with other members of the department. Participate and thrive in an interactive, team-oriented culture
Qualifications:
PhD, MD or PhD/MD degree in a relevant scientific field (e.g. cancer biology, molecular biology, immunology). Post-doctoral training and previous industry experience preferred.
Experience in clinical drug development for lung cancer, including advanced understanding of critical development functions, e.g. Clinical Sciences, Biomarker Development, Translational Medicine, Clinical Pharmacology, Regulatory, Safety, Operations, Biostatistics, etc
Minimum of 3-5 years postdoctoral basic or translational research experience in either academic and/or in an industry setting.
Outstanding presentation and communication skills
Successful demonstration of initiative, teamwork, collaboration and technical expertise as an independent and creative scientist.
Demonstrated record of scientific leadership as evidenced by first or senior authored publications in impactful journals
Expertise in human immunology, cancer immunotherapy, oncology, cancer cell signaling pathways, and translational research is highly desirable.
Roche is an equal opportunity employer.
#DevSci
#LI-BJ1
#OBDCIT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</si>
  <si>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Scientist - Public Connections and Monetization Ecosystem</t>
  </si>
  <si>
    <t>Data Analyst - Consumer Experience</t>
  </si>
  <si>
    <t>Sony Playstation Network</t>
  </si>
  <si>
    <t>PlayStation isn't just the Best Place to Play -it's also the Best Place to Work. We've thrilled gamers since 1994, when we launched the original PlayStation. Today, we're recognized as a global leader in interactive and digital entertainment. The PlayStation brand falls under Sony Interactive Entertainment, a wholly-owned subsidiary of Sony Corporation.
Data Analyst - Consumer Experience
San Mateo, CA
What You Will Be Doing:
Data is central to PlayStation's decision-making process, and analysts are essential to driving data driven decisions throughout the organization.
Do you have a passion for data and deriving insights from large datasets?
As a Data Analyst, you will be working in a dynamic environment within the global Consumer Experience team where you will be leading the way for high quality, high velocity decisions for the team in a global environment!
Responsibilities:
Evangelize data knowledge and insights: handle communications with your partners and other teams both locally and globally, collaborate with both technical and non-technical colleagues to complete data projects and ensure all parties can use the insights to further improve
Maintain a customer-centric focus: strive to be a domain and product expert through data, develop trust among your peers and partners, and ensure that your team has access to data to make decisions
Prioritize and execute in the face of ambiguity: work with partners and mentors to distill the problem, adapt your tools to answer complicated questions, and identify the trade-offs between speed and quality of different approaches
Create analytical frameworks to measure team success: partner with cross-functional teams to define success metrics, create approaches to track the data and resolve errors, quantify and evaluate the data, then develop a common language for all colleagues to understand these critical metrics
Operationalize data processes - provide the team with ad-hoc analysis, automated dashboards, and self-service reporting tools so that everyone gets a good sense of the state of the business
Knowledge and Skill Requirements:
5 to 7+ years experience in analytics/data science roles
Experience in managing partners and distilling complex requirements into analytical solutions
Solid understanding of statistical analysis and experimentation, and capacity to drive conclusions from the analysis
Ability to work across disparate data sources to obtain sensible results
Bachelors or Master's degree in quantitative discipline (Economics, Finance, Statistics, Engineering, Computer Science or MBA with emphasis in analytics)
4+ years analyzing large multi-dimensional data sets using data/statistical tools such as R, Python, SAS, SPSS and Excel.
Experience utilizing tools like Tableau, HighCharts, Qlikview
Linux skills (shell scripting, Java, PHP, etc.)
A strong passion for data, charts, analysis, trends, and evangelizing data usage
Ability to draw conclusions from data and provide recommendations
Experience working and communicating within a global context
Experience with Salesforce Marketing and Service Cloud technologies
Data modeling skills with the ability to understand, create, and maintain data models
Presentation skills including creating Keynote/PowerPoint presentations
Sony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marital status, genetic information or membership in any other legally protected category.
We strive to create an inclusive environment, empower employees and embrace diversity. We encourage everyone to respond.
We sincerely appreciate the time and effort you spent in contacting us and we thank you for your interest in PlayStation.</t>
  </si>
  <si>
    <t>Postdoctoral Fellowship, Data Institute</t>
  </si>
  <si>
    <t>University of San Francisco</t>
  </si>
  <si>
    <t>Job Title:Postdoctoral Fellowship, Data InstituteJob Summary:The Data Institute at the University of San Francisco is proud to invite applications for a postdoctoral position starting in August 2020. Launched in the summer 2016, the Data Institute was founded with a four part mission: to find new and innovative ways to break down the walls between academia and industry; advance pure and applied data science research; build and foster an inclusive data science community; and train the next generation of highly-talented, ethical data scientists.
Associated academic Data Institute programs include the Bachelors in Data Science (BSDS), Masters in Data Science (MSDS), three major research initiatives (Center for Applied Data Ethics; Wicklow Medicine AI Research Initiative; Environment and Social Impact) and several continuing education certificates (Deep Learning, SQL, Intro to Applied Data Ethics, etc.). MSDS includes state of the art education in data science and bridges knowledge-to-practice through a 9-month practicum that provides students the opportunity to be mentored and solve important data science problems with companies like Under Armour, Eventbrite, Mozilla, and Reddit.
The MSDS and the BSDS programs, with the support of the Data Institute, are interdisciplinary degree programs with a diverse and growing community of full-time faculty members from data science, mathematics and statistics, and computer science.Full Job Description:
The position is aimed at recently graduated doctoral students (0-4 years from completing their Ph.D.) from STEM ï¬_x0081_elds who are interested in postdoctoral training and a career in either industry or academia. Training and opportunities the postdoc will receive include:
Dedicated research mentoring from aï¬ƒliated faculty with specialties in deep learning, natural language processing, databases, statistical modeling, network analysis, algorithms, unsupervised learning, machine learning, optimization, experimental design, health analytics, signal processing and other areas of applied mathematics, statistics, computer science and data science. Research funding to support travel and dissemination of research. Access to the computing resources at USF and the Data Institute that includes GPU clusters as well as Amazon Web Services resources. Teaching opportunities (no more than 1 course per year) in the candidateâ€™s area of specialty in undergraduate or graduate data science courses (including, but not limited to the courses currently oï¬€ered in the BSDS and MSDS curricula already developed at USF). Access to specialized courses established at the Data Institute and the graduate programs at USF including in deep learning, databases, large-scale computing, statistical modeling and other areas of Data Science to complement the postdoctoral candidateâ€™s current training and expertise. Opportunity to mentor or co-mentor graduate students on industry practicum projects, which will expose the fellow to practical data science problems in industry. Direct assignment and support by a sponsoring DI corporate, foundation, government, research institute or non-profit partner and a mentor for an advanced research project in data science.
The data science faculty at USF and the Data Institute pursue academic excellence and are committed to fostering an environment in which faculty, staff, and students from a variety of backgrounds, cultures, and personal experiences are welcomed and can thrive.
The University is an equal opportunity institution of higher education. The University does not discriminate in employment, educational services and academic programs on the basis of an individualâ€™s race, color, religion, religious creed, ancestry, national origin, age (except minors), sex, gender identity, gender expression, sexual orientation, marital status, medical condition (cancer-related and genetic-related) and disability, and the other bases prohibited by law. The University reasonably accommodates qualified individuals with disabilities under the law.
We invite interested candidates to find out more about the Data Institute, MSDS program and the faculty here:
https://www.usfca.edu/arts-sciences/graduate-programs/data-science/faculty
https://www.usfca.edu/data-institute
Job Requirements
Candidates should possess an earned doctorate in the appropriate field of study by August 2020. This position may be renewable annually to a maximum of two years and is not a tenure-track position.
To receive full consideration application must be complete and submitted by January 7, 2020. Please send questions regarding this position to datainstitute@usfca.edu. All applicants should apply through http://gnosis.usfca.edu/search/jobs and submit the following:
(1) Cover Letter
(2) Curriculum vitae
(3) Graduate transcripts
(4) Research statement
(5) Teaching statement
(6) Three current letters of recommendation
Full-Time/Part-Time:Full timePay Rate:Salary</t>
  </si>
  <si>
    <t>Jumpstart</t>
  </si>
  <si>
    <t>Senior Machine Learning Engineer
About JumpstartJumpstart is the world's first shared talent network -- we are a recruiting platform that connects job seekers to the world's best companies using machine learning. Candidates on Jumpstart are able to represent themselves in ways that go beyond paper resumes by describing not only their qualifications, but also their interests and values. Using this self-reported information and other data-rich sources, we algorithmically recommend the best candidates to recruiters (and vice-versa) to help both sides find the strongest mutual fit.
In a little over a year, Jumpstart has helped 100+ customers, including Airbnb, Pinterest, MongoDB, and JP Morgan hire more diverse talent. With its recent Series A funding (led by Sequoia Capital) and an experienced leadership team, Jumpstart is poised to transform the hiring industry.About the Position Jumpstart is looking for a Machine Learning Engineer to help us build the next generation of data products that delight and excite our growing customer base. As a Machine Learning Engineer on the team, you will have the opportunity to define, experiment, build, and scale your solutions to millions of Jumpstart users. Our data is one-of-a-kind -- we build data-rich profiles for all job-seekers, jobs, and organizations on our platform by aggregating across various first-party and third-party data sources. Leveraging this data in clever ways will be a challenging, but rewarding technical challenge for the right candidate and we hope you'll join us on this journey.Responsibilities
Design, implement, deploy, and maintain innovative Machine Learning (ML) algorithms that deliver outsized value to our present and future customers
Develop and scale production data and ML pipelines on which those algorithms operate
Run experiments and statistical analyses to fine-tune production models using test results
Work independently to define and execute a roadmap of ML projects that consume novel sources of data and deliver new capabilities for our users
Basic Qualifications
5+ years of relevant experience on a Data Science or ML Engineering team
Practical experience developing ML algorithms and building data pipelines that scale
Ability to write production-quality code in Python using ML toolkits (Tensorflow, PyTorch, Numpy)
Deep expertise in machine learning algorithms, probability, and statistics
Desire to propose and lead cross-functional projects that require coordination across stakeholders
A love for testing and experimentation
Great collaboration and communication skills; ability to translate technical jargon for a non-technical audience
Bonus Points
Domain knowledge or experience working with recommender systems or two-sided marketplaces, particularly in a tech company
Experience with big data frameworks like Spark, MapReduce and/or distributed systems
Excited by ownership, autonomy, and impact of defining and building new data capabilities
Passion for helping job seekers find the right companies to jumpstart their careers
You can teach us a thing or two!
Perks
Competitive salary and early-stage stock options package
Flexible PTO
Employer-paid health, dental, and vision coverage
401(k) plan with employer matching
Daily catered lunches
Jumpstart is an equal opportunity employer and affirmative action employer. We are committed to equal employment opportunity on the basis of race, color, religion, creed, gender, national origin, age, disability, veteran status, marital status, pregnancy, sex, gender expression or identity, sexual orientation, citizenship, or any other basis protected by applicable local, state or federal law. Jumpstart will also consider for employment qualified applicants with arrest and conviction records in a manner consistent with San Francisco's Fair Chance Ordinance and similar local laws. If you have a disability or special need that requires accommodation, please contact us at: accommodation.request@jumpstart.me</t>
  </si>
  <si>
    <t>Electronic Arts</t>
  </si>
  <si>
    <t xml:space="preserve">We are EA
And we make games how cool is that? In fact, we entertain millions of people across the globe with the most amazing and immersive interactive software in the industry. But making games is challenging work. Thats why we employ the most creative, passionate people in the industry.
About the Role
The Lead Data Scientist is an important position in our Data Science team within the EA Studios organization at Electronic Arts, tasked with driving excellence and pushing innovation across EA. You will use your expertise in applied machine learning and artificial intelligence to guide essential decisions in a cross-functional environment. Our lead data scientist will directly help our games by developing complex and scalable data products.
As a technical lead, you will have opportunities for project management and mentoring of junior data scientists. The lead data scientist will work with producers across different game studios identifying new business opportunities, developing advanced customized algorithms to answer said questions, and conducting experiments to validate assumptions about said algorithms.
Come use your data superpowers for good and join us!Responsibilities
Develop meaningful relationships with partners throughout the studio organization to identify new opportunities for the team, both in addressing partners different pain points and proposing machine-learning-aided innovations to player experience.Research and build impactful data products that improve player experiences, driving them from conception, to experimentation, to productionization in-game.Contribute to the architecture and development of model deployment platforms, in particular providing guidance on automated model re-training, online training, scalability, failure recovery, updates with minimal downtime, model/pipeline versioning, performance monitoring.Stay up-to-date on latest developments in machine learning best practices, technologies, and research so as to expand the range of opportunities the team can handle.Guide technical projects and provide leadership through collaboration with game producers and central tech engineers.
Technical Qualifications
A PhD in Computer Science, Machine Learning, Artificial Intelligence, Statistics, or related quantitative field5+ years of experience applying data science/machine learning/deep learning methodologies to real-world problemsExpertise in analyzing extremely large, complex, multi-dimensional data sets with a variety of tools, including Python, SQL, and Spark. Experience with big data technologies, distributed data query and computing engine.Programming experience in a system programming language such as C/C++ or Java.Familiarity with at least one scripting language: R, Python, or ScalaExperience deploying machine learning systems using AWS, GCP, Virtual Machines, or Docker. Experience developing customizable, modular, and scalable deep learning algorithms in Keras/Pytorch/TensorflowResearch and design creative approaches to ambiguous problems, aiding in the implementation and scaling of these cutting edge systemsGood tracking record on collaborating with business and engineering team on long-term projects, pushing excellence in the rest of the data science organization
Personality Traits
Hypothesis driven uses data to test ideas rigorously and objectivelyWilling to teach and mentor colleaguesEager to stay on the cutting edge of methodologies and technologies
</t>
  </si>
  <si>
    <t>Computational and Data Science Research Specialist</t>
  </si>
  <si>
    <t xml:space="preserve">
Computational and Data Science Research Specialist III
27-Apr-2020
Job Code and Payroll Title
6104 Computational and Data Science Research Specialist III
Job Summary
JOB OVERVIEW
The Computational and Data Science Research Specialist applies skills as a seasoned, experienced Information Technology (IT) research professional. Uses computational, computer science, data science, and CI software research and development principles, with relevant domain science knowledge where applicable, along with professional programming concepts for medium-sized projects or portions of larger projects. Develops and optimizes a variety of computational, data science, and CI research tools and components. Performs research on current and future HPC, data, and CI technologies, hardware and software projects. Works on algorithm development, optimization, programming, performance analysis and/or benchmarking assignments of moderate scope where the tasks involve knowledge of either domain/computer science research requirements and/or CI design/implementation requirements.
â€¢ Research, design, and oversee the implementation of a system which can, in near real-time, acquire, compute, QA, and deliver quantitative MRI metrics to clinicals that are interpretable in a clinical context
â€¢ Work with other computational researchers in the group to understand the complex data processing and analysis needs of the MSLAB and independently lead initiatives to modernize the scalable storage, management, and analysis of terabytes of neuroimaging data
â€¢ Oversee the recruitment of undergraduate and student researchers in the group as well as the technical professional development of all developers in the laboratory
â€¢ Develop novel data acquisition, data storage, data reconstruction, and data analysis capabilities to develop the next generation of diagnostic tools to image neurodegeneration in the human brain via MRI.
NEUROLOGY
Throughout the Department of Neurology at UCSF, our mission is to deliver superb patient care, to apply state-of-the-art translational research methods to discover the causes of, and treatments for human nervous system disorders, and to educate each generation of medical students, neurology residents and postdoctoral fellows. By fostering cross-disciplinary interactions among scientists around the world, we accelerate the pace of discovery and champion the University's global health initiatives.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Organization
Campus
Req Number
54691BR
Location
Sandler Neurosciences Center 675 Nelson Rising Lane
Job Title
Computational and Data Science Research Specialist
Appointment Type
Career
Percentage
100%
Shift Length
8 Hours
Shift
Days
Work Days
Monday - Friday, 9:00 am - 5:00 pm
Required Qualifications
â€¢ Bachelor's degree in:
â€¢ Computer/Computational/Data Science, or Domain Sciences with computer/computational/data specialization or equivalent experience
â€¢ Or in Chemistry, Chemical Biology, Biochemistry, or domain sciences with physical chemistry (in particular with respect to imaging) and biochemistry
â€¢ Intermediate knowledge of HPC/data science/CI
â€¢ Proven skills and experience in independently resolving broad computing/data/CI problems using introductory and/or intermediate principles
â€¢ Thorough experience working in a complex computing/data/CI environment encompassing all or some of the following: HPC, data science infrastructure and tools/software, and diverse domain science application base
â€¢ Proven ability to understand research computing/data/CI needs, mapping use cases to requirements and how systems/software/infrastructure can support those needs and meet the requirements. Demonstrated ability to develop and implement such solutions
â€¢ Proven ability to successfully work on multiple concurrent projects
â€¢ Demonstrated ability to regularly interface with management
â€¢ Demonstrated ability to contribute research and technical content to grant proposals
â€¢ Demonstrated experience and ability to collaborate effectively with all levels of staff; technical, students, faculty and administrators
â€¢ Demonstrated effective communication and interpersonal skills. Demonstrated ability to communicate technical information to technical and non-technical personnel at various levels in the organization and to external research and education audiences
â€¢ Self-motivated and works independently and as part of a team. Able to learn effectively and meet deadlines
Preferred Qualifications
â€¢ Advanced skills, and demonstrated experience associated with one or more of the following: HPC hardware and software power and performance analysis and research, design, modification, Implementation and deployment of HPC or data science or CI applications and tools
â€¢ Demonstrated broad experience in one or more of the following: optimizing, benchmarking, HPC performance and power modeling, analyzing hardware, software, and applications for HPC/data/CI
License/Certification
n/a
Position Type
Full Time
Department Name
Neurology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t>
  </si>
  <si>
    <t>Sentry</t>
  </si>
  <si>
    <t>About SentryBad software is everywhere, and we're tired of it. Sentry is on a mission to help developers write better software faster, so we can get back to enjoying technology.
With more than $67 million in funding and 20,000+ customers that believe we're on to something, we're building performance and error monitoring tools that help companies like Disney, Microsoft, and Atlassian spend less time fixing bugs and more time building products. If you like to selfishly build things that make your digital life better, come help us build the next generation of software monitoring tools.About the RoleSentry is on a mission to help developers monitor and fix crashes in real time. We're looking for a Senior Data Engineer to develop scalable solutions for collecting and analyzing large data sets that drive Sentry's business. You will help us think better with data, and will work across our organization to quantify our success, discover opportunities, and develop insights.You'll help us achieve these goals:
Data democracy: Enable non-technical teams to discover data-driven insights.
Data visibility: Elevate the role of data in our decision making.
Data integrity: Guarantee that conclusions made from data can be trusted.
Data intuition: Surface trends and business insights.
In this role you will:
Help with designing improvements and populating additions to our analytics data warehouse
Combine data from disparate sources into a unified &amp; reliable source of truth
Ensure data quality in ETL pipelines and stream processing steps
Launch and support new data models that provide intuitive analytics to internal customers
Interface with internal data consumers to understand data needs
You'll love this job if:
You're excited by working with "big data" that doesn't fit in memory, and streams
You enjoy working cross-functionally with other departments, learning their business processes and how you can accelerate them
You draw deep satisfaction from operating in a high-impact role that affects the entire organization
Qualifications
Excellent written and oral communication skills and ability to articulate technical concepts clearly and succinctly
Curiosity and a desire to always be learning
2+ years experience as a Data Engineer or similar, working with large data sets and cloud infrastructure
Comfortable with python and bash
Hands-on experience with at least two the following, or similar: Spark, Kafka, Kinesis, BigQuery, Postgres, Redshift, Airflow, Docker, Kubernetes, Terraform
In the San Francisco Bay Area or willing to relocate
Benefits
Competitive salary and meaningful equity
100% medical, dental, and vision coverage for employees, 75% company-paid for dependents
Monthly commuter subsidy
401k program
Learning &amp; Development stipend
Charitable matching program
Generous parental leave policy
Flexible working schedule and vacation policy, work from home policy, and real work/life balance
Friday catered lunches
Company events (Hack Weeks, All Hands, quarterly social events) and friends and family events
Relocation assistance
Sentry values diversity and inclusivity in our company and is an equal opportunity employer. We do not discriminate on the basis of race, religion, color, national origin, gender, sexual orientation, age, marital status, veteran status, or disability status.</t>
  </si>
  <si>
    <t>Upstart - Data Scientist, Machine Learning / Deep Learning Specialist</t>
  </si>
  <si>
    <t>V3 Talent Partners Inc.</t>
  </si>
  <si>
    <t xml:space="preserve">Upstart is the first lending platform to leverage artificial intelligence and machine learning to price credit and automate the borrowing process. Our engineering and data science teams collaborate to use non-conventional variables at scale in an underwriting model that improves constantly. After exciting success over the past few years, Upstart is looking to double down on its competitive advantage by expanding its data science team!Underwriting more accurately and using variables that no other lender considers are what allow us to give people the rates they deserve, so your role at Upstart will drastically impact our company's success. Our current Data Scientists summarize some of their favorite aspects of our team as:- Having a direct impact on the company's success- Collaborative, intelligent, and open team- Mentorship, growth, and friendship- Leader committed to challenging and growing team members- Feeling safe asking for help when itâ€™s necessary; feeling trusted to get the job done when itâ€™s notWe are looking for a machine learning/deep learning specialist that enjoys working in a very fast-paced environment. Because our challenges are so new, this person will need to have strong creative problem solving skills and the technical background to implement such solutions. If you think that this could be the right role for you, we would like to learn more about you.Requirements:- Solid grasp of the math of machine learning -- you should be comfortable thinking about optimization functions, linear algebra, etc. as we develop custom learning algorithms- Proficient at programming in Python or R- Fluency in data manipulation (SQL, Spark, Pandas)- Experience with machine learning tools such as scikit-learn, XGBoost, and Keras/Tensorflow- Familiarity with CNNs, RNN, LSTMs, and the latest research trends- 2+ years professional experience developing and implementing machine learning models M.S. in Computer Science, Applied Mathematics, or related field; Ph.D. preferredApplying to a Data Science role at Upstart:Please apply through our website and only apply to the one position that is the best fit with your skills.If you have applied within the past year, there is no need to apply again. We're currently reviewing all previous applications. We also consider candidates for all levels of Data Science roles when candidates apply. </t>
  </si>
  <si>
    <t>Machine Learning Engineer, Generalist</t>
  </si>
  <si>
    <t xml:space="preserve">About Pinterest:
Millions of people across the world come to Pinterest to find new ideas every day. Its where they get inspiration, dream about new possibilities and plan for what matters most. Our mission is to help those people find their inspiration and create a life they love. As a Pinterest employee, youll be challenged to take on work that upholds this mission and pushes Pinterest forward. Youll grow as a person and leader in your field, all the while helping users make their lives better in the positive corner of the internet.
Pinterest's discovery platform helps users find and explore their interests and our content ranges across all categories, from food and fashion to books, art, and movies. Our dataset is rich with textual, web mining, social and interest graph, and visual image content and harnessing these signals at scale is a significant challenge. Youll work with our small team to understand user interests and intent and build the systems and machine learning models to drive recommendations to those users at scale.
Example Projects:
Create learned models about user behavior to customize Pinterest user's homefeeds
Launch user features and experiments driven by ML and recommendations
Develop new feature and content extraction algorithms from Pinterests pin and interest graph
Build a recommendations engine to rank any type of content and object based on pin and user signals
What were looking for:
7+ years of relevant industry experience with algorithms, data structures, and coding
Strong experience in machine learning, statistics, or big data
Previous experience with search or recommendations ranking systems
Experience in MapReduce, Hadoop, and/or distributed systems
Cross-functional collaborator and strong communicator
</t>
  </si>
  <si>
    <t>Hello Associates,
 *****Greetings from Conch Technologies*****
Position: Big Data Developer
Location: SFO, CA
Around 8Ã‚years experience in Bigdata, Hadoop Ecosystems, Java, SpringBoot, Scala, GoLang, Python, Map Reduce/Hive/Pig/Oozie/Airflow/Hamake/Sqoop/HBase/Cassandra/WebServices/Spark/PySpark/Kafka/Storm/Docker development.
Knowledge of MongoDB, Hibernate
Cloudera Certified Developer for Apache Hadoop
Cloudera Certified Specialist in Apache HBase CCSHB (CDH4)
Certified M101J MongoDB for Java Developers.
Certified Java Development with Apache Cassandra - Datastax.
Coursera online course - Machine Learning
Coursera online course - Mining Massive Datasets
Developer Certification for Apache Spark - Databricks
Certified in Scala courses - Coursera
Certified in JavaScript, NodeJS - Udemy
Knowledge of J2EE frontend/backend, SQL and database concepts. Developed 2 mini websites as learning experience.
Developed a web server using NodeJS &amp; ExpressJS as learning experience.
Expert level experience in C/C++
Strong application and problem solving/analytical skills.
Very quick at ramping up the software products/technologies and delivering the goods
Very quick at developing/implementing/fixing the code and product/feature requirements with innovative and robust ideas. Goal oriented and Team player.
Ã‚
Ã‚</t>
  </si>
  <si>
    <t>Senior Data Analyst, Sales</t>
  </si>
  <si>
    <t>Flexport</t>
  </si>
  <si>
    <t>The opportunity:
Fast, accurate insights are integral in allowing us to fulfill our mission of fixing the user experience in global trade. At Flexport you'll conduct analyses that are at the forefront of reshaping the entire logistics &amp; supply chain industries. You'll work alongside self-starters interested in solving real-world problems and streamlining the inefficiencies in the complex global trade industry. You'll have the opportunity to improve an industry by analyzing the new operating system for global trade.
You will:
Work with Sales leadership to discover actionable insights. Translate questions from the business into projects that will inform the business and facilitate informed decision making.
Rapid prototype new functionality via dashboards to enable new ways of working and discover best practices for workflow management across all of Flexport's departments;
Contribute and grow the culture of excellence on our team by bringing processes and best practices to our group.
Drive highly visible projects for Flexport
Influence the roadmap for both the Data Analytics department and the stakeholders we support
You should have:
4+ years of experience in a Data Analyst, Business Analyst or similar role using SQL and/or Python/R focused on sales or go-to-market analytics.
SQL fluency with experience using a scripting language like Python or R. Strong Excel fundamentals a plus;
Experience building dashboards - you know the trade-offs and impacts of using one metric versus another;
Next level communication skills and empathy to understand and discover business pain points and build solutions to improve the user experience at all levels of the global trade process.
You will get:
Experience at a fast-growing company that lives and breathes data;
The opportunity to define the data science culture on a small but growing analytics team;
Meaningful equity
Analytic ownership - discover the highest value-add projects and see them through from ideation to impact.
At Flexport, our ability to fulfill our mission of making global trade easy for everyone relies on having a diverse, dedicated and engaged workforce. That is why Flexport is committed to creating and nurturing an environment where anyone can be their authentic self. All qualified applicants will receive consideration for employment regardless of race, color, religion, sex, national origin, age, physical and mental disability, health status, marital and family status, sexual orientation, gender identity and expression, military and veteran status, and any other characteristic protected by applicable law.</t>
  </si>
  <si>
    <t>Senior Scientist, Lead Discovery â€“ Targeted Protein Degradation</t>
  </si>
  <si>
    <t xml:space="preserve">Position
We are seeking a talented and highly-motivated individual with a background in ubiquitin biology or targeted protein degradation and an interest in drug discovery to join our collaborative team of scientists to greatly expand the toolbox of ubiquitin E3 ligases that can be used for targeted protein degradation. Currently, only a small subset of the &gt;600 E3 ligases are harnessed for this purpose. Using Nurixâ€™s DNA-encoded library (DEL) platform, the successful candidate will design and implement small molecules screens to identify ligands of novel E3 ligases. As part of a multidisciplinary team of biologists, medicinal chemists, and computational chemists, they will play a key role in the subsequent design, evaluation, and advancement of degrader molecules from these novel E3 binders.
Key Responsibilities
Develop rationale for the targeting of specific E3 ligases for use in targeted protein degradation
Design and implement DNA-encoded library screens of prioritized E3 ligases to identify novel binders
This position will offer the opportunity for the candidate to gain experience in DEL library screening. Prior experience with this technology is helpful but NOT required.
Develop biochemical and biophysical assays in support of DEL screen design as well as small molecule binder validation and progression
Be an active member of a team of biologists and medicinal and computation chemists that works to incorporate these newly discovered E3 ligase binders into targeted protein degradation molecules, establishing degradation of therapeutic targets both in vitro and in vivo
Serve as an internal expert of E3 ligase function with a robust knowledge of E3 ligase biology and the targeted protein degradation field
Communicate findings to internal stakeholders through scientific presentations
Qualifications
Ph.D. scientist with 8+ years of post-degree industry experience
In depth knowledge of ubiquitin and E3 ligase biology
Experience in the development, optimization and execution of biochemical or biophysical assays to interrogate protein interactions and enzymatic activity
A proven track record of understanding protein function through biochemical or structural analysis is strongly preferred.
Familiarity with principles of targeted protein degradation is preferred.
High level of creativity and productivity with strong problem-solving skills.
Solid background of scientific accomplishment demonstrated by publications, patents, or presentations.
Excellent communication skills and ability to present rationale, key data, issues and accomplishments to other members of the scientific team.
Resourceful and open to diverse points of view
Good fit with Nurix culture and values of highly collaborative, team-oriented research
</t>
  </si>
  <si>
    <t>Scientist, Lead Discovery â€“ Targeted Protein Degradation</t>
  </si>
  <si>
    <t xml:space="preserve">Position
We are seeking a talented and highly-motivated individual with a background in ubiquitin biology or targeted protein degradation and an interest in drug discovery to join our collaborative team of scientists to greatly expand the toolbox of ubiquitin E3 ligases that can be used for targeted protein degradation. Currently, only a small subset of the &gt;600 E3 ligases are harnessed for this purpose. Using Nurixâ€™s DNA-encoded library (DEL) platform, the successful candidate will design and implement small molecules screens to identify ligands of novel E3 ligases. As part of a multidisciplinary team of biologists, medicinal chemists, and computational chemists, they will play a key role in the subsequent design, evaluation, and advancement of degrader molecules from these novel E3 binders.
Key Responsibilities
Develop rationale for the targeting of specific E3 ligases for use in targeted protein degradation
Design and implement DNA-encoded library screens of prioritized E3 ligases to identify novel binders
This position will offer the opportunity for the candidate to gain experience in DEL library screening. Prior experience with this technology is helpful but NOT required.
Develop biochemical and biophysical assays in support of DEL screen design as well as small molecule binder validation and progression
Be an active member of a team of biologists and medicinal and computation chemists that works to incorporate these newly discovered E3 ligase binders into targeted protein degradation molecules, establishing degradation of therapeutic targets both in vitro and in vivo
Serve as an internal expert of E3 ligase function with a robust knowledge of E3 ligase biology and the targeted protein degradation field
Communicate findings to internal stakeholders through scientific presentations
Qualifications
 Ph.D. scientist with 2+ years of post-degree industry or academic experience
In depth knowledge of ubiquitin and E3 ligase biology
Experience in the development, optimization and execution of biochemical or biophysical assays to interrogate protein interactions and enzymatic activity
Familiarity with principles of targeted protein degradation is preferred.
High level of creativity and productivity with strong problem-solving skills.
Solid background of scientific accomplishment demonstrated by publications, patents, or presentations.
Excellent communication skills and ability to present rationale, key data, issues and accomplishments to other members of the scientific team.
Resourceful and open to diverse points of view
Good fit with Nurix culture and values of highly collaborative, team-oriented research
</t>
  </si>
  <si>
    <t>Senior Data Engineer, ACS</t>
  </si>
  <si>
    <t>PlanGrid</t>
  </si>
  <si>
    <t>Our mission is to connect every business in the $10 trillion construction industry and to strengthen the lives, jobs, and relationships of millions of hardworking construction professionals worldwide.Weâ€™re creating beautiful, user-friendly communication software and transforming an industry thatâ€™s traditionally been underserved by tech. Over $100 billion in new construction is managed on our platform every month. From the new Warriors stadium to local schools and hospitals, our tools are helping cities grow and communities come together. Weâ€™re solving real problems for real people.The RoleAs a Data Engineer youâ€™ll build and maintain the data infrastructure that makes BuildingConnected the leading network where pre-construction is done. We're driving progress across our application by leveraging data on the construction industry. From helping general contractors find subcontractors via recommendations and search, to building machine learning systems that eliminate manual data entry, you'll be integral to boosting our application as the source of truth in construction. You'll have autonomy to experiment with cutting edge tech, designing systems and holding ownership for their implementation. In your day-to-day, you'll work closely with the data science, analytics, and engineering teams to ensure our data infrastructure is consistently improving to better serve our customers.Our TechSome of the technologies we rely on are:- Airflow- Elastic Map Reduce- PySpark- Scikit-learn- AWS Lambda- Redshift- MongoDbRequirements:Proficient with Python, PySpark, SQL, and at least one workflow manager such as Airflow. Bonus points for previously maintaining infrastructure for Airflow/Spark clustersExperience processing event stream to produce production usable dataExperience with SQL/NoSql databases such Postgres, Redshift, MongoDb, and Neo4jPrior experience with machine learning/data science systemsExperience developing and maintaining solutions within AWS (EMR, EC2, RDS, Lambda, Redshift, etc.)4+ years of relevant experience in data engineering building out ETL systems and pipelinesDay-to-day responsibilities:Participate in sprint planning and design process.Evaluate and improve data infrastructureWork with data science team to develop ETL infrastructure and best practicesWork with data science and feature teams to develop and maintain ETL pipelines Consult with feature teams to develop effective ETL to power their featuresEngineering at BuildingConnected:In engineering at BuildingConnected, our job is simple: we create efficiency. Whether itâ€™s indexing millions of American businesses for lightning-quick search, optimizing the transfer of terabytes of architectural drawings, or building clean new UIs to manage thousands of business opportunities, we pride ourselves in creating efficiency through code. If you like effecting change on a global scale and want to work with an awesome team that is building truly useful products for people in a hard-working industry, we should chat. Learn more here.PlanGrid, an Autodesk company, builds simple, beautiful software that construction teams love to use. As part of Autodesk Construction Solutions (ACS), whose mission is to seamlessly connect the office, trailer and the field across the entire construction project lifecycle, PlanGridâ€™s mobile-first solutions empower general contractors, subcontractors, owners and architects to provide fast, accurate information to the field. With unparalleled adoption by field workers, PlanGrid is used on projects as the single source of truth for all construction data â€” including drawings, photos, and other critical documents. As a result, critical workflows are streamlined, efficiency is improved and field teams can take on more work and get more done. PlanGridâ€™s software and other Autodesk Construction Solutions products enable a complete data set to move seamlessly through each phase of a buildingâ€™s lifecycle â€” from design and preconstruction to construction, turnover, and operations. PlanGrid is used on more 1.5 million construction projects in 100+ countries. Join us as PlanGrid and ACS advance Autodeskâ€™s leadership in construction.As part of GDPR compliance procedures, we have posted our Recruiting Privacy Notice on our website. Please also note that the advertised position is an opportunity with Autodesk, Inc. (https://www.autodesk.com/), as Autodesk recently acquired PlanGrid. Processing of your personal information as part of the job application process, and as part of Autodesk employment should a candidate be hired, will be handled by Autodesk pursuant to Autodeskâ€™s Candidate Privacy Statement, available at: https://damassets.autodesk.net/content/dam/autodesk/www/content/careers/autodesk_candidate_privacy_statement.pdf.</t>
  </si>
  <si>
    <t>Nsight</t>
  </si>
  <si>
    <t>Job Title SAP HANA ExpertData Modeler Interview Mode Video Call Telephonic Client Nsight direct client Nsight is fast-growing Systems Integrator and seeking SAP HANA ExpertData Modeler with 10+ Years in IT experience, good to have demonstrated expertise in SAP HANA, SAP Haas, SAP HANA DW Modeling. Must haves HANA 2.0 Web IDE SPS 2,3,4, Cloud Foundry, SAP HaaS, GIT HUB, Multi-Tenant Application, Containers, Synonyms, Table Functions, Stored Procedures, CDS Views, SDI and Flow Graphs, Data Archival. SLTSDI Data Replication Experience Native HANA Data Modeling Reconciliation process Technology platform working in SAP HANA DW Job Description SAP HANA 2.0 configuration, architecture, reportingvisualization, predictive analytics and datasolution modelling. Must have 3-4 years of experience with native HANA data modeling. Must have experience with HANA SQL script. Must have Project experience in Advanced modeling concepts including Analytic Views, Attribute Views, Hierarchies, Creating Restricted Calculated Columns, Filter Operations, Variables, Creating Calculation Views, SAP HANA SQL, SQL Script and Procedures, Currency Conversion, Turning Business Rules into Decision Tables. Experience with writing functional and technical specifications, testing and training. Must have experience with Integration technologies, such as Smart Data Access, SLT virtual data modeling, HANA Studio, Hana Live Core Data Services Lumira visualization tool Smart Business Modeler KPI configuration through SAP Fiori Good knowledge on building HANA views using SDISDA and ETL process using Data Services. Hands-on knowledge of S4HANA installation Experience with Analytics Cloud Reporting. Please Share Profiles to sadicherlansight-inc.com or Call me Directly 510-756-0857 Thanks Regards, Saiprasad Nsight Inc. www.nsight-inc.com httpwww.nsight-inc.com Email sadicherlansight-inc.com Desk 510-756-0857</t>
  </si>
  <si>
    <t>Clinical Scientist - Product Development Oncology (TAPISTRY)</t>
  </si>
  <si>
    <t>The PositionRoches Clinical Development organization is structured by therapeutic area and is responsible for developing and executing the late development (Phase II IIIA) clinical strategies and plans to deliver medically-differentiated therapies that provide meaningful improvement to patients. The PD Clinical Scientist participates in development of the Clinical Development (CD) strategy and plan and supports the assigned PD Medical Director/Clinical Development Physician(s) with various deliverables necessary for effective and efficient CD plan execution for the assigned molecule(s)/indication(s). PD Clinical Scientists have primary responsibilities for supporting PD Medical Directors/Clinical Development Physicians with clinical documentation, representing CD on various sub-teams or other appropriate forums, supporting training of study site personnel, acting as a primary point-of-contact for questions and inquiries to CD regarding CD studies or other programs, conducting ongoing medical/safety data reviews, and providing clinical science inputs into study reporting. PD Clinical Scientists are expected to perform their responsibilities independently. PD Clinical Scientists are likely to have regular external interactions with cooperative groups, key opinion leaders (KOLs), external vendors supporting the work of CD, etc. They may also, alongside the PD Medical Director/Clinical Development Physician, participate in external interactions with health authorities (HAs).
PRIMARY DUTIES AND RESPONSIBILITIES:
1. Cross-Functional Team Leadership &amp; Management
â€¢ Participates in the relevant Clinical Science Team (CST)
â€¢ Represents CD in sub-teams (e.g., Study Management Teams) relevant to assigned molecule(s)/indication(s), except the Development Team (DT). As needed and appropriate, addresses CD study or other program-specific questions; provides updates; delivers presentations; etc. May act as the lead CD representative on sub-teams
â€¢ As requested, or otherwise appropriate, trains new CST members
â€¢ May also, as appropriate, support relevant sub-teams in assigning and training new team members
â€¢ As appropriate, participates in ongoing enhancements/development of team processes, structures, systems, tools and other resources
â€¢ As appropriate, coaches and guides less experienced Clinical Scientists
â€¢ Where applicable, may manage one or more direct reports and is, in such instances, responsible for hiring, training, developing and retaining talent on his/her staff. Consistently complies with all governing employment laws, regulations and company HR policies &amp; procedures
2. Global Clinical Development Planning
â€¢ Stays abreast of internal and external developments, trends and other dynamics relevant to the work of CD to maintain, at all times, a fully current view and perspective of internal/external influences and/or implications for the assigned therapeutic and disease area(s)
â€¢ As appropriate, participates in competitive intelligence and/or other market/industry assessment activities and projects
â€¢ Maintains scientific and clinical knowledge in the specific therapeutic and disease area(s) of assignment
â€¢ Collaborates with a variety of internal and external partners and stakeholders, such as clinical investigators, clinicians, scientists and KOLs, as well as multidisciplinary internal groups, including other groups in PD, research, business development, commercial operations, legal, etc.
â€¢ May participate in meetings, reviews, discussions and other interactions regarding early development/Phase I studies to provide clinical science input and guidance. Includes reviewing Phase I protocols and providing CD input into these
â€¢ Supports internal partners in transitioning new drugs/indications into Phase IIIB or publication studies. May review Phase IIIB protocols and other information and provide CD input into these
â€¢ Expected to make important contributions to the CD strategy for the relevant therapeutic/disease area(s)
â€¢ Participates, alongside PD Medical Directors/Clinical Development Physicians, in the development of clinical science contributions into annual and strategic Lifecycle Plans (LCPs) and the Integrated Development Commercialization Plan (IDCP)
â€¢ Develops the CD plan with the PD Medical Director/Clinical Development Physician for assigned molecule(s)/indication(s) and/or other programs Gathers and analyzes data and information necessary to create the CD plan. May also delegate such research and analysis to less experienced Clinical Scientists
â€¢ Supports PD Medical Directors/Clinical Development Physicians by providing additional guidance and direction to CSTs and other relevant teams in developing all CD plan components (e.g. analytics/data strategy, KOL development, publications strategy, etc.)
â€¢ Where applicable and assigned, supports PD Medical Directors/Clinical Development Physicians in providing other groups with information and input into budget/resource requirements necessary to implement and execute the CD plan
â€¢ Supports PD Medical Directors/Clinical Development Physicians in preparing for HA meetings. As appropriate, participates in HA meetings. Ethically, effectively and professionally represents the interests of Roche and patients
3. Clinical Development Plan Implementation
â€¢ Provides strategic clinical science support for assigned studies and programs:
â€¢ Leads or otherwise participates in ongoing CST and relevant sub-team meetings, other interactions and communications
â€¢ Develops innovative clinical study designs for review and discussion with PD Medical Directors/Clinical Development Physicians and/or Global Development Leaders (GDLs)
â€¢ Conducts appropriate literature searches
â€¢ Collaborates with clinical operations, other groups and PD Medical Directors/Clinical Development Physicians to develop consistent language and criteria for the Informed Consent Form (ICF), protocol eligibility, protocol dose modification, protocol safety, Case Report Forms (CRFs), CRF instructions, etc. Helps coordinate consistent use of language and criteria across multiple Roche teams and projects (includes partner studies)
â€¢ Reviews and/or writes additional clinical science documentation and/or clinical science input into other documentation managed by other Roche groups (e.g., protocol summaries, safety monitoring plans, process documents, investigator brochures, etc.)
â€¢ Helps coordinate the successful completion of documents with other groups
â€¢ As needed/appropriate, collaborates with others in the review of safety narratives and other safety-related guidelines and documentation
â€¢ Collaborates with clinical operations to develop and implement the overall data quality plan
â€¢ Develops and provides input for clinical presentation slides and other materials for internal/external meetings and/or ongoing communications for review/discussion with PD Medical Directors/Clinical Development Physicians (e.g., investigator meetings, pre-study site selection visits, study coordinator or clinical research administrator training,
study newsletters, communications to study sites, etc.)
â€¢ Collaborates with clinical operations to develop agendas, materials and other items for investigator and other relevant meetings pertaining to assigned studies and programs
â€¢ As needed/appropriate, accompanies clinical operations staff to study site visits, investigator and other meetings
â€¢ Provides additional support with site training, as needed, or requested
â€¢ Where assigned, acts as the primary CD liaison/point-of-contact from the team for medical monitor inquiries from clinical operations, clinical research organizations (CROs), etc.
â€¢ Responds to questions from other internal and external parties regarding assigned studies and programs
â€¢ Collaborates with PD Medical Directors/Clinical Development Physicians, clinical operations, data management and other groups to conduct clinical review of study data; identifying and evaluating study data trends, outliers, protocol violators, etc. Works with PD Medical Directors/Clinical Development Physicians, clinical operations, data
management and potentially other groups to develop and communicate relevant medical inquiries
â€¢ Participates in safety meetings and tracks, analyzes and reports any potential safety events
â€¢ Reviews, analyzes and discusses clinical study reporting documents with PD Medical Directors/Clinical Development Physicians and various other groups
â€¢ Tracks items for inclusion in protocol/ICF amendments and works with other groups to ensure the timely and appropriate completion of protocol amendments
â€¢ Assists PD Medical Directors/Clinical Development Physicians in responding to HA inquiries
â€¢ Supports PD Medical Directors/Clinical Development Physicians in preparing for internal/external meetings and presentations
â€¢ Works closely with PD Medical Directors/Clinical Development Physicians, clinical operations and other groups to close-out clinical studies, secure data and complete study reporting
â€¢ Participates in the development and implementation of communications strategies to support existing and concluded studies. Includes KOL interactions, advisory boards, major medical meetings, congresses and other events, publications and other materials
â€¢ May also deliver key presentations, both internally and externally, to convey the CD perspective and provide updates on strategies, plans and other activities. Includes presenting at advisory boards and other relevant external forums representing Roche
â€¢ Writes and/or reviews abstracts, posters, content for scientific meetings, conferences, other events and presentations, and other publicly distributed materials and coordinates further reviews with internal partners and stakeholders.
â€¢ Coordinates submissions to scientific meetings and/or other appropriate venues or groups
â€¢ Supports PD Medical Directors/Clinical Development Physicians, regulatory and other internal partners/stakeholders with completion and submission of regulatory filings and other regulatory documentation.
â€¢ Writes clinical science sections of HA meeting packages and assists in the development and review of other clinical documentation required for regulatory submissions and other regulatory processes
â€¢ Works with PD Medical Directors/Clinical Development Physicians to drive ongoing data generation to address unmet medical needs and identify new or extended CD studies or other programs for the relevant therapeutic area of assignment
â€¢ Completes and/or leads other special projects, as and when assigned, or otherwise requested
â€¢ Consistently complies with all governing laws, regulations, Roche Standard Operating Procedures (SOPs) and other guidelines
QUALIFICATIONS &amp; EXPERIENCE:
â€¢ Bachelors Degree required (life sciences preferred)
â€¢ Advanced Clinical/Science Degree is preferred (e.g., PharmD, PhD, MSN, MPH, etc.)
â€¢ 8 or more years clinical trial experience (must demonstrate a minimum of 4 years clinical trial experience in pharma/biotech industry)
â€¢ Data listing review experience
â€¢ Experience working on a clinical team (or equivalent)
â€¢ Experience authoring aspects of a global clinical development plan or full clinical study protocol
â€¢ Experience publishing results of a clinical drug trial in a referred journal
â€¢ Strong relevant therapeutic area experience (typically demonstrable with 2 or more years relevant experience)
â€¢ Has extensive knowledge of clinical research and has successfully worked across Phase II III drug development projects
â€¢ Broad experience in the principles and techniques of data analysis, interpretation and clinical relevance (e.g., ISS, ISE, competitor data, etc.)
â€¢ Comprehensive understanding of product and safety profiles
â€¢ Well-versed in medical aspects of GCP (Good Clinical Practice), ICH (International Conference on Harmonization of Technical Requirements for Registration of Pharmaceuticals for Human Use), FDA, EMEA, NICE and other relevant guidelines and regulations
â€¢ Strong computer skills, including Microsoft Office Suite (Word, PowerPoint and Excel)
â€¢ Previous people management experience is a plus
ABILITIES:
â€¢ Has impeccable ethics. Demonstrates, or proven abilities to demonstrate, Roche Values
â€¢ Outstanding attention-to-detail
â€¢ Proven abilities to perform Clinical Scientist responsibilities independently and with limited guidance. Has demonstrated, through past experience, abilities to competently manage the majority of Clinical Scientist deliverables associated with assigned clinical studies
â€¢ Strong business acumen; has in-depth knowledge of the multidisciplinary functions involved in a companys drug development process, e.g., clinical operations, biostatistics, regulatory, commercial operations, etc. and can proactively integrate multiple perspectives into the
clinical development process for best end-results
â€¢ Excellent project management skills: can prioritize multiple tasks and goals to ensure the timely, on-target and within-budget accomplishment of such
â€¢ Strong interpersonal, verbal communication and influencing skills: can influence without authority and has proven experience building and cultivating relationships with key partners and stakeholders, both internally and externally
â€¢ Outstanding written communication skills
â€¢ Strong business presentation skills: highly effective at summarizing and presenting the key considerations and decision-points
â€¢ Confident and competent when interacting with varying levels of internal/external management, KOLs, etc.: stays focused and on- point, and is able to raise problems or challenges in a productive and mature manner
â€¢ Strong negotiation skills: can effectively drive discussions and decisions toward desired end results
â€¢ Proven track record of effective decision-making: makes good business decisions and exercises sound judgment. Consistently and effectively balances decisions with imperatives for ethics and efficacy
â€¢ Proven teamwork skills: has a proven track record of working highly effectively, efficiently and collaboratively with others. Has proven experience and skills working with multidisciplinary teams
â€¢ Strong financial acumen: proven abilities for effective planning, development and oversight of project budgets and other resources
â€¢ Aptitude or proven ability to manage others (can lead and motivate direct reports, as well as prioritize and oversee their work through to
successful outcomes)
â€¢ Ability to travel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</si>
  <si>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Machine Learning Engineer, Marketplace</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</si>
  <si>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As a Pinterest employee, you'll be challenged to take on work that upholds this mission and pushes Pinterest forward. You'll grow as a person and leader in your field, all the while helping users make their lives better in the positive corner of the internet.
Within the Ads Quality team, we try to connect the dots between the aspirations of Pinners and the products offered by our partners. You're responsible for developing and executing a vision for the evolution of the Pinterest marketplace. You'll be responsible for designing and implementing online experiments that shape the utility function and lead multi-functional projects that improve the ads delivery funnel, derive new insights through analysis of the marketplace dynamics. In short, this is a unique position, where you'll get the freedom to work across the organization to bring together Pinners and partners in this unique marketplace.
What you'll do:
Define and execute the vision for evolving the marketplace design principles that form the foundation of the advertising marketplace at Pinterest
Build and improve the auction mechanism and utility functions to maximize value for Pinners, Partners and Pinterest.
Drive multi-functional collaboration with peers and partners across the company to improve knowledge of marketplace design and operations.
What we're looking for:
Ph.D. degree in economics, statistics, computer science or related field
10+ years of meaningful industry experience
Hands-on experience with building large-scale online auctions.
Strong mathematical skills with knowledge of statistical methods
Multi-functional collaborator and a strong communicator
Preferred, but not required, background in machine learning
#LI-TG1</t>
  </si>
  <si>
    <t>Research Scientist (Speech Synthesis)</t>
  </si>
  <si>
    <t>AI Foundation</t>
  </si>
  <si>
    <t xml:space="preserve">Interested in pushing the forefront of parametric speech synthesis, and detection of synthetic and forged speech? So are we!About the role:You will be working on interesting speech research problems arising in the context of AI Foundation products with a strong engineering team to back your effortsCollaborate with world-leading academic researchers in the area partnering with AI FoundationOur researchers are encouraged to collaborate outside of AI Foundation, publish in conferences, teach, or take up anything that will build their careers beyond AI FoundationFull-time based in San Francisco (with remote options)All levels of seniority/experience welcomeAbout you:You have published in parametric speech synthesis or allied areasYou are interested in working for a company/team with a strong social mission around integrity of information on the webCan independently implement ideas efficiently in a modern deep learning stack (like PyTorch!)AI Foundation is a hybrid for-profit and non-profit company working on research and products centered around synthesis and detection of synthetic media. This job req is for the for-profit, but our engineers and scientists are encouraged to spend time on detection research questions for the non-profit. </t>
  </si>
  <si>
    <t>Director, Advanced Analytics Consultant - Center of Excellence</t>
  </si>
  <si>
    <t xml:space="preserve">
*Business Title:** Director, Advanced Analytics Consultant - Center of Excellence
*Requisition Number:** 49418 - 10
*Function:** Business Support Services
*Area of Interest:**
*State:** CA
*City:** San Francisco
*Description:**
Innovate. Collaborate. Shine. Digital Lighthouse houses KPMG's specialized capabilities across the digital landscape: applied data science, AI, data engineering and insights, software engineering, automation, and big data. Here, you'll work with a sophisticated team of professionals to explore solutions for clients in a multiplatform environment. This means your ability to find answers is limited only by your creativity in leveraging a vast array of techniques and tools. Be a part of a high-energy, unique, fast-paced, and innovative culture that delivers with the agility of a tech startup and the backing of a leading global consulting firm. In this particular role, you'll work specifically in the AI Analytics &amp; Engineering Community within the Digital Lighthouse, on a wide range of projects. From applied AI to optimization to big data platform engineering, your analytical and technical skills will drive real impact in the business world. So, bring your ingenuity and pioneering spirit to KPMG Digital Lighthouse.
KPMG is currently seeking a Director to join our KPMG Lighthouse - Center of Excellence for Advanced Analytics.
Responsibilities:
+ Work with D&amp;A leadership and staff to design and build demonstrations of specific solutions, collaborate with KPMG partners to craft client workshops and will facilitate the client workshops that take place within the center
+ Engage with clients and KPMG partners throughout the workshop process, using knowledge to recognize and inform clients on the impact of a hyper-connected world, technology disruption and customer centricity
+ Understand and convey the possibilities of Data Science, modern big data analytics and technology, helping clients build a vision as to how to draw real value from findings
+ Collaborate with KPMG partners to plan the layout and agenda of the workshops and clarify outcomes that the client is hoping to achieve
+ Collaborate with D&amp;A solution owners and digital designers to help shape existing solutions into ?Insights Center-ready? solutions and know how to operate them in the center
+ Guide customers through the use of the Insight Center facility and the features available and be able to offer a good understanding of the entire portfolio of in-house D&amp;A solutions and third-party vendor solutions
Qualifications:
+ Minimum of eight years of experience in designing and delivering collaborative sessions with clients, including experience facilitating sessions for senior leaders and C-level clients
+ Bachelor's degree in Business studies or a math/science field from an accredited college or university
+ Well-organized, and is able to plan workshops that may run for many days, or even weeks with general knowledge of the sales process, including identification of sales leads / opportunities
+ Hands-on use of big data analytics languages and applications such as R or Python, Data Lakes or Distributed Systems and experience working with others to help design and configure them for specific business use cases
+ Ability to work within a matrixed partnership environment and to manage and motivate individuals outside of direct reporting lines as well as strong teaming and networking skills
+ Demonstrated ability to lead multiple projects, stakeholders and team members concurrently and effectively manage stakeholder expectations and reporting prior, during and post sessions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sex, sexual orientation, gender identity, national origin,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*GL:** 2
*GF:** 15304
</t>
  </si>
  <si>
    <t>Bioinformatics Scientist, Human Genetics</t>
  </si>
  <si>
    <t>The PositionGenentech is inviting applications for a Scientist position in the Department of Human Genetics, responsible for identifying novel therapeutic targets and biomarkers from the investigation of human genetic variation. Key responsibilities are likely to be directed towards the analysis of fibrotic disease, and towards establishing and maintaining pipelines for capturing emerging genetic and genomic data relevant to the prosecution of existing therapeutic targets.
Day-to-day responsibilities might include:
Collaborating with cross-functional teams from experimental, clinical biomarker, and clinical development teams to find opportunities to support drug and biomarker discovery through analyses of external and internal genetic/genomics data.Develop and/or apply innovative computational methods to analyze multiscale omics data. Examples include association testing, fine-mapping and integration with genomic data such as protein/expression QTL to identify causal variants and genes, gene network analysis, estimation/partitioning of heritability, and Mendelian Randomization to understand causal direction.Collaborate with other informatics scientists and statisticians around data analysis methods and solutions for automated workflows and database creation.Lead and/or participate in research to uncover novel therapeutic targets and biomarkers of disease heterogeneity.Maintenance of an excellent publication record.Regular presentation at internal and external meetings to audiences of diverse scientific backgrounds.Initiation of and participation in strategic external collaborations in pursuit of these goals.
Genentech provides an exceptional research environment composed of internationally recognized leaders as well as state of the art core facilities with cutting edge technologies and computational resources to support all research activities. We provide a highly collaborative community and as such you will interact closely with clinical development teams and other scientists in the areas of biomarkers, bioinformatics, and research discovery departments, including Cancer Immunotherapy, Molecular Oncology, Immunology, Metabolic Disease, and Neuroscience.
Requirements:
Qualified candidates will meet the following requirements. The level of the position will depend on the qualifications of the selected candidate.
PhD in statistical/human genetics or bioinformatics/computational biology.Experience in computational or statistical sciences or bioinformatics with a strong emphasis on computational methods for high-throughput genomic and genetic data analysis highly preferred.Experience in managing, processing, analyzing, and interpreting data generated from one or more next-generation sequencing technologies such as whole genome sequencing, exome sequencing, RNA-Seq, single cell sequencing, ATAC-Seq, ChIPSeq.Expertise with publicly and commercially available bioinformatics tools for next-generation sequencing analysis and genetics and genomics databases.Significant programming experience in the use of a high-level programming language such as Perl, Python and R. Familiarity working in Linux and high-performance cluster computing environment.Knowledge of molecular biology and experience in biologic interpretation of human genetic data are a plus.Strong communication and interpersonal skills with the ability to present and explain findings to a diverse audience.Good publication record in top-tier peer-reviewed journals.Highly motivated and demonstrated ability to work both independently and collaboratively, and to handle several concurrent, fast-paced projects.
#LI-GREDGL1
#translationalgenomicsWho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</si>
  <si>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Research Scientist - Preanalytics</t>
  </si>
  <si>
    <t>Freenome</t>
  </si>
  <si>
    <t>Senior Research Scientist - Preanalytics
About the Role
As a Senior Research Scientist in Preanalytics, you will lead efforts to characterize the impact of preanalytical variables on Freenome's multiomic tests and establish robust, standardized protocols to improve preanalytical workflows. You will serve as the subject matter expert in blood collection devices and work to deeply understand how each of Freenome's biomarkers can be stably preserved and consistently measured across a range of preanalytical conditions. In this role, you will also contribute to leveraging preanalytical datasets to generate biological insights that directly inform Freenome's biomarker discovery studies and product development efforts. Finally, you will collaborate with the Clinical Development, Lab Operations, and Computational Research teams to ensure that preanalytical considerations are represented in every aspect of Freenome's research platform and product development process.
Responsibilities:
Design and execute studies to evaluate the impact of preanalytical variables (including blood collection, shipping, and storage conditions) on sample integrity and analyte stability.
Optimize sample collection, transportation, and processing workflows, including selecting blood collection devices, identifying shipping conditions, and developing fractionation protocols.
Apply expert knowledge of analytical chemistry, blood biochemistry, cell biology, and/or molecular biology to refine existing protocols and develop new methods for the isolation and characterization of blood fractions.
Contribute to biomarker discovery efforts by generating large-scale datasets on clinical sample quality for downstream analytical characterization.
Identify, evaluate, and integrate new sample collection, fractionation, and characterization technologies into preanalytical workflows.
Work cross-functionally with Clinical Trial Managers, Clinical Lab Scientists, and Process Engineers to implement best sample handling practices in Freenome's clinical studies.
Partner with Software Engineers to build data infrastructure for preanalytical data generation, ingestion, and processing.
Collaborate with Computational Biologists and Machine Learning Scientists to incorporate preanalytical datasets into data analysis pipelines.
What We're Looking For:
PhD (or equivalent industry experience) in biochemistry, chemistry, molecular biology, or a related field.
2+ years post-PhD experience in characterizing blood or blood-derived products or in developing blood-based assays for biomarker discovery or clinical testing.
Extensive experience working with a variety of blood collection devices, especially those designed for robust stabilization and/or separation of whole blood.
Broad, expert-level knowledge of blood and/or blood-derived products.
Hands-on experience with assays used to characterize blood fractions at both the cellular and molecular levels, such as flow cytometry and ELISA.
Familiarity with the stability profiles of a diverse set of molecular analytes, including DNA, RNA, proteins, and metabolites.
Proven track record of establishing or evaluating methods for understanding analyte stability.
Ability to perform basic data analysis, enabling experimental iteration independent of external support.
Clear communications skills and ability to work with team members in the same and adjacent disciplines.
Nice to Haves:
Experience developing novel blood collection devices, such as ambient blood collection tubes or point-of-collection plasma isolation devices.
Deep understanding of cancer biology, immunology, epigenetics, and/or the biology of circulating analytes.
Ability to design assays for automated platforms and experience working with liquid handlers.
Experience working in a regulated laboratory environment (CLIA, GLP/GCLP, IVD development).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t>
  </si>
  <si>
    <t>IT Data Engineer</t>
  </si>
  <si>
    <t>About the Team
Our team is made up of bright, kind and motivated people from varied backgrounds, who built and scaled organizations like Airbnb, Shutterfly, Oracle, Google and Netflix. Cross-functional partnerships are deeply meaningful to us and are how we've built up immense trust with the people running the business. We focus on high-value products that solve clearly identified problems but are designed in a sustainable way so that value continues to deliver in the long term.
About the Role
We are looking for a Data Engineer for the Insights team, which focuses on delivering solutions that enable our finance team to be successful. You will partner with Engineering, Finance, IT, People &amp; Culture (HR) and other teams to understand their requirements, synthesize them, and work with the IT team to build global scalable solutions.
You will design and configure end-to-end solutionsnot just featuresby developing an understanding of how Stitch Fix works, and collaborating with business partners to define product requirements, plans, and deliverables. Your commitment to applying technology to business challenges in clean &amp; innovative ways will make you a trusted advisor to your partners and their teams. You will own programs and projects, and will impact the business in a tangible, visible way.
In this role as a Data Engineer, you will lead the implementation, design, configuration, and maintenance of an enterprise data warehouse. You'll work with our Data Architect to make decisions and implement the infrastructure necessary to the management of our custom build financial accounting hub and rules engine. This role will involve building infrastructure to allow data to flow between our engineering &amp; enterprise systems and enable better decision-making throughout our business. The right candidate for this role will have experience in combining open-source and commercial technologies, as well as being comfortable building or buying components to create an enterprise-wide solution.You have experience working on large, cross-functional teams and are an expert in data warehouses, business intelligence systems, and ERP/transactional systems like Oracle Cloud Financials, Anaplan, Essbase.
You're excited about this opportunity because you will
Data Engineering
Be responsible for architecting our next gen Data Processing applications and reporting systems/Engine through Python, SQL, Talend, Tableau. Redshift and Big data tools - Hadoop, Hive, HDFS, etc. Relational SQL and NoSQL databases
Craft optimal data processing architecture and systems for new data and ETL pipelines and drive the recommendation for improvements and modifications to existing data and ETL pipelines
Help to evangelize high quality data engineering practices towards building data infrastructure, pipelines at scale and foster the next-gen State of Art Data Warehouse
Design and build robust data integrations within our data platform and between the engineering systems to enable touchless data processing.
Evangelize our reporting platform to embrace new initiative like prescriptive modeling, Self-Serve analytics and machine learning through data engineering solutions
Drive internal process improvements and automating manual processes for data quality and SLA managementReporting &amp; BI
Build rich, interactive, and Executive-facing dashboards to track the progress of the business and its highest priority initiatives
Analyze large data sets to identify, evaluate and prioritize new opportunities to grow and optimize the business through analytics, financial modeling, and business case development
Identify key business levers, establish cause and effect, perform analyses, and communicate key findings to various partners to facilitate data-directed decision-making
Work closely with business partners to develop OKRs, build operating dashboards, and manage performance and reporting to key stakeholdersPartnership
Develop an understanding of Stitch Fix's current state management reporting processes to facilitate future state recommendations
Collaborate with business partners at all levels to facilitate issues resolution, troubleshoot functional application issues, develop solutions to support business needs, and help determine opportunities to leverage current analytical application capabilities
Build effective partnerships across teams
Develop innovation strategies, processes, and best practices; drives the execution of multiple business plans and projects and ensures business needs are being met.
We're excited about you because
You build strong relationships and partnerships. You love people, processes and technologies. You love to interact with Finance and IT to build solutions that empower Finance to be immensely productive.
You have deep respect for your craft. You are a data expert. You live and breathe data. You get excited about data warehouses, new technologies around data, data analysis and data engineering.
You are proficient in implementing and executing SOX controls, program change management functions and SOX recertifications. You have led a team of systems analysts, integration developers, QA engineers and data analysts to provide an end-to-end solution using our ERP applications.
You have exceptional communication skills. You have the ability to develop and communicate the program objectives, inspire and motivate staff, and maintain alignment with the business strategy. You have excellent verbal and written communication skills, including the ability to explain and sell the program goals and objectives to the business, as well as technical leadership.
You have amazing qualifications. You have more than 5+ years of industry experience. You have demonstrated success in managing complex and/or large scale global projects.
You are respectful, empathetic, and humble. We want you to take your work seriously and be open to personal and professional growth. However you can also have a lot of fun doing your work. Successful people show everyone respect and consideration.
You'll love working at Stitch Fix because we...
Are a successful, vibrant, fast-growing company
Are a technologically and data-driven business.
Are at the forefront of tech and fashion, redefining shopping for the next generation.
Are passionate about our clients and live/breathe the client experience.
Get to be creative every day.
Have a smart, experienced, and diverse leadership team that wants to do it right &amp; is open to new ideas.
Believe in autonomy &amp; taking initiative.
Have sunny offices in downtown San Francisco, CA
Offer transparent, equitable, and competitive compensation based on your level to help eliminate bias in salaries, as well as equity and comprehensive health benefits.
Are serious about our commitment to life-work balance, and have generous parental leave policies.
About Stitch Fix
Stitch Fix is an online personal style service for men and women combining art and science to disrupt and redefine the retail industry. We're the first fashion retailer to blend expert styling, proprietary technology, and unique product to deliver a refined and deeply personalized shopping experience. We leverage vast amounts of client data to make decisions throughout the company. All of this results in a simple, powerful offering to our customers and a successful, growing business. We believe we are only scratching the surface of our opportunity, and we're looking for incredible people to contribute! We'd love for you to help us carry on the trend.</t>
  </si>
  <si>
    <t>Sr. Data &amp; ML Engineer - Nationwide Opportunities</t>
  </si>
  <si>
    <t>Principal/Staff Scientist, Immunology Discovery</t>
  </si>
  <si>
    <t>The PositionThe department of Immunology Discovery conducts basic and translational research to enable new target discovery and preclinical drug development for inflammatory, autoimmune, fibrotic, and retinal disorders. We have access to unique resources including rich genetic, metagenomic, biomarker, and clinical outcome data from thousands of patients in interventional and observational clinical studies; state-of-the-art laboratory facilities; and dedicated collaborative support from core research functions including genetics, bioinformatics, pathology, in vitro and in vivo model systems, pharmacology, medicinal chemistry, antibody and protein engineering, structural biology, and proteomics.
We are seeking an outstanding established mid-career immunologist with a proven track record of leading original research as evidenced by significant conceptual and/or technical advances, high-profile publications, and mentorship of trainees.
Job responsibilities
Direct a research lab investigating mechanisms of inflammatory human diseases such as (but not limited to) asthma, chronic obstructive pulmonary disease, rheumatoid arthritis, systemic lupus erythematosus, inflammatory bowel disease, idiopathic pulmonary fibrosis, systemic sclerosis, non-alcoholic steatohepatitis, type 1 diabetes mellitus, or inflammatory dermatoses.Lead drug discovery teams from target identification through IND filing by working collaboratively with colleagues on assay development, in vivo animal models, pathology, bioinformatics, genetics, biomarker discovery, antibody engineering, small molecule drug discovery, pharmacology, and safety. Mentor junior scientists and postdocs in Immunology department.Maintain/build presence in external research community through publications and speaking engagements at conferences/academic institutions.Develop and lead cross-functional research and target discovery strategies for inflammatory disorders.
Qualifications
PhD, MD, MD/PhD, or equivalent in immunology, inflammation, or related disciplineAt least 5 years experience as a PI/lab head at major academic or industry research institution; associate to full professor or equivalentProven track record of highly cited publications in high-impact journalsNational/international recognition as leader or emerging leader in immunology/inflammationExperience managing/mentoring personnel (students, postdocs, technicians) as demonstrated by successful career advancement of traineesExperience researching topics including but not limited to: cytokine signaling, myeloid cell biology, lymphocyte biology, cell death, immune cell trafficking, host-microbiome interactions, resolution of inflammation, mechanisms of autoimmunity, neuroinflammation, systems biology, and/or related disciplines.
#LI-GL1Who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</si>
  <si>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Scientist, Early Discovery Biochemistry - Peptide Discovery, Protein Engineering, Biochemistry</t>
  </si>
  <si>
    <t>The PositionAn opportunity for a creative, talented and highly motivated Scientist is available in the Department of Early Discovery Biochemistry. The successful candidate will join a dynamic group pursuing cutting-edge research in peptide drug discovery and development, and will interface with diverse therapeutic functions across Genentech including oncology, ophthalmology and immunology. The successful candidate is expected to contribute to the discovery of peptides of therapeutic interest to modulate protein protein interactions and understand their mechanism of action by biochemical, biophysical and structural biology methods. They will also contribute to the research and development of cutting-edge peptide discovery platform technologies to enable the identification of new leads to support the Genentech pipeline. Working with display technology experts, the individual will be expected to implement robust screening or selection methods coupled with next generation sequencing data analysis workflows as well as structural understanding to engineer peptides with specific cellular functions.
The candidate is also expected to contribute at a strategic level in order to support our peptide therapeutics discovery programs for the selection and advancement of lead molecules. This hire will help define important therapeutic problems, and ultimately drive innovation to solve them including conceiving, planning and designing discovery strategies, and working collaboratively with other cross-functional research groups to advance pipeline projects. The candidate is expected to present their findings to project teams and senior management.
Requirements:
Ph.D. in biochemistry, chemistry or related discipline with at least 3 years of relevant post-doctoral or industry experienceSelf-driven and highly motivated with a passion for discovery and innovationDeep knowledge and hands on experience with peptides, protein engineering concepts, biophysics, structural biology and molecular biologyExperience in display technologies (phage, yeast or mRNA) and tissue culture is highly desirable.Familiarity with peptide or small molecule lead profiling through candidate nomination would be advantageousAbility to prioritize effectively to deliver results within reasonably established timelinesTeam-oriented, collegial, and strong interpersonal and communication skillsRigorous, quantitative methods, persistence, flexibility and multitaskingSustained record of productivity and substantive scientific contributions as evidenced by high-impact publications, patent inventorship, and/or external presentations.
#LI-GREDGL1Who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</si>
  <si>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Data Scientist, Analytics - Ads Infrastructure</t>
  </si>
  <si>
    <t>Senior Machine Learning Engineer, Payment Protection</t>
  </si>
  <si>
    <t>Sift</t>
  </si>
  <si>
    <t>About the team: Our team helps customers proactively prevent payment fraud. Commerce and financial transactions are increasingly moving online. While the internet has enabled easier and instantaneous payments, it has also introduced a layer of anonymity between the transacting parties. To fully leverage the power of online commerce: there must be mutual trust between parties. Without trust, commerce cannot happen.
By providing a clear, accurate assessment of risk at multiple points of the end-user journey, we enable merchants to eliminate fraud losses, and create adaptive, frictionless experiences for low risk payments. We believe that machine learning is THE way to empower internet-scale businesses to prevent payment fraud.What you'll do: 
Research and apply the latest machine learning algorithms to power our core business product
Build offline experimentation systems used to simultaneously evaluate tens of thousands of models
Scale machine learning pipelines used to produce thousands of models derived from terabytes of data
Build systems that automatically explain how a model arrived at a prediction
Use data science techniques to analyze fraudulent behavior patterns
Collaborate with other teams to build new ways to use machine learning within Sift
What would make you a strong fit: 
Practical understanding of machine learning and data science concepts, and a track record of solving problems with these methods
Experience building backend systems using Java, Scala, Python, or other language
Experience training machine learning models end-to-end
Strong communication &amp; collaboration skills, and a belief that team output is more important than individual output
Advanced degree in Statistics, Machine Learning, Computer Science, Electrical Engineering, Applied Mathematics, Operations Research, or a related field
Bonus points: 
Experience working with scalable, real-time prediction systems in production
Familiarity with multiple machine learning or statistical packages in Python, R, MATLAB, or another programming language
Experience evaluating model performance
A little about us:Sift is the leading innovator in Digital Trust &amp; Safety. Hundreds of disruptive, forward-thinking companies like Airbnb, Zillow, and Twitter trust Sift to deliver outstanding customer experience while preventing fraud and abuse.
The Sift engine powers Digital Trust &amp; Safety by helping companies stop fraud before it happens. But it's not just another anti-fraud platform: Sift enables businesses to tailor experiences to each customer according to the risk they pose. That means fraudsters experience friction, but honest users do not. By drawing on insights from our global network of customers, Sift allows businesses to scale, win, and thrive in the digital era.Benefits and Perks:
Competitive total compensation package
401k plan
Medical, dental and vision coverage
Wellness reimbursement
Education reimbursement
Flexible time off
Catered meals
Sift is an equal opportunity employer. We make better decisions as a business when we can harness diversity in thought, experience, data, and background. Sift is working toward building a team that represents the worldwide customers that we serve, inclusive of people from all walks of life who can bring their full selves to work every day, so we can Win as One Team.</t>
  </si>
  <si>
    <t>Google Cloud Data Engineer Trainer</t>
  </si>
  <si>
    <t>JellyFish</t>
  </si>
  <si>
    <t xml:space="preserve">Overview
The Role
We are looking for a Google Cloud Engineer guru to join the team and help us build our training portfolio within Google Cloud Platform as well as Amazon Web Services.
We require an experienced Cloud Engineer professional who has a proven track-record for delivering high quality products using GCP / AWS technologies.
You will be instrumental in helping the team identify opportunities for new Cloud Engineer and Data Engineer courses to add to the portfolio and take the lead in delivering the current Google Cloud Certification courses offered by the agency in partnership with Google, this should be as a minimum the Cloud engineer track courses (https://cloud.google.com/training/data-ml).
You will need to have in-depth knowledge and strong practical working experience of the Google Cloud Platform, plus ability to teach other cloud products.
Ideally you will also have a good understanding of the competitors on the landscape who compete directly with the Google Cloud, including other providers such as Amazon &amp; Microsoft Azure.
A key part of this role will involve leading the creation of the Google Cloud Engineer Platform training material being used for both classroom and online courses. You will also be responsible for identifying opportunities for new courses to add to the portfolio and for obtaining the up-to-date knowledge and certifications required to deliver the existing Google Cloud courses..
You will be delivering face-to-face training to clients in the US, but also expect regular travel to deliver courses overseas.
This is an excellent opportunity for the right candidate to build their own profile within the industry, we will be positioning and promoting you as a thought leader and providing time for you to create both written / video content for publication online, creating compelling case studies of work carried out by the agency, leading round-table events, public speaking engagements, hosting events at our training venue and being proactive in sourcing good opportunities for increasing the awareness of the training proposition.
To help keep your skills sharp there will also be the chance to work alongside the agency's Cloud practitioners. This opportunity can help guide our trainers on product developments and initiatives.This is an excellent opportunity for the individual to build their own profile within the industry and to refine their public speaking skills. The ideal candidate should be comfortable at collaborating with an integrated team to develop outstanding training solutions.Candidates must hold relevant cloud certifications, or be in a position to have passed them prior to joining the team.
Responsibilities
Responsibilities
Deliver Google Cloud Certification courses both in the classroom and online
Help to aggressively grow the range of related courses.
Maintain and evolve existing classroom course content and respond to post-training questions
Through the delivery of great training, encourages repeat bookings onto other courses
Work with Jellyfish Agency to guide our clients and internal teams on cloud best practices
Support new business opportunities
Help create marketing materials, assets and other promotional material
Qualifications
Knowledge, Skills &amp; Experience Requirements
Experience producing applications/products ideally cloud based products
Comfortable presenting and delivering multiple-day-long training session both in the classroom and online
Comfortable in training enterprise level clients on how to develop or diversify their current skill set
Basic proficiency with command-line tools and Linux operating system environments
Systems Operations experience, including deploying and managing applications, either on-premises or in a public cloud environment
Comfortable and confident in at least one of the following languages and technologies:
Python
SQL
C++
Java
PHP
Ruby
GO
Node.JS
.NET
Proficient in building data pipelines using programming models like Apache Beam
Experience working with HADOOP
Familiar with numerical libraries and popular machine learning frameworks such as scikit-learn or tensorflow
Certified on one of the following:
Google Cloud Platform
Amazon Web Services
Microsoft Azure
Skill Requirements
Can clearly communicate processes, strategies and general requirements to both internal and external stakeholders.
Capable of explaining complex concepts in simple terms
Gather delegate requirements and integrating them with the course learning outcomes
Facilitate user led learning through practical workshops
Ability to promote user interactions and engagement
</t>
  </si>
  <si>
    <t>Upstart - Data Scientist, Statistical Modeling Specialist</t>
  </si>
  <si>
    <t xml:space="preserve">Upstart is the first lending platform to leverage artificial intelligence and machine learning to price credit and automate the borrowing process. Our engineering and data science teams collaborate to use non-conventional variables at scale in an underwriting model that improves constantly. After exciting success over the past few years, Upstart is looking to double down on its competitive advantage by expanding its data science team!Underwriting more accurately and using variables that no other lender considers are what allow us to give people the rates they deserve, so your role at Upstart will drastically impact our company's success. Our current Data Scientists summarize some of their favorite aspects of our team as:- Having a direct impact on the company's success- Collaborative, intelligent, and open team- Mentorship, growth, and friendship- Leader committed to challenging and growing team members- Feeling safe asking for help when itâ€™s necessary; feeling trusted to get the job done when itâ€™s notWe are looking for a statistical modeling specialist that enjoys working in a very fast-paced environment. Because our challenges are so new, this person will need to have strong creative problem solving skills and the technical background to implement such solutions. If you think that this could be the right role for you, we would like to learn more about you.Requirements:- Published research in high-quality statistical journal(s) with a preference for one of the following topics: missing data, survival analysis, consumer credit risk- Expertise in predictive modeling and inference using GLMs, longitudinal, mixed-effects, and time-series models, among others- Comfort designing experiments using A/B testing and multi-armed bandits- Familiarity with schemes for data imputation and the appropriateness of each when data is missing completely, missing at random, and missing not at random- 3+ years academic or professional experience in statistical research- M.S. in Statistics or related field; Ph.D. strongly preferredApplying to a Data Science role at Upstart:Please apply through our website and only apply to the one position that is the best fit with your skills.If you have applied within the past year, there is no need to apply again. We're currently reviewing all previous applications. We also consider candidates for all levels of Data Science roles when candidates apply. </t>
  </si>
  <si>
    <t>Upstart - Data Scientist</t>
  </si>
  <si>
    <t xml:space="preserve">Upstart is the first lending platform to leverage artificial intelligence and machine learning to price credit and automate the borrowing process. Our engineering and data science teams collaborate to use non-conventional variables at scale in an underwriting model that improves constantly. After exciting success over the past few years, Upstart is looking to double down on its competitive advantage by expanding its data science team!Underwriting more accurately and using variables that no other lender considers are what allow us to give people the rates they deserve, so your role at Upstart will drastically impact our company's success. Our current Data Scientists summarize some of their favorite aspects of our team as:- Having a direct impact on the company's success- Collaborative, intelligent, and open team- Mentorship, growth, and friendship- Leader committed to challenging and growing team members- Feeling safe asking for help when itâ€™s necessary; feeling trusted to get the job done when itâ€™s notWe need thoughtful Data Scientists who are passionate and enjoy working in a very fast-paced environment. Because our challenges are so new, this person will need to have strong creative problem solving skills and the technical background to implement such solutions. If you think that this could be the right role for you, we would like to learn more about you.Requirements:- Strong academic credentials with a M.S. in Computer Science, Statistics, Data Science or related field with a preference for Ph.D.- Rigorous quantitative background- Comfort with programming (ideally in Python and R)- Intellectual curiosity balanced with humility- Predictive modeling experience is preferredApplying to a role on the Data Science team at Upstart:Please apply through our website and only apply to the one position that is the best fit with your skills.If you have applied within the past year, there is no need to apply again. We're currently reviewing all previous applications. We also consider candidates for all levels of Data Science roles when candidates apply. </t>
  </si>
  <si>
    <t>Sr. Data Scientist, Distribution Strategy &amp; Execution</t>
  </si>
  <si>
    <t xml:space="preserve">The Role:
At Tesla, we move at warp speed and warehousing, distribution and logistics is at the forefront of the evolution of Tesla's supply chain as we embark on transformational change in the coming months. We have an ambitious vision and a complex portfolio of programs that enable Tesla's future.
As a Sr. Data Scientist on the Distribution Strategy &amp; Execution team, you will be responsible for architecting and prescribing evolutionary roadmap for Tesla's global network for Distribution Centers for Service Parts Supply Chain. You will have full ownership over end-to-end process from identification of opportunities and bottlenecks in the supply chain to delivery of solutions. You'll drive projects across multiple geographies - NAMR, EMEA, and APAC - and touch multiple domains - distribution, transportation, financial, and inventory management. We are looking for a leader who is goal-oriented, results driven, and data-centric.
Responsibilities:
Architect, validate and maintain models and systems to elevate Tesla's distribution and logistics business capabilities that include greenfield/brownfield analysis for consolidation, cross-dock and distribution nodes, network design, design of last mile logistics, optimization of end-to-end flow of parts, inventory optimization etc.
Leverage a deep understanding of principles and applications of optimization and simulation to identify and quantify new business models and opportunities.
Provide thought leadership in analytics, modeling and drive to promote team's capability and output. Mentor team members and collaborate internally and externally to solve business problems.
Translate quantitative research and analysis into actionable insights, prepare visualizations and present findings with influential storytelling.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supply chain capabilities.
Simulate and conduct sensitivity analysis to stress test existing network and future models to identify operational bottlenecks and risks.
Formulate and analyze what-if scenarios, design and evaluate experiments, alternate and conceptual models.
Champion the use of Operations Research and Data Science concepts, techniques, and best practices.
Requirements:
Master's degree or PhD. in Operations Research, Industrial Engineering, Systems Engineering, Applied Math in Logistics, Supply Chain Management or equivalent.
5+ years of experience in supply chain operations, logistics, or manufacturing.
Programming skills with at least one object oriented language (e.g. Java) and one scripting language (e.g. Python)
Experience with statistical software (R), database languages (SQL), and predictive modeling/ ML tools (Scikit Learn, R)
Working knowledge of optimization tools (Gurobi, Cplex, or Xpress)
Experience working with advanced planning systems and tools like Llamasoft, AnyLogistix, i2/JDA, Oracle ASCP, SAP APO etc.
Proficient in concepts of Operations Research and Data Science like mathematical programming (LP, Non-LP, MILP), Queuing Theory, Simulation, and ML etc.
Knowledgeable in modeling heuristics, best practices and effective solutions from within the industry or derived from other industries.
Strong ability to display craft skill in addition to technical skill to transform complex business problems into a simple structured models and stories.
Ability to thrive in a fast-moving and constantly evolving high growth environment.
Comfortable in an environment with unstructured, incomplete and ambiguous data.
</t>
  </si>
  <si>
    <t>Senior Health Data Analyst</t>
  </si>
  <si>
    <t>Amino</t>
  </si>
  <si>
    <t xml:space="preserve">Weâ€™re looking for a product-minded data analyst with experience working with healthcare data to improve how we use and interpret our extensive healthcare dataset to power Aminoâ€™s products.
As a member of the data analysis team, you work with a cross-functional group of data scientists, engineers, and product managers to develop the analyses and algorithms that power all of Aminoâ€™s products. You will have the opportunity to dive deep into our data to discover insights to improve our product offering as well as create new products.Impact you will have:
Youâ€™ll develop insights that will make it possible for users to navigate the healthcare system with ease and confidence.
Youâ€™ll build products that will improve healthcare accessibility and affordability.
Youâ€™ll influence the fundamentals of how we model and use health-related data used by teams across the company.
What you will do:
Develop new data products such as procedure cost comparisons, physician experience profiles, and safety scores from initial inception to business impact while working in a cross functional team.
Collaborate with a data-focused Product Manager to identify, evaluate, and execute on the highest-impact ways that we can improve the coverage and accuracy of our data products.
Connect the dots across providers, payers, and patients to refine the conceptual models for how Amino represents real-world claims and provider concepts in our data.
Develop and refine product analytics that clearly demonstrate the benefit our product provides our customers.
Work closely with the engineering team to define new entities, relationships, and insights.
Act as a domain leader to mentor your colleagues about the contents and structure of health data.
Skills and experience you possess:
You have deep knowledge of and prior experience working with healthcare data, such as claims or provider databases. (Bonus: You are familiar with provider contracts, claim adjudications/processing, or managed care.)
You are comfortable writing clean, well-validated code in SQL, and are familiar with modern programming environments. (Bonus: Python a nice to have.)
You are comfortable reading and gaining insights from third-party health research papers.
You have a working understanding of statistics and predictive modeling, and have used these skills professionally.
You have strong analytical abilities and experience exploring and gaining mastery over unfamiliar datasets.
You value and practice collaboration and feedback. You question and seek feedback on your own work and opinions.
Your documentation and verbal communication skills are excellent. You can communicate domain-specific knowledge in clear terms to your peers as well as across teams.
About usWe are a small team who believes that success is a group activity. You should expect to learn from everyone at Amino, and be excited to share your knowledge. You will play a big part in influencing the shape of the product and the technology we use, and will be empowered to make technical decisions and trade-off calls between scrappy ship-it pragmatism and the long-term maintainability of your code.
We believe in collaboration, respect, and curiosity. We believe in having a growth mindset, and have a passion for solving problems that have never been faced before. Everyoneâ€™s input is valued, be it about code, data models, business models, or product ideas.
We are an equal opportunity employer and value diversity at our company. We do not discriminate on the basis of race, religion, color, national origin, gender, sexual orientation, age, marital status, veteran status, or disability status. We know the reputation and track record that the tech industry has, and work hard to be exceptional in this regard.Want to learn more?
Take a peek into our talent culture and recruiting process.
Read note from our CTO on the people-centric processes we have adopted.
Check to see if you know an Amino teammate on LinkedIn.
To get a sampling of the sort of data and analyses we work with, check out some of our data storytelling:
How we put a Price Tag on Hospitals
And, for fun: Strange (yet surprisingly common) holiday injuries, according to medical billing codes
</t>
  </si>
  <si>
    <t>Glu Mobile</t>
  </si>
  <si>
    <t>The Data Engineering team at Glu builds core data infrastructure and applications in support of all areas of our business, including our studio teams, user acquisition, monetization and finance. Glu is passionate about maximizing the value that data and analytics can provide to the business and is aggressively investing in new capabilities. Our team covers a lot of ground from data ingestion through to machine learning applications. We leverage a cutting-edge tech stack to build both batch systems (YARN+Spark/Hive) and stream processing applications (Kinesis/Flink/Spark Streaming/Druid) that operate efficiently at high scale. The ideal candidate has a strong engineering background and has built robust data platforms and pipelines and takes complete ownership of their area of expertise. This is a fantastic opportunity to use your engineering skills to make a material impact on a highly valued analytics platform You'll most often be:Taking ownership of and developing critical new features for our next-generation analytics platform, supporting Glu's worldwide studios and central functions such as marketing and finance. Building scalable, accurate and extensible stream processing applications using cutting-edge technology such as Spark Streaming and Apache Flink.Implementing complex and highly scalable end-to-end data pipelines, using Elastic Beanstalk, Kinesis, EMR, Spark, Hive, Druid, Cassandra.Building data support for our personalization and experimentation efforts, solving problems from statistical test automation to building real-time M/L applications. And your skills and experience include:Bachelor's degree in computer science/mathematics/engineering, or other fields with proven engineering experience. More than 6 years of software engineering experience, especially working on back-end data infrastructure. Proficiency with at least one of the following languages: Java, Python, Scala. Experience with distributed stream processing technologies such as Flink, Spark Streaming and/or Kafka Streams. Experience with AWS Ecosystem, especially Kinesis, EMR, Lambda, and Glue.Knowledge of NoSQL application data stores i.e. Druid, HBase, Cassandra, DynamoDB, Redis. .Bonus PointsExperience with high-scale machine learning, I.e. Spark M/L, SageMaker, etc. Experience with SQL and SQL-like languages, especially Hive. Experience with CI/CD process, testing framework, and containerization technologyExperience building data-rich web applications, especially with technologies like Angular, Node.js, and Elastic Beanstalkhttps://i.imgur.com/4k9wIxl.jpg</t>
  </si>
  <si>
    <t>Research Data Analyst 1</t>
  </si>
  <si>
    <t>Stanford School of Medicine</t>
  </si>
  <si>
    <t>Stanford</t>
  </si>
  <si>
    <t xml:space="preserve">About the Department of
Pathology:
Comprised of extraordinary faculty
and staff, our mission is to improve the diagnosis, treatment and basic
understanding of human disease. We
accomplish this through our clinical services, research, and training the
future leaders in pathology and related fields. 
A major focus of clinical research in the Department continues to be the
correlation of patient outcome and treatment response with the surgical
pathologic diagnosis of human cancers. 
Everything we do is to provide the highest quality of pathology
diagnostic services to the patients for whom we passionately care.
For more information about the
department visit http://pathology.stanford.edu/
About
the Position:
We are seeking a Research Data
Analyst 1 to join the group of Dr. Mike Angelo at the Stanford Blood Center in
the Department of Pathology. This Data Analyst will aid in the development of
algorithms and software for analysis of highly-multiplexed imaging data
generated by a next-generation IHC platform (Multiplexed ion beam imaging)
housed in the Angelo lab. A strong background in analyzing biological imaging
data is desired. The Data Analyst will play a key role in designing, building
and maintaining the analytical pipelines used for routine image analysis in the
lab. Additionally, the Data Analyst will develop new methods for image
segmentation, object identification and phenotyping. In addition to these
cross-project responsibilities, the Data Analyst will also be involved in individual
project, assisting M.D.s and Biology Ph.D.s in their data analysis tasks. Must
be a good team player.
Duties include:
Collect, manage and clean datasets.Employ new and existing tools to
interpret, analyze, and visualize multivariate relationships in data.Create databases and reports, develop
algorithms and statistical models, and perform statistical analyses appropriate
to data and reporting requirements.Use system reports and analyses to
identify potentially problematic data, make corrections, and determine root
cause for data problems from input errors or inadequate field edits, and
suggest possible solutions.Develop reports, charts, graphs and tables
for use by investigators and for publication and presentation.Analyze data processes in documentation.Collaborate with faculty and research
staff on data collection and analysis methods.Provide documentation based on audit and
reporting criteria to investigators and research staff.Communicate with government officials,
grant agencies and industry representatives.
Desired
Qualifications:
Bachelorâ€™s degree in Mathematics,
Statistics, Computer Science or related field.
Research experience in computational biology desired;
specifically in analysis of high-throughput, multiplexed data. Experience in
designing data analysis pipelines is an advantage.Experience in industry as software engineer is
desired; specifically is generating graphical user interfaces.Knowledge and experience in machine learning is highly
desired; specifically application of deep learning to computer vision and image
analysis.Intimate knowledge with at least one of the following
programming languages: Python/R/Perl/Matlab/Java/C/C++ The candidate should be able to work independently, be
highly motivated, well organized, adaptable and work well within a highly
interdisciplinary and international team. 
Good communication and interpersonal skills as well as fluent English
are essential, as well as proficient computer skills (Mac and PC).
Education
&amp; Experience:
Bachelor's degree or a combination of
education and relevant experience. Experience in a quantitative discipline such
as economics, finance, statistics or engineering.
Knowledge, Skills and Abilities:
Substantial experience with MS Office and
analytical programs.Strong writing and analytical skills.Ability to prioritize workload.
Certification
&amp; Licenses:
None
Physical Requirements:
Sitting in place at computer for long
periods of time with extensive keyboarding/dexterity.Occasionally use a telephone.Rarely writing by hand.
Working
Conditions:
Some work may be
performed in a laboratory or field setting.
Additional Information
Schedule: Full-time
Job Code: 4751
Employee Status: Regular
Grade: G
Requisition ID: 86254
</t>
  </si>
  <si>
    <t>Gilead Sciences</t>
  </si>
  <si>
    <t>Enlitic</t>
  </si>
  <si>
    <t>Enlitic is on the verge of transforming patient care by bridging human and artificial intelligence to identify medical issues earlier and more accurately. We were founded in San Francisco in 2014 and our team has since expanded to New York, Vancouver, Canada, and Melbourne, Australia. We believe that our ground-breaking work will help save time, money, and most importantly, lives - a belief shared by our investors who have fueled our work with $55 million to date. We have also garnered the attention of CNN, The Wall Street Journal, The New York Times, Inc. and Fortune among other global media outlets, and we were named one of the smartest AI companies by MIT Tech Review. Enlitic is seeking an experienced Data Engineer to join the Engineering team to support next generation AI enhanced medical diagnostics. The engineering team builds large distributed components that run Enlitic's platform. The Enlitic platform strives to redefine performance in terms of scale and latencies. The engineering team does everything from designing scalable data storage, to building out software components and internal infrastructure tools. We are looking for candidates who share a passion for tackling complexity and building platforms that can scale through multiple orders of magnitude.The exciting things you will get to do:Design and manage large scale data systemsDefine and collaborate on data schema construction and implementationWork closely with Backend Engineering and Modeling to optimize data ingestion, indexes, and data architecture and schema designAnalyze and improve efficiency, scalability, and stability of various system resourcesSupport remote data ETL for deployments to partners and clientsAbility to collaborate on tackling complex problems on a mission driven product The experience and qualifications we hope you bring to the position:Bachelor's degree in computer science or related field, or equivalent practical experience5+ years coding experience in Python or another language with a desire to work with Python predominantly5+ years experience architecting/managing big data stores (Petabytes)Experience managing PostgreSQL databasesProven experience in ETL and data optimization2+ years' experience with big data processing tools such as Apache Spark, MapReduce, Hive, HDFS, or HadoopBonusesHands-on experience working with containers e.g. Kubernetes and DockerExperience working with Cloud Computing platforms e.g. AWSWorking knowledge of data visualization tools such as Jupyter Notebooks, D3.js, or PlotlyExperience with Apache AirflowWe celebrate diversity at our company and are proud to be an equal opportunity employer. We do not discriminate on the basis of race, religion, color, national origin, gender, sexual orientation, age, marital status, veteran status, gender identity, or disability status. We understand that to hire the best talent, we need to search the globe. We encourage our employees to be themselves and require tolerance and acceptance among our diverse talent.</t>
  </si>
  <si>
    <t>Card Fraud Strategy and Analytics Manager</t>
  </si>
  <si>
    <t>DescriptionFraud Strategy and Analytics Manager
San Francisco, CA
At First Republic, we care about our people. We offer extraordinary client service in private banking, private business banking, and private wealth management. Founded in 1985, we believe that personal connections are everything and our success is driven by the relationships we form with our colleagues and clients. You'll always feel empowered and valued at First Republic.
Incredible teams doing exceptional work, every day.
In the Fraud Strategy and Analytics Manager, we plan, manage and direct the Card Fraud Prevention team in controlling and mitigating potential financial loss. Collaborate with cross functional teams to control, detect and monitor fraud activities and trends. Lead education/training of fraud related systems and best practices. Ensure Division policies, procedures, information and activities are communicated to staff in a timely manner. Responsible for fostering the FRB and Deposit Services culture and keeping diverse team engaged, informed and motivated. Manage projects and be accountable for any special projects that may be assigned and successfully implement all department corporate projects that may be assigned. Work Collaboratively with management, team members and other areas within First republic Bank to resolve issues. Support continuous process improvement.ResponsibilitiesCommon goals, uncommon potential
As aFraud Strategy and Analytics Manager, you will be responsible forpresenting to senior management, devlopeing policies andprocedures andimproving processes.You will monitor, mentor and counsel staff.
What you'll do as aFraud Strategy and Analytics Manager:
Analyze, summarize and present to senior management statistics and reports to identify/analyze trends, section performance metrics, and employee productivity.
Developing policies, processes, and procedures to ensure effective/productive and accurate inquiry research and resolutions.
Conduct projects related to card fraud detection, prevention or root cause analysis.
Develop process improvement and system enhancement projects and initiatives.
Ensure compliance with card issuer/associations and Federal regulations.
Monitor and analyze key performance indicators, and establish processes and methodologies for preventative actions.
Develop data reports, extracts, and analyses. Support ad-hoc requests and ability to manipulate data utilizing CSV, and excel formats
Act as UAT Lead:
Work with the project team to document needed testing for all in-scope items.
Work with testers to coordinate reporting of identified issues and document/report retesting results. Coordinate testing efforts with QA.
Work with the vendor to report testing results, and coordinate retesting as needed once new code is put into place.
Monitor work volume and schedule adherence to identify gaps and meet production objectives; addresses staffing issues.
Partner with business units and vendors to improve procedures, resolve problems, and implement initiatives; presents conclusions and recommendations to management.
Review and analyze fraud incidents to ensure accurate completion through escalation to the appropriate area according to guidelines; determine if changes/improvements are necessary.
Perform supervisory/managerial responsibilities
Ensure adequate/skilled staffing; select employees
Establish performance goals and priorities
Prepare, conduct, and review performance appraisals
Develop, mentor and counsel staff
Completes project and tasks as assigned within allocated time frames
Perform other duties and responsibilities as required or assigned by supervisorQualificationsYou could be a great fit if you have:
5 years of Card Services experience or Bachelor's degree in Business Administration, Finance, or the equivalent combination of training, education, and experience.
Experience in fraud operations including related federal, industry regulations, standards Advanced knowledge of credit and/or debit card fraud issues, patterns and processes
Working knowledge of fraud detection and related systems
Significant experience in managing multiple priorities independently and/or in a team environment to achieve goals
Advanced skill exercising initiative and using good judgment to make sound decisions
Advanced skill interacting tactfully and effectively in difficult situations
Effective database and presentation software skills
Effective organizational, planning and time management skills
Effective research, analytical, and problem solving skills
Effective skill building effective relationships through rapport, trust, diplomacy and tact
Effective skill in results-oriented leadership in a challenging environment
Must possess strong problem-solving skills
Knowledge and experience in banking/financial services regulatory compliance
Must be able to work independently, efficiently, and possess excellent organizational and prioritization skills
Must be detail-oriented and able to handle multiple tasks concurrently
Must be flexible and able to change direction quickly
Comfortable in a fast-paced environment
Superior verbal and written communication skills
Job Demands:
Must be able to review and analyze data reports and manuals; must be computer proficient.
Must be able to communicate effectively via telephone and in person.
Own your work and your career - apply now
Are you willing to go the extra mile because you love what you do and how you can contribute as a team? Do you want the freedom to grow and the opportunity to take charge of your own career? If so, then come join us.
We want hard working team players. You'll have the independence to learn, lead and drive change. A culture of extraordinary service, empowerment and stability - that's the First Republic way.
First Republic is subject to federal laws that restrict the employment of individuals with certain types of criminal histories, including FDIA Section 19 and FINRA. To the extent not inconsistent with our obligations under those federal laws and regulations, First Republic will consider qualified candidates with criminal histories in a manner consistent with the Los Angeles and San Francisco ban-the-box laws.</t>
  </si>
  <si>
    <t>RCT Data Engineer</t>
  </si>
  <si>
    <t>DescriptionOverview:
At First Republic, we care about our people. Founded in 1985, we offer extraordinary client service in private banking, private business banking and private wealth management. We believe that personal connections are everything and our success is driven by the relationships we form with our colleagues and clients. You'll always feel empowered and valued here.
Incredible teams doing exceptional work, every day
In Technology, we support First Republic's employees and clients through the acquisition, integration and management of the Bank's information technology systems and services. We drive innovation and explore emerging technologies so our people can be productive and focus on what matters most - providing extraordinary service.
As a Data Engineer in Regulatory and Corporate technology you will be responsible for designing data model working with data architects. Involved in data pipeline development leveraging various methodology. Help modernize the current technology stack to be more cloud native with higher focus around data quality and security.ResponsibilitiesWhat you'll do as a RCT Data Engineer:
Design, develop and maintain various data model for regulatory and compliance domain.
Develop Pipelines, ensuring the best practice are implemented for data governance, data quality, data lineage and data cleansing.
Perform detailed analysis to troubleshoot and resolve identified issues and maintain data integrity.
Responsible for driving and managing data source integration between various vendor systems.QualificationsYou could be a great fit if you have:
Hands-On experience with in data modeling, data visualization, pipeline design and development.
Experience with both SQL and NoSQL as well as their relevant data modeling patterns.
Demonstrated experience working in large-scale data environments which included real-time and batch processing requirements.
Strong skills in python and knowledge of various frameworks like pandas, pyspark.
Experience in building cloud native data lakes, pipelines and stream processing.
Familiar with Data Virtualization concepts ideally with Denodo/Composite experience.
Experience with cloud services preferably AWS and Snowflake.
Background in data science, analytics or data mining.
Experience in DevSecOps and automation using CICD tools and process.
Proven history of learning and implementing new technology in fast moving environment.
Job demands:
Must be able to review and analyze data reports and manuals; must be computer proficient.
Must be able to communicate effectively via telephone and in person.
Own your work and your career - apply now
Are you willing to go the extra mile because you love what you do and how you can contribute as a team? Do you want the freedom to grow and the opportunity to take charge of your own career? If so, then come join us.
We want hard working team players. You'll have the independence to learn, lead and drive change. A culture of extraordinary service, empowerment and stability - that's the First Republic way.
Pursuant to the San Francisco Fair Chance Ordinance, we will consider for employment qualified applicants with arrest and conviction records, to the extent consistent with applicable federal and/or state law.</t>
  </si>
  <si>
    <t>Scientist, Discovery Oncology</t>
  </si>
  <si>
    <t>The PositionThe Discovery Oncology department is seeking an exceptional, highly motivated and creative scientist to independently lead the discovery and early validation of oncology targets through the exploitation of large-scale functional genomic, chemical genomic and clinic biomarker datasets. We are seeking individuals that have significant experience in cancer cell biology and genomics, spanning both wet-lab experimentation and computational approaches. Specifically, experience in molecular biology (including gene modification techniques, ie. CRISPR, RNAi), cell engineering, biochemistry, and cancer cell signaling pathways using in vitro model systems is required. In addition, candidates should be competent with computational tools and their application in mining diverse, large-scale datasets. A solid track record of publications in top tier journals is required as is exceptional communication skills. The position will involve close collaboration with other research labs in Discovery Oncology, as well as with other departments including Computational Biology, Oncology Biomarker Development, Translational Oncology, Functional Genomics and our core drug discovery groups.
The mission of Genentechs Discovery Oncology department is to discover the next generation of oncology targets and therapeutics through in-depth interrogation of biological systems that will inform on tumor development, growth and signaling processes. We value scientists that take innovative approaches and delve deep into understanding the underlying mechanisms of cancer biology and therapeutic response, as it is essential to guide the optimal development of our therapies in the clinic. Our scientists are passionate about conducting groundbreaking science that can make a direct impact on patients lives.
Requirements:
A Ph.D. in Biochemistry, Cell Biology or a related field is required with a minimum of 3-6 years of relevant post-doctoral research experience in oncology. Candidates with 8-10 years of academic experience and/or industry experience with extensive experience with target discovery and validation in cancer biology are encouraged to apply. Applicants should have experience in areas of cancer cell biology, molecular biology, biochemistry, cancer genomics. Experience in the use of a high-level programming language such as R(preferred), MATLAB, Python or Perl for complex data analysis is recommended. A strong track record of cutting edge research as evidenced by recent senior corresponding authored publications in top tier journals is required. Outstanding written and oral communication skills are essential as is the ability to lead a laboratory group and oversee research programs across cross-functional research teams.
#LI-GL1Who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</si>
  <si>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Research Scientist - Multi-View ML</t>
  </si>
  <si>
    <t>Fyusion</t>
  </si>
  <si>
    <t xml:space="preserve">Fyusion is a machine learning &amp; computer vision company that enables anyone to capture and display interactive 3D 360 images using their smartphone. Our unique 3D format allows for significant additional functionality that 2D images canâ€™t offer, including: background image effects &amp; automatic damage detection for cars, and an understanding of the human skeleton for tagging products &amp; features in fashion E-commerce. Our investors and customers include large international conglomerates and industry leaders, which puts us in a unique and advantageous position. We have ambitious goals and are looking for new energetic team members to help us reach them together. The research team at Fyusion develops and applies state of the art algorithms in visualization, 3D reconstruction, SLAM, bundle adjustment, state estimation, and sensor fusion. We are looking for candidates who are excited about solving complex problems at the intersection of classical 3D geometry and Deep Learning. You will have the resources and opportunities to publish your work at major conferences. Here's the day-to-day:Develop novel machine learning and computer vision algorithms for multi-view scene analysis.Demonstrate robust exploratory/experimental skills. We have the largest multi-view dataset in the industry and are using both single- and multi-view visual data within our algorithmsMaintain insight into trends and advances in machine learning.Implement and advance models from the research community, including literature surveys and implementing novel techniques from research papers.Work with different teams to combine information from several sources and develop an experience that is better across the board.Work as part of a team.Participating in the engineering life-cycle at Fyusion, including designing systems, writing production code, conducting code reviews and working alongside our design, engineering, and QA teams.Publish and present, formally and informally, on behalf of Fyusion.Here's what we are looking for:PhD in Computer Science (or a related field) or 4+ years experience.Peer reviewed publications in a top tier Computer Vision, Machine Learning, Computer Graphics, or Robotics conference preferred.Experience with 3D geometry and/or multi-view data.Proficient in Python (Pytorch or Tensorflow).Experience in C++ is a plus.Here's what we can offer you:A competitive compensation, equity packages, exceptional health, vision and dental benefits, generous PTO plan, company holidays, commuter benefits, company catered lunches, a fully stocked snack pantry, tons of company off-sites, a pup friendly workplace and the most exciting, the chance to be part of a pioneering technology team.If you read this job description and saw your name all over this, apply! If you read this, and think that you might need some help hitting all of the points, please apply! We have an entire team who is happy to help and share our knowledge with you. </t>
  </si>
  <si>
    <t>Senior/Principal, Data Engineer (Data Insights)</t>
  </si>
  <si>
    <t>UnitedHealth Group</t>
  </si>
  <si>
    <t>CLICK HERE TO APPLYJoin Rally Health as a Senior or Principal Data Engineer where you will partner with internal and external stakeholders with their data needs which can include building custom dashboards and architecting and coding solutions for large-scale pipelines. . As part of the larger Data Insights team, you will report to an Engineering Manager.You Will:Manage the development of essential enterprise E2E Business Intelligence ETL solutions in Hadoop, sourcing data from HDFS, Kafka, Amazon Redshift, MongoDB or Postgres environments and using Python, Spark, Airflow and HiveArchitect and code solutions for large-scale ETL pipelines with data processing frameworksDevelop data solutions to promote applicable insights for population health management and positive recommendations for ways individuals can improve their health and manage their costsAssess current processes, recommend and implement approaches to handle increasing volumes of dataCommunicate technical specifications to ensure that proper and optimized techniques, queries, data standards, and final outputs are understood and incorporated into data and analytics processesParticipate in business analysis activities to gather required reporting and dashboard requirementsHandle the product's or projects conception, translate requirements, design initial technical specifications and develop data solutionsDevelop reports and dashboards with data from potentially multiple data sources</t>
  </si>
  <si>
    <t>Associate/Scientist, Oncology BioMarker Development (Signaling)</t>
  </si>
  <si>
    <t>The PositionThe Position
We seek a highly motivated Scientist to lead reverse translational discovery efforts in support of Genentechs Development Sciences and Research. Substantial expertise in oncology, cancer cell signaling pathways, cancer immunotherapy and translational research is highly desirable. The ideal candidate will also be familiar with methodologies and platforms used for analyzing high-content NGS data including single-cell RNASeq. The successful candidate is expected to work seamlessly as part of a multifunctional team, have excellent oral and written communication skills, participate and contribute to team meetings, publish in high quality scientific, technical or medical journals, present at internal and external meetings.
Scope of position:
The Scientist will report to a Director in OBD within the Development Sciences Division of Genentech Research and Early Development. The individual will be responsible for the oversight of translational research programs of assets in Genentechs/Roches Early and Late Stage portfolio with a focus to discover mechanisms of drug sensitivity and resistance. The ability to effectively collaborate with our Discovery Teams in Research will be critical for the success of the incumbent.
Primary responsibilities are as follows:
Leading a cross-functional team that will be responsible for generating and analyzing biomarker data derived from clinical trial samplesConceive and lead academic collaborations on novel biomarker-driven programs. 
Provide exceptional scientific leadership to peers in OBD, Research and assigned project teamsParticipate and thrive in an interactive, team-oriented cultureDirectly manage lab-based staff
Who You Are
PhD, MD or PhD/MD degree in a relevant scientific field (e.g. pathology, immunology, molecular biology, cancer genetics, cancer biology, molecular oncology, signaling)Proven track records as an effective managerAbility to work with large, multi-omic data sets with, preferably, computational skills with statistical software packages such as RMinimum of 3-5 years postdoctoral basic or translational research experience in either academic and/or in an industry setting andDemonstrated record of cutting-edge research as evidenced by first or senior authored publications in top tier journalsBe able to distill complex issues and clearly articulate solutionsAbility to collaborate, lead, influence and motivate othersAbility to demonstrate effectiveness and growth
#devsci
#OBDSCI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</si>
  <si>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Senior Thermal Modeling Engineer(Relocation to Phoenix, AZ)</t>
  </si>
  <si>
    <t>Nikola Motor Company</t>
  </si>
  <si>
    <t>Youâ€™re passionate about a zero-emissions future and want to build something special. You want to own your space but work with talented, like-minded people on important projects. The pace doesnâ€™t scare you; it excites you. Quality and integrity matter to you.
We feel exactly the same way.
Drive Forward. Introduce yourself to us and letâ€™s start a conversation. Weâ€™re currently on the lookout for a Senior Thermal Modeling Engineer to join our Aerothermal Engineering team. You will be responsible for the development and validation of 1D models of the vehicle's thermal systems.
You Will:
Develop and validate 1D models of the vehicle's thermal systems in Simcenter AmesimContribute to the development and optimization of the vehicle's thermal architectureOptimize and size thermal components, including e-compressor, evaporators, condensers, refrigerant lines, pumps, valves, hoses, radiators, etc. to meet vehicle performance requirementsCollaborate with thermal testing and validation engineers to develop validation test plans for thermal components to determine if they meet design requirementsWork with controls engineers to ensure that BMS and TMM control schemes will meet thermal requirementsWork with suppliers to ensure that all thermal components meet design requirements, as dictated by 1D and 3D analyses
You Have:
A Ph.D. in mechanical, aerospace, chemical or nuclear engineeringMust have: Graduate research work focused on development, optimization, and modeling of refrigeration or cryogenic cycles or a specific component of refrigeration cyclesExperience with 1D modeling commercial software including Simcenter Amesim or MATLAB SimulinkHands-on experience with setup, testing, and validation of refrigeration cyclesExperience with optimization methods
This position is not eligible for CPT or OPT.</t>
  </si>
  <si>
    <t>Associate Scientist 2 Fermentation</t>
  </si>
  <si>
    <t>As part of the Fermentation Lab Operations team the Associate Scientist will contribute to fermentation experimental designs and be responsible for executing fermentation experiments in support of our R&amp;D deliverables. The successful candidate will contribute toward strain and process improvement in a fast paced, team oriented research operations setting and will contribute to improving lab effectiveness. Responsibilities:Collaborate on experimental design and scheduling. Set up and operate bench-scale bioreactors and associated software.Carry out microbial fermentations using various strains, feedstocks, and protocols.Sample bioreactors and process samples for further analysis.Report, Evaluate and maintain fermentation online and offline data in the databases.Troubleshoot laboratory failures and implement corrective actions. Apply organizational and creative skills to improve lab operations.Provide input for quality and efficiency improvement opportunities.Maintain safe practices and work environment.Contribute to other duties as assigned. Skills and requirements:BA/BS in biology, life sciences, chemistry, chemical engineering, biochemical engineering or related field.2 years of experience in a Biological laboratory, Fermentation experience preferred.Familiarity with concepts in statistics, tools to analyze data (JMP, Minitab, R, Spotfire) and quality principles such as 5S and Lean is desiredStrong communication and teamwork skills.Capability to manage multiple independent processes and experiments within a single day including scheduling instrumentation and preparing reagents and material. Attention to detail and careful record keeping skills.Working in cross-disciplinary, collaborative teamsTenacity in pursuing objectives to completion correctly and on time. Weekend work is mandatory. Occasional overtime is required. Embrace Amyris Core Values. #LI-DJ1Amyris,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www.amyris.com.Under the California Consumer Privacy Act of 2018 (â€œCCPAâ€_x009d_), Amyris is required to inform California residents who are our job applicants (â€œApplicantsâ€_x009d_) about the personal information we collect about you when you apply to a job on this site.As an Applicant, you have the right to know and understand the categories of personal information we collect about you, and the purposes for which the categories of personal information shall be used, pursuant to the CCPA.By clicking the â€œAPPLY FOR THIS JOBâ€_x009d_ button below and submitting your job application, you agree you have reviewed the complete Privacy Notice for Employees, Independent Contractors and Job Applicants. If you have any questions regarding this information, please contact Amyris at privacy@amyris.comAs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</si>
  <si>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Senior/Principal Data Engineer (Data Insights)</t>
  </si>
  <si>
    <t>Join Rally Health as a Senior or Principal Data Engineer where you will partner with internal and external stakeholders with their data needs which can include building custom dashboards and architecting and coding solutions for large-scale pipelines. . As part of the larger Data Insights team, you will report to an Engineering Manager.You Will:
Manage the development of essential enterprise E2E Business Intelligence ETL solutions in Hadoop, sourcing data from HDFS, Kafka, Amazon Redshift, MongoDB or Postgres environments and using Python, Spark, Airflow and HiveArchitect and code solutions for large-scale ETL pipelines with data processing frameworksDevelop data solutions to promote applicable insights for population health management and positive recommendations for ways individuals can improve their health and manage their costsAssess current processes, recommend and implement approaches to handle increasing volumes of dataCommunicate technical specifications to ensure that proper and optimized techniques, queries, data standards, and final outputs are understood and incorporated into data and analytics processesParticipate in business analysis activities to gather required reporting and dashboard requirementsHandle the product's or project's conception, translate requirements, design initial technical specifications and develop data solutionsDevelop reports and dashboards with data from potentially multiple data sources
You Have:
Advanced working knowledge and ability to write complex SQL and HQL queries in an HDFS environmentExperience working with Python and PySpark for the purposes of data transformations and ETLExperience with backend and distributed systems and experience working with MapReduce-based architecturesFamiliarity with Kimball, OLAP, and EDW data design methodologies5+ years experience in ETL, Data Engineering, or BI fields with concentration on data transformationsUnderstanding of various data extraction and transformation techniques with data sourced in HDFS, MongoDB, and PostgresWorking familiarity with Tableau, Airflow, or OozieKnowledge of Scala is a bonusFamiliar with Data Visualization standard methodologiesDedication to team goals including the support of live 24/7 production systemsBS in Computer Science, Engineering or a related technical role or equivalent experience
Rally Healthâ„¢ is about putting health in the hands of the individual. It's our mission, and it drives everything we do! With our easy-to-use online and mobile tools, we empower people and help them take charge of their health and health care. Improving their diet and fitness to selecting health benefits and choosing the right doctor at the right price for their needs.
Our culture is built on a deep and sincere dedication to helping people live healthier lives. To do this, we are committed to improving at every level. We're building digital tools that support people over their lifetime. Every day, we get to work with amazing people on something that directly impacts the lives of millions of people for the better.
At Rally, we believe in the importance of communication and collaboration to ensure every opinion is valued. Rally knows that we are strongest when our employee population reflects the diversity of the world around us, and we are a place where all voices are valid. A diverse workforce enriches us with the talent, perspective and inspiration we need to achieve our mission. Everything we do is performed with our users in mind, so we make sure that all of our work has a human touch it needs.Our Benefits:Resources to help you excel in our creative work atmosphere:
Great compensation packageDaily onsite catered lunchesComprehensive benefits package for full-time employees, including medical, dental, vision coverage, and 401(k)Paid leave for new parentsWellness programs, including physical and mental health servicesFlexible paid time off for full-time employees
Rally Health believes in a policy of equal employment and opportunity for all people. It is our policy to train and promote individuals in all job titles, and administer all programs, without regard to race, color, religion, national origin or ancestry, citizenship, sex, age, marital status, pregnancy, childbirth or related medical conditions, personal appearance, sexual orientation, gender identity or expression, family responsibilities, genetic information, disability, matriculation, political affiliation, veteran status, union affiliation, or any other category protected by applicable federal, state or local laws.
Individuals with disabilities and veterans are encouraged to apply. Applicants who require an accommodation related to the application or review process should notify Talent Acquisition (recruiting@rallyhealth.com).
Pursuant to the San Francisco Fair Chance Ordinance, we will consider for employment qualified applicants with arrest and conviction records.</t>
  </si>
  <si>
    <t>Financial Data Analyst, Rideshare Planning and Operations</t>
  </si>
  <si>
    <t>Lyft</t>
  </si>
  <si>
    <t>At Lyft, our mission is to improve people's lives with the world's best transportation. To do this, we start with our own community by creating an open, inclusive, and diverse organization.
The Rideshare Planning &amp; Operations team at Lyft is responsible for accelerating the growth of the business and for hitting our top business/company goals around financial metrics and market share. The team is building automated tools to manage growth levers and these are quickly becoming complex to configure and deploy.
We are looking for an Analyst to join the Rideshare Planning &amp; Operations team that will be responsible for working with stakeholders to analyze and improve existing processes, track and report on program allocations and partner with stakeholders to perform program/budget reconciliation. You will leverage your data analysis, visualization and communication skills to deliver targeted reporting and actionable insights to Rideshare Planning &amp; Operations leaders. We're looking for a data &amp; process-driven individual who has extraordinary attention to detail and a track record of analytical problem-solving.
Responsibilities:
Support Rideshare Planning &amp; Operations to provide world-class analysis, forecasting and reporting to stakeholders
Build up existing processes and enhance controls to ensure compliance for Rideshare as a whole
Manage and organize data to enable our team to move fast supporting the business
Work cross-functionally across numerous teams to understand, manage and capture resource allocations
Prepare regular business reviews, highlighting key areas of focus
Work with stakeholders and other teams to track, report, and reconcile budget allocation across supply &amp; demand programs
Analyze data, conduct research and synthesize feedback into plans, processes and playbooks
Develop reporting processes and procedures to inform stakeholders
Roll up your sleeves and get stuff done. No one can be counted on to execute faster or better than you
Identify opportunities and make them happen
Experience:
4+ years of experience in a high growth environment in analytics and/or finance
Very strong attention to detail, experience developing processes to remove human error
Proficient in SQL and quantitative analysis, you can deep dive into large amounts of data,draw meaningful insights, dissect business issues and draw actionable conclusions
Outcome-driven approach to developing recommendations and demonstrated ability to develop a story and execution plan to support our goals and objectives
Exceptional communication (listening, written, and oral) skills with the ability to present findings and recommendations targeted to the audience in question
A drive to understand the core issues along with determination to uncover the solution
Comfort with ambiguity
Benefits:
Great medical, dental, and vision insurance options
In addition to 11 observed holidays, salaried team members have unlimited paid time off, hourly team members have 15 days paid time off
401(k) plan to help save for your future
18 weeks of paid parental leave. Biological, adoptive, and foster parents are all eligible
Pre-tax commuter benefits
Lyft Pink - Lyft team members get an exclusive opportunity to test new benefits of our Ridership Program
Lyft is an Equal Employment Opportunity employer that proudly pursues and hires a diverse workforce. Lyft does not make hiring or employment decisions on the basis of race, color, religion or religious belief, ethnic or national origin, nationality, sex, gender, gender-identity, sexual orientation, disability, age, military or veteran status, or any other basis protected by applicable local, state, or federal laws or prohibited by Company policy. Lyft also strives for a healthy and safe workplace and strictly prohibits harassment of any kind. Pursuant to the San Francisco Fair Chance Ordinance and other similar state laws and local ordinances, and its internal policy, Lyft will also consider for employment qualified applicants with arrest and conviction records.SDL2017</t>
  </si>
  <si>
    <t>Point Banking</t>
  </si>
  <si>
    <t xml:space="preserve">This Role:
We are looking for a Data Engineer to pioneer the data team at Point and be responsible for building out the data pipelines and systems necessary to develop best in class algorithms, models, etc. You will have ownership over the data pipelines and infrastructure in addition to setting the foundation for data engineering at Point. This role will be working closely with the engineering team and data science to accomplish product initiatives and business goals. This position will report directly to the CTO.
You Will:
Design and build scalable and robust data management systems
Ensure that all systems meet industry best practices and business requirements
Create custom services and tooling when applicable
Implement disaster recovery procedures
Collaborate with engineers and data scientists on projects
You Have:
Bachelor's degree in Computer Science, Computer Engineering, Applied Mathematics, Physics Statistics or equivalent work experience
5+ years of relevant professional experience working at a notable startup or technology company.
Strong algorithmic and data modeling knowledge
Experience working with a Hadoop or similar ecosystem
Expert in SQL and a scripting language like Python
Nice to Have:
Experience working with AWS data products
Experience building a data pipeline from scratch
Have built a real-time data pipeline using a streaming technology like Kinesis or Kafka
Perks
Competitive salary and stock options
401k
Full health benefits (medical, dental, and vision insurance).
20-day vacation policy. Can roll over up to 10 days per year. And we shut down the office in between Christmas and New Year's. Flexible WFH and sick day allowance.
Education Credits: $25/mo. Keep learning - books, courses, training, etc.
Wellness Credits: $50/mo. Take care of yourself - gym, fitness classes, meditation, etc.
Commute Credits: $100/mo. Don't stress rush hour - public transit, bike, lyft, etc.
</t>
  </si>
  <si>
    <t>QuinStreet</t>
  </si>
  <si>
    <t>Machine Learning Engineer
Powering Performance Marketplaces in Digital Media
QuinStreet is a pioneer in powering decentralized online marketplaces that match searchers and "research and compare" consumers with brands. We run these virtual- and private-label marketplaces in one of the nation's largest media networks.
Our industry leading segmentation and AI-driven matching technologies help consumers find better solutions and brands faster. They allow brands to target and reach in-market customer prospects with pinpoint segment-by-segment accuracy, and to pay only for performance results.
Our campaign-results-driven matching decision engines and optimization algorithms are built from over 20 years and billions of dollars of online media experience.
We believe in:
The direct measurability of digital media.
Performance marketing. (We pioneered it.)
The advantages of technology.
We bring all of this together to deliver truly great results for consumers and brands in the world's biggest channel.
Job Description
We're looking for an extremely smart Machine Learning Engineer to become a core member the team that creates algorithms for pricing, targeting, demand fulfillment, and fraud detection in our marketing platform.
Responsibilities
Use your expertise in machine learning and statistical learning techniques such as classification and regression to produce models applicable to pricing and targeting.
Apply mathematical optimization techniques to solve network problems.
Experiment and build models that improve the capabilities of our marketing platform and allow for increases in yield.
Work with our Engineering and Business teams to implement scalable, reliable and useful solutions for our various business units.
Run numerous experiments in a fast-paced, analytical culture so you can quickly learn and adapt your work.
Get the satisfaction of knowing that you helped connect millions of visitors to our affiliates and internal properties to the products and services they are searching for.
Qualifications
2-3 years' experience in software development
MS in Computer Science or related area, or relevant work experience.
Deep experience in applied machine learning, statistical learning, mathematical optimization and scalable computing.
Experience with both supervised and unsupervised learning on large data-sets.
Succeed as an individual but to collaborate and strive for the success of your team.
Strong sense of ownership in everything you build.
Strong experience building production level code (Python is a plus)
General Requirements
Presentation, communication, and collaboration skills, enabling effective interaction and knowledge transfer to teammates and other departments within the company
A high task load is expected. You should be able to work within tight deadlines while exhibiting exemplary time management and task prioritization
Strong analytic skills, especially in assessing and designing for performance
Meticulous attention to detail and aesthetics
Must possess ability to work with minimal to no supervision
Up to date with latest standards for site development and optimization
Positive attitude and professionalism in the workplace
A great sense of humor is always appreciated
QuinStreet is an equal opportunity employer. We do not discriminate on the basis of race, color, religion, national origin, pregnancy status, sex, age, marital status, disability, sexual orientation, gender identity, or any other characteristics protected by law.</t>
  </si>
  <si>
    <t>Associate Scientist/Scientist, Computational Pathology, Safety Assessment Pathology</t>
  </si>
  <si>
    <t>The PositionOur goal is to massively increase the information we obtain from digital histopathology slides, by applying computational methods to aid pathological evaluation that hitherto, only humans have been able to do. We seek an associate scientist or scientist to join our digital pathology and image analysis lab, dedicated to enhancing decision making in the pre-clinical drug development phase using cutting-edge approaches such as deep learning algorithms. Currently, biomedical image analysis is under-utilized at the crucial time when candidate drugs are rigorously tested for safety and scrutinized to understand their mechanism of action. This is an opportunity to enter the exciting field of digital pathology, and make a real contribution in developing safe, personalized drugs to best meet patient needs. Because we know that employees are critical to our success in bringing novel medicines to patients, we are dedicated to remaining a great place to work and to providing employees with programs, services and benefits that allow them to bring the best to the business and to their personal lives.
Qualifications
We are looking for someone inspired by our mission who fits in well with the collaborative, rigorous and entrepreneurial spirit of the company culture. We are looking for a team player who is a creative, independent thinker who thrives in a widely interdisciplinary environment and enjoys working closely with colleagues in extremely diversefields.
The ideal candidate will have a PhD in the field of image analysis, biomedical imaging, biomedical data science, machine learning, or computer vision, with experience in deep learning and a strong publication record. PhDs from related disciplines with a demonstrable interest in image analysis will be considered. Experience programming in Python or MATLAB, is a must. Familiarity with digital pathology is desirable but not required. Post-doc or industry experience is advantageous.
*** If you are interested in the position, please include a cover letter with your submission.
#devsci
#LI-BJ1Who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</si>
  <si>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Azlo</t>
  </si>
  <si>
    <t xml:space="preserve">About Azlo
Azlo is a new fintech company that helps business owners, entrepreneurs, and freelancers pay, get paid, and manage their money. Backed by BBVA, we're on a mission to transform small business banking.
Azlo is looking for a passionate Data Engineer to join our growing Data &amp; Analytics team. This role will be responsible for evolving and optimizing our data pipelines. A successful person in this position will be excited about, and comfortable with, defining, re-defining and implementing new data architectures to ensure optimal data delivery.
What you'll do
Lead the technical effort of a data engineering scrum in the design of a Big Data infrastructure; collaborate and work closely with DevOps, utilizing state-of-the-art technologies and AWS.
Build and optimize big data solutions that successfully communicate with a variety of complex environments.
Ensure ETL work is well-designed, scalable and the process provides real-time analytics capabilities.
Monitor production tasks; ensure scheduled tasks are properly working.
Establish best practices so that Data Science work is maintainable and scalable.
What we're looking for
5+ years of Data Engineering experience, working with different databases (both RDBMS and NOSQL), Big Data technologies, data integration and data management.
Prior experience with Spark and Hadoop ecosystems (HDFS, Hive, Impala), and ideally familiar with distribution, such as Cloudera (Hortonworks) or AWS EMR.
Understanding of Agile methodologies and CI/CD tools such as git, Jenkins, Sonar, and Jira.
Prior experience with workflow management tools, such as Airflow, Oozie, Luigi or Azkaban.
Prior experience with AWS ecosystem; EMR, S3, Redshift, Lambdas, Glue and Athena.
Prior experience with Software Design Patterns and TDD
Proficiency in Python and/or scala.
Familiarity with ORC, Parquet, and Avro data storage formats.
Innovative mindset - Problem-solving proclivity.
Strength in both written and verbal communications within all levels of an organization.
An entrepreneurial attitude and the ability to work in a fast-paced, flexible environment on multiple concurrent projects with a distributed team.
Technologies we like and use
Apache's Spark, Flink, Airflow and Hudi
Databricks' Delta Lake and MLFlow
Python, Scala and R
Tensorflow, Scikit-learn, Statsmodels, BigDL
Tableau, Shiny, Streamlit
Docker, kubernetes, git, AWS, MongoDB, Neo4j, Kafka streams
Microservice architecture, Pub/Sub, event-driven updates, functional programming.
What we bring
High impact role in an early-stage fintech company.
A killer team with decades of experience in finance, tech, and startups.
A mission to empower business owners, and a mandate to do away with the old models of banking.
Backing from a leading global bank with resources to support our growth.
Additional details
Position can be based in Portland, Oregon or San Francisco, California.
Occasional travel may be needed.
</t>
  </si>
  <si>
    <t>DATA ENGINEER # SFO</t>
  </si>
  <si>
    <t>IDC Tech</t>
  </si>
  <si>
    <t>Hi,
  DATA ENGINEER
Duration: 6 MONTHS+
Location : SFO,CA
Requirements
5+ years of hands-on experience working in data warehousing, data architecture and/or data engineering environments at an enterprise scale.
5+ years of SQL (MySQL, AWS Redshift, Hive, Snowflake etc) development experience is required, No-SQL experience is a major plus;
4+ years of Python or Ruby programming experience is necessary;
3+ years working experience on Map Reduce, Big-Data processing frameworks.
Strong experience in custom or structured (ie. Informatica/Talend/Pentaho/Fivetran) ETL design, implementation and maintenance
2+ years of AWS (EMR/Lambda) experience
Experience implementing and working with workflow schedulers like Airflow, Luigi, Oozie etc.
Strong experience writing complex SQL queries;
Experience implementing operational best practices such as monitoring, alerting, metadata management.
Excellent written and verbal communication and interpersonal skills, able to effectively collaborate with technical and business partners
BS or MS degree in Computer Science or a related technical field 
Durgesh Singh (Technical Recruiter)
IDC Technologies.Inc
durgesh.s1@idctechnologies.com
Mob- 215-866-2400</t>
  </si>
  <si>
    <t>Senior AI/ML Data Scientist with Extensive Industrial Experience</t>
  </si>
  <si>
    <t xml:space="preserve">Ayata is developing its Prescriptive AnalyticsÂ® software by integrating the latest Artificial Intelligence (AI) and related technologies. We are looking for people with multi-disciplinary skills, especially in software design and artificial intelligence, who can write solid clean code and who are excited about applying those skills to build industrial strength software. Youâ€™ll be part of a multi-disciplinary team working to design, develop and implement our unique software. Your contributions will directly impact the success of the company.
Job Responsibilities and Duties
Ayata is looking for experienced Senior Machine Learning Research Scientist who will develop machine learning models for business applications and build cloud-based AI software for predictive analytics business solutions.
 Responsibilities:
Lead model development, providing methodology, strategy, ideas, architect, and solutions for real-word, industrial-scale and mission-critical business operations Develop AI/ML models for business applications Build and integrate models into a full-functioning AI business software Interact with business clients, understand business requirements, propose AI software solutions to meet the business requirements, deliver and present AI software to clients Understand the data set used for the modeling, prepare and preprocess data sets, train and test models and perform model feature engineering Document data dictionary, data understanding, modeling strategy and approaches, and build companyâ€™s knowledge base of data and models Communicate effectively with team members, management, and clients
Requirements
5-8 years of the latest machine learning/AI technology Proven ability to work with large structured and unstructured datasets Demonstrable, hands-on experience in developing advanced analytics algorithms/models, including time series forecasting, machine learning and deep learning, image processing, natural language processing, and speech recognition Excellent hands-on code development skills in Python Good Knowledge of Machine Learning frameworks and packages, including Keras, TensorFlow, MXnet, Scikit-Learn and cloud technology (Amazon, Azure, etc.) Experiences in Machine Learning, Deep Learning, Computer Vision, and Natural Language Processing PhD degree in Mathematics, Statistics, Computer Science, or related disciplines At least 3 years of Artificial Intelligence At least 3 years of Machine Learning Background in Property and Casulity Insurance a big plus! You must be able to work out of our Houston office
Additional Qualifications
Parallel and distributed processing experience is a plus Expertise in data Extraction Transformation and Loading (ETL) is a strong plus (Spark, Hadoop, SQL) in big data environments. Domain knowledge in financial and insurance industries is a big plus
The candidate must be able to work out of the Houston Texas office but remote work will be considered for extremly strong candidate
Relocation reimbursement is available for the right candidate
You must have a PHD to be considered for this position.
Benefits
Compensation package (base salary + performance bonus + stock options) commensurate with experience. Industry (tech/software industry) standard benefits package - medical, dental, vision, 401(k) plan, work-from-home (if applicable), flexible holidays, and more.
</t>
  </si>
  <si>
    <t>DATA ENGINEER for Contract position in San Francisco, CA.</t>
  </si>
  <si>
    <t xml:space="preserve">Hi,
My Client is looking to hire DATA ENGINEER for Contract position in San Francisco, CA.
Job Title: DATA ENGINEER
Location: San Francisco, CA
Project Duration: 6+ Months Contract with possible extension
Job Description-
Strong tools/technologies use in DBX(AWS, Snowflake, HIVE), Python, SQL
- 5+ years of hands-on experience working in data warehousing, data architecture and/or data engineering environments at an enterprise scale.
5+ years of SQL (MySQL, AWS Redshift, Hive, Snowflake etc) development experience is required, No-SQL experience is a major plus;
4+ years of Python or Ruby programming experience is necessary;
3+ years working experience on Map Reduce, Big-Data processing frameworks.
Strong experience in custom or structured (ie. Informatica/Talend/Pentaho/Fivetran) ETL design, implementation and maintenance
2+ years of AWS (EMR/Lambda) experience
Experience implementing and working with workflow schedulers like Airflow, Luigi, Oozie etc.
Strong experience writing complex SQL queries;
Experience implementing operational best practices such as monitoring, alerting, metadata management.
Excellent written and verbal communication and interpersonal skills, able to effectively collaborate with technical and business partners
BS or MS degree in Computer Science or a related technical field
Regards
Akansha
IDC Tech
408- 852-7191
akansha.saxena@idctechnologies.com
</t>
  </si>
  <si>
    <t>Quantitative Research Associate</t>
  </si>
  <si>
    <t>RDA</t>
  </si>
  <si>
    <t xml:space="preserve">
Position Summary 
Resource Development Associates is seeking a highly-motivated individual with strong quantitative and qualitative research and communication skills (verbal and written), who is committed to social and economic justice. Research Associates work as members of project teams with Program Associates and Senior Program Associates on a wide variety of issues including but not limited to evaluations, planning projects, and grant writing on juvenile and criminal justice, mental health, social services, foster care, public health and many other disciplines. The Research Associate position is an entry level position and can lead to other levels of employment.
Responsibilities 
Participate in both quantitative and qualitative data collection and analysis including conducting interviews and facilitating discussions; creating and administering survey tools; entering, managing and QA-ing data;
Coordinate data requests with city, county and non-profit organizations; review datasets to ensure understanding of data structure and meaning, and to clarify assumptions, outcomes and findings; 
Obtain, organize, code, clean and analyze large N datasets; run appropriate statistical tests and consider all variables for data analysis;
Support senior staff by conducting research utilizing on-line sources, journal articles and reports, writing up summaries of researched materials, drafting reports;
Assist meeting facilitators and leaders of focus groups (including conducting outreach and organizing meetings, note-taking and charting);
Be able to understand and follow a work plan;
Provide administrative support including data entry, general office tasks, etc; other duties as assigned.
Minimum Qualifications
Masterâ€™s degree preferred. 
1+ years of experience using SAS and STATA in a professional or academic environment.
Competency with Microsoft Office programs, including Word, Excel, PowerPoint and Access
Spanish language fluency is highly desirable;
Display professionalism in the workplace and the field;
Strong attention to detail and time management skills;
Demonstrated experience in being a quick learner and self-directed.</t>
  </si>
  <si>
    <t>Scientist, Bioassay- Analytical Development Req# 2022</t>
  </si>
  <si>
    <t>Encoded Therapeutics</t>
  </si>
  <si>
    <t>At Encoded, we are combining the precision of gene regulation with the versatility of gene therapies to create breakthrough treatments for individuals living with severe genetic diseases. We focus on delivering life-changing advances for individuals with genetic disorders not addressable with current approaches. Encoded Therapeutics is funded by world-class healthcare investors Venrock, Arch Venture Partners, Illumina Ventures, and Matrix Capital Management. For more information, please visit www.Encoded.com.
This is a unique opportunity to work at the intersection of genomics and therapeutics and participate in the development of a diverse therapeutic pipeline driven by a transformative core technology. The position of Scientist, Bioassays is part of the Analytical Development team and will lead the development and optimization of cell-based assays/bioassays/nucleic acid-based assays for the lot release and characterization of AAV-based gene therapy drug substance and drug product. The successful candidate will be experienced in the in-vitro potency assay and will drive the phase-appropriate method development, optimization and tech transfer. Additionally, he/she will support formulation and stability studies by developing stability-indicating assays and managing/overseeing study sample testing and data analysis. The position requires close and effective collaboration with internal (R&amp;D, PD, QC, QA, Manufacturing and Facilities) and external parties (CRO, CDMO).
Requirements
PhD in a relevant area of specialization (biological sciences, cell biology, molecular biology, virology), plus 1-3 years of industry experience. Exceptional MSc candidates with 3+ years will also be considered.
Demonstrated track record of successfully developing different spectrum of bioassays by utilizing appropriate methodologies (i.e cell imaging systems, flow cytometry, ELISA, MSD and Luminex, qPCR, ddPCR etc) Must have thorough understanding of cell biology required for development of robust cell-based assays Experiences in developing phase-appropriate potency assays using parallel line analysis Good understanding of high-content imaging system and image analysis is preferred but not required GxP experience in analytical method development and qualification under ICH/FDA guidelines is highly preferred but not required Experience in writing SOPs, developmental and technical reports, contributions to regulatory submission documents to support CMC efforts Prior working experience on biologics, vaccines, AAV gene therapy drugs or nanoparticle drug deliveries is desirable Ability to bring in and assess value-added platforms based on special needs associated with characterization of the gene therapy drug products Strong verbal and written communication skills and effective interpersonal, technical discretion and troubleshooting skills are essential Must be a team player, strong critical thinker, exhibit a willingness to meet project timelines and multitask effectively in a dynamic fast-paced environment under challenging timelines Demonstrated history of working independently, with minimal supervision, and managing multiple projects Strong attention to detail supported by excellent time management and organizational skills Proficient or familiar with Microsoft based Windows programs: Word, Excel and Powerpoint as well as analytical software such as Softmax Pro and statistical software such as GraphPad, Minitab, JMP or Spotfire
Primary Responsibilities
Key driver to develop and optimize phase-appropriate potency assays/lot release assay and broad spectrum of characterization assays using immunoassays, nucleic acid-based assays based on thorough understanding of the scientific background of the products, applicability of the emerging or existing bioassay platforms and phase-appropriate GMP requirements for AAV based gene therapy product Provides in-depth understanding and troubleshooting capability of PCR based AAV vector genomic titer assays, as well as PCR and NGS based assays for measuring all sources of process and product related DNA contamination Responsible for the Bioassays supporting formulation and stability studies as a stakeholder of such studies by designing experiments, managing/overseeing sample testing and data analysis and providing scientific feedback A strong scientific leader who can independently design and execute effective experiments with clear goals of answering key questions to drive assay development and troubleshooting in a very face paced environment. Interprets data and effectively communicates information or risk mitigation strategies that drive critical decisions amongst the technical, quality and pre-clinical groups Authors technical reports and SOPs and contributes to relevant sections of regulatory filings if needed May serve as a scientific liaison for outsourced assay development, technology transfer and data management in a CRO or CMO/CDMO environment Expected to be informed on matters of state-of-the-art or innovative technologies that advance AAV characterization and integrate within the department
Benefits
Comprehensive benefits package, including competitive employer premium contributions Meaningful stock option grants PTO, sick time and holiday pay Generous Parental Leave program Pre-tax medical and dependent care programs STD, LTD, Life and AD&amp;D Professional development opportunities Team-building events Fully stocked kitchen Purple Tie dry cleaning service Fitness center
Encoded is an Equal Opportunity Employer and prohibits discrimination and harassment of any kind. Encoded is committed to the principle of equal employment opportunity for all employees and to providing employees with a work environment free of discrimination and harassment. All employment decisions at Encoded are based on business needs, job requirements and individual qualifications, without regard to race, religion or belief, color, national origin, gender, status as a protected veteran, status as an individual with a disability, or any other status protected by the laws or regulations in the location in which we operate. Encoded will not tolerate discrimination or harassment based on any of these characteristics. Encoded encourages applicants of all ages.
If you need assistance or an accommodation due to a disability, you may call us at +1 650-491-0272.</t>
  </si>
  <si>
    <t>Scientist, Downstream Process Development</t>
  </si>
  <si>
    <t>Corbion</t>
  </si>
  <si>
    <t xml:space="preserve">
Search by Keyword
More Options
Search by Location
Clear
Loading...
Job Category
All
Work Location
All
Office Location
All
Job Type
All
Ã—
Send me alerts every days
 alert frequency in every certain days
Create Alert
form.emailsubscribe-form {
 display: none;
 }
Ã—
Send me alerts every days
 alert frequency in every certain days
Share this Job
AddThis
 Email
 Facebook
 Twitter
 LinkedIn
 Pinterest
Apply now Â»
Apply now
 Start apply with LinkedIn
 Apply Now
Start
Please wait...
a.dialogApplyBtn {
 display: none;
 }
 Scientist, Downstream Process Development
Job Category:
Research and Development
Work Location:
Corbion Site
Office Location:South San Francisco, CA, US#job-location.job-location-inline {
 display: inline;
 }
Job Type:
Full Time
Job ID:
855
Corbion develops sustainable solutions to improve the quality of life for people today and for future generations.
Corbionâ€™s Algae Ingredients business is based in South San Francisco and leads the industry in developing new applications and markets for algae-based products. We have a range of sustainably produced algae products that deliver breakthrough innovations for human and animal nutrition. An opportunity is available in our Downstream Process Development group to support downstream process development and technology transfer efforts. The successful candidate will be an integral member of a multi-disciplinary team focused on the development of new products and processes utilizing Corbionâ€™s unique fermentation based technology.
RESPONSIBILITIES
Assist in the design, development, implementation and operation of bench and pilot scale experiments, with focus on downstream product recovery from fermentation broth
Assist and setup SOPs for bench and pilot scale equipment/processes/assays
Support conceptual process design of new processes with execution of experimental proof-of-principle development studies and vice-versa, use the data to evaluate optimal process setup by checking impact on capacity, yield, cost etc.
Support optimization and troubleshooting of manufacturing processes (lab, pilot and industrial scale) including drying, particle size reduction, extraction, filtration, centrifugation, chemical modification etc.
Lead development and perform assays for in-process and end-process material characterization
Transfer developed technologies and know-how to other Corbion sites at equal or larger scale
Evaluate, procure and operate lab and pilot plant equipment to evaluate new materials, develop new processes and generate samples for characterization and application development
Work within a team framework and support the organization, with both individual responsibility and support of other scientists
Perform mass and energy balances for selected unit operations or processes
Interpret and be critical to the own generated experimental data
Present and document own experimental data in a clear and structured manner
Plan and coordinate external development projects with contract labs and vendors
Write test protocols, SOP's, technology transfer documents and reports
Up to 20% travel may be required
REQUIREMENTS
Qualified applicants will possess a BSc, MSc or PhD in Chemical Engineering, Biochemical Engineering, Bioprocess Engineering or related field with 2+ years of industrial experience. Applicantâ€™s education/experience will determine theonsidered level in the vacancy
Experience in development and scale-up of downstream processes with particular focus on drying, filtration, centrifugation and extraction
Experience in conceptual process design and techno-economic assessments preferred
Experience in operating and maintaining lab and pilot-scale process equipment
Experience in analyzing biological materials using common analytical chemistry and wet chemistry methods, as well as developing and running physical chemistry/process characterization methods
Experience with powder processing and powder characterization will be considered as an asset
Excellent written and verbal communication; and the ability to work both independently in a multi-disciplinary environment and as a key teammate within an interdisciplinary team
Pro-active mentality with the capacity to think with the end-in-mind
Skillful in problem solving and trouble-shooting data, equipment, and procedures at various process scales
Ability to work in a fast paced and priority changing environment without sacrificing accuracy, quality of work, and safety
Good organizational and time management skills
Proficiency with Microsoft Excel, Word and Power Point
Knowledge of Statistical Design of Experiments and Statistics preferred
About Corbion
Corbion is the global market leader in lactic acid, lactic acid derivatives, and a leading company in emulsifiers, functional enzyme blends, minerals, vitamins and algae ingredients. Our sustainable ingredient solutions help differentiate products in markets such as food, home &amp; personal care, animal nutrition, pharmaceuticals, medical devices, and bioplastics. With a worldwide network of production facilities, sales offices and agents in more than 100 countries, Corbion is known for quality, product innovation, and customer orientation, as well as for its collegial, informal and results-oriented company culture.
Corbion is an equal opportunity employer and committed to a diverse workplace. All applicants will be considered equally without regard to race, color, ethnicity, veteran status, religion, national origin, marital status, political affiliation, age, sex, sexual orientation, handicapping condition, membership in an organization or any other non-merit factors.
Corbion provides reasonable accommodation to applicants with disabilities. If you need a reasonable accommodation for any part of the application and hiring process, please notify the Corbion Human Resources department. The decision on granting reasonable accommodation will be on a case-by-case basis.
EOE/M/F/Vet/Disabled
Corbion does not accept unsolicited resumes from individual recruiters or third party recruiting agencies in response to job postings. No fee will be paid to third parties who submit unsolicited candidates directly to our hiring managers. All candidates must be submitted by approved Corbion vendors who have been expressly requested to make a submission by our Talent Acquisition team for a specific job opening. No placement fees will be paid to any firm unless such a request has been made by the Corbion Talent Acquisition team and such candidate was submitted to the Corbion Talent Acquisition Team.
Nearest Major Market: San Francisco
Nearest Secondary Market: Oakland
Job Segment:
 Chemistry, Biochemistry, Scientific, Medical, Engineer, Science, Engineering, Healthcare
Apply now Â»
Apply now
 Start apply with LinkedIn
 Apply Now
Start
Please wait...
a.dialogApplyBtn {
 display: none;
 }
Find similar jobs: 
Science and Technology
Ã—
Sign in
We noticed that you are already a member of our Talent Community. Please enter your password to continue.
Email*Not you?
Password*
Forgot Password?
Submit Cancel
required field
Ã—
Sign in
We noticed that you are already a member of our Talent Community. Please enter your password to continue.
Email*Not you?
Password*
Forgot Password?
Submit Cancel
required field
Ã—
Account Verification
We noticed you have accounts in our â€œTalent Community" and â€œApplication" systems. We take security seriously and need to verify your identity to synchronize your accounts.
Account Email:
Please follow these steps to synchronize your accounts.
Reset your password:
The "reset password" link will open in a new browser window. Return to this page to enter your new password.Click here to reset your Password
2. Enter your NEW password here:
Submit Cancel
Ã—
Account Verification
We noticed you have accounts in our â€œTalent Community" and â€œApplication" systems. We take security seriously and need to verify your identity to synchronize your accounts.
Account Email:
Please follow these steps to synchronize your accounts.
Reset your password:
The "reset password" link will open in a new browser window. Return to this page to enter your new password.Click here to reset your Password
2. Enter your NEW password here:
Submit Cancel
Ã—
Account Verification
Your accounts have been successfully synchronized. Use your new password when accessing our systems.
Confirm
Ã—
Account Verification
Your accounts have been successfully synchronized. Use your new password when accessing our systems.
Confirm
Ã—
Already a Member
You are already a user of this site. Please sign in.
Email*
Not you?
Password*
Forgot Password?
Sign in Cancel
required field
Ã—
Already a Member
You are already a user of this site. Please sign in.
Email*
Not you?
Password*
Forgot Password?
Sign in Cancel
required field
Ã—
Start Your Application
Existing Users
Email*
Password*
Forgot Password?
Sign in
required field
New UsersCreate a new account now!
Start Your Application
Receive Email Updates
Join our Talent Community
Create
Ã—
Create Profile
Working...
Next Â»
Ã—
Create Profile
Working...
Next Â»
Apply now Â»
Apply now
 Start apply with LinkedIn
 Apply Now
Start
Please wait...
a.dialogApplyBtn {
 display: none;
 }
 Scientist, Downstream Process Development
Job Category:
Research and Development
Work Location:
Corbion Site
Office Location:South San Francisco, CA, US#job-location.job-location-inline {
 display: inline;
 }
Job Type:
Full Time
Job ID:
855
Corbion develops sustainable solutions to improve the quality of life for people today and for future generations.
Corbionâ€™s Algae Ingredients business is based in South San Francisco and leads the industry in developing new applications and markets for algae-based products. We have a range of sustainably produced algae products that deliver breakthrough innovations for human and animal nutrition. An opportunity is available in our Downstream Process Development group to support downstream process development and technology transfer efforts. The successful candidate will be an integral member of a multi-disciplinary team focused on the development of new products and processes utilizing Corbionâ€™s unique fermentation based technology.
RESPONSIBILITIES
Assist in the design, development, implementation and operation of bench and pilot scale experiments, with focus on downstream product recovery from fermentation broth
Assist and setup SOPs for bench and pilot scale equipment/processes/assays
Support conceptual process design of new processes with execution of experimental proof-of-principle development studies and vice-versa, use the data to evaluate optimal process setup by checking impact on capacity, yield, cost etc.
Support optimization and troubleshooting of manufacturing processes (lab, pilot and industrial scale) including drying, particle size reduction, extraction, filtration, centrifugation, chemical modification etc.
Lead development and perform assays for in-process and end-process material characterization
Transfer developed technologies and know-how to other Corbion sites at equal or larger scale
Evaluate, procure and operate lab and pilot plant equipment to evaluate new materials, develop new processes and generate samples for characterization and application development
Work within a team framework and support the organization, with both individual responsibility and support of other scientists
Perform mass and energy balances for selected unit operations or processes
Interpret and be critical to the own generated experimental data
Present and document own experimental data in a clear and structured manner
Plan and coordinate external development projects with contract labs and vendors
Write test protocols, SOP's, technology transfer documents and reports
Up to 20% travel may be required
REQUIREMENTS
Qualified applicants will possess a BSc, MSc or PhD in Chemical Engineering, Biochemical Engineering, Bioprocess Engineering or related field with 2+ years of industrial experience. Applicantâ€™s education/experience will determine theonsidered level in the vacancy
Experience in development and scale-up of downstream processes with particular focus on drying, filtration, centrifugation and extraction
Experience in conceptual process design and techno-economic assessments preferred
Experience in operating and maintaining lab and pilot-scale process equipment
Experience in analyzing biological materials using common analytical chemistry and wet chemistry methods, as well as developing and running physical chemistry/process characterization methods
Experience with powder processing and powder characterization will be considered as an asset
Excellent written and verbal communication; and the ability to work both independently in a multi-disciplinary environment and as a key teammate within an interdisciplinary team
Pro-active mentality with the capacity to think with the end-in-mind
Skillful in problem solving and trouble-shooting data, equipment, and procedures at various process scales
Ability to work in a fast paced and priority changing environment without sacrificing accuracy, quality of work, and safety
Good organizational and time management skills
Proficiency with Microsoft Excel, Word and Power Point
Knowledge of Statistical Design of Experiments and Statistics preferred
About Corbion
Corbion is the global market leader in lactic acid, lactic acid derivatives, and a leading company in emulsifiers, functional enzyme blends, minerals, vitamins and algae ingredients. Our sustainable ingredient solutions help differentiate products in markets such as food, home &amp; personal care, animal nutrition, pharmaceuticals, medical devices, and bioplastics. With a worldwide network of production facilities, sales offices and agents in more than 100 countries, Corbion is known for quality, product innovation, and customer orientation, as well as for its collegial, informal and results-oriented company culture.
Corbion is an equal opportunity employer and committed to a dive</t>
  </si>
  <si>
    <t>Senior Principal Measurement Scientist - Ophthalmology MD, Digital Health Technologies (PHC)</t>
  </si>
  <si>
    <t>The PositionThe Digital Health Technologies (DHT) group at Roche/Genentech is part of the Personalized Healthcare (PHC) Center of Excellence focusing on developing the next generation digital health platforms, tools and products for the future of medicine. Digital health promises to revolutionize how we diagnose disease, understand a patients disease course and response to treatment with unprecedented precision, and predict what treatment strategies are likely to be optimal. We are building a clinically validated, highly scalable and secure software platform with regulatory, quality, and privacy requirements. Our platform and services support advanced analysis of data captured and transmitted from apps, tools, Software as Medical Device (SaMDs), connected medical devices, and combination products.
DHT partners across the company with other Digital Health groups to advance digital health solutions which include hardware, software, applications, tools, and platforms to enable development of our therapies as well as more personalized care of patients across a range of therapeutic areas. Our primary focus is on the validation, scaling, and productization of digital health platforms, tools, and products; inclusive of late-stage development of novel digital biomarkers and endpoints, as well as the design, conduct, and analysis of analytical validation, clinical validation, and clinical utility studies to meet clinical and regulatory requirements, as appropriate.
The position
The Measurement Science group within DHT provides scientific and medical expertise to support ideation &amp; identification, development, validation and safe &amp; effective use of digital biomarkers and endpoints, digital health platforms, tools, capabilities, and products in our portfolio. Our priorities will be to bring customer-focus, especially understanding of the meaningfulness of digital health measures for patients and healthcare providers, scaling from prototypes to clinical and commercial in-market deployment, as well as making the most effective use of generated data in ensuring that our digital health platforms bring value to patients.
We closely collaborate within Roche with our other DHT groups, clinical development functions, other digital health groups, functions and subject matter experts within the Personalized Healthcare area and the Research and Early Development organizations, Diagnostics, Pharma Partnering, and technical &amp; technology functions, in order to define and execute the strategic direction of Digital Health to transform drug development and patient care. We externally partner with patient groups and health care providers, technology companies, regulatory and reimbursement authorities, policy makers and others.
Responsibilities
The (Senior) Principal Measurement Scientist in Digital Health Technologies, Ophthalmology will maintain scientific oversight through:
Develop and implement the scientific strategy and translation for our DHT products in Ophthalmology, in close partnership with our other DHT groups, specifically Product Management and Architecture &amp; Design.Iterate the scientific strategy with continuous review of industry and technology trends along with customer feedback.Support regulatory approval (e.g. FDA and EMA) for our DHT products, in partnership with relevant functions and groups.Strengthen our Roche capabilities by establishing deep expertise and experience in late stage development of novel digital biomarkers and endpoints in Ophthalmology in collaboration with Roche's network of internal Digital Health groups to achieve exponential value.Advance digital product development methodology, policies and governance frameworks as it relates to scientific aspects, in collaboration with the DHT Compliance &amp; Strategy group.Identify opportunities and establish strategic partnerships with leading companies and academic institutions in the assigned therapeutic area.
Minimum Qualifications
Passionate about using technology and data-driven approaches to help improve the lives and health of patients.Medical degree (ideally with specialization in Ophthalmology)7+ years experience in clinical science, data science or analysis in multi-disciplinary teams at the intersection of science and advanced technology.Scientific and/or clinical experience in OphthalmologyExperience with healthcare systems and/or pharma industry, specifically the drug development process.Demonstrated ability to develop and implement scientific strategic plans to advance and drive product direction and vision.Demonstrated experience delivering in an evolving environment requiring proactivity and effective problem-solving and prioritization when faced with challenges.Demonstrated entrepreneurial mindset and self-direction.Track record of effectively working in a matrix environment with global, international team members coming from scientific, business and technology backgrounds, using influence without authority.Customer-focused mindset.Excellent written and spoken communication in EnglishAbility to travel domestically and internationally up to 20% time
Preferred Qualifications
Experience with medical devices and/or Software as a Medical Device (SaMD)Experience with novel biomarker and/or endpoint developmentFamiliar with wearables and IoT devices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Operations COMPANY/DIVISION
Pharmaceuticals SCHEDULE
Full time JOB TYPE
Regular</t>
  </si>
  <si>
    <t>Staff Engineer/ Geologist/ Scientist</t>
  </si>
  <si>
    <t>Engineering / Remediation Resources Group</t>
  </si>
  <si>
    <t>At ERRG, we believe that each of our projects are significant and the most critical ingredient for success is our people. Our people provide the talent, experience, and passion that lies at the heart of every one of our projects. That is why we can provide the challenges and inspiration to help our people grow professionally and personally.
Some of the great benefits we offer are competitive pay, health and wellness benefits, discounted 24 Hour Fitness membership, on-the-job training, educational assistance, and advancement opportunities.
ERRG's San Francisco Office is seeking a Full-time hire who is self-motivated, independent, dependable, and a strong communicator to be a Staff Engineer / Geologist / Scientist.
Summary:
Assist with planning and performing environmental work involving collection of environmental data from site investigations and oversight of construction activities during site remediation. Develop, implement, and maintain procedures and programs to minimize environmental risks and ensure compliance with regulatory requirements by performing the following duties.
Essential Duties and Responsibilities:
Works under moderate oversight of daily work.
Collects data and assists in interpretation of data.
Researches information to assist in preparing technical reports.
Assists in determining the potential impact of Federal, State, and Local regulations related to projects
Reads and interprets plans and specifications.
Assists in obtaining quotes from vendors and subcontractors.
Communicates effectively with others; asks appropriate questions to clarify expectations and promote learning.
Manages multiples tasks with changing priorities.
Accepts responsibility for meeting standards of quality required by ERRG.
Takes ownership of assignments and sees them through to completion.
Meets internal deadlines.
Adhere to project-specific and corporate-wide safety policies.
Thorough and accurate when reviewing / checking own work.
Executes field activities; records and maintains adequate documentation for closure.
Able to forecast personal utilization and notify group leaders / project manager of availability.
Maintains own resume.
Follows through on assignments and communicates status.
Prepares portions of basic documents under supervision of others.
Other duties as assigned.
Minimum Qualifications:
Bachelor's degree (B.S.) from a 4-year college or university with a degree in engineering, geology, or science related field.
Knowledge of MS Word Office Suite Products.
40-hour HAZWOPER training and/or 8-hour HAZWOPER Refresher completed prior to starting work.
May be required to travel up to 25% to 50% of the time to project site.
ERRG is proud to be an affirmative action / equal opportunity employer. All qualified applicants will receive consideration without regard to race, creed, gender, marital status, sexual orientation, citizenship status, color, religion, national origin, age, disability, veteran status, or any other status protected under local, state, or federal laws.</t>
  </si>
  <si>
    <t>Data Infrastructure Engineer (Machine Learning, Spark, Flink, Data Science)</t>
  </si>
  <si>
    <t>Strategi.biz</t>
  </si>
  <si>
    <t>Company Description:
We are building a new kind of AI infrastructure that is transforming the way companies solve real-world problems with machine learning at scale. Our founding team created Uber's Michelangelo ML Platform, which has become the blueprint for modern ML platforms in large organizations. We are well funded by top-tier VCs, have paying enterprise customers, and have excellent engineering teams in SF and NYC. We have years of experience building and operating business-critical machine learning systems at scale at places like Uber, Google, Facebook, Quora, and AdRoll.
Required Skills: Machine Learning, Apache Spark, Flink, Data Processing, Software Engineering, Data Science, Data Infrastructure
Job Description:
As an early member of this engineering team, you will play a critical role in designing, building and scaling our platform. You will leverage your deep expertise with systems like Spark and Flink to design and build our core batch and streaming systems for processing massive datasets. This client leverages open source components where they are strong â€” and then extend or build our technology when open-source options fall short. Prior experience with machine learning is not required.
We are looking for exceptional software engineers who are driven to find simple solutions to complex problems and who are excited to stretch themselves as part of a growing team at the intersection of systems, data, and machine learning.
General Requirements:
2+ years of overall experience 1+ years of machine learning experience
Nice to haves:
Bonus points if you have experience with any of the following: distributed systems, batch data processing, stream processing, database internals, query optimizers, query processing, security, machine learning, data science, data integration, recommender systems, information theory, or knowledge graphs.
Responsibilities:
You will play a critical role in designing, building and improving systems for processing massive data sets, and building the core of the product.
#ZR</t>
  </si>
  <si>
    <t>LGBTQ+ Care Coordinator/Data Analyst RSPCT</t>
  </si>
  <si>
    <t>HEALTHRIGHT 360</t>
  </si>
  <si>
    <t>Job OverviewHealthRight360 provides excellent primary care and mental health services to transgender and gender variant people, and to cis-gender heterosexual women, bisexual women, and lesbians in a safe and compassionate environment, with sensitivity to sexual orientation and gender identity, regardless of ability to pay. Project RSPCT provides linkage to substance use disorder (SUD) and co-occurring mental health and substance use disorders (COD) treatment to LGBTQ individuals receiving primary care at Lyon-Martin Health Services through screening, brief interventions, mental health and co-located SUD services, recovery support, and internal and external referrals.
The Care Coordinator/Data Analyst plays a vital role in coordinating services provided by Project RSPCT, including informing patients about the program, administering GPRA surveys, and providing case management services to program participants. The Care Coordinator/Data Analyst works collaboratively with clinic providers and program staff to facilitate enrollment in Project RSPCT and connect patients to internal and external resources. The Care Coordinator/Data Analyst is also responsible for data collection, management, and reporting under Project RSPCT. Under general supervision and following established policies and procedures, the Care Coordinator/Data Analyst is responsible for analyzing data entry and resolving any deficiencies in data integrity related to the electronic record system and Project RSPCT workflows. This individual is also responsible for managing any projects assigned by the Project RSPCT Program Manager.Key ResponsibilitiesCare Coordination Responsibilities:
Meet one-on-one with patients and screen them using the required screening tools in EHR Provide prospective participants information on the RSPCT program Link patients to care following appropriate protocol and follow all referrals to completion Maintain excellent tracking of RSPCT patients Perform limited medical case management/tracking of patients and keep patients engaged in care
Data Responsibilities: Collect data, utilize EHR and associated analytics tools to perform and oversee accurate data mining, data analysis, and evaluation of Project RSPCTs progress in participant health.
Administer and complete the Government Performance and Results Act (GPRA) as required by federal funding. Regularly evaluate data quality and enforce data quality standards; identify and resolve data quality issues (integrity, timeliness, accuracy and completion). Manage and participate in projects to fulfill any necessary clinical data reports on monthly, quarterly, and annual intervals to funders and internal stakeholders. Present and share data via multiple avenues (hard copy, e-communication, presentations) in ways that are understandable and accessible to a wide variety of audiences.
Administrative Responsibilities: Collaborate with program and administrative staff to monitor and evaluate quality improvement initiatives for Project RSPCT. Manage administrative systems including supporting relevant meetings and events by collecting agenda items, managing project-specific calendars, inviting participants, preparing handouts and PowerPoint presentations, and taking minutes.
And, other duties as assigned.Education and Knowledge, Skills and AbilitiesEducation and Experience Required:
Bachelors degree. Experience working on research projects and/or coordinating data collection and reporting Experience working with LGBTQ population in a public health, healthcare, or research setting
Background Clearance Required:
Must not be on active parole or probation
Knowledge Required:
Culturally competent and able to work with a diverse population Strong proficiency with Microsoft Office applications, specifically Excel, Word, Outlook and internet applications Strong understanding of and ability to adhere to research protocols Experience with data management systems and various reporting and analytic tools
Skills and Abilities Required:
Ability to enter data into various electronic systems while maintaining the integrity and accuracy of the data Professionalism, punctuality, flexibility and reliability are imperative Excellent verbal, written, and interpersonal skills Integrity to handle sensitive information in a confidential manner Strong problem-solving skills Excellent organizational skills and ability to multitask and juggle multiple priorities Outstanding ability to follow-through with tasks Ability to work cooperatively and effectively as part of an interdisciplinary team and independently assume responsibility Strong initiative and enthusiasm and willingness to pitch in whenever needed Able to communicate well at all levels of the organization including working with organization leadership and high-level representatives of partner organizations Able to work within a frequently changing project scope while maintaining overall direction and structured priorities
Desired:
Knowledge of clinical documentation (treatment or case plans, progress notes, etc.)
Tag: IND100.</t>
  </si>
  <si>
    <t>CORE - Data Engineer</t>
  </si>
  <si>
    <t>Logic20/20</t>
  </si>
  <si>
    <t>Lead Data Engineer
Greater Seattle Area 
About the role. . . 
In order to continue and accelerate our growth, we are looking for a Lead Data Engineer with Cloud Solutions background to add to our Seattle, Washington-based team.
Lead Engineer is responsible for building a large-scale data pipeline in cloud platform. This may involve in automation of manual processes to cloud environment. Candidate would direct the initiatives for creation of data sets. Delivering client value and ensuring high client satisfaction.
Core responsibilities for this position include, but are not limited to the following:
Extracts data from various databases; perform exploratory data analysis, cleanses, massages, and aggregates dataEmploys scaling &amp; automation to data preparation techniques - Introduces incremental improvements to data analysis, visualization, and presentation techniques to communicate discoveriesResearches relevant emerging empirical methods and quantitative toolsPossesses in-depth business knowledge in order to initiate and drive discussions with business partners to identify business issues needing analytic solutionsLeads innovative packaging and presentation of insights to business and broader analytics communityDevelops processes to automate and scale insights operationalizationDevelops and drives multiple cross-departmental projectsEstablishes brand and team as subject matter experts in advanced analytics across departments.Mentors data scientists in pioneering techniques and business acumen
Required Qualifications:
Cloud solution implementation experience with Azure Data Lake and Spark preferredMinimum 5 years hands-on experience with SQLAt least one year of experience in scripting languages such as PythonDemonstrated experience in a cloud-based -computing environment such as AWS, Azure, or Google Cloud PlatformBig data processing techniques, preferredCan work independently in ambiguous environment
About Logic20/20. . .
Logic20/20 is one of Seattleâ€™s fastest growing full 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Forâ€_x009d_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</si>
  <si>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The Premise Platform Engineering team is looking for a talented and passionate Senior Data Engineer with a strong technical and analytical background to build out the company's core data offerings. Data is at the center of everything Premise does - from developing innovative campaigns to elicit data, to analyzing and processing data to derive insights. As a Data Engineer at Premise, you'll be working with some of the world's most interesting and difficult to obtain data. As a member of the Data Engineering Team, you will get hands-on experience structuring and modeling data as well as implementing workflows. You will productize cutting-edge machine learning and data science algorithms in service of data analytics solutions requiring a combination of data pipelines, data lakes and data warehouses. You will exercise extensive data processing and advanced ML modeling for such things as harmonization of place locations, identification of fraudulent behavior, the tracking and forecasting of reported price data, and derivation of insights from contributor survey responses.
About Premise:
Premise is a worldwide network and predictive analytics platform bringing visibility to the world's hardest-to-see places. We enable global decision-makers to move faster and make smarter decisions by employing local, on-the-ground contributors to observe and collect real-time data. Our current clients include The United States Agency for International Development (USAID), The Bill and Melinda Gates Foundation, and The United States Department of State (DOS). A $66M Series C Venture Capital organization, we are backed by Google Ventures, SocialCapital, and Andreessen Horowitz, among others. Learn more about us at www.premise.com; or follow us at @premisedata
Our Team:
We are a passionate, tight-knit, super-driven team that moves fast, appreciates candor, and deeply values the diversity of our backgrounds. Our diversity mirrors the global nature of our work: we've lived in 30 countries, speak 14 languages, and believe in the value of life experience that an unconventional background inherently brings. What unites us is our innate curiosity and collective ambition to build technology that ultimately has a measurable human impact. We are excited to bring on smart engineers who are passionate about their craft and excited to build software having a global impact.
Primary qualifications:
You are passionate about building and developing a world-class engineering culture
You are humble and drive positivity
You value and respect diversity and inclusion
You are capable of effectively communicating in a data-driven manner
What you get to do:
Create innovative on-demand and subscription data products using information collected by Premise's worldwide network of contributors
Model data and process flows for both live and offline data in a way that maps storage systems to business requirements
Collaborate with data scientists to productize algorithmic prototypes for statistical analysis and machine learning for prediction and clustering
Implement data pipelines for data transformation and integration (streaming and batch)
Develop and improve the current data architecture with an emphasis on data quality, improved monitoring, and high availability
Analyze trade-offs involving latency, throughput, and transactions for distributed systems
Champion data governance, security, privacy, quality and retention policies
Your background likely includes:
Expertise designing and maintaining databases (object, columnar, in-memory, relational)
Proven track record of successful communication of data infrastructure, data models, and data engineering solutions
Experience with relational data stores as well as one or more NoSQL data stores (e.g. Mongo, Cassandra)
Prior experience in data warehouse modernization building complete data warehouse solutions, star/snowflake schema designs, infrastructure components, ETL/ELT pipelines, and reporting/analytic tools
Experience building production-grade data backup/restore, and disaster recovery solutions
Hands-on experience with batch and streaming data (e.g., Cloud Dataflow, Beam, Spark, Cloud Pub/Sub, Apache Kafka)
Advanced SQL skills, and proficient in one or more programming languages such as Python
Familiarity with python data science tooling (pandas, scipy, sklearn)
Demonstrated proficiency with data structures, algorithms, distributed computing, storage systems
BS or MS in Computer Science or equivalent work experience &amp; analytical skills
5+ years' of overall programming/data engineering experience
Bonus Points:
Knowledge of geospatial processing with PostgreSQL and PostGIS
Experience designing and maintaining data warehouses
Developing for Google Cloud Platform/Google Professional Data Engineer Certified
Experience with Python, Java, Scala
Experience using ArcGIS or other similar GIS systems
------
Press:
PRNewswire: Premise Data Wins Prestigious Urban Innovation Challenge from Gavi, the Vaccine Alliance
Thomson Reuters Foundation: Armed with tech tools, Colombian cities combat mosquito-borne diseases
The Economist: Armed with smartphones, Colombians are taking on the local mozzies
TechCrunch: Premise raises $50 million to outsource the collection of economic data
The New York Times: Lawrence Summers to join Board of hyperdata startup
BuzzFeed: Introducing the 'Trillion dollar business that's waiting to be destructed'
Washington Post: These smartphone photos can help shape national policy
#LI-MF1</t>
  </si>
  <si>
    <t>Crystal Dynamics</t>
  </si>
  <si>
    <t>Crystal Dynamics is seeking a Lead Data Scientist to lead a technical team and help us gain useful insight out of raw data. The Lead Data Scientist will be responsible for managing the analytics team. They will work alongside production, marketing, community, and engineering to plan projects and deliver meaningful data-driven insights for the game.
Essential Duties:
Manage the analytics team.Serve as subject matter expert on relevant KPIs.Create and implement roadmap for live game telemetry.Conceive, plan and prioritize data projects.Lead data mining and collection procedures.Ensure data quality and integrity.Interpret and analyze data problems.Build analytic systems and predictive models.Test performance of data-driven products.Align data projects with organizational goals.Respond to operational needs by providing analytical support.
Competencies, Skills &amp; Knowledge:
Knowledge of data management and visualization techniques.A knack for statistical analysis and predictive modelingExcellent communication and presentation skills.Preferred experience with console development for current platforms.Have a clear understanding of modern Big Data tools.Experience with Visualization tools and platforms.Solid understanding of machine learning.
Requirements:
Proven experience as a Data Scientist, console game experience is highly preferredStrong organizational and leadership skillsExperience managing or leading an analytics teamExperience working with large and complex data-sets.Strong analytical skills including the ability to interpret and manipulate large structured data to develop recommendations and analysis.Proficiency with Python, SQL and RExperience with data visualization tools, and other statistical/reporting packages.Masterâ€™s degree in a quantitative discipline such as Mathematics, Statistics, Economics, Engineering, Operations Research, or Computer Science.
Pluses:
Google BigQuery a plusSpark experience is a plus.Looker experience is a plus.MongoDB a plusPassion for gamesPh.D. in Mathematics, Statistics, Economics, Engineering, or Computer Science.
Crystal Dynamics is an EOE and M/F/D/V Employer</t>
  </si>
  <si>
    <t>Senior Machine Learning Engineer, Homefeed</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</si>
  <si>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As a Pinterest employee, youll be challenged to take on work that upholds this mission and pushes Pinterest forward. Youll grow as a person and leader in your field, all the while helping users make their lives better in the positive corner of the internet.
Homefeed is a discovery platform at Pinterest that helps users find and explore their personal interests. We work with some of the largest datasets in the world, tailoring over billions of unique content to 330M+ users. Our content ranges across all categories like home decor, fashion, food, DIY, technology, travel, automotive, and much more. Our dataset is rich with textual and visual content and has nice graph properties harnessing these signals at scale is a significant challenge. The Homefeed ranking team focuses on the machine learning model that predicts how likely a user will interact with a certain piece of content, as well as leveraging those individual prediction scores for holistic optimization to present users with a feed of diverse content.
What youll do:
Work on state-of-the-art large-scale applied machine learning projects
Improve relevance and the user experience on Homefeed
Re-architect our deep learning models to improve their capacity and enable more use cases
Collaborate with other teams to build/incorporate various signals to machine learning models
Collaborate with other teams to extend our machine learning based solutions to other use cases
What were looking for:
Passionate about applied machine learning and deep learning
8+ years experience applying machine learning methods in settings like recommender systems, search, user modeling, image recognition, graph representation learning, natural language processing
#L1-EA2</t>
  </si>
  <si>
    <t>Analytics Consultant</t>
  </si>
  <si>
    <t>159 Solutions, Inc.</t>
  </si>
  <si>
    <t>Do you
Describe yourself as a data person with strong analytical and technical skills?
Consider yourself a strong problem solver with ability to translate data into key business insights relevant to biotech / pharma clients?
Have deep expertise in various healthcare data sources and how to leverage them in advising clients on critical sales and marketing decisions?
Enjoy working in teams to solve complex analytical problems in a fast paced and dynamic setting?
If you answered YES to the above questions, we strongly recommend you to read on.
Who we are:
We are a rapidly growing healthcare analytics consulting firm, comprised of driven, collegial, and intellectually curious individuals. We own the success of our teams and operate under a culture of mutual respect, causal intensity, and smart risk-taking. Our vision is to become the go-to analytics company in select therapeutic areas. We will achieve this vision by staffing our teams with the right people and offering our clients innovative and insightful solutions to their business needs. Our team of experts come with many years of experience from either the healthcare industry or the consulting space. We invest in the growth of our company and achieve our goals through the success of our people.
Analytics Consultant Job description:
Analytics Consultants play a critical role in the success of our projects and often act as experts in identifying the required data sources and establishing the analytics plan to deliver impactful and relevant solutions and insights for clients. They frequently engage with the company leadership and are well-positioned to grow and develop within the organization. Due to the importance of the Analytics Consultant role, we are looking for strong candidates who are data experts with ability to apply their analytical and technical skills in generating actionable and strategic insights and recommendations for clients. Some of the key activities include:
Lead client interactions and build trusting and lasting relationships as a thought partner and subject matter expert
Manage project execution from planning and design to insight generation and final recommendations
Guide and coach on-shore and off-shore analyst teams in ensuring project success against set plans
Contribute to the broader success of the organization and participate in idea generation and innovation in expanding company services and product offerings
Responsibilities:
Guiding and coaching on-shore and off-shore team members in designing, analyzing, and executing against set project plans 40%
Working with Principals to deliver and present high impact business solutions to clients 30%
Understanding business needs and managing client relationships 20%
Contributing to Internal initiatives and helping drive development of new services and product offerings 10%
Qualifications:
At least 5 years of experience in management consulting, data analytics or similar roles in biotech / pharma
Strong analytical skills with ability to translate complex analysis into strategic insights and recommendations for sales and marketing teams
Deep knowledge of healthcare data sets and use of various database manipulation tools (SAS, SQL, Alteryx, etc.)
Experience with onshore/offshore staffing model preferred
Strong verbal and written communication skills
Results-driven with focus on excellence and quality
Strong team player and collaborator with ability to operate in fast-paced environment
Degree in engineering / science and Masters / MBA preferred
Powered by JazzHR</t>
  </si>
  <si>
    <t>The RealReal</t>
  </si>
  <si>
    <t>RealReal, you'll drive automation, personalization and data pipeline
initiatives. You will own critical systems throughout the platform and be
responsible for their development, adding new, valuable features and ensuring
that these systems perform correctly.
What_You_Get_To_Do_Every_Day
Collaborate with senior management, product management, and other
engineers in the development of data products
Develop reliable, near real time and batch data pipelines that make data
easily consumable by end users and other systems
Develop tools to monitor, debug, and analyze data pipelines
Design and implement data schemas and models that can scale
Mentor team members to build the company's overall expertise
Work to make The RealReal an innovator in the space by bringing passion
and new ideas to work every day
What_You_Bring_To_The_Role
Ability to communicate effectively with stakeholders to define
requirements
Strong knowledge of Python &amp; SQL
Experience with Airflow
Experience with cloud platforms (GCP, AWS, AZURE) with strong preference
to GCP
Experience with BigQuery or similar (Redshift, Snowflake, other MPP
databases)
Experience building data pipelines &amp; ETL
Experience with command line, version control software (Git)
E-commerce experience
Startup experience
Experience with data streaming such as Apache Kafka, AWS kinesis, Spark
Streaming or similar tools
Experience with many other big data technologies at scale
Experience with ETL tools such as segment
Experience with BI tools such as Looker
The RealReal is the world s largest online marketplace for authenticated,
consigned luxury goods. With a rigorous authentication process overseen by
experts, The RealReal provides a safe and reliable platform for consumers to
buy and sell their luxury items. We have 150+ in-house gemologists, horologists
and brand authenticators who inspect thousands of items each day. As a
sustainable company, we give new life to pieces by hundreds of brands, from
Gucci to Cartier, supporting the circular economy. We make consigning
effortless with free in-home pickup, drop-off service and direct shipping for
individual consignors and estates. At our stores in LA, NYC and San Francisco,
customers can shop, consign, and meet with our experts. At our 10 Luxury
Consignment Offices, four of which are in our retail stores, our expert staff
provides free valuations. Founded in 2011 and listed publicly in 2019 (Nasdaq:
REAL), we re growing fast and fundamentally changing the way people buy and
sell luxury a multi-billion dollar industry. Build your career with us an
enjoy 401K matching, health, dental and vision insurance, commuter flex
spending, healthcare flex spending, generous PTO, a mother s room, and
flexible work hours!
The RealReal is committed to providing an equal employment opportunity
regardless of race, color, ancestry, religion, sex, national origin, sexual
orientation, age, citizenship, marital status, disability, gender identity or
expression, or Veteran status. We will consider qualified applicants for a
position regardless of arrest or conviction records, consistent with legal
requirements.
IND100</t>
  </si>
  <si>
    <t>TuneIn</t>
  </si>
  <si>
    <t>TuneIn reaches nearly 70 MAUs and we have a relentless appetite for data: our listeners collectively generate tens of millions of events per hour at peak. We are a small data engineering team and our contributions have a profound impact on the success of the business: from shipping the next strategic insight to building the data-centric products that power our listeners' experiences - our Data Engineering team is the hub of TuneIn. Our environment currently includes Java, Python, Pandas, Go, microservices, AWS services like amazon redshift, kinesis, emr (hadoop, spark), s3, lambdas. Kubernetes, Docker and Spinnaker for deployment. As well as music station recommendation engines, and advancements in Discovery and personas.
Data pipelines are critical to TuneIn's success, powering many aspects of our analytics and supporting products. We are looking for data engineers who will build data applications to solve product problems. In this role, youâ€™ll partner closely with our data analysts and product team to create the technology that generates and transforms data into applications, insights and experiences for our users.Example Projects
Build and rewrite existing data pipelines using Java/Python/Go to improve efficiency and latencyDevelop and automate ETL pipelinesDesign data models for optimal storage and retrieval, and optimize the data architecture to meet critical product and business requirementsImprove data quality through anomaly detection by building and working with internal tools to measure data and automatically detect changesData Modeling and improving our existing data models for analytics
Minimum Requirements
5+ years of software Engineering experience, with an emphasis in the design, development and deployment of high volume data centric applications (millions of transactions per day)Past experience developing and maintaining ETL pipelinesWorking knowledge of both relational and NoSQL database design and management (here at TuneIn we are using Redshift, DynamoDB and Aurora)Past experience with cloud services (such as AWS or similar)Expertise with any object-oriented languages such as Java, Go, PythonHistory of building resilient, stateless, scalable, distributed and observable systemsDemonstrated ability to analyze data sets to identify gaps and inconsistencies, provide data insights, and advance effective product solutionsExperience designing and deploying production systems with reliable monitoring and logging practicesPractical perspective on software engineering discipline, focus on learning and delivering, and passion for high qualityGreat energy and enthusiasm with a positive, collaborative working style, clear communication and writing skillsEnthusiasm for audio content preferredBachelorâ€™s and/or Masterâ€™s degree, preferably in CS, or equivalent experience
About TuneIn
TuneIn brings together live sports, music, news, and podcasts â€” hear what matters most to you! With live, on-demand and original content, we are one of the most widely used streaming audio platforms in the world with 75 million monthly active users. TuneIn broadcasts over 100,000 owned &amp; operated and partner radio stations globally and more than 5.7 million podcasts, and is available for free across 200 platforms and connected devices â€” our listeners can always find what they love while discovering new things. Premium subscribers can listen to the NFL, MLB, NBA, and NHL, commercial-free top news networks like MSNBC, CNBC, and Fox News Talk, and a wide array of commercial-free music stations. With venture funding from Comcast Ventures, IVP, Sequoia Capital, Causeway, General Catalyst Partners, Icon Ventures, and Marker LLC, TuneIn is headquartered in San Francisco, California.We are an equal opportunity employer and value diversity at our company. We do not discriminate on the basis of race, religion, color, national origin, gender, sexual orientation, age, marital status, veteran status, or disability status.</t>
  </si>
  <si>
    <t>WeDriveU, Inc.</t>
  </si>
  <si>
    <t>Burlingame</t>
  </si>
  <si>
    <t xml:space="preserve">The Data Analyst intern will report to the Manager of Customer Success who oversees the customer life cycle from contract award and onboarding to data-driven service recommendations informing customer marketing and communications support. Customer Success is a cross-functional team by nature so this role can expect to regularly interact with Sales, Operations, Fleet, IT and Marketing on creating and improving the client experience.
Duties and Responsibilities:
Collects and analyzes client route, stop and schedule information to propose service efficienciesMonitors client Key Performance Indicators (KPIâ€™s) and provides recommendations for improvements based on data analysisManage the customer and operations dashboard roadmap.
Skills Required and Physical Demands:
6+ months of experience as a Data AnalystMust be earning a degree in computer science, management information systems, Math, Statistics or related fieldProficient in MS Office products with strong knowledge of Excel required (i.e., pivot tables, v-lookups, etc.).Proficiency in SQL and Amazon Web ServicesBackground in data visualization (Tableau or similar). Experience summarizing large data sets visuallyProficient with ArcGIS (or similar Mapping software)Ability to communicate effectively with both technical and business stakeholdersExcellent project management and multi-tasking skills.
Education and Qualifications:
Bachelorâ€™s Degree required (BA/BS degree in accounting a strong plus) or higher education.
</t>
  </si>
  <si>
    <t>Scientist I/II, Organoid Technology Development</t>
  </si>
  <si>
    <t>System1 Biosciences</t>
  </si>
  <si>
    <t>System1 Biosciences is revolutionizing drug discovery for brain disorders by combining biotechnology, neuroscience, robotics, and machine learning techniques. We employ AI-driven phenotypic screening to discover novel drugs for complex neurological and psychiatric disorders such as epilepsy, autism, and schizophrenia.
We're building a world-class high-throughput cell culture, microscopy, and bioassay platform that requires integration of industry-standard and custom proprietary robotic systems.
This role is as a core member of our bioengineering team, developing novel, scalable culture methods for cerebral organoids, the fundamental model system for our drug discovery platform. In this role, you'll work with biologists, engineers, data scientists, and others to make technical advances for culturing organoids reproducibly and reliably to enable new understanding of disease. You'll also participate in project teams for partnership and internal projects and have the opportunity for independent work on new technology.
Candidates must have:
Hands-on cerebral organoid or other organoid or 3D culture methods development
MS and 2+ years of work experience, or PhD in biology, bioengineering, or related field; additional industry experience required for Scientist II
Demonstrated ability to effectively design, plan, execute, and analyze experiments independently
Demonstrated ability to clearly communicate results of experiments and future plans to a diverse audience
Demonstrated ability to quickly learn, improve, and implement new methods from publications or colleagues
An interest in staying current with academic literature
Ability to deal well with ambiguity and act with autonomy
Initiative, curiosity, a bias for action, and a problem-solving attitude
High personal standards of reliability and a track record of driving projects to completion
The ability to work full-time hours in our San Francisco office, including some weekend work
The work we do needs diverse perspectives and a variety of skills and approaches. In addition to the above, our ideal candidate will have some of the following:
Expertise in brain development and/or neurological disorders
Experience developing novel assay methods for assessing health, metabolism, or behavior of cells in culture
Experience with laboratory automation
Experience in a fast-paced startup environment
We offer competitive salaries, benefits, and opportunities for professional growth in an intellectually stimulating and fast-paced environment. These include medical/dental/vision coverage, 401(k) and FSA plans, a flexible vacation policy, paid parental leave, and support for relevant training.
About System1 Biosciences:
System1 Biosciences is a San Francisco-based neurotherapeutics company founded by professors from Columbia University and UCSF, along with experienced technologists, with the support of a wide range of investors and partners. Current drug discovery techniques have proven least successful for complex neurological and psychiatric diseases, and our team combines cerebral organoid science, systems neuroscience, robotic automation, and advanced data analytics to characterize these diseases in ways never before achievable. Our team is dedicated to finding better treatments and reducing the impact of neurological and psychiatric disease for patients and their families.
System1 Biosciences is committed to creating a diverse and inclusive environment and we are proud to be an equal opportunity employer. All qualified applicants will receive consideration for employment without regard to race, color, religion, gender, gender identity or expression, sexual orientation, national origin, genetics, disability, age, or veteran status.</t>
  </si>
  <si>
    <t>NTT DATA, Inc.</t>
  </si>
  <si>
    <t xml:space="preserve">Job Title: Digital Data Engineering &amp; Analytics Manager
Key Qualifications:
Deep experience in digital analytics, data governance, data management, and business intelligence
4-6 years working in analytics; specifically around supporting teams with management reporting
Proficient in SQL, Tableau (or similar tool), ETL and Sysadmin tools
Responsibilities:
Enhance the Digital Datamart and build ETL jobs to centralize our client's digital data
Automate data extracts from various systems, including both internal datamarts &amp; external vendors (Adobe, CRM, and other APIs)
Generate tables/views for consumption by other analysts
Conduct hands-on data analysis and validation
Convert existing manual scripts to automated sys jobs
Design, develop, and deploy self-service reports, scorecards and dashboards 
The Company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t>
  </si>
  <si>
    <t>SRA/Associate Scientist</t>
  </si>
  <si>
    <t>Apexigen</t>
  </si>
  <si>
    <t>SRA/Associate ScientistApexigen, Inc. San Carlos, CAJob SummaryWe are currently seeking a highly motivated Associate Scientist/Scientist with
 strong hands-on experience to contribute to the discovery and characterization of
 therapeutic antibody candidates for cancer. The successful candidate will be responsible
 for designing and conducting preclinical studies to support various aspects of immuno-oncology
 therapeutic development from target validation to clinical development. The candidate
 will also participate in handling, preparing and storing blood samples from clinical
 trials, including maintaining a sample data base.Job Qualifications
Ideal candidate will have MS in Immunology, Oncology, Cell Biology or related
 field plus 6 - 8+ years industry experience or PhD with 1+ year industry or post doc
 experience.
Hands-on experience in immunology and oncology, preferably with isolation, manipulation
 and functional analysis of human immune cells subsets in whole blood and PBMC.
Experienced and skilled in cell-based functional assay systems, including long-term
 cell culture, ELISA, multi-parameter flow cytometry, cell proliferation/apoptosis,
 ADCP, ADCC/CDC and activation of B cell, T cell, monocytes/macrophages and dendritic
 cells.
Successful candidate will possess good interpersonal, verbal, and written communication
 skills; excellent organizational skills, attention to detail and precision with sterile
 techniques/procedures.
Proficient in using data management programs such as MS Office and Graph Pad
 Prism. Strong motivation and desire to work in a fast-paced, cross functional
 team environment.
All qualified applicants will receive consideration for employment without regard
 to race, sex, color, religion, sexual orientation, gender identity, national origin,
 protected veteran status, or on the basis of disability.To ApplyEmail resumes to career@apexigen.com.
 Please reference Job ID: SRA/Associate Scientist
Apexigen is an equal opportunity employer</t>
  </si>
  <si>
    <t>My Job Tank</t>
  </si>
  <si>
    <t>Quantum Research Scientist, Hybrid Systems</t>
  </si>
  <si>
    <t>Data Engineer - Relocate to Washington D.C.</t>
  </si>
  <si>
    <t xml:space="preserve">Please note that this role requires relocation to Washington D.C.
As a Data Engineer for the CIA, you will focus on the design, implementation, and operation of data management systems to meet the CIA's business needs. This includes designing how the data will be stored, consumed, integrated, and managed by different data entities and digital systems. Data Engineers work together with data consumers to determine, create, and populate optimal data architectures, structures, and systems.
Data Engineers must also plan, design, and optimize for data throughput and query performance issues. This requires constantly updating expertise in areas such as platform, network and storage technologies, bandwidth management, data bus implications, and design.
Additionally, you will play a key role in the selection of backend database technologies (SQL, NoSQL, HPC, etc), their configuration and utilization, and the optimization of the full data pipeline infrastructure to support the actual content, volume, ETL, and periodicity of data to support the intended kinds of queries and analysis to match expected responsiveness.Offices of the CIA â€“ Directorate of Digital InnovationThe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area.Minimum Qualifications:
Bachelor's degree in one of the following fields or related studies:
Mathematics
Computer Science
Engineering
Management Information Systems
GPA of at least 3.0 on a 4-point scale
Knowledge of the following:
data manipulation
databases
data structures
data management
best engineering practices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one or more positions. Please address why you want to work in this role and what differentiates you from other applicants.
Unofficial transcripts for all degrees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t>
  </si>
  <si>
    <t>Sr. Research/Scientist, Protein Biochemistry</t>
  </si>
  <si>
    <t>Applied Molecular Transport</t>
  </si>
  <si>
    <t>Position Summary:We are seeking a skilled and experienced researcher to join a team focused on the expression and characterization of novel biologic drug candidates that modulate inflammation for the treatment of human diseases.
The successful candidate will be responsible for expressing, purifying, and characterizing recombinant proteins in support of discovery and preclinical development programs. Demonstrable experience with protein purification techniques and protein analytical/characterization methods is required. Experience with growth and transfection of mammalian cells up to liter scale for protein production will be a significant asset. Strong data analysis skills, the ability to prepare written reports, the ability to present results at research team meetings, and the ability to work productively and collaboratively within a tight-knit team are key assets for this position.Key Responsibilities:
Strong scientific grounding in protein chemistry and protein structure and function.Production of recombinant proteins up to liter scale from mammalian cell lines (e.g., CHO cells and HEK cells).Experience with bacterial expression and refolding of proteins highly desirable. Laboratory experience in protein purification (e.g. affinity chromatography, size exclusion chromatography, ion exchange chromatography).Laboratory experience in protein analytical techniques (e.g., SDS-PAGE, HPLC, Western Blot).Perform data analysis and summarize experimental results, with supervision as appropriate. Prepare and maintain cell culture reagents and media.Ensure sufficient laboratory supplies for daily laboratory operations.Organize, record and maintain experimental data. Ensure proper operation and perform routine maintenance of laboratory equipment.Assist other staff to complete laboratory tasks as necessary. Maintain a clean and safe work environment
Preferred Education/Experience:
B.S. in Biochemical, Chemical, and Biology related
discipline with 4-6 years of relevant experience or an MS with 2-4 years, or
PhD with 0-2 years. Title and salary will be commensurate with the candidateâ€™s
qualifications.
Knowledge, Skills and Abilities:
Must have excellent organization skills and ability to handle multiple tasks.Highly motivated, willingness to acquire new skills and ability to work with minimal supervision.Excellent verbal and written communication skills. Must be proficient in Microsoft Word, Excel, etc.
We invite qualified candidates to submit their CV to: recruiting@appliedmt.com (note: â€˜Please put job title in subject heading)close</t>
  </si>
  <si>
    <t>(Senior) Data Engineer, DevOps</t>
  </si>
  <si>
    <t>The Opportunity
Data Engineering plays a key role in insitroâ€™s approach to rethinking drug development. The Data Engineering DevOps team ensures the infrastructure which powers our biological data factoryâ€™s robots, instruments, and machine learning platform is reliable, scalable, and manageable. You will work closely with a cross-functional team of scientists, bioengineers, and data scientists to identify areas where data engineering can make a difference, by developing data architectures and systems on cutting edge, high throughput platforms that enable our scientists to be maximally productive. You will design, implement, and deploy cloud infrastructure, including managed databases, application servers, data warehouses, and interactive/batch computing environments, and work as part of a team to rigorously design our data platform, identify key architectural performance improvements, and join an on-call rotation to ensure that insitro's platform runs at maximum productivity.
You will be joining as the founding team of a biotech startup that has long-term stability due to significant funding, but yet is very much in formation. A lot can change in this early and exciting phase, providing many opportunities for significant impact. You will work closely with a very talented team, learn a broad range of skills, and help shape insitroâ€™s culture, strategic direction, and outcomes. Join us, and help make a difference to patients!
About You
2-3 years of experience with provisioning AWS cloud services (Experience with GCP and Azure is also relevant).
Experience with cloud configuration and resource management tools such as Terraform
Experience architecting reliable infrastructure platforms including monitoring and alerting, load balancing, scalable services, multi-region
Experience with at least one high-end distributed data processing environment (Hadoop, Spark, etc)
Experience with batch computing systems such as AWS Batch, SLURM
Experience with container build and deployment systems like Docker, Kubernetes, or ECS
Ability to communicate effectively and collaborate with people of diverse backgrounds and job functions
Proficiency in Linux environment (including shell scripting and Python programming), experience with database languages (e.g., SQL, No-SQL) and experience with version control practices and tools (Git, Mercurial, etc.)
Passion for making a difference in the world
Nice to Have
Experience with biological data
Experience with managing medium-sized data sets (100TB+) in object storage systems like S3
Experience with defining infrastructure following compliance (GDPR, HIPAA, etc).
Experience with data processing pipelines
Experience with deploying and monitoring machine learning models in a production environment
Benefits at insitro
Excellent medical, dental, and vision coverage
Open vacation policy
Team lunches (catered daily)
Commuter benefits
Paid parental leave
About insitro
insitro is an exciting startup company that aims to take a new approach to drug development: one with big data and machine learning at its core. We plan to build on the ground-breaking innovations that have occurred in life sciences to develop large data sets that are designed from the start to allow machine learning to address fundamental bottlenecks in the drug development process. Our goal is to cure more people, sooner, and at a much lower cost.
We are fortunate to have the strong support from the top investors in both biotech and tech: ARCH Ventures, Foresite Capital, A16Z, GV, and Third Rock Ventures. We are building a remarkable team that embodies a new type of culture, one based on a true partnership between scientists, engineers, and data scientists. Together we are working to define the problems, design experiments, analyze the data, and derive the insights that will lead us to new therapeutics. Join us, and help make a difference to patients!</t>
  </si>
  <si>
    <t>Principal/Senior Scientist Bioassays - Analytical Development Req# 2018</t>
  </si>
  <si>
    <t>At Encoded, we are combining the precision of gene regulation with the versatility of gene therapies to create breakthrough treatments for individuals living with severe genetic diseases. We focus on delivering life-changing advances for individuals with genetic disorders not addressable with current approaches. Encoded Therapeutics is funded by world-class healthcare investors Venrock, Arch Venture Partners, Illumina Ventures, and Matrix Capital Management. For more information, please visit www.Encoded.com.
This is a unique opportunity to work at the intersection of genomics and therapeutics and participate in the development of a diverse therapeutic pipeline driven by a transformative core technology. The position of Principal/Senior Scientist, Bioassays is part of the Analytical Development team and will lead the development and optimization of cell-based assays/bioassays/nucleic acid-based assays for the lot release and characterization of AAV-based gene therapy drug substance and drug product. The successful candidate will be experienced in the in-vitro potency assay and will drive the phase-appropriate method development, optimization and tech transfer. Additionally, he/she will support formulation and stability studies by developing stability-indicating assays and managing/overseeing study sample testing and data analysis. The position requires close and effective collaboration with internal (R&amp;D, PD, QC, QA, Manufacturing and Facilities) and external parties (CRO, CDMO).
Requirements
PhD in a relevant area of specialization (biological sciences, cell biology, molecular biology, virology) with minimum of 5 years of industry experience including 2+ years in an analytical development role. Demonstrated leadership and track record of successfully developing different spectrum of bioassays by utilizing appropriate methodologies (i.e cell imaging systems, flow cytometry, ELISA, MSD and Luminex, qPCR, ddPCR etc) Must have thorough understanding of cell biology required for development of robust cell-based assays Extensive experiences in developing phase-appropriate potency assays using parallel line analysis Good understanding of high-content imaging system and image analysis is preferred but not required GxP experience in analytical method development and qualification under ICH/FDA guidelines is highly preferred but not required Experience in writing SOPs, developmental and technical reports, contributions to regulatory submission documents to support CMC efforts Prior working experience on biologics, vaccines, AAV gene therapy drugs or nanoparticle drug deliveries is desirable Ability to bring in and assess value-added platforms based on special needs associated with characterization of the gene therapy drug products Strong verbal and written communication skills and effective interpersonal, technical discretion and troubleshooting skills are essential Must be a team player, strong critical thinker, exhibit a willingness to meet project timelines and multitask effectively in a dynamic fast-paced environment under challenging timelines Demonstrated history of working independently, with minimal supervision, and managing multiple projects Strong attention to detail supported by excellent time management and organizational skills Proficient or familiar with Microsoft based Windows programs: Word, Excel and Powerpoint as well as analytical software such as Softmax Pro and statistical software such as GraphPad, Minitab, JMP or Spotfire
Primary Responsibilities
Key driver to develop and optimize phase-appropriate potency assays/lot release assay and broad spectrum of characterization assays using immunoassays, nucleic acid-based assays based on thorough understanding of the scientific background of the products, applicability of the emerging or existing bioassay platforms and phase-appropriate GMP requirements for AAV based gene therapy product Provides in-depth understanding and troubleshooting capability of PCR based AAV vector genomic titer assays, as well as PCR and NGS based assays for measuring all sources of process and product related DNA contamination Responsible for the Bioassays supporting formulation and stability studies as a stakeholder of such studies by designing experiments, managing/overseeing sample testing and data analysis and providing scientific feedback A strong scientific leader who can independently design and execute effective experiments with clear goals of answering key questions to drive assay development and troubleshooting in a very face paced environment. Interprets data and effectively communicates information or risk mitigation strategies that drive critical decisions amongst the technical, quality and pre-clinical groups Authors technical reports and SOPs and contributes to relevant sections of regulatory filings if needed Manages and provides technical expertise to Research Associates and/or Scientists in an assay development as well as routine testing efforts May serve as a scientific liaison for outsourced assay development, technology transfer and data management in a CRO or CMO/CDMO environment Expected to be informed on matters of state-of-the-art or innovative technologies that advance AAV characterization and integrate within the department
Benefits
Comprehensive benefits package, including competitive employer premium contributions Meaningful stock option grants PTO, sick time and holiday pay Generous Parental Leave program Pre-tax medical and dependent care programs LTD, Life and AD&amp;D Professional development opportunities Team-building events Fully stocked kitchen Purple Tie dry cleaning service Fitness Center
Encoded is an Equal Opportunity Employer and prohibits discrimination and harassment of any kind. Encoded is committed to the principle of equal employment opportunity for all employees and to providing employees with a work environment free of discrimination and harassment. All employment decisions at Encoded are based on business needs, job requirements and individual qualifications, without regard to race, religion or belief, color, national origin, gender, status as a protected veteran, status as an individual with a disability, or any other status protected by the laws or regulations in the location in which we operate. Encoded will not tolerate discrimination or harassment based on any of these characteristics. Encoded encourages applicants of all ages.
If you need assistance or an accommodation due to a disability, you may call us at +1 650-491-0272</t>
  </si>
  <si>
    <t>Scientist, Structural Biology</t>
  </si>
  <si>
    <t>The PositionWe have an opportunity for a talented structural biologist with expertise in X-ray crystallography and cryo-electron microscopy to join the Genentech Structural Biology Department as a Scientist. The successful candidate will lead the structural pursuit of diverse drug discovery targets as well as their own independent research.
The role applies structure-based drug design to protein complexes of importance to human diseases and crystallography and/or cryoEM as tools to dissect complex biology and intermolecular interactions. The candidate will work embedded in cross-functional teams; therefore, prior successful collaborations are expected.
The Genentech Structural Biology Department integrates macromolecular crystallography, cryoEM, and NMR spectroscopy to drive drug discovery and uncover fundamental biology. We explore the structural and functional properties of proteins of therapeutic interest and their interactions with diverse ligands. Our group designs constructs, purifies proteins, and then analyzes their structures and molecular interactions. We collaborate with scientists throughout the Research organization to advance both traditional small molecule and protein-based drug discovery as well as to pursue basic research questions regarding structure and function.
Who You Are
Macromolecular structural biologist with outstanding experience in all aspects of structure determination, from construct design through structure refinement, interested in joining a multi-disciplinary structural biology department, to pursue drug design and to perform groundbreaking research.
Qualifications
Ph.D. in structural biology, biophysics, biochemistry or related discipline, relevant post doctoral experience, and 0-5 years additional experience as an independent scientific investigator or group leader. Knowledge of protein purification, fundamental biochemistry, and a strong record of impactful publications as well as significant technical expertise in determining X-ray crystal and cryoEM structures is required. Prior experience working with protein:ligand complexes for mechanistic studies or drug discovery and/or programming skills are highly desirable. Facility with standard software related to structure determination and data presentation is expected. As this position interfaces with multiple groups at Genentech, high quality verbal, written, and presentation skills are essential.
#LI-GREDES1 #scientistjob #ASCLWho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Research COMPANY/DIVISION
Pharmaceuticals SCHEDULE
Full time JOB TYPE
Regular</t>
  </si>
  <si>
    <t>Scientist, Product Development (commercialization)</t>
  </si>
  <si>
    <t>Impossible Foods is addressing the most catastrophic threats facing humanity: climate change and biodiversity collapse. A global transition to a plant-based food system will turn back the clock on atmospheric C02 levels, restore natural ecosystems and reverse meltdown in wildlife biomass.
The easiest -- if not only -- way to make our civilization sustainable is to eliminate livestock, the most dangerous technology on Earth. But humans won't give up meat. So we need to make meat better -- more delicious and more nutritious, without animals as the underlying production technology. That means that making meat sustainably is the most important and urgent problem for the global scientific community.
Impossible Foods' mission is to completely replace the use of animals as a food-production technology by offering consumers everything they currently value about animal products -- and making products that are vastly superior to their animal analogues.
To do this, we are taking a revolutionary scientific and market-based approach. We are inventing efficient, sustainable ways to transform ingredients from plants into meat, fish and dairy foods that deliver all the pleasures and nutritional benefits consumers demand, without the destructive environmental or public health impact.
Our world-class R &amp; D team has been building the know-how and technology platform to produce meat, fish and dairy foods from plants. Impossible Foods is experiencing rapid growth and is resolutely committed to leading all aspects of the plant-based food revolutionfrom discovery to commercial production. The only thing that will separate Impossible Foods from success and failure is our ability to recruit more world-class experts.
Want to join? Check out the job openings and requirements below:
You Will:
Lead the development and commercialization of multiple new product introductions from pilot through full manufacturing scale.
Participate in the design of new products, including interpreting customer needs and assembling input from cross-functional teams.
Coordinate cross functional efforts, organize meetings, and facilitate knowledge transfer and decision making.
Research and develop new technologies and how to integrate them into products.
Proactively collaborate cross-functionally and lead applied research projects.
Manage multiple projects and adhere to fast timelines.
Mentor research associates and interns as required.
Voice ideas, concerns and solutions to teammates.
30% travel required.
You Have:
MS/Ph.D. in Food Science, Biochemistry, Chemical Engineering or similar field.
6-8+ years of hands-on experience in product development, research and/or engineering.
Proven track record of innovative research and development projects.
Direct experience leading scale up projects large and complex in nature.
Strong problem solver with extensive use of the scientific method as well as creative problem solving and experimental design.
Ability to thrive in a diverse, dynamic team.
Excellent communication skills.
Self-starter that is naturally curious and enjoys working in a fast-paced environment.
Ability to continuously challenge assumptions to seek innovative solutions.
Strong project management skills.
Mentoring experience.
Highly organized and high attention to detail.
Demonstrated experience managing multiple projects concurrently.
Experience analyzing and reporting analytical data is a plus.
Impossible Foods Inc. is an Equal Opportunity Employer. All qualified applicants will receive consideration for employment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</si>
  <si>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Handshake-Stryder</t>
  </si>
  <si>
    <t>Our mission is to democratize opportunity for students everywhere. We believe that every student should have an equal opportunity to build a meaningful career regardless of where they go to school, what they major in, or who they know. The Handshake community includes 14 million students and young alumni at more than 700 universities. We connect talent from across all 50 states with over 300,000 employers recruiting on Handshake - from every Fortune 500 company to thousands of local mom and pop shops, nonprofits, startups, and more.
We welcome all people. We celebrate diversity of all kinds and are committed to creating an inclusive culture built on a foundation of respect for all individuals. We seek to hire, develop and retain talented people from all backgrounds. Individuals from non-traditional backgrounds, historically marginalized or underrepresented groups strongly encouraged to apply.
If you are not sure that youâ€™re 100% qualified, but up for the challenge - we want you to apply.
What does a Senior Data Engineer do at Handshake?
Handshake is building a diverse team of dynamic engineers who value creating a high quality, high impact product. You will use your technical knowledge to drive the architecture, implementation and evolution of the data platform we are current developing. You will also be working with product teams helping millions of students find meaningful careers regardless of where they go to school, who their parents know, or how much money they have.Here are some projects we're excited for you to work onWe're focused on building a data platform that will ensure all teams are capable of creating data-driven features, and all sides of the business have access to the right data to make the correct decisions. Your job may include:
Working closely with product managers and product engineers to ship data-driven features
Closely interact with data scientists and analysts to build pipelines and warehousing solutions
Translate business requirements into data models that are easy to understand and used by different disciplines across the company
Design, implement and build pipelines that deliver data with measurable quality under the SLA
Partner with our infrastructure team to build core data infrastructure
What we look for
You prefer taking projects from inception to completion and are outcome oriented.
You have a consistent track record of designing and implementing scalable, robust data pipelines, data services and data products.
You have experience working with tracking systems, click streams and session analytics.
You are proud of your craft, and enjoy and value clean code that scales to keep large teams productive.
You have experience providing technical leadership and mentoring other engineers for best practices on data engineering.
You have the ability to navigate between big-picture and implementation details.
You have 5+ years of relevant experience.
Technologies you'll work with
Big Data warehouses and processing frameworks such as Spark, Snowflake, BigQuery, Presto,...
Analytics framework such as Segment
Cloud infrastructure such as AWS and GCP
Benefits
Stock: Ownership in a fast-growing company.
401k: We care about your ability to save for your future.
Family Focus: Parental leave and flexibility for families.
Time Off: Flexible vacation policy to encourage people to get out and see the world.
Healthcare: World-class medical, dental, and vision policies.
Goodies: Whatever hardware and software you need to get the job done.
Team Fun: Regularly scheduled events, sports, game nights, book clubs.
Learning: Learning &amp; Development opportunities for you to grow your skills and career.
Great team: Working with fun, hardworking, nice people who are committed to making a difference!
...And much more!
We value diversity of all kinds, and are committed to building a diverse and inclusive workplace where we learn from each other. We are an equal opportunity employer and welcome people of all different backgrounds, experiences, abilities, and perspectives.</t>
  </si>
  <si>
    <t>Tredence</t>
  </si>
  <si>
    <t>San Bruno</t>
  </si>
  <si>
    <t>ABOUT TREDENCE
Tredence is a global analytics services and solutions company. We are one of the fastest growing private companies in the country for three straight years according to the Inc. 5000 and we continue to set ourselves apart from our competitors by attracting the greatest talent in the data analytics and data science space. Our capabilities range from Data Visualization, Data Management to Advanced analytics, Big Data and Machine Learning. Our uniqueness is in building Scalable Big Data Solutions on Onprem/GCP/Azure cloud in a very cost effective and easily scalable manner for our clients. We also come in with some strong IP and pre-built analytics solutions in data mining, BI and Big Data.JOB DESCRIPTION:
We are looking for an analytical, big picture thinker who is driven to enhance and further the mission of Tredence by delivering technology to internal business and functional stakeholders. You will serve as a leader to drive the IT strategy to create value across the organization. This Cloud Architect will be empowered to lead the organization to focus on implementing both top-level, strategic, innovative solutions, as well as the day-to-day tactics that drive efficiency, effectiveness and value across the entire organization.You will play a critical role in creating and analysing deliverables to provide critical content to enable fact-based decision making, facilitation and achievement of successful collaboration with the business stakeholders. You will analyse, design, and develop best practices business changes through technology solutions.THE IDEAL CANDIDATE WILL
Engage with stakeholders to gather requirements to deliver data solutions.Implement data pipelines to automate the ingestion, transformation, and augmentation of data sources, and provide best practices for pipeline operations.Responsible for creating Technical Architectures for migration from OnPrem to CloudManaging and mentoring a Team in end to end implementation of project.Capability to work in a rapidly changing business environment and to enable simplified user access to massive data by building scalable data solutions
ELIGIBILITY CRITERIA
Graduate degree in Computer Science, Information Systems or equivalent quantitative field and 4-6 years of experience in a similar big data experience role.Experience working with and extracting value from large, disconnected and/or unstructured datasetsDemonstrated ability to build processes that support data transformation, data structures, metadata, dependency and workload managementStrong interpersonal skills and ability to project manage and work with cross-functional teamsAdvanced working SQL knowledge and experience working with relational databases, query authoring (SQL) as well as working familiarity with a variety of databases.Ability to experiment and adopt any new technologies in big data ecosystemExperience with the one or more tools and technologies: Hadoop, Hive, Spark, Pig, Scoop, Kafka, Presto, Impala, Drill, Druid, Relational SQL and NoSQL databasesData pipeline/workflow management tools such as Azkaban and AirflowAble to play around with configuration properties for performance tuningAt least one Cloud Service Provider among GCP/Azure.Stream-processing systems such as Storm and Spark-StreamingObject-oriented/object function scripting languages such as Python, Scala, Java, C++, etc.Hands-on of one or more scripting language is a plus
ABOUT YOU:
You are self-motivated, collaborative, eager to learn, and hands onYou love trying out new apps, and find yourself coming up with ideas to improve themYou stay ahead with all the latest trends and technologiesYou are particular about following industry best practices and have high standards regarding quality
WHY JOIN TREDENCE?
There is a reason we are one of the fastest growing private companies in the country! You will have the opportunity to work with some of the smartest, friendliest, hardest working people in the data analytics space. You will work with the latest technologies and interface directly with the key decision stakeholders at our clients, some of the largest and most innovative businesses in the world. We offer a 401k match; full medical, dental and vision benefits, a fun team atmosphere and a work life balance. Our people are our greatest asset and we value every one of them. Come see why were so successful in one of the most competitive and fastest growing industries in the world.</t>
  </si>
  <si>
    <t>Scientist 2</t>
  </si>
  <si>
    <t>Amyris is looking for an enthusiastic, team oriented, problem solver to join our Chromatography group, which is part of the Screening and Analytics department (SCAN). The scientist will be responsible for developing, qualifying, and operationalizing assays to support program goals in R&amp;D. A key component of these activities is translating project goals into analytical methodologies and ensuring that the resulting assays are suitably robust for routine operation. This will involve working with closely with our fermentation, biology, process development and scientific computing groups to develop and implement assays that answer questions as efficiently as possible.Responsibilities:The successful candidate will be responsible for developing instrumental methods and sample prep procedures to measure product titer in fermentation broth, purification streams, feedstocks, and other sources. You will represent the analytics team internally and externally by presenting experimental data from assay development and qualification studies explaining the capabilities and limitations, experimental approach, and impact of your work on the project. You will collaborate closely with stakeholders to scope method requirements using a statistical, data-driven approach. You will quantitatively evaluate the method performance against agreed upon requirements, document the performance in method development reports and review team members' reports. This role requires balancing multiple program priorities, building relationships with customers and stakeholders, guiding team members in executing their priorities, and ensuring deadlines are met. Proactively identifying and implementing new ways of working and new technologies to increase efficiency, throughput, data quality, and to generate new relevant data types is encouraged.Required Qualifications: PhD degree in Chemistry or related discipline 2+ years of experience working in an industrial settingRecord of analytical capabilities in quantitative assay development, including evaluation and troubleshooting on multiple analytical platforms (such as LC, GC, IC, etc)Strong command of general and organic chemistry principles and lab techniquesAbility to manage and manipulate large data sets to draw conclusionsExcellent written and verbal communication skills, including the ability to write clear, concise reports and to present data to customers tailored to facilitate their understandingDemonstrated ability in time-management and prioritization as well as track record of project completion and on-time deliveryEnergetic, highly self-motivated and able to work efficiently and productively to support rapid research efforts in a team environmentInterest and motivation to mentor more junior team members Knowledge of Quality by Design principlesExperience with DOE, Minitab, or similar statistical toolsAmyris,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www.amyris.com.Under the California Consumer Privacy Act of 2018 (â€œCCPAâ€_x009d_), Amyris is required to inform California residents who are our job applicants (â€œApplicantsâ€_x009d_) about the personal information we collect about you when you apply to a job on this site.As an Applicant, you have the right to know and understand the categories of personal information we collect about you, and the purposes for which the categories of personal information shall be used, pursuant to the CCPA.By clicking the â€œAPPLY FOR THIS JOBâ€_x009d_ button below and submitting your job application, you agree you have reviewed the complete Privacy Notice for Employees, Independent Contractors and Job Applicants. If you have any questions regarding this information, please contact Amyris at privacy@amyris.comAs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</si>
  <si>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Data Scientist, Distribution Strategy &amp; Execution</t>
  </si>
  <si>
    <t xml:space="preserve">The Role:
At Tesla, we move at warp speed and warehousing, distribution and logistics is at the forefront of the evolution of Tesla's supply chain as we embark on transformational change in the coming months. We have an ambitious vision and a complex portfolio of programs that enable Tesla's future.
As a Data Scientist on the Distribution Strategy &amp; Execution team, you will be responsible for architecting and prescribing evolutionary roadmap for Tesla's global network for Distribution Centers for Service Parts Supply Chain. You will have full ownership over end-to-end process from identification of opportunities and bottlenecks in the supply chain to delivery of solutions. You'll drive projects across multiple geographies - NAMR, EMEA, and APAC - and touch multiple domains - distribution, transportation, financial, and inventory management. We are looking for a leader who is goal-oriented, results driven, and data-centric.
Responsibilities:
Architect, validate and maintain models and systems to elevate Tesla's distribution and logistics business capabilities that include greenfield/brownfield analysis for consolidation, cross-dock and distribution nodes, network design, design of last mile logistics, optimization of end-to-end flow of parts, inventory optimization etc.
Leverage a deep understanding of principles and applications of optimization and simulation to identify and quantify new business models and opportunities.
Provide thought leadership in analytics, modeling and drive to promote team's capability and output. Mentor team members and collaborate internally and externally to solve business problems.
Translate quantitative research and analysis into actionable insights, prepare visualizations and present findings with influential storytelling.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supply chain capabilities.
Simulate and conduct sensitivity analysis to stress test existing network and future models to identify operational bottlenecks and risks.
Formulate and analyze what-if scenarios, design and evaluate experiments, alternate and conceptual models.
Champion the use of Operations Research and Data Science concepts, techniques, and best practices.
Requirements:
Master's degree or PhD in Operations Research, Industrial Engineering, Systems Engineering, Applied Math in Logistics, Supply Chain Management or equivalent.
2+ years of experience in supply chain operations, logistics, or manufacturing.
Programming skills with at least one object oriented language (e.g. Java) and one scripting language (e.g. Python)
Experience with statistical software (R), database languages (SQL), and predictive modeling/ ML tools (Scikit Learn, R)
Working knowledge of optimization tools (Gurobi, Cplex, or Xpress)
Experience working with advanced planning systems and tools like Llamasoft, AnyLogistix, i2/JDA, Oracle ASCP, SAP APO etc.
Proficient in concepts of Operations Research and Data Science like mathematical programming (LP, Non-LP, MILP), Queuing Theory, Simulation, and ML etc.
Knowledgeable in modeling heuristics, best practices and effective solutions from within the industry or derived from other industries.
Strong ability to display craft skill in addition to technical skill to transform complex business problems into a simple structured models and stories.
Ability to thrive in a fast-moving and constantly evolving high growth environment.
Comfortable in an environment with unstructured, incomplete and ambiguous data.
</t>
  </si>
  <si>
    <t>Principal Biosensors Scientist/ Chemist</t>
  </si>
  <si>
    <t>At Fitbit, our mission is to help people lead healthier and more active lives. We do this by empowering them with data, inspiration, and guidance to reach their goals.
We started our journey in 2007â€”as a team of two with one big idea. Since then, we've grown to more than 1,700 employees, sold over 90 million devices, and built a health and wellness community across the globe. With a focus on innovative devices, interactive experiences, and enterprise health, we are transforming the way consumers and businesses see health and fitness.
From your first steps as a Fitbitter, you will be at the forefront of developing new products. Our culture combines the "get it done" spirit of a startup with the advantages of an established worldwide brand and tech company. We offer a competitive benefits package and amazing perks like unlimited snacks, Friday happy hours, a wellness stipend, and a strong focus on a healthy work-life balance.
The R&amp;D team is looking for driven, multi-faceted people who thrive in a dynamic, fast paced environment. You will work alongside a diverse group of technical experts from all over the world to develop new technologies that push the boundaries of biosensing technology. You will dive into projects that involve device prototyping and early manufacturing process explorations in a laboratory setting. You are ambitious, data-driven, creative, and energetic. You're interested in a bootstrapped, start-up like environment, that may require you to learn new skills outside of your comfort zone - and you're excited about the opportunity to lead projects from early stage research to late-stage productization. You are familiar with high quality experimental design, and are self-motivated, resourceful, and organized. Think you've found your fit?
Fitbit is seeking a Principal Scientist to join our team. We are looking for a driven leader who has high technical breadth with strong organizational and communication skills. The ideal candidate will be able to think strategically, evaluate opportunities, track project progress, invent and develop technical solutions. You will have the opportunity to help define and productize the company's first biosensor platform. You will be working as a member of a small research team with a start-up spirit. The role will also involve sensor development, experimental design and bench testing, and work with bodily fluids.
What You'll Work On/ Responsibilities:
Lead the technical and scientific aspects of projects.
Develop and execute experimental plans based on deliverables and plan activities to meet project timelines.
Proactively recommend strategies to overcome hurdles to meet project timelines.
Provide supervision, training and mentorship to junior scientists and engineers.
Familiar with dFMEA, Design Control, CLSI guidelines, 21CFR820, ISO13485 &amp;14971, CLIA, 510K, and Lean six sigma principles.
Required Skills:
PhD in Science or Engineering + minimum 10 years of relevant experience in the field.
Demonstrate scientific and technical proficiency in enzymatic and non-enzymatic biosensors and knowledge of enzyme and protein immobilization and stabilization.
Knowledge of analytical methods and techniques (spectroscopy, colorimetry, electrochemistry, ...).
Experience with root cause analysis and failure mode analysis.
Excellent communication and strong interpersonal and teamwork skills.
Nice-to-Have Skills:
Ability to deal with ambiguity/uncertainty and a willingness to try new/challenging things
Knowledge in data analysis and statistics using Python, R, etc...
Strength in project management, maintaining timelines and technology transfer.
In Fitbit's Engineering organization, our values form the basis of our culture and how we show up to work every day. We're looking for candidates who will contribute accordingly, making our organization stronger through the way they engage with their work and peers.
Fitbit Engineering Values:
Respect the trust our customers place in us
Own your success
Help others succeed
Know the "Why"
Debate, commit, execute
Make things we are proud of
Leverage data to decide &amp; iterate
Fitbit is proud to be an equal opportunity employer. We recruit, hire, train, promote, pay, and administer all personnel actions without regard to race, color, ancestry, national origin, citizenship, religion, age, sex (including pregnancy, childbirth, and medical conditions related to pregnancy, childbirth, or breastfeeding), sex stereotyping (including assumptions about a person's appearance or behavior, gender roles, gender expression, or gender identity), sexual orientation, gender, gender identity, gender expression, marital status, medical condition, mental or physical disability, military or veteran status, genetic information or other statuses protected by law. We interpret these protected statuses broadly to include both the actual status and any perceptions and assumptions made regarding these statuses.
San Francisco applicants: Pursuant to the San Francisco Fair Chance Ordinance Fitbit will consider for employment qualified applicants with arrest and conviction records.</t>
  </si>
  <si>
    <t xml:space="preserve">There are many examples of disruption in the consumer space â€“ Uber disrupting the cab industry, Airbnb disrupting the hospitality industry and so on; but have you wondered who is disrupting support and operations? AISERA helps make businesses and customers successful by offering consumer-like user experience for support and operations. We have built the worldâ€™s first AISM solution for IT, HR, Customer Service, Facilities, and IT/Cloud Operations. With AISERA, organizations can provide a personalized and proactive experience for users by automating the resolution of tasks and actions.
Education
BS or MS in Computer Science or a related discipline.
Responsibilities
Design and develop, Software Engineering and Machine Learning Applications in Python and Java.
Drive and work on algorithm and architecture design, execute and deliver fault-tolerant systems.
Build and develop performant, maintainable, and scalable application and features across the complete NLP and ML conversation pipeline.
Collaborate with architects, product management and work with engineering focused, iterative team to build and establish product requirements
Explore and research new and emerging ML technologies.
Work closely with data scientists and ML engineers to develop features on the AI and ML platform..
Work with stakeholders engineers to understand the customer pain points and help bring resolution to the issues.
Write and review technical documents, including requirements and design documents for existing and continuously evolving features.
</t>
  </si>
  <si>
    <t>Healthcare Data Analyst - Remote</t>
  </si>
  <si>
    <t>Allscripts</t>
  </si>
  <si>
    <t>Overview
About Pulse8, Inc.
Pulse8 is an innovative Healthcare Analytics and Technology Company that delivers visibility and transparency for Risk Adjustment and Quality Management programs. We enable health plans and at-risk providers to achieve the greatest financial impact in the Health Insurance Exchange (HIX), Medicare Advantage, and Medicaid markets. By combining advanced analytic methodologies with extensive health plan experience, Pulse8 has developed a suite of uniquely pragmatic solutions that are revolutionizing risk adjustment. Pulse8's flexible business intelligence tools offer real-time visibility into member and provider activities so our clients can apply the most cost-effective and appropriate interventions for closing gaps in documentation, coding, and quality.
What's cool about working for Pulse8? We're a close-knit team of Healthcare and Technology experts dedicated to helping people live longer, healthier lives. You'll get to help us design and build innovative solutions from the ground up and have the opportunity to do lots of interesting things in an entrepreneurial culture. We offer competitive benefits and much, much more!
Position Description
Healthcare Data Analyst will assist our team of data scientists, researchers, risk adjustment experts, and developers in implementation support, leading business cases for algorithm development and improvement, researching customer queries of analytics performance, creating requirements for new analytics and data products, and working in tandem with our data teams in executing these requirements.
This is a remote position.
Responsibilities
Developing business cases and requirements for new products and current product enhancements
Leading customer requests for ad hoc reporting or research
Owning customer financial improvement modeling and engaging directly with current or new customers to update models
Leading research initiatives to monitor Pulse8's algorithm performance over time and recommend future enhancements
Collaborate with Pulse8 clinicians in outcomes, algorithm performance, and new product development
Develop customer presentations and reporting enhancements to streamline Pulse8 operations and support processes
Provide data support and subject matter expertise knowledge during implementation phase of customer onboarding
Qualifications
Academic and Professional Qualifications:
Bachelor's degree in a related field of study
4 to 6 years of experience analyzing and interpreting health care data
Experience supporting the development of scalable analytic and reporting solutions
Experience:
Minimum Essential Knowledge / Skills:
4 to 6 years of experience analyzing and interpreting health care data
Experience supporting the development of scalable analytic and reporting solutions
Prior experience in healthcare industry specifically Medicaid
Experience with financial or operational modeling and concepts
Experience or degree in statistics, mathematics, finance, operational reporting or similar analytic field
Experience interacting with large amounts of healthcare data
Experience working with clinical classification systems like CDPS,CRG,ACG,ERG
Experience with SQL or SAS
Working knowledge of statistics with ability/interest to become proficient
Proven technical, analytical and problem solving
Strong written and verbal communication
Professional and interpersonal
Self-initiative and leadership
Ability to work within a team environment
Ability to interface with both external and internal personnel at all levels
Desired Skills:
Experience with Risk Adjustment models specifically Medicaid focused
Medicaid business analytics experience
Experience with business intelligence tools
Travel requirements:
No to minimal travel
Will travel to Annapolis, MD for new hire orientation and then all Pulse 8 employees attend two company summits per year in various locations.
Working arrangements:
Monday through Friday or as defined by assignment requirements
Pulse8 is a stand-alone brand, fully owned by Allscripts, with its own C-level and senior leadership. When you work for Pulse8, you get the advantages and benefits of working with a large, public company with the innovative culture and direction and of a small, nimble company.
At Allscripts, our greatest strength comes from bringing together talented people with diverse perspectives to support the technology needs of 180,000 physicians, 1,500 hospitals and 10,000 post-acute organizations across the globe. Allscripts offers a comprehensive compensation and benefits package, including holidays, vacation, medical, dental, and vision insurance, company paid life insurance and retirement savings.
Allscripts' policy is to provide equal employment opportunity and affirmative action in all of its employment practices without regard to race, color, religion, sex, national origin, ancestry, marital status, protected veteran status, age, individuals with disabilities, sexual orientation or gender identity or expression or any other legally protected category. Applicants for North American based positions with Allscripts must be legally authorized to work in the United States or Canada. Verification of employment eligibility will be required as a condition of hire.
#LI-ALL
From a "VEVRAA Federal Contractor" We request Priority Referral of Protected Veterans</t>
  </si>
  <si>
    <t>Computational Biologist Req# 2027</t>
  </si>
  <si>
    <t>Encoded Therapeutics Inc. is a biotechnology company advancing precision medicines for a broad range of genetic disorders. Our mission is to unlock new opportunities for viral gene therapy through genomics-driven discovery. We focus on delivering life-changing advances for individuals with genetic disorders not addressable with current approaches. For more information, please visit www.Encoded.com.
We are at an exciting stage in our growth as we are generating large amounts of unique data from our proprietary, high-throughput screens. We are looking for a talented and experienced Computational Biologist having a strong computational background to join our R&amp;D team. This is a great opportunity for someone to come in early and have a big impact as we are building out the computational team at Encoded.
This position offers the opportunity to work with large genomics datasets where machine learning techniques combined with a deep understanding of regulatory biology will yield ground breaking results with direct implications for therapeutic strategies.
Requirements
Understanding the data we are generating with our in-house technologies. Identify relevant publicly available datasets/publications that might inform our analysis of these datasets.
Partner with scientists across departments to design experiments, drive data analysis and interpretation Partner with other members of the computational group to explore and prototype computational approaches relevant to answer the questions. Communicate the findings to rest of the organization to inform future experiments.
Skills
Genomic data
Analysis and interpretation of various types of genomic data Integrative analysis combining different types of biological evidence Working with transcriptomics data is a must Exposure to epigenomic data and single cell data
Biological background
Understanding of regulatory genome biology Some familiarity with functional screens Exposure to data analysis for specific clinical/drug discovery projects
Algorithms
Computational biology techniques relevant for NGS data. Machine learning techniques and their application to solving real-world biological problems Knowledge of standard statistical tools, such as R, SAS or MatLab, and of a general scripting language such as Python, Ruby, Perl or Groovy. Exposure and interest in deep learning
Experience
PhD or MS in computational biology or related field Demonstrated desire and skills to work in a collaborative setting is critical Strong biological background and computational expertise Independent and creative thinking Drug development experience is a plus
Benefits
Comprehensive benefits package, including competitive employer premium contributions Meaningful stock option grants PTO, sick time and holiday pay Generous Parental Leave program Pre-tax medical and dependent care programs STD, LTD, Life and AD&amp;D Professional development opportunities Team-building events Fully stocked kitchen
Encoded is an Equal Opportunity Employer and prohibits discrimination and harassment of any kind. Encoded is committed to the principle of equal employment opportunity for all employees and to providing employees with a work environment free of discrimination and harassment. All employment decisions at Encoded are based on business needs, job requirements and individual qualifications, without regard to race, religion or belief, color, national origin, gender, status as a protected veteran, status as an individual with a disability, or any other status protected by the laws or regulations in the location in which we operate. Encoded will not tolerate discrimination or harassment based on any of these characteristics. Encoded encourages applicants of all ages.
If you need assistance or an accommodation due to a disability, you may call us at +1 650-491-0272.</t>
  </si>
  <si>
    <t>Senior Data Scientist 3</t>
  </si>
  <si>
    <t>DescriptionSHIFT: Day Job
SCHEDULE:
Designs, develops and programs methods, processes, and systems to consolidate and analyze unstructured, diverse â€œbig dataâ€_x009d_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are varied and complex utilizing independent judgment. May have project lead role. 5 years relevant work experience. BS/BA preferred.
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law.Qualifications
Oracle Applications Labs (OAL) runs Oracle software that runs Oracle. OAL is responsible for implementing, extending and improving nearly all of Oracle's Enterprise On-Premise and Cloud Applications. We are constantly evolving, innovating and adapting to future trends and technologies. We often are ahead of the standard product roadmap and build extensions and custom applications to meet the needs of our 120,000-employee, Fortune 100 Company. Once proven, our ideas and innovations quickly find their way back into the core product. This opportunity is within a team in OAL that is developing various next generation Frameworks, Services and Platforms for Oracle Cloud. We are looking for data scientists with hands on experience transforming unique data into amazing products. At scale. You will have access to an enormous amount of high-value business activity data including unstructured and semi-structured records around the sales process, and customer activity data such as email messages, calendar events, and phone calls. You will participate in the end-to-end processes of product development using machine learning, from proof of concept to deploying models in production. You will be asked to experiment with state-of-the-art technologies and conduct research work geared towards new product development.Job Responsibilities:
Brainstorm and Design various POCs using ML/DL/NLP solutions for new or existing enterprise problems.Work with fellow data scientists/SW engineers to build out other parts of the infrastructure, effectively communicating your needs and understanding theirs.Meet with external shareholders and understanding their businesses and their challenges.Work with internal product teams to transform and sprinkle machine learning fairy dust on their products.Build intelligence into our services to make them run smarter and more efficiently.
Job Requirements:
MA/MS or PhD degree in computer science, artificial intelligence, machine learning, speech recognition, natural language processing, operations research, or related technical field.2+ years of Experience designing and implementing machine learning pipelines in production environments.Working knowledge of current techniques and approaches in machine learning and natural language processing: text categorization, text summarization, information retrieval, question answering, sentiment analysis, semantic parsing, etc.Experience with one or more general purpose programming languages including but not limited to: Java, Scala, or Python.Experience with Apache Spark platform (including Datasets, SparkML) and/or experience with one or more deep learning libraries and platforms (e.g., TensorFlow, Caffe or PyTorch).Creative thinking and a keen interest in brainstorming ideas for the next generation of data products.
Additional Details 
Experience with Cloud Native Frameworks tools and products is a plus
]]&gt;</t>
  </si>
  <si>
    <t>Scientist III Gene Editing Specificity</t>
  </si>
  <si>
    <t>Sangamo BioSciences, Inc.</t>
  </si>
  <si>
    <t>Manager: Director of ZFP Production
Department: Research, Technology Platform
Location: Richmond, CA
JOB SUMMARY:
We are looking for a methodical, detail-oriented scientist to supervise the team that characterizes the genome-wide specificity of Sangamo's therapeutic Zinc Finger Nuclease (ZFN) reagents. This is a critical role for our company so we are looking for someone who will take full responsibility for a process that is critical for patient safety and who will pursue all possible options to make sure our reagents are as safe and specific as possible. The successful candidate will also work to improve the current process and pursue a number of cutting-edge technologies in constant pursuit of the best possible way to assess the genome-wide specificity of our current and future genome editing reagents.
ESSENTIAL FUNCTIONS:
Lead a team to perform gene editing specificity analyses to meet the project goals and timelines.
Execute experiments, organize and report results in various levels of internal and external meetings.
Optimize the process to improve the quality and throughput.
Develop novel methods to technologies to support company's goals.
EDUCATION, EXPERIENCE AND SKILLS REQUIREMENTS:
Ph.D. degree in molecular biology, biochemistry, genetics or related field.
5+ years of experience in an academic research laboratory or a biotechnology company.
Strong knowledge in the field of gene editing and gene therapy.
Strong capability in designing and planning experiments and to meet project goals and timelines.
Strong leadership skills to guide team member to perform their responsibilities.
Strong knowledge and skills in molecular biology including molecular cloning, PCR, DNA/RNA synthesis/purification, and DNA sequencing particularly next-generation DNA sequencing (NGS) methods.
Extensive experience with mammalian cell culture, DNA or RNA-based transfection (especially, electroporation).
Automation using liquid handling robots and experience with basic level of programming are huge pluses.
Strong written and verbal communications skills. Required to write reports and present data in various levels meetings internally and externally.
OTHER QUALIFICATIONS:
Command-line Linux familiarity, shell scripting, and knowledge of command line NGS tools (e.g. bwa, bowtie2, minimap2, bedtools, samtools, seqtk, etc.)
Python programming a plus
Sangamo is an equal opportunity employer
The above reflects management's definition of essential functions for this position but does not restrict the tasks that may be assigned. The above duties are representative only; management may assign or reassign duties and responsibilities to this position at any time.
#LI-MW1SDL2017</t>
  </si>
  <si>
    <t>Associate Scientist 2, Process Chemistry</t>
  </si>
  <si>
    <t>The Process Chemistry team is seeking an Associate Scientist to purify and characterize target molecules and related compounds produced using microbially-derived substrates. This position requires experience with chromatography equipment and characterization of compounds. A successful candidate will be responsible for running purification processes and rigorous documentation under the supervision, analyzing product using a variety of analytical methods, and working with scientists and engineers. Strong communication skills are necessary for a team environment and working closely with cross functional teams. Collaboration is key to successfully moving projects forward with safety as a priority for all Process Development activities.Responsibilities:Personally responsible for individual as well as co-worker safety and maintaining safety as the highest priority by supporting and reinforcing procedures and policiesPurify and characterize target molecules and impurities using preparative HPLC and other purification methodsFollow SOPs and document observable data as well as analytical dataHands-on performance of laboratory experiments, sample preparation and sample submission Training on laboratory equipment and perform equipment modifications when necessaryGenerate reports and updatesGenerate predictive, actionable data to develop processesMeet deliverables within specifications and timelinesRequirements:Degree in Chemistry, Chemical Engineering, or related discipline, relevant industry experience is a plusExperience in laboratory setting with chromatography equipment, experience with preparative HPC and natural product isolation is a plusCompound Extraction and IsolationDerivatization of compound using simple chemistryPerform extraction, isolation and purification of target molecules and impurities using preparative equipment (including prep-LC, flash chromatography)Perform structural characterization of isolated moleculesExperience with hazardous chemicals and safety assessment using MSDSâ€™sTeam-orientedEnergetic and self-motivated, able to communicate effectively#LI-DJ1Amyris,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www.amyris.com.Under the California Consumer Privacy Act of 2018 (â€œCCPAâ€_x009d_), Amyris is required to inform California residents who are our job applicants (â€œApplicantsâ€_x009d_) about the personal information we collect about you when you apply to a job on this site.As an Applicant, you have the right to know and understand the categories of personal information we collect about you, and the purposes for which the categories of personal information shall be used, pursuant to the CCPA.By clicking the â€œAPPLY FOR THIS JOBâ€_x009d_ button below and submitting your job application, you agree you have reviewed the complete Privacy Notice for Employees, Independent Contractors and Job Applicants. If you have any questions regarding this information, please contact Amyris at privacy@amyris.comAs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</si>
  <si>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Senior Medical Scientist</t>
  </si>
  <si>
    <t>Senior Medical Scientist
The Opportunity
Denali Therapeutics is dedicated to developing breakthrough therapies for neurodegenerative diseases through our deep commitment to degeneration biology and biomarker driven development in areas of high unmet medical need.
In anticipation of the Company's growth plans, Denali Therapeutics seeks to recruit a Sr. Medical Scientist who will support the design and execution of late stage clinical studies, contribute to data analysis and document development for regulatory interactions, and provide additional clinical support to deliver well designed and well executed clinical trials. Full understanding of the relevant compliance framework for clinical development activities, entrepreneurial drive to help the organization succeed, and passion for science and patients are essential to this role.
Responsibilities
Contribute to development of clinical protocols, informed consents and other study related materials
Draft clinical sections of regulatory briefing packages, study reports, drug safety reports, and other key clinical documents
Ensure high quality clinical trial conduct and data collection through on-study clinical data monitoring
Engage in topical literature review and data analysis on discrete topics to support development program success
Manage external consultants
Represent clinical science on cross functional teams
Other responsibilities dependent on skills and experience
Requirements
BS/MS degree (science based) is required with PharmD, PhD, MD preferred
7+ years of industry experience including late-stage clinical development
Experience with study start-up activities, study conduct, and reporting of Phase 2 and Phase 3 clinical trials
Skilled in scientific data analysis, interpretation, and results reporting
Therapeutic experience in neurology
Strong oral/written communication skills
"Can do", "pitch in" positive attitude
#LI-LY1</t>
  </si>
  <si>
    <t>Data Engineer/Business Objects Developer</t>
  </si>
  <si>
    <t>DISYS</t>
  </si>
  <si>
    <t>At DISYS we are helping our client to find Data Engineers / Business Objects Developers.
What we are looking for?
5+ years hands-on experience developing BOBJ universes and Web Intelligence reports
Knowledge of Business Objects Business Intelligence Platform R4.2.x.
Familiarity with CMC and administrator-related activities, including folder/group/user maintenance, BIAR migrations, access controls, etc.
In-depth knowledge of Business Objects security principles and implementations, including coarse- and fine-grained security capabilities and implementations
Hands-on experience with SQL coding and troubleshooting errors in a BI environment
Strong technical skills in database environments running on Windows and in-depth knowledge of star schema/dimensional modeling and data warehouse methodology
Excellent oral and written communication skills
Strong partnership, collaboration, and facilitation skills, and demonstrated experience in effectively working with peers, virtual team members, business line management, staff and end users
Excellent documentation skills and attention to detail skills in the area of BI processes/procedures including proficiency in requirements gathering and data analysis
Must be a self-starter; ability to work proactively and independently within a team context.
Contract workers will require to comply with the FRB-SF Confidential Supervisory Information CSI access requirements
Experience in Agile/Scrum methodology, Tableau, data modeling, ETL mapping and workflows, Informatica, and SSIS skills is always a plus.
Location: San Francisco
Contract: 1-year contract
We are interested in every qualified candidate, but we are not open to sponsorships, visa transfers, or C2C at this time. Please mention at the top of your resume if you are a permanent resident or US citizen.</t>
  </si>
  <si>
    <t>Associate Research Scientist I, Food Application Development</t>
  </si>
  <si>
    <t>Perfect Day</t>
  </si>
  <si>
    <t>Perfect Day is close to commercializing its first animal-free dairy protein products and we are seeking an intelligent, motivated, enthusiastic scientist to join our Food Development team. The ideal candidate will be driven and will do what it takes to contribute to a small team in a fast paced, startup environment.YOUR CONTRIBUTION: With guidance help deliver R&amp;D plans and strategies. Characterize food proteins and food ingredients. Benchmark &amp; develop product application, especially ready to drink dairy beverages, using those characterized food ingredients from concept through commercialization. Apply knowledge of food ingredients, food products &amp; food manufacturing processes to design experiments, plan &amp; conduct experiments to demonstrate the effectiveness of the functional properties of microflora-based proteins in above dairy &amp; food product applications. Use bench top, analytical &amp; pilot plant tools to conduct the experiments. Get trained to perform sensory, food safety review &amp; shelf life validation, write ingredient &amp; finished good specification, develop product application material Coordinating activities to bring projects to completion, while working in a collegial team environment and proactively keeping everyone on the same page. QUALIFICATIONS Associate degree with 3 yearsâ€™ experience in Food science or related field, BS degree and 0-3 years in Food science or related field. Candidates with hands on food analytical lab and food pilot plant experience preferred.  Basic understanding of food ingredients, food analytical tools, food microbiology, unit operations in food processing, product formulation of dairy and other food products.Candidate must possess experience with food protein functional property characterization &amp; dried pre-mixesCandidate must possess a high level of technical aptitude, excellent communication, organization, and collaborative skills, and demonstrated ability to innovate, troubleshoot, and thrive in a dynamic cross-functional team environment.  Ability to think and adapt to a rapidly changing environment.Maintain a high degree of accuracy and meticulous attention to detail.Capable of high performance in independent work and in team setting. Ability to step up and do any activities as assigned including but not limited to â€“ lab supply management, ingredient weighing, batching, recipe development, food processing, storage, shelf life, material characterization, shipping &amp; utensils cleaning as needed. PHYSICAL REQUIREMENTSPosition requires the ability to stand or sit for prolonged periods, climb, kneel, bend, and consistently lift up to 50 lbs.WORK ENVIRONMENTPosition located in a mix of typical laboratory, workshop and kitchen environments, and requires a tolerance for high worker traffic, close quarters, noise, odors, dust, and varying room temperatures and lighting. It's a Perfect Day to change the world. The day when delicious dairy goodness is something everyone can love. The day we say goodbye to the downsides of factory farming. The day we throw a big party with luscious, animal-free milk, cheese, yogurt, and ice cream, all made with Perfect Day! We hope you join us!</t>
  </si>
  <si>
    <t>Rail Safety Engineer, Sr. Research Scientist</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</si>
  <si>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Battelleâ€™s Transportation Business Line is currently seeking a Rail Safety Engineer, Sr Research Scientist. This position located in San Francisco, CA.
JOB SUMMARY
We are seeking a Rail Safety Engineer-Sr Research Scientist in San Francisco, CA. to participate, with the members of the Rail Safety Group, in the proposal, project management and technical analysis associated with traditional Reliability, Availability, Maintainability and Safety (RAMS) activities.
MAJOR RESPONSIBILITIES
Safety Planning
Independent Safety Assessment
Hazard Analyses and Hazard Log Development and Review
Worst Case and Product Failure Analysis
Risk Assessments
Various Safety Reports and Safety Case Documentation for products or systems required by rail agencies, rail equipment suppliers, and in adherence to regulatory agencies such as the Federal Railroad Administration (FRA)
The position requires candidates to have excellent communication skills, including effectively presenting ideas in formal and informal situations, and through writing. Candidates must be detail-oriented individuals, thoughtful and deliberate in their approach to conducting research and analyses.
THE FOLLOWING IS REQUIRED
Bachelor of Science Degree in Electronics, Electrical Engineering, Computer Engineering or other similar engineering discipline. Current registration as a professional engineer by any State, the District of Columbia, Guam, or Puerto Rico
Minimum 5-8 yearsâ€™ experience in electronic and microprocessor based product or system design/analysis for companies associated with highly reliable or safety critical activities.
Demonstrated understanding and experience with vital processor-based signaling and train control systems design, including implementation of safety assurance concepts per IEEE-1483, MIL-STD 882C/D/E, CENELEC 50126, 50128, 50129 and 50159
Experience in conducting FMEA/FMECA, Fault Tree Analysis, and Risk Assessment (focused on safety)
Experience with the design, execution, and analysis of Fault Injection testing
Ability to execute analyses, design reviews and evaluation of assigned projects using sound engineering principles, adhering to business standards &amp; procedures in accordance with product / program requirements.
Previous experience of writing technical reports and input to proposals
Experience in business development activities, preparation and formal presentation to clients.
Must be a US Person
Capable of travel within the US and Canada up to 10% 25%
THE FOLLOWING IS DESIRED
Rail Signal Engineering experience. NYCT 733 experience preferred.
PhD or masterâ€™s degree in Electronics, Electrical Engineering, Computer Engineering, Materials Science and Engineering or other similar engineering discipline.
Experience in managing the full proposal cycle â€“ identifying lead for an opportunity to working with Contracts in issuing a final proposal to a client.
Must have excellent communication skills, both written and oral. This includes providing a writing sample (if selected for an interview) such as a thesis, research/technical report or other evidence of writing capability.
Possess a strong work ethic and be task focused. Must be willing to â€œdo what it takesâ€_x009d_ to get the job done within the allotted timeframe while maintaining the highest levels of quality in the products produced.
Experience in Project Management a plus, including ability to work with Microsoft Project. Formal project management training (i.e., coursework, continuing education, CAPM or PMP certifications) a plus.
Demonstrated experience conducting research for US DOT a plus.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</si>
  <si>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Senior Machine Learning Engineer - Community Health</t>
  </si>
  <si>
    <t>About UsLaunched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Blog.About the RoleWe are looking for passionate ML engineers who are excited to solve challenging and open-ended problems in the creation of automated safety products. As an ML engineer on our Trust &amp; Safety team, you will build systems which help us better understand user behaviors and several types of user-generated content. Reporting to the Director of Engineering, you will develop infrastructure for next-generation intelligent products using ML models with an outstanding applied science team. You will help ensure that creators and viewers on Twitch can build thriving communities by eliminating negative interactions (harassment, inappropriate content, etc).You Will:
Build and maintain performant, responsive major software web services and large-scale applications
Embrace and champion engineering best practices within your group
Produce clean, high-quality code, tests, and well written documentation
Contribute engineering input and feedback into product planning processes
Partner with fellow engineering teams to accomplish complex programs together
You Have:
BA/BS in computer science or equivalent experience
3+ years of work experience or relevant experience with a PhD in CS or related field
2+ years of work experience building large-scale production ML systems
Experience with ML libraries/frameworks such as Keras, Tensorflow, AWS Sagemaker
Experience of Software development in one or more of the general purpose programming languages: C/C++, Go, Python, Java
Desire and ability to write production quality code
Bonus Points
MS or PhD in CS or related field
Experience in one or many of the following areas
Familiarity with AWS services
In memory key value stores such as memcache, Redis
SQL and NoSQL databases
Kinesis or Kafta data streams
Building large-scale data pipelines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</si>
  <si>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Machine Learning Engineer - Community Health</t>
  </si>
  <si>
    <t>About UsLaunched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Blog.About the RoleTwitch is building the future of interactive entertainment. We are looking for passionate ML engineers who are excited to solve challenging and open-ended problems in the creation of automated safety products. As a senior ML engineer on Twitch's Trust &amp; Safety team, you will build systems which help us better understand user behaviors and multiple types of user-generated content. You will develop infrastructure for next-generation intelligent products using ML models with an outstanding applied science team. You will help ensure that creators and viewers on Twitch can build thriving communities by eliminating negative interactions (harassment, inappropriate content).
At Twitch, which is part of Amazon, you'll experience the benefits of working in the heart of San Francisco, while using the resources of Amazon.
You'll find a Requirements section below. If you meet all of these then we encourage you to apply. If you only meet some of them but think you will sound like something you'd be great at, we encourage you to apply. If you meet just one of them but think you'll bring something unique to the team, we encourage you to apply.You Will:
Build performant, responsive major software web services and large-scale applications
Embrace and champion engineering best practices within your group and Twitch
Produce clean, high-quality code, tests, and well written documentation
Contribute engineering input and feedback into product planning processes
Partner with fellow engineering teams to deliver on complex programs together
You Have:
3+ years of work experience or relevant experience
2+ years of work experience building large-scale production ML systems
Experience with ML libraries/frameworks such as Keras, Tensorflow, AWS Sagemaker
Experience with software development in any of the following: C/C++, Go, Python, or Java
Bonus Points
MS in computer science or equivalent experience
Experience in one or many of the following areas:
Kinesis or Kafta data streams
Familiarity with AWS services
In memory key value stores such as memcache, Redis
SQL and NoSQL databases
Perks
Medical, Dental, Vision and Disability Insurance
401(k)
Maternity and Parental Leave
Flexible PTO
Commuter Benefits
Amazon Employee Discount
Monthly Contribution &amp; Discounts for Wellness Related Activities and Programs (e.g., gym memberships, off-site massages)
Breakfast, Lunch &amp; Dinner Served Daily
Free Snacks and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</si>
  <si>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Sr. Healthcare Data Analyst</t>
  </si>
  <si>
    <t>SRI Tech Solutions</t>
  </si>
  <si>
    <t>Business Data Analyst in terms of Data Standards and Data Migration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Working with sponsors, standards core and governance teams to define stakeholders, propose data standards and adjudicates feedback from stakeholders Previous experience in managing data and developing data standards.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Experience in data modeling architecture principles and techniques. Data Management. Awareness of the key aspects of managing data through its lifecycle, including understanding of data ownership, data quality and associated data governance principles. Communicating between the technical and the non-technical. Able to listen to the needs of technical and business stakeholders and interpret between them. Regularly manages stakeholdersrsquo expectations, providing proactive and reactive communication. Brings strong written and verbal communication and interpersonal skills. Analyze business scenarios that may potentially be solved by implementation of automated systems andor modifications to business processes. Provide expertise in identification, evaluation, design, development, and deployment of systems andor processes Play a key role ndash as part of a project team or ME ndash in delivery of solutions that are cost effective, sustainable, and meet business requirements Accountable for documentation, which may include, but is not limited to User Requirements Functional andor technical specifications Process flow diagrams Training documentation andor work instructions Depending on the application andor function, may configure system settings andor options Provide consultation to customers regarding enhancementimprovement of current solutions and implementation of new solutions ndash both systems and processes Facilitate andor support customers in UAT planning and execution Participate in and advise roadmap discussions key member of vendor assessment teams Drive resolution of business or systems issues</t>
  </si>
  <si>
    <t>Data Engineer with Python,DevOps,Scala,Spark</t>
  </si>
  <si>
    <t>LiveMindz</t>
  </si>
  <si>
    <t>Job Title:Ã‚DATA ENGINEER Location: SFO,CA
This is an onsite position.
Skills my client is looking for Ã‚ - SPARK - SCALA - PYTHON - DEVOPS - CLOUD (Azure is preferred, but any is fine)</t>
  </si>
  <si>
    <t>Staff Scientist Bioinformatics</t>
  </si>
  <si>
    <t>Thermo Fisher Scientific</t>
  </si>
  <si>
    <t>Staff Scientist, Bioinformatics
Requisition ID: 117427BR
When you're part of the team at Thermo Fisher Scientific, you'll do important work, like helping customers in finding cures for cancer, protecting the environment or making sure our food is safe. Your work will have real-world impact, and you'll be supported in achieving your career goals.
South San Francisco, California, US
How will you make an impact?
Work with external pharmaceutical partners, FDA and multi-disciplinary internal team to develop solutions for solid tumor biomarker testingDesign complex Informatics and Data Visualization features to support our end to end sample to report workflow
What will you do?
Represent software function on various companion diagnostic program core teams that work to expand the clinical claims for Oncomine tests. Analyze the software requirements and design data analysis pipelines to support various applications on multiple ion torrent platformsHelp software development team to understand and design the complex Informatics and Data Visualization features.Write and execute test protocols to validate the features and data analysis pipelinesPerform system performance profilingPerform test automation with Python and JavaPrepare FDA submission documentation and participate in FDA auditsWrite and execute test cases, responsible for updating defect-tracking records.Work closely with developers to implement software featuresCollaborate with cross functional teams
How will you get here?Education
Masters or PhD in Bioinformatics or related discipline.
Experience
PhD with 3+ or MS with 5+ years of work experienceExperience in Next Generation Sequencing (NGS)Experience with mapping, variant calling and fusion detection algorithmsExperience in Perl/Python scriptingExperience in Java Programming
Knowledge, Skills, Abilities
Basic understanding or working knowledge of software testing.Ability to communicate within multi-disciplinary teams
At Thermo Fisher Scientific, each one of our 70,000 extraordinary minds has a unique story to tell. Join us and contribute to our singular mission-enabling our customers to make the world healthier, cleaner and safer.</t>
  </si>
  <si>
    <t>Scientist - Biochemistry/Protein Discovery</t>
  </si>
  <si>
    <t>COMPANYMammoth Biosciences is harnessing the diversity of nature to power the next-generation of CRISPR products. Through the discovery and development of novel CRISPR systems, the company is enabling the full potential of its platform to read and write the code of life. Mammoth aims to democratize disease detection with an easy and affordable point-of-care test that allows real-time and simultaneous detection of multiple conditions. By leveraging its internal research and development and exclusive licensing to Cas12, Cas13 and Cas14, Mammoth can provide enhanced diagnostics and genome editing for life science research, healthcare, agriculture, biodefense and more. Based in San Francisco, Mammoth Biosciences is co-founded by CRISPR pioneer Jennifer Doudna and principal founders Trevor Martin, Janice Chen, and Lucas Harrington. The firm is backed by top institutional investors including Mayfield, NFX, and 8VC, Decheng and leading individual investors including Brook Byers, Tim Cook, and Jeff Huber. DescriptionMammoth is seeking a Scientist with expertise in protein biochemistry. The ideal candidate will have direct experience studying newly-discovered CRISPR systems and their applications. A strong background RNA biochemistry and protein engineering is a plus. Further, the ideal candidate will be comfortable leading and managing others, including prioritizing time, agendas, and projects to accomplish goals. -Responsibilities Initiate, direct, and perform experiments to advance the application of newly-discovered CRISPR systemsDevelop high-throughput biochemical experiments Optimize components to enhance CRISPR functionStay current in the field by participating in educational opportunities and reading relevant publicationsThink creatively about the biochemistry of genome editing technologiesRequirementsPh.D. in relevant field with 3+ years relevant research experienceExperience with high throughput biochemical and bacterial screens Background in protein biochemistry and/or nucleic acid biochemistryExceptional communication, presentation, and data analysisExcited about working in a diverse and collaborative teamPreferred QualificationsExperience with directed evolution and rational design based protein engineering projects High throughput screening of nucleasesExperience with NGSLiquid handling automation experienceBenefitsCompetitive salary with equityFull health/vision/dental benefitsUnlimited vacationFree breakfast/lunch/dinner/baristaFree gymPublic transportation commuter subsidy401(k) matching</t>
  </si>
  <si>
    <t>Astound</t>
  </si>
  <si>
    <t>Astound AI is a rapidly growing startup funded by top-tier venture capitalists. We are disrupting the way customer support is delivered. Are you interested in joining a startup where you can play a crucial role in designing and building new generation AI products vs. being a cog in the wheel in big groups at big companies? Do you have what it takes to solve challenging AI problems and build cutting edge AI products? Would you like to be a part of an elite team of AI pioneers in Silicon Valley building one of the most advanced AI systems for automating enterprise business processes?
We have an opportunity for a Machine Learning Scientist to play a key role in developing a high-profile AI platform in use by many of the world's most-respected organizations. If your expertise is in machine learning or deep learning for natural language processing and you are passionate about solving hard problems, join us for the adventure of a lifetime.
Required Skills:
MS or Ph.D. or equivalent experience in a quantitative fieldStrong background in the foundations of machine learningWell read in the relevant literature around applications of machine learning or deep learningImpressive projects in machine learning or deep learning or high performance computingPassion for challenging the status quo and translating novel ideas into scalable systems
Why you should apply:
AI for automating enterprise business processes is a huge opportunity. You'll have an opportunity to be a pioneer in a field that will define how machines and humans interact for the next decade or more.Unique opportunity to join a venture-funded AI startup founded by seasoned serial entrepreneurs which is still in early stages.You will be tackling some of the most exciting problems at the cutting edge of AI and Machine Learning.You will be surrounded by passionate entrepreneurs who have lots of experience in solving real world AI problems! We're a small, tight-knit team doing big things.We value innate intelligence, the curiosity to learn more, and the ability to solve hard problems. We reward innovation, creativity, initiative and teamwork.
We process immigration for qualified candidates. We are located in Menlo Park, California. Join us to define the new boundaries of AI and have plenty of fun along the way.</t>
  </si>
  <si>
    <t>Research Associate/Scientist</t>
  </si>
  <si>
    <t>Position Summary:
Applied Molecular Transport, Inc. is looking to hire a research associate in analytical method development and quality control (AD &amp; QC) for its therapeutic programs. The successful candidate will have extensive understanding of protein chemistry, protein characterization, and analytical techniques. The position will involve regular communication and collaboration with an interdisciplinary team within AMT and with outside contractors/consultants.
Key Responsibilities:
Perform analytical method development for LC based assays such as SEC, IEX and reversed-phase HPLC, and other protein-based analysis (i.e. SDS-PAGE, western blot, A280)
Provide testing support for the in-house manufacture of drug substance and drug product
Execute stability studies to evaluate and characterize protein degradation during storage
Process data and present findings at regular team meetings
Write technical reports
Document operating procedures for technology transfer and work with CROs/CMOs to implement methods in a GMP environment
Preferred Education/Experience:
BS, MS, PhD or equivalent degree in chemistry, biochemistry, biological sciences, pharmaceutical sciences or a related discipline
1-5 years of experience in the biotech/pharmaceutical industry
Knowledge, Skills and Abilities:
Practical experience with protein chemistry, degradation and stabilization mechanisms
Experience with HPLC, electrophoresis, UV-vis spectroscopy and other analytical methods
Interpersonal skills and ability to contribute to the success of a team
Strong written and verbal communication skills
Time management skills and ability to meet deadlines
Additional analytical techniques: cIEF, mass spec, ELISA, bioassay, peptide mapping
Experience with solid dosage form analysis (i.e. dissolution, particle sizing)
Experience in GLP or GMP environment
Management of external CROs/CMOs a plus
We invite qualified candidates to submit their CV to: recruiting@appliedmt.com (note: â€˜Please put job title in subject heading)close</t>
  </si>
  <si>
    <t>Senior Consulting Data Analyst</t>
  </si>
  <si>
    <t>Kaiser Permanente</t>
  </si>
  <si>
    <t>Under general supervision, this position exists to assist the organization in making strategic data-related decisions by analyzing, manipulating, tracking, internally managing, and reporting data. This position functions both as a senior analyst and as a high-level statistical analytics programmer.Essential Functions:- Designs and enhances databases.- Designs effective and user-friendly menu systems.- Develops accurate, easy to read, and useful information reports.- Designs and generates tracking and monitoring tools.- Participates in the development of outcomes and process measures, including technical specifications to enable population measurement, guideline implementation, and evaluation.- Tests complex statistical routines using macros, vendor software, and software written by self and others.- Tests and maintains data integrity.- May assist with sophisticated statistical models and forecasting tools using these databases.- Assists with the definition of complex multi-dimensional healthcare issues and develops time tables/processes for decision making.- May translate needs, issues, and ideas into effective strategies and action plans.- May formulate specific implementation plans and evaluates the effectiveness of actions/programs implemented.- Develops creative alternative solutions.- May assist in the determination of goals and priorities with team, clients, or project management sponsors.- May communicate results/recommendations to project sponsors, clients, and various senior level audiences (including physicians for TPMG departments).Basic Qualifications:Experience- Three (3) years of programming in SAS, SQL, VBA, net, or equivalent statistical analytical programming language.- Minimum two (2) or more years of related analytical consulting experience.Education- Bachelor's degree in economics, finance, health care administration, public health administration, statistics, mathematics, operationsresearch, or related field required OR four (4) years of experience in a directly related field.- High School Diploma or General Education Development (GED) required.Licenses, Certifications, Registrations- N/A. Additional Requirements:- Experience mainframe operating systems.- Microsoft Office skills required.- Strong analytic and critical thinking skills, writing skills, communication skills, consulting skills, and ability to work within a team.- Ability to express complex analytical and technical information to senior management or to audiences with clinical training.- Must be an independent self-starter.- Must be able to work in a Labor/Management Partnership environment. Preferred Qualifications:- Analytical consulting experience in the healthcare field preferred.- Experience with MVS/TSO operating systems preferred.- Experience with analytical manipulation and interpretation of large databases preferred.- Project management experience preferred.- Master's degree preferred.- Broad familiarity with medical practices, especially population management and process and outcomes measurement preferred.- Knowledge of JCL strongly preferred.Kaiser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</si>
  <si>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Scientist I</t>
  </si>
  <si>
    <t>Chipton-Ross</t>
  </si>
  <si>
    <t>185486 - Scientist I
 Industry
 ENG
 Region
 CA-Bay Area 
 City
 South San Francisco
 State
 CA
Rate
 Up to $35.00 DOE
 Duration
 8 Months
 Description
 Chipton-Ross is seeking a Scientist I for an opening in South San Francisco, CA.
RESPONSIBILITIES:
The Genetic Sciences Division is seeking a highly motivated scientist to work on an R &amp; D team. The candidate will have strong experimental skills and a general understanding of chemistry. The ability to collaborate effectively as part of a cross functional team is essential.
â€¢ Perform chemistry experiments in a molecular biology context.
â€¢ Design and execute DOE studies and analyze data using JMP or comparable program. Summarize study designs and results in PowerPoint for presentation at group meetings.
â€¢ Develop testing protocols and prepare project reports.
â€¢ Work in a fast paced environment with supportive teammates.
â€¢ Candidate must have flexibility to work in multiple Client Sites during the week, including South San Francisco and Pleasanton.
REQUIRED EXPERIENCE:
â€¢ Must be tolerant to change, ready to take on new challenges and open to learning new skills.
â€¢ Ability to follow molecular biology protocols and strictly adhere to all steps.
EDUCATION:
Accredited BS Degree in chemistry, biology, bioengineering, or related field.
WORK HOURS:
1st Shift
Full-TimeEmployment will be contingent on clearing a drug screen and background check. Both must clear prior to start date.Contact
Tyler Harrell
tharrell@chiptonross.com
CHIPTON-ROSS, INC.
420 Culver Boulevard
Playa Del Rey, CA 90293
Phone: (310) 414-7800 x307 or (800) 927-9318 x307</t>
  </si>
  <si>
    <t>Data &amp; Analytics- Data Engineer</t>
  </si>
  <si>
    <t>Slalom LLC.</t>
  </si>
  <si>
    <t xml:space="preserve">About Slalom
Slalom is a purpose-driven consulting firm that helps companies solve business problems and build for the future, with solutions spanning business advisory, customer experience, technology, and analytics. We partner with companies to push the boundaries of whatâ€™s possibleâ€”together.
Founded in 2001 and headquartered in Seattle, WA, Slalom has organically grown to over 8,000 employees. We were named one of Fortuneâ€™s 100 Best Companies to Work For five consecutive years from 2016 - 2020 and are regularly recognized by our employees as a best place to work. You can find us in 35 cities across the U.S., U.K., Australia, and Canada.
The Data &amp; Analytics teams across Slalom Northern California are all hiring! Come make an impact with our East Bay, Sacramento, San Francisco, or Silicon Valley markets.
Data Engineer Consultant
As a Data Engineer for Slalom Consulting, you'll work in small teams to deliver data pipelines and data models for our clients. You will design and build highly scalable and reliable modern data platforms including data lakes and data warehouse using Amazon Web Services, Azure, Google Cloud. Your work will include a variety of core data warehousing tools, Hadoop, Spark, event stream platforms, and ETL tools such as Airflow. In addition to building the next generation of data platforms, you'll be working with some of the most forward-thinking organizations in data and analytics.
Who are you?
You have passion for data!Youâ€™re a smart, collaborative person who is excited about technology and driven to get things done.Youâ€™re not afraid to be bring your authentic self to work.You embrace a continuous learner mentality.
Who are we?
We are engineers, makers, planners, architects, and designers. We choose to imagine things made better, and then set out on a journey to realize whatâ€™s possible.Weâ€™ll never trade the upside of wonder for the comfort of the familiar or the safety of convention.
What technologies will you be using?
Every element of a modern data &amp; analytics stack. Itâ€™s about using the right technologies to solve problems and playing with new technologies to figure out how to apply them intelligently. We work with technologies across the board.
Why do we work here?
Each of us came to Slalom because we wanted something different. We wanted to make a difference, we wanted autonomy to own and drive our future while working with some of the best companies in San Francisco leveraging the coolest technologies. At Slalom, we found our people.
Qualifications:
Bachelorâ€™s degree in Computer Engineering, Computer Science, Information Systems or related discipline 3+ years relevant experienceExperience in capturing end users requirements and align technical solutions to the business objectivesUnderstanding of different types of storage (filesystem, relation, MPP, NoSQL) and working with various kinds of data (structured, unstructured, metrics, logs, etc.)Understanding of data architecture concepts such as data modeling, metadata, workflow management, ETL/ELT, real-time streaming), data quality 3+ years of experience working with SQLExperience with setting up and operating data pipelines using Python or SQL 1+ years of experience working on AWS, GCP or AzureExperience working with data warehouses such as Redshift, BigQuery and SnowflakeExposure to open source and proprietary cloud data pipeline tools such as Airflow, Glue and DataflowExperience working with relational databasesExperience with data serialization languages such as JSON, XML, YAMLExperience with code management tools (e.g. Git, SVN) and DevOps tools (e.g. Docker, Bamboo, Jenkins)Strong analytical problem-solving abilityGreat presentation skills, written and verbal communication skillsSelf-starter with the ability to work independently or as part of a project teamCapability to conduct performance analysis, troubleshooting and remediation
</t>
  </si>
  <si>
    <t>Senior Data Engineer, ETL &amp; Quality Assurance</t>
  </si>
  <si>
    <t>Crunchyroll</t>
  </si>
  <si>
    <t>Crunchyroll
Crunchyroll is the worldâ€™s most popular anime brand, connects anime and manga fans across 200+ countries and territories with 360-degree experiences. Weâ€™re an international business focused on creating both online and offline experiences for fans through content (licensed, co-produced, originals, distribution), merchandise, events, gaming, news, and more. Visit our About Us pages for more information about our collection of brands and companies.
About the Team and Role
Weâ€™re looking for a Data Engineer to join our team in San Francisco. What does this role entail? It involves working with our world class data team to define, design and implement complex data pipelines and integrations that enable analytics, power our recommendations engine and automate marketing automation solutions. This role has an emphasis on data quality and governance, and will initially focus on implementing a robust data quality framework that includes monitoring, alerting and forecasting within our pipeline.
We are a humble team that takes on not-so-humble challenges.
From supporting the reporting needs of a few stakeholders back in 2015, to building a widely used data platform that provides custom solutions to multiple downstream consumers, our journey has been nothing but exciting. These consumers include Analytics and BI, User Research, Accounting, Marketing, Data Science all the way up to the executives.
Our data platform provides easy access to actionable data in the form of reporting, analytics dashboards, monitoring tools, marketing automation and third-party data integrations.
If you like building highly performant data pipelines, working with petabytes of streaming data, or building awesome third party data integrations, come join us!
Our values - We love open source, encourage collaboration, value opinions and foster learning.
Location: San Francisco
Our headquarters is located in downtown San Francisco, where our group of cross-functional experts assemble to create experiences for Crunchyroll and VRVâ€™s passionate communities.
About You
Crunchyroll is looking for an engineer who is ready to join our team in San Francisco to help us build a data quality monitoring suite. If you are equally excited about complex data issues through systematic debugging and data analysis as you are about writing ETL, this is the job for you. You will be involved in writing ETL that enables observability into data accuracy, data anomalies and data validation.
5+ years of ETL, schema design and database programming
2+ years of experience with Amazon or similar cloud services
2+ years of experience in any programming language, preferably Python
Advanced SQL skills
Experience handling large datasets
Some data analysis background
Comfortable with Linux/Unix systems
Ability to organize complex information in a clear, concise, and easy to follow manner
Excellent communication and collaboration skills
A day in the life of our Data Engineer
Gain deep understanding of the data landscape and function as an advocate for quality.
Work with QA in the development of test suites to ensure delivery of quality data.
Implement a reusable data governance framework that includes data monitoring, alerting and forecasting, to name a few.
Identify and build automated testing at relevant stages of the data pipeline
Support and enhance data architecture, data instrumentation, define database schema, create pipelining, generate reports/insights
Benefits and Perks: San Francisco Office
Competitive salary
â€œUse What You Needâ€_x009d_ time away from work policy
Medical, dental, vision, STD, LTD, and life insurance
Health care and dependent care FSA
401(k) plan with employer match
Employer paid commuter benefit
On-site gym, showers, yoga, and wellness classes
Support program for new parents
Catered lunch 4 days per week
Fun, passionate and skilled co-workers
Pet friendly - pet insurance and dog friendly office
Questions about Crunchyroll's hiring process? Please check out our FAQ
About Crunchyroll
Crunchyroll, a WarnerMedia company (as a subsidiary of Otter Media) and the worldâ€™s most popular anime brand, connects anime and manga fans across 200+ countries and territories with 360-degree experiences.
Fans have access to the largest collection of licensed anime through Crunchyroll, Anime Digital Network (in partnership with Citel, a subsidiary of MÃ©dia-Participations), and Anime on Demand video streaming services, translated in multiple languages for viewers worldwide. Viewers can also access simulcasts â€” top series available immediately after Japanese broadcast. Crunchyroll's services also extend to licensing of theatrical, TV, home video, and consumer product rights.
Fans engage further with events (including owned events Crunchyroll Expo, Anime Awards, Crunchyroll Movie Nights, KAZÃ‰ Movie Nights), consumer products through eCommerce and retail partners (Crunchyroll, KAZÃ‰, AV Visionen), Crunchyroll Games, KAZÃ‰ Games, and manga (KAZÃ‰ Manga, Crunchyroll Manga app, Crunchyroll Manga Store).
Crunchyroll was founded in 2006 and is headquartered in San Francisco, with offices in Los Angeles, Tokyo, Paris, Lausanne, Berlin (AV Visionen) and Chisinau (Ellation). VRV (U.S.) and Eye See Movies (Germany) are also Crunchyroll brands.
We are an equal opportunity employer and value diversity at Crunchyroll. Pursuant to applicable law, we do not discriminate on the basis of race, religion, color, national origin, gender, sexual orientation, age, marital status, veteran status, or disability status.</t>
  </si>
  <si>
    <t>About the Opportunity:Our data engineering team is at an exciting juncture where they are developing a data ecosystem that will work dynamically with hospital systems, research institutes and other cancer data systems. The data engineering team will be a partner to the data science team ensuring the data that is collected is curated for them to create the best predictive models in the cancer care industry. As an early engineer to join the Data Platform Team, you will develop complex distributed streaming systems that ingest and process data arriving from and delivered to our partner healthcare systems. Additionally you will develop a Data Insights Platform, that will power ML workloads, in partnership with the Data Science team. You will learn and build healthcare knowledge graphs that will be central to improving outcomes for cancer patients.We are looking for Sr. Data Engineers to join our dynamic team and bring their passion for data engineering with them! What You Will Do:Integrate with healthcare APIs such as HL7 &amp; FHIR to build ELT/ETL pipelines that store, transform and aggregate data to power our data science workloads and fuel our provider- and patient-facing applications.Define the core data models abstracted from the Electronic Health Records (EHR)Assess the existing data ecosystem; leverage existing APIs &amp; build new ones to consume structured and unstructured data sets.Partner, develop and own the cloud-based data management platform that will define and change the way we work with data.Be an active participant in: Architecture reviews, code reviews, general agile processes, the development and mentorship of engineers, and building a strong engineering culture while advocating practical sophistication.What We're Looking For:5+ years of big data and software engineering experienceSolid expertise and skills in object-oriented and functional programming paradigms and implementations using Scala, Python, Elixir or similar language.Microsoft Azure, Amazon Web Services, Google Cloud Platform or similar cloud platform architecture experience involving analytic systems.Hands-on experience with distributed data technologies: Kafka, Spark, Flink, etc.Experience with analytics applications using one or more of the database technologies, such as OLTP, OLAP, key-value, document-oriented, and graph.Experience building reliable, performant streaming &amp; batch processing data pipelines.Strong communication skills, both written and verbal.Project RÅ_x008d_nin is filling one of the greatest gaps in patient care to date. Our mission is to increase the length and quality of every personsâ€™ life who has been affected by cancer. This year alone there will be nearly 1.8 million new cancer diagnoses, and the tools oncologists are using havenâ€™t been updated in 20 years. With our platform, communication between patients and their doctors is optimized through an individual care platform that is already having an immediate impact. Want to learn more?Our Perks and BenefitsLinkedinMediumAvoid the confidence gap. If some of the above describes you, weâ€™d love to chat and see where your skills can add to our team.We are an equal opportunity employer and value diversity in our company. We do not discriminate on the basis of race, color, ancestry, religion, sex, national origin, sexual orientation, age, citizenship, marital status, disability, gender, gender identity or expression, or veteran status.</t>
  </si>
  <si>
    <t>Data Science Course Teaching Assistant</t>
  </si>
  <si>
    <t>Springboard</t>
  </si>
  <si>
    <t>We run online, self-paced Data Science workshops where participants learn with the help of a curated curriculum and 1-1 guidance from an expert mentor.Our mentor community - the biggest strength of our programs - has experts from premier companies (Uber, Pandora, LinkedIn, Apple), a wide variety of leading startups, and top-tier consulting firms.Data Science Career Track is a 6-month intensive bootcamp taught in Python and we are looking for Course Teaching Assistants to provide project reviews and help support students outside of their mentor calls.RequirementsYou are as passionate about teaching Data Science as about Data Science itself.You care about writing well commented, modular code and encouraging others to do so!You are proficient in the curriculum topics of our Data Science Career Track program (taught in Python), which covers Programming Tools, Data Wrangling, Data Story, Inferential Statistics, Machine Learning, Advanced Data Visualization and Big Data. You have a flexible schedule that allows you to work a few hours per day, at least 5 days per weekYou have experience solving real-life data science problems, and are comfortable working with large data sets.You are empathetic and have excellent communication skillsBonus points for experience conducting reviews on through online platforms!BenefitsMembership in an rich community of expert mentors from great companies like Apple, Uber and PandoraChange the lives of students in our program and help us revolutionize online education!Receive a monthly amount per-project honorarium and work at your convenienceMore detailsCompletely online and self-paced. Coursework is ~200 hours and on average, students finish it in 6 months.Participants in this course are working professionals and college students from all over the world, interested in getting started with data science.Participants learn about Data Science with the help of a curated online curriculum and a personal mentor. They go through the curriculum at their own pace and have a weekly 30-minute checkin with their mentor to discuss questions, projects, and career advice!Course TA's provide students with high quality code reviews and support via email and our online community so that students get the help they need even outside of their mentor callsThe Springboard team of 150 works out of offices in the heart of San Francisco and Bengaluru. Weâ€™re backed by top investors, including Costanoa Ventures, Reach Capital, Learn Capital, Pearson Ventures, and the founders of LinkedIn and Princeton Review.Working with us, youâ€™ll enjoy competitive compensation, full health insurance coverage, a 401k plan, a generous learning budget, team lunches and snacks, and an opportunity to impact thousands of lives alongside a fun, dedicated and mission-driven team. To learn more about our team and culture, follow us on Instagram @springboardlife!We are an equal opportunity employer and value diversity at our company. We welcome applications from all backgrounds, and do not discriminate on the basis of race, religion, national origin, gender, sexual orientation, age, marital status, veteran status, or disability status.</t>
  </si>
  <si>
    <t>Research Scientist (NLP)</t>
  </si>
  <si>
    <t xml:space="preserve">We are working on unique problems in multimodal dialog, question answering, sequence labeling, language modeling, and many other areas of NLP. Interested?About the role:You will be working on challenging NLP research problems arising in the context of AI Foundation products with a strong engineering team to back your effortsCollaborate with world-leading academic researchers in the area partnering with AI FoundationOur researchers are encouraged to collaborate outside of AI Foundation, publish in conferences, teach, or take up anything that will build their careers beyond AI FoundationFull-time based in San FranciscoAll levels of seniority/experience welcomeAbout you:You have published in modern deep learning based NLP You are interested in working for a company/team with a strong social mission around integrity of information on the webCan independently implement ideas efficiently in a modern deep learning stack (like PyTorch!)AI Foundation is a hybrid for-profit and non-profit company working on research and products centered around synthesis and detection of synthetic media. This job req is for the for-profit, but our engineers and scientists are encouraged to spend time on detection research questions for the non-profit. </t>
  </si>
  <si>
    <t xml:space="preserve">About Us:
Sunvalleytek is a fast-growing, private company in Fremont, CA whose world-class staff are disrupting a multi-billion dollar global industry for consumer electronics. Our founder created the company with a passion to provide leading-edge consumer electronics including power banks, desk lamps, Bluetooth speakers, headphones, and much more. Today, millions of global customers enjoy products from Sunvalleytekâ€™s consumer-facing brands including: RAVPower, TaoTronics, HooToo, and VAVA. We currently sell the majority of our products through e-commerce, focusing on Amazon.com and major brick and mortar stores including Best Buy, Walmart, and more.
About the Role:
We are looking for a self-motivated and enthusiastic Data Analyst to join our team. The Data Analyst will be responsible for providing data insights, identifying market opportunities and understanding user behavior and long term trends for our business which help guide the decision-making process around the company's daily operations.
The ideal candidate would have deep analytical expertise and have experience working with cross-functional teams. They should be highly interested and desire to stay on top of the latest trends in the consumer tech industry.
Responsibilities:
Interpret and analyze data to extract insightsDevelop and optimize experimentation methodologies to identify long term trends of our business, market opportunities and understand user behavior etc.Collaborating cross-functionally with our internal marketing, brand, and product teams to meet their data needsDevelop test and manage a/b testing result analysisCommunicate analysis and experiment result to all levels of the company along with insights and recommendations
Requirements:
BA/BS/Master degree in engineering/computer science/statistics/Math or other technical related field3+ years of experience in data/business analysis, data science, engineering, or related reporting/analyticsExperience in quantitative analysis within a large-scale company or fast-paced environmentKnowledge of Python, SQL or other programming languagesKnowledge of hypothesis testing or experiment designExperience working within MS Excel (pivot tables, vlookups etc.).Strong analytical and critical thinking skills with attention to detailsStrong written and oral communications skillsGoal oriented with positive attitude and high energy
Job Type: Full-time
Experience:
Data/Business Analysis: 3 years (Required)Quantitative Analysis: 3 years (Preferred)
Education:
Bachelor's (Required)
</t>
  </si>
  <si>
    <t>B-Stock Solutions</t>
  </si>
  <si>
    <t>Belmont</t>
  </si>
  <si>
    <t>THE COMPANYB-Stock is the world's largest online marketplace for returned, excess, and other liquidation merchandise. Our customers range from SMB to the world's largest brands and retailers (including nine of the top 10 U.S. retailers). Led by eBay veterans, B-Stock completes over 175,000 transactions per year, selling 90 million items annually, making us a clear leader in the space.
The amount of inventory that is returned or unsold each year is growing very rapidly; in 2018, the value of this merchandise was estimated at $500 billion. Much of it ends up being liquidated for pennies on the dollar; some of it is even destroyed or landfilled. We believe there is tremendous value in and demand for this inventory - no matter the category, condition, or location. The B-Stock platform gives buyers a simple and direct way to buy valuable products, and offers sellers a trusted replacement for traditional liquidation and a critical boost in operational efficiency.
Backed by top investors including Spectrum Equity, True Ventures, and Susquehanna Growth Equity, B-Stock runs lean, fast, and shows no signs of slowing down. Our core values (teamwork, honesty, humor, and the passion to build something great) have shaped the company we are today and will certainly drive our success for many years to come.
For more information, visit www.bstock.com/careers/
JOB SUMMARYB-Stock is looking for a Data Engineer to help design, build, scale and maintain the next generation of the company's SaaS infrastructure. You will partner closely with cross-functional teams, including Data Science, Engineering, and Product / Business Technology, to build data infrastructure, processes, and tooling.
ESSENTIAL JOB DUTIES AND RESPONSIBILITIES 
Manage and optimize core data infrastructure
Build monitoring infrastructure to give visibility into the pipeline's status
Monitor all jobs for impact on cluster performance
Run maintenance routines regularly
Tune table schemas (i.e. partitions, compression, distribution) to minimize costs and maximize performance
Develop custom data infrastructure not available off-the-shelf
Build and maintain custom ingestion pipelines
Support data team resources with design and performance optimization
Build non-SQL transformation pipelines
MINIMUM QUALIFICATIONS, JOB SKILLS, AND ABILITIESEDUCATION:
Bachelor's degree in a technical and/or quantitative field of studye.g., computer science, math, physics or statistics, or equivalent and/or appropriate experience
EXPERIENCE:
3+ years of experience working with distributed data technologies
Experience working with server-side concepts such as containers, micro-services, caching, performance monitoring, and API design
Experience with cloud technologies such as AWS, Azure, and Google Cloud
Experience using Python, preferred
Experience with databases such as MySQL, and PostgreSQL, preferred
Experience with highly scalable ETL/ELT/Data Lake technologies, nice to have
OUR VALUESBe honest. We do the right thing because it's right.
Have passion for building something great. We empower employees to think like an owner so we dare to try. Let's find new ways to grow B-Stock together.
Humor. Take whatever you are doing very seriously but do not take yourself too seriously.
Teamwork. Our successes are achieved because we work in stride, leveraging each other's strengths as a unified effort.
Respect. We show consideration for each other and recognize the power in our diversity.
EMPLOYEE BENEFITS
Competitive compensation packages including bonus and options
Medical, dental, and vision benefits
Paid Time Off, telecommuting and flexible schedule options
Support for continuing education
Team off-sites, social events and extracurricular activities are a staple
Snacks, drinks, and the occasional box of donuts
No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B-Stock also strives to prevent other, subtler forms of inappropriate behavior (e.g., stereotyping) from ever gaining a foothold in our office. Whether blatant or hidden, barriers to success have no place at B-Stock.
US Work Authorization required.]]&gt;</t>
  </si>
  <si>
    <t>Data Engineer Manager</t>
  </si>
  <si>
    <t>Womply</t>
  </si>
  <si>
    <t xml:space="preserve">Womplyâ€™s mission is to help small businesses thrive in a digital world. Founded in 2011, Womply is the leading provider of data and software to local businesses and the top software partner to the payments industry. Our AI-powered data platform powers our CRM and marketing software, which serves more than 450,000 small businesses in every corner of America. Womplyâ€™s data platform helps innovative developers create more powerful software for businesses and consumers alike.
The Data Team at Womply advances the state of our data, and empowers the company to make better decisions from our data. Weâ€™re seeking a talented and motivated Data Engineer to lead our team. As the Business Intelligence Engineer Manager, you will hold the keys to the infrastructure that powers our current and future Data Products. Your team of data engineers are helping us build and leverage the latest technologies to tap into our firehose of data to open up new paths for analysis and discovery. You will have the opportunity to make a big impact, and work with extremely talented peers on a fast paced, high energy team.
You will lead your team to deliver large-scale projects, set and drive roadmap execution through resource planning and allocation. Your focus is to help us evolve our data-driven philosophy and become a world-class data organization. Your team owns the design, execution, and ongoing support of critical data warehousing projects enabling accurate reporting and advanced analytics for all of Womplyâ€™s internal business units.
You will have to be self-sufficient - we are a startup, so everyone might do a bit of everything to get things done. We look for people who take pride in their work, execute on it, and deliver phenomenal results.
In order to be successful in this role, you will be responsible for:
Vision - Your and your team will leverage our data foundation to design and implement innovative solutions to our hardest data problems
Execution - Building and maintaining the data pipelines from various data sources, while maintaining high accuracy, consistency, and reliability
Feedback &amp; Development - You see peopleâ€™s strengths and weaknesses and are both gifted and courageous in talking with them about it; you motivate and train your team to be the best version of themselves
Partnership - You establish strong relationships with business and technical leaders across the organization
You must have:
Must have "Hands-On" coding experience as a Lead or Manager
3-8 years in software engineering
Experience with Data Warehousing, Architecting Pipelines, and Data Modeling
Team-oriented, self-motivated, success-driven, roll-up-your-sleeves attitude
Strong intellectual curiosity and demonstrated ability to understand and question the data
Healthy Skepticism to challenge the status quo so we can improve
Technically proficient in:
Languages - Python / Scala / SQL / Bash
Technologies - Snowflake, AWS, Airflow
Nice to Have:
Spark
Come build something amazing at Womply
Weâ€™re a fanatically values-based company with $50 million raised to accelerate our growth. If you want to make a big impact, letâ€™s talk. Weâ€™re hiring in the Bay Area and Lehi, Utah for product, engineering, DevOps, design, data science, sales, marketing, business development, account management, and more. Learn more at www.womply.com/careers.
PLEASE NOTE - Direct applicants ONLY. Any recruiter/3rd party submissions we receive will be considered a gift.
</t>
  </si>
  <si>
    <t>Data Infrastructure Engineer - Algorithms Platform</t>
  </si>
  <si>
    <t xml:space="preserve">About the team
In this role you'll be a member of the Scalable Infrastructure team which is part of the Algorithms Platform. This team provides frameworks and services to access and operate on our data, including Spark, Presto, and custom tools. This team also handles initial data ingestion: our data initially comes from our Kafka logging pipeline along with regular snapshots of transactional databases. Our ETL framework along with tools to track and monitor jobs helps to increase reliability while making it easier for data scientists to obtain and manipulate data.
About the role
In this role you'll be contributing heavily to our Spark infrastructure, creating and improving services to make it easier for the team to submit and monitor jobs and providing established patterns for data scientists to create their jobs. Occasionally you'll help a team member design or debug a more complex Spark job or perhaps a pipeline of multiple jobs. The interesting thing you'll find about our department is the diversity of applications we support, the varied sizes of our jobs, and the different ways that we use Spark. This role will be exciting for you if you enjoy building and monitoring infrastructure along with digging into complex tools and making them easier for others to use.
Some typical projects you might work on include (but aren't limited to!):
You'll help us improve our Spark, Presto, and custom service deployments to function well under load and in AWS. You'll extend these services and create new ones to help make the experience better for our data scientists.
We build our own versions of Spark along with custom libraries included in each Spark job, so you will contribute to our Spark/Presto customization efforts, builds, and deployments.
You'll help us utilize various file formats (e.g. Parquet), and help create readers and writers that function well on S3 and with our metadata services.
You'll build services to ingest data into our warehouse and ensure it's clean and consistent.
Many of the changes we need would also benefit others in the big data community. You'll have the opportunity to contribute back.
We get excited about candidates who have:
5+ years of software development experience with significant contributions.
Exceptional coding and design skills, particularly in Java/Scala.
Strong distributed systems background, and have worked with Spark and other tools in the Hadoop ecosystem.
Ability to work autonomously and take ownership of projects.
Understanding of how big data infrastructure works in the public cloud.
Natural curiosity and tendency to get excited to dig in and understand how things work.
Where to Apply?
If this role describes you, please apply directly here!
Do you want to work on the algorithms platform but you're not sure if this role is right for you? Not a problem -- apply to our general Algorithms Platform Engineer role instead and we'll sort you out.
About Stitch FixAt Stitch Fix, we're about personal styling for everybody and we believe in both a service and a workplace where you can be your best, most authentic self. We're the first fashion retailer to combine technology and data science with the human instinct of a Stylist to deliver a deeply personalized shopping experience. This novel juxtaposition attracts a highly diverse group of talented people who are both thinkers and doers. All of this results in a simple, powerful offering to our customers and a successful, growing business serving millions of men, women, and kids. We believe we are only scratching the surface on our opportunity, and we're looking for incredible people like you to help us carry on that trend.
Please review Stitch Fix's Recruiting Privacy Policy here:
</t>
  </si>
  <si>
    <t>Womplyâ€™s mission is to help small businesses thrive in a digital world. Founded in 2011, Womply is the leading provider of data and software to local businesses and the top software partner to the payments industry. Our AI-powered data platform powers our CRM and marketing software, which serves more than 450,000 small businesses in every corner of America. Womplyâ€™s data platform helps innovative developers create more powerful software for businesses and consumers alike.
In your new role at Womply you will be part of a team of engineers working to manage our everÂ­-growing collection of payment and other merchant data from across the USA. Youâ€™ll work primarily with Java and Apache Spark and a variety of data stores including Cassandra, PostgreSQL, and Aurora. Youâ€™ll work with the rest of the engineering and product teams to design and optimize the schemas needed to support the products. Going forward, you'll support our evaluations of new tools and technologies to scale and analyze our data.
You Must Have:
5+ years of experience in software engineering with experience as a senior contributor or team lead.
MUST HAVE - Good programming skills in Java or Scala.
MUST HAVE - Experience delivering Spark-based data consumption to consumer facing products / systems.
MUST HAVE - Data Platform and Pipeline experience
Experience with Cassandra, Mongo, or similar data stores.
Strong background in SQL, Data Modeling, and Performance Tuning in both relational and noSQL databases.
Experience with distributed and federated systems and data processing pipelines
Familiarity with monitoring, backup, and disaster recovery of data systems
Experience building POCs, architecting new systems and improving existing systems to solve business problems and support scaling
Nice to have:
AWS experience
Database Administration Experience.
Experience with Python / Pyspark
Experience generating and evaluating data quality metrics
Experience mentoring engineers in best practices and methods.
Experience with PCI data practices
Come build something amazing at Womply
Weâ€™re a fanatically values-based company with $50 million raised to accelerate our growth. If you want to make a big impact, letâ€™s talk. Weâ€™re hiring in the Bay Area and Lehi, Utah for product, engineering, DevOps, design, data science, sales, marketing, business development, account management, and more. Learn more at www.womply.com/careers.
PLEASE NOTE - Direct applicants ONLY. Any recruiter/3rd party submissions we receive will be considered a gift.
More:
Work at Womply
Life at Womply
How we work
Our values
Benefits
Diversity</t>
  </si>
  <si>
    <t>intellyk</t>
  </si>
  <si>
    <t>Ã‚ Position: Data Engineer Location: San Bruno, CA Duration: 6-12 Months Summary: Data Engineer with good experience on Python &amp; Spark or java. Regards, Vamshi Krishna 908-799-0604 vamshi@intellyk.com</t>
  </si>
  <si>
    <t>Senior Scientist, Clinical Pharmacokinetics</t>
  </si>
  <si>
    <t>MyoKardia, Inc.</t>
  </si>
  <si>
    <t xml:space="preserve">SUMMARY: The Senior Scientist will support clinical development and late-stage discovery projects focused on new cardiovascular therapeutic agents. The role will include being a functional representative for MyoKardiaâ€™s DMPK department, providing pharmacokinetic and clinical pharmacology guidance to support clinical development programs, and ensuring assessment of pharmacokinetic and overall ADME characteristics needed for successful project advancement. The successful candidate will be able to integrate results into regulatory filings and product labels and understand PK/PD modeling concepts and their application to dose selection, study design, and influencing drug development decisions in close collaboration with other R&amp;D partners. A further responsibility will be to provide mentorship and guidance for junior PK scientists supporting development programs.
ESSENTIAL DUTIES AND RESPONSIBILITIES:
Plan and execute all pharmacokinetic analyses to guide project team decisions, publications, and reportingInfluence and help design clinical pharmacology components of drug development project plans and provide clinical pharmacology expertise to project teams including design and oversight of clinical pharmacology studies, including DDI, Food-Effect, ADME, Hepatic/Renal ImpairmentPlan and execute PKPD analyses that integrate knowledge of pharmacokinetics, pharmacodynamics, patient characteristics and disease states to optimize doses, dosage regimens, and study designsServe as a project team delegate for DMPK on clinical development projectsLead cross-functional teams and/or initiativesContribute to the analysis of pre-clinical PKPD data for selection of FIH dose levels, ensuring adequate safety margins for selected dosesManage and leverage DMPK resources to efficiently resolve program issuesLead preparation of pharmacokinetic and clinical pharmacology contributions to regulatory documents including Investigator Brochures, EOP2 meetings, IND, and NDA Responsible for collaborating with other departments (e.g. clinical operations, biometrics, and regulatory) to ensure appropriate support for programs and studiesSupport formulation development through pharmacokinetic studies, simulations and analysisInfluence external environment through publication and presentations
EDUCATION/EXPERIENCE/SKILLS:
Education:
Requires a PhD in pharmacokinetics, pharmaceutical sciences, bioanalytical chemistry, drug metabolism, or related discipline with relevant industrial experience
Experience and Technical skills:
PhD with of 5-10 years of experience with programs that have successfully transitioned through IND-enabling studies and advanced past proof-of-conceptDemonstrated success in managing clinical pharmacology activities and quantitative drug development (population PK, mechanistic PK/PD modeling, and clinical trial simulations).Expert knowledge of scientific principles and concepts. Expert knowledge in Pharmacokinetics and a working knowledge of clinical application of other DMPK disciplines (bioanalytical chemistry, drug metabolism, formulation sciences, and biopharmaceutics)Demonstrated track record of publication and understanding of the complexities and recent developments in clinical pharmacokinetics and clinical pharmacology and the implications for drug developmentStrong communication skills required. Demonstrated ability to effectively present clinical PK and clinical pharmacology data, development plans, and strategies to various audiences in both verbal and written form.Excellent written communication skills are required. Experience as lead and supporting author for technical reports and sections of regulatory documents, scientific manuscripts, and/or patents, is also required.
Behavioral Competencies:
Innovation: Influences team processes
Quality Focused: Ensures that teams have the right tools, technology and information, and that data are timely and impactfulIntegrity: Upholds MyoKardiaâ€™s ValuesResults Orientation: Establishes and achieves challenging goalsContinuous Learner: Develops self and othersTeamwork and Collaboration: Adapts style to achieve productive teamwork and influences decisions in a collaborative, cross-functional environment
</t>
  </si>
  <si>
    <t>Research Associate/Scientist - Mucke Lab</t>
  </si>
  <si>
    <t xml:space="preserve">Category:Science
Lab/Area:Mucke LabDescription:Are you a biologist with an interest in drug development for neurological and psychiatric disorders and would like to contribute to this important area in an intellectually stimulating, interdisciplinary academic environment?
Opportunity: Research Associate/Scientist
The Gladstone Institute of Neurological Disease at San Franciscoâ€™s burgeoning Mission Bay Campus could offer you outstanding opportunities to pursue this goal and improve the lives of people around the world. The successful candidate will work directly with innovative neurobiologists to contribute to the identification and optimization of novel small-molecule drugs and biologicals.
The qualified candidate is a highly motivated, interactive, and creative individual with the ability to work in a multidisciplinary environment to advance preclinical drug development programs. The successful candidate will also have exceptional verbal and written communication skills and the capability to effectively present scientific results to key stakeholders.
Position Requirements:
A B.S. or an M.S. degree in biology or related field with demonstrated independence in experimental design, execution, data analysis and troubleshooting.Hands-on experience with a wide range of cell-based and biochemical assays, including western blotting, ELISA/MSD, reporter assays, siRNA/shRNA knockdown and qPCR.Attention to detail with excellent organizational and record keeping skills.Outstanding interpersonal skills: ability to effectively interact with internal colleagues as well as external collaborators.
Preferred Qualifications:
Knowledge of small molecule preclinical drug development, including knowledge of designing and refining assays to identify and optimize drug candidates.Proficiency in utilizing software such as Graph Pad and Microsoft office for data analysis and figure generation.Knowledge of statistics and experience with advanced bioinformatics tools.Experience with high-throughput screening equipment and robotics.
To apply, please include your statement of interests, CV and 3 references.
Additional Information:
Title and salary will be commensurate with education and title.Be a part of big ideas and consider Gladstone. Your difference will make a difference in human health.Gladstone is an equal opportunity employer.
</t>
  </si>
  <si>
    <t>We're committed to bringing passion and customer focus to the business.Job Description Summary:Works to develop lasting and pervasive solutions that enable customers to make data-informed business decisions. Primary point of contact between customers and IT for the development of data visualizations to assist in day-to-day and strategic business decision making.Job Description:
POSITION RESPONSIBILITIES AND DUTIES:
â€¢ Primary point of contact between customers and IT for development of data visualizations to assist in day-to-day and strategic business decision making
â€¢ Consult with customers to develop understanding of business goals and objectives for data visualizations
â€¢ Directly support customers in use of data visualization tools to develop and deploy reports, charts, dashboards, alerts, etc.
â€¢ Assists in selection and deployment of data visualization tools across the company
â€¢ Provide in-depth data analysis to assist in answering complex business questions
â€¢ Responsible for collection, analysis and documentation of business and functional requirements in support of development of data marts
â€¢ Responsible for data mapping and validation in support of data mart development and data conversions
â€¢ Work with project teams to develop data visualizations and conduct data conversion activities as part of new or modified IT services
â€¢ Maintain relationship with outside vendors/partners for the purposes of supporting data visualization tools and augmenting staff for data analysis activities
â€¢ Work with training department and customers to develop, deliver, and/or coordinate data visualization training, documentation, and other educational tools and materials
â€¢ Study use and performance of data visualization tools, data marts and makes recommendations for enhancements
â€¢ Make recommendations for strategic direction of data analysis tools and procedures in alignment with business strategy
â€¢ Document business data sources as a reference for customers in development of data visualizations
â€¢ Requires moderate amount of travel to meet with customers at division offices
â€¢ Complete other responsibilities as assigned
MINIMUM SKILLS OR EXPERIENCE REQUIREMENTS:
â€¢ Minimum 3 years of work experience with data analysis
â€¢ Bachelorâ€™s Degree or foreign academic equivalent in Data Science, Business Communication, or related field of study.
â€¢ Formal education in the use of data analysis tools and practices required
â€¢ High level of competency with Microsoft Excel and other data analysis tools
â€¢ High level of literacy in both relational and non-relational database concepts and structures
â€¢ Proficient with data query languages (SQL, Excel Pivot Tables etc.)
â€¢ High level of literacy in Business Intelligence concepts, tools and frameworks
â€¢ Knowledge of data governance structures and purpose
â€¢ Use resources effectively and efficiently; can orchestrate multiple activities at once to accomplish goals
â€¢ Fast learner when facing new problems and situations; thrives with challenges
â€¢ Keen listening, written and verbal skills, while ensuring clear, effortless explanations to users
â€¢ Ability to work independently, as well as effectively within a team
â€¢ Negotiate skillfully in tough situations with internal and external groups
â€¢ Effective problem-solving ability and strong analytical skills; can see underlying or hidden problems and patterns; looks beyond the obvious
â€¢ Demonstrate flexibility, reliability, and dependabilityIf you like wild growth and working with happy, enthusiastic over-achievers, you'll enjoy your career with us!</t>
  </si>
  <si>
    <t>Human API</t>
  </si>
  <si>
    <t>We're looking for people who are good at engineering systems to manipulate, process, and make sense of data. If you're expert in some areas of data engineering, but not others, we'll train you up. If you have the knowledge and skills to architect and design systems, we'll let you do that and follow your lead. Your team will ownBespoke data pipeline logic and processes.Performance and scaling for internal and external real-time data services.Conventional(-ish) ETL reporting and data engineering.Incorporating appropriate use of ML techniques in the pipelineYou should haveExperience working directly on one or more of the following: database schema design, query optimization, development of ETL / analytics / reporting systems, big-data systems, large-scale text-parsing systems, stream processing, or ML pipeline engineering.Experience with large scale distributed systems desirableExperience with Databricks, Apache Spark, PrestoDB, or Kafka desirableA positive attitude, willingness to learn, and desire for self-improvementWe really like people whoOwn problems end-to-end - we have a very ownership driven cultureAre product focused - solving the underlying product problem is more important than writing lots of codeHave a good sense of humorWant to make a positive difference in people's livesAt Human API, we are opening up the world of health data for the next generation of healthcare applications.Weâ€™ve built the first real-time network for health data, making health data accessible and actionable for companies building valuable applications and experiences with it. By enabling health data liquidity, we are powering a more effective, personal and responsive healthcare system.Human API is powering over 10,000 applications in 40 countries, including Johnson &amp; Johnson, Kaiser Permanente, and AXA. The company is backed by Andreessen Horowitz and BlueRun Ventures.We're looking for independent thinkers who care deeply about the problems we're trying to solve. At Human API, we believe that a diverse variety of people makes us better, and so we welcome people of all backgrounds.Want to build the future of health data with us? Get in touch.</t>
  </si>
  <si>
    <t>eCom Senior Data Engineer</t>
  </si>
  <si>
    <t>PepsiCo</t>
  </si>
  <si>
    <t>Staff Research Scientist/Genomics Core Director</t>
  </si>
  <si>
    <t xml:space="preserve">Category:Science
Lab/Area:Genomics CoreDescription:Gladstone is seeking a talented and motivated scientist to direct the Gladstone Genomics Core. The successful candidate will work closely and collaboratively with Gladstone scientists on various research projects employing sequencing-based methods, as well as introducing cutting edge techniques to propel science at Gladstone. As Director of the Genomics Core, the successful candidate will be responsible for supervising core staff members and for ensuring the basic business functions of the core.
Essential Functions
Knowledge and operation of sequencing and related instrumentsTroubleshooting mechanical and software issues related to the coreâ€™s instrumentationProviding technical advice on experimental methods related to genomic sequencingAssisting with data analysis, interpretation, and lifecycle managementMaintaining a current knowledge of best practices for genomic sequencing and analysisMaintaining a current knowledge of modern methodologies such as single cell RNA sequencing, ATACseq, etc.Providing training for the use of the coreâ€™s instruments and related softwareSupervising and mentoring of core staff membersManaging the basic business functions of the core as a recharge center (rate setting, advertising, invoicing)
Qualifications
Extensive practical experience with genomic sequencing-based techniquesStrong foundation in DNA handling and sequencing methodologies (experience with single cell RNAseq and single sell ATACseq a plus)Ability to work independentlyExcellent communication and analytical skillsKnowledge of relevant safety protocolsStrong organizational and time-management skillsA passion for supporting cutting-edge science Genomics Core Equipment
The Genomics Core currently operates Illumina NextSeq and iSeq sequencers, a 10x Chromium system, and a variety of instruments for sample preparations. The Gladstone Genomics Core interfaces directly with the UCSF Center for Advanced Technologies that houses Illumina NovaSeq and HiSeq sequencers.
Education and Experience Requirements
Ph.D. in Molecular Biology, Biochemistry or related disciplineMinimum of 3 years of experience with genomic sequencing and related techniquesPrevious supervisory/management experience regarded as a major strength
Additional Information:
Title and salary will be commensurate with education and title.Be a part of big ideas and consider Gladstone. Your difference will make a difference in human health.Gladstone is an equal opportunity employer.
</t>
  </si>
  <si>
    <t>Staff Research Scientist - Akassoglou Lab</t>
  </si>
  <si>
    <t xml:space="preserve">Category:Science
Lab/Area:Akassoglou LabDescription:The Akassoglou Lab at The Gladstone Institutes is seeking a highly skilled microscopist to join our group as a Staff Research Scientist. The mission of the position is to develop technologies to investigate the interactions between the immune, vascular and nervous systems with the aim to understand dynamic biological processes and decipher the sequence of events and their causative relationship that lead to disease and utilize these tools to design and test effective treatments. The person in the position will be responsible for the following:
 Plan, design, initiate, interpret and report experiments using repetitive two-photon imaging and confocal microscopy in the living mouse brain and spinal cordLead the development and implementation of new technologies and protocols for advanced in two-photon imaging applications (e.g. functional imaging, labeling methods)Develop new projects and support ongoing research projectsEstablish in-house expertise in animal models reporters relevant to intravital imagingProject management of research collaborations, including technical training of new personnel, supervision of two-photon microscopy experiments, administrative tasksAssist with processing, analysis and interpretation of imaging dataScreen and test novel imaging-based instrumentationDevelop grant applications for purchase of new equipment, personnel support, and collaborative grant applicationsDay-to-day maintenance of imaging set-ups, including laser equipmentWork and communicate effectively with collaborators, as well as administrative departments and ITEnsure compliance with relevant regulatory guideline with EH/S and IACUC
Qualifications
PhD in Neurobiology, Physics, Physiology, Immunology or related fields with at least 3 years postdoctoral experience in a biomedical and/or research and development environmentAt least 3-5 years of in vivo imaging experienceIn depth knowledge of optics, fluorescence microscopy, and live imaging of biological material.Rodent handling and surgical experience essential.Expertise in developing and implementing new imaging modalities and customized software tools for 4D image data analysis (Image J, FluoView, Imaris, Volocity).Computational skills in bioinformatics are preferred (R, MATLAB, Python)Strong research interest in neuroimmunology, neurodegeneration, and cell biology
Additional Information:
Title and salary will be commensurate with education and title.Be a part of big ideas and consider Gladstone. Your difference will make a difference in human health.Gladstone is an equal opportunity employer.
</t>
  </si>
  <si>
    <t>Scientist - Computational Biology - Discovery Biomarkers</t>
  </si>
  <si>
    <t>Amgen</t>
  </si>
  <si>
    <t>Career CategoryResearchJob DescriptionThe Department of Genome Analysis Unit at Amgen South San Francisco (ASF) is looking for a Computational Biology/Bioinformatics Scientist with expertise in analyzing large-scale omics data and in handing high-content NGS RNA-seq and single-cell RNA-seq data. The primary responsibilities would be to conduct computational and statistical analyses on RNA-seq, proteomics, metabolomics, flow cytometry and other high-content data from in-house data as well as public datasets for disease/patient stratification and biomarker discovery. The tasks require applying sophisticated statistical methods and/or deep-learning machine learning models. Experience with analytical method development is preferable.
The Computational Biology/Bioinformatics Scientist will work with biologists, especially in immuno-oncology as well as cardiovascular relevant disease fields to leverage information on our targeted biological pathways along with computational algorithms to manage and mine internal and external NGS sequencing and other high-content databases. The successful candidate is expected to interface with the local statistical genetics/computational biology/bioinformatics community, particularly in evaluating new opportunities that advance the discovery and application of biomarkers.
Basic Qualifications
Doctorate Degree
OR
Master's degree and 4 years statistical genetics experience
OR
Bachelor's degree and 6 years statistical genetics experience
Preferred Qualifications
PhD in Computational Biology, Bioinformatics, Mathematics, Statistics, Statistical Genetics with five or more years of experience in relevant fields
A working knowledge of applied mathematics or statistics to analyze large-scale omics data sets/biobanks
Ability to translate biological and medical questions into analytical models providing actionable results
Programming experience in languages such as R, Python or Matlab
Enjoys working in collaborative team environment
Record of establishing and leading lead cross-functional teams
A strong scientific background with training in genetics and a proven track record of productivity
Strong written and oral communication skills, self-motivation, independence and leadership
Experience understanding the sources of bias arising from NGS high-content platforms, especially RNA-seq and single-cell RNA-seq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and is matched by an unparalleled toolbox of therapeutic modalities ranging from small molecules to peptides to proteins to antibodies to live-cell therapies.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accommodation.Join UsIf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patients.Amgen is an Equal Opportunity employer and will consider all qualified applicants for employment without regard to race, color, religion, sex, sexual orientation, gender identity, national origin, protected veteran status, or disability status.Amgen will consider for employment qualified applicants with criminal histories in a manner consistent with the San Francisco Fair Chance Ordinance.</t>
  </si>
  <si>
    <t>IPSY</t>
  </si>
  <si>
    <t>About IPSY: IPSY is the largest beauty subscription in the world, with over 3 million monthly members, and the first brand to combine a rich community platform with a highly personalized commerce experience. Headquartered in San Mateo, with offices in New York and Santa Monica, IPSY brings together a diverse group of rule-breaking thinkers and creative problem solvers with a penchant for getting things done. From Marketing and Media to Engineering and Operations, we stand together to celebrate individuality and inclusivityâ€”and weâ€™re just getting started.About the Role:We are looking for a Machine Learning Engineer for our Personalization team! Machine learning is essential for IPSY to achieve our goal of personalizing all aspects of customer experience. The models we build and deploy affect millions of users. What makes IPSY an outstanding and exciting place to work on machine learning is that we collect a large number of deep user features that are not available to typical e-commerce companies, allowing us to build better models and make better recommendations.You will be responsible for developing custom machine learning models from our comprehensive data sets and guiding how those models impact our growing member base of several million. Are you are a hands-on engineer with a real passion for learning and innovation? Do you thrive in a fluid, high-performance, and ambitious environment? If so, we want to hear from you!What Weâ€™re Looking For:Strong foundation in machine learning algorithms with a broad understanding of Recommender Systems, Supervised/Unsupervised Learning Algorithms, Optimization, Graphical Models, and Learning TheoryMinimum of 5 years of applied research experience with successful track record of deploying machine learned models into real-world settingsWorking knowledge and experience in distributed frameworks (e.g. Hadoop and Spark)Working knowledge of open source machine learning libraries (e.g. Scikit-learn, MLlib, TensorFlow, etc.)Bachelorâ€™s degree required. Master's or Ph.D. in Computer Science, Computer Engineering, Mathematics, or equivalent field strongly preferredStrong overall programming abilityExcellent communication skillsYou are curious and seek out challenging problems (e.g. Skewness of data, Sampling bias, Set vs. Ordering)Technical publication history in prestigious international conferences and journalsBonus if You Have:Experience with Natural Language Processing and Text RepresentationsExperience with software development (Java, Scala, Python, C++, or C#)Experience with Combinatorial Optimization or Integer ProgrammingExperience with SQL (e.g. Hive SQL, PostgreSQL)Familiar with ETL and big data tools (e.g. AWS, AirFlow)What We Offer:Competitive salary &amp; equity grantsMedical, dental &amp; vision insuranceAnnual bonus programPaid time off &amp; work from home flexibilityFree Glam Bag Plus subscriptionLearning &amp; development programsWe are an equal opportunity employer who celebrates diversity. We do not discriminate on the basis of race, religion, color, national origin, gender, sexual orientation, age, marital status, veteran status, disability status, or any other characteristic protected by federal, state, or local laws.If you require reasonable accommodation in completing this application, interviewing, completing any pre-employment testing, or otherwise participating in the employee selection process, please contact us.</t>
  </si>
  <si>
    <t>Data Analyst I</t>
  </si>
  <si>
    <t>Bio-Rad Laboratories, Inc.</t>
  </si>
  <si>
    <t>Hercules</t>
  </si>
  <si>
    <t>Bio-Rad is looking for a Data Analyst I. The key business projects will include team activities, data analyses and reports development, validation, training, release in Power BI for all identified Customer-Centric Global Supply Chain metrics. Will also support Technical Lead with data automation strategy and initiatives.Perform data analyses using analytical models and mathematical analysis.Uses data analysis/modeling to create new reports; troubleshoots and modifies existing reports.Analyze existing data records, summarize quality and recommend solutions for compliance and standardization opportunities.Partners with team members in various business units and functions to support new and ongoing business reporting, analytical and training needs.Develops reports that analyze opportunities for standardization. Bachelorâ€™s degree or equivalent in Business Administration, Information Systems, or related discipline.0-3 yearsâ€™ experience managing databases, providing timely user support, and writing reports, or equivalent combination of education and experience.Operational knowledge of the business area they serve and the operations within the dedicated supported operation.Strong quantitative skills with proficiency in data analysis (SAP/MS Access) modeling (MS Excel), and presenting (MS PowerPoint).Working knowledge of data visualization tools such as Microsoft PowerBI, Tableau, etc.Working knowledge of ETL tools such as SQL, VBA, and Alteryx.Strong interpersonal, organizational, analytical, problem solving, and time management skills.Ability to quickly learn new data models and functions. Ability to perform statistical reporting, including skill in composing logical, detailed, and analytical reports. About Bio-Rad:Bio-Rad is a global leader providing a broad array of clinical diagnostics and life science research products. With a team of more than 8,000 employees and a global network of operations serving our customers, we help people live longer, healthier lives.Bio-Rad was founded over six decades ago and has continued to provide the healthcare industry with innovative and useful products that help life science researchers accelerate the discovery process and medical diagnostic labs obtain faster, better results.EEO/AA Employer/Veterans/Disabled/Race/Ethnicity/Gender/Age Agency Non-Solicitation: Bio-Rad does not accept agency resumes, unless the agency has been authorized by a Bio-Rad Recruiting Representative. Please do not submit resumes unless authorized to do so. Bio-Rad will not pay for any fees related to unsolicited resumes.</t>
  </si>
  <si>
    <t>Senior Associate Scientist/Scientist</t>
  </si>
  <si>
    <t>Zoetis</t>
  </si>
  <si>
    <t>Union City</t>
  </si>
  <si>
    <t>Major Duties and Responsibilities:
Adapt enzymatic and immunoassay technologies and approaches for inclusion onto the rotor multi-analyte format or other diagnostic platform.Design and execute bench level experiments and analyze data.Interpret experimental results and communicate to project team; recommending path forward .Works in a team environment to identify and overcome technical hurdles in all aspects of diagnostic product design.
Educational Requirements: Minimum of a Bachelorâ€™s Degree with 2-5 years applicable experience
Experience Requirements:
Strong diagnostics and immunoassay development background.Background in enzymatic, immunoassay or organic chemistry desired.Deep knowledge of colorimetric, fluorescent biomarker and immunoassay methodsExcellent laboratory skills and extensive experience with protein chemistry and bioconjugation to surfaces or particlesProficient in design of experiments and data analysisExperience in algorithm development for diagnostic assay or equivalent.System level experience in diagnostics or medical device developmentFamiliarity/experience with manufacturing processes and DFM (design for manufacturing)Participation in at least one development project through entire product life cycle (cradle to production).Demonstrated commitment to on time delivery and highest quality standards.Familiarity with lyophilization techniques preferred.Experience with JMP preferred
Additional Job Factors:
Applies technical skills and functional knowledge independently and proactively.May act as a technical resource within own group/team.Strong critical decision-making skillsAbility in loosely defined situations within team, where there is significant uncertainty of outcome.Exercises judgment utilizing established approaches as well as prior work experience, consulting others appropriately.Ability to use or develop novel processes or hypotheses; new ideas and knowledge.Recognizes unmet needs and proposes solutions.Modifies existing process to improve the efficiency of the work group or function.Takes responsibility for a portion of the teamâ€™s milestones or deliverables.Proactive self-starter; offers to investigate a problem using own resources to resolve an issue.Excellent oral and written communication skills; ability to convey complex experimental results clearly and concisely.
Full timeRegularColleagueZoetis is committed to equal opportunity in the terms and conditions of employment for all employees and job applicants without regard to race, color, religion, sex, sexual orientation, age, gender identity or gender expression, national origin, disability or veteran status or any other protected classification. Disabled individuals are given an equal opportunity to use our online application system. We offer reasonable accommodations as an alternative if requested by an individual with a disability. Please contact Zoetis Colleague Services at zoetiscolleagueservices@zoetis.com to request an accommodation. Zoetis also complies with all applicable national, state and local laws governing nondiscrimination in employment as well as employment eligibility verification requirements of the Immigration and Nationality Act. All applicants must possess or obtain authorization to work in the US for Zoetis. Zoetis retains sole and exclusive discretion to pursue sponsorship for the acquisition or maintenance of nonimmigrant status and employment eligibility, considering factors such as availability of qualified US workers. Individuals requiring sponsorship must disclose this fact. Please note that Zoetis seeks information related to job applications from candidates for jobs in the U.S. solely via the following: (1) our company website at www.Zoetis.com/careers site, or (2) via email to/from addresses using only the Zoetis domain of â€œ@zoetis.comâ€_x009d_. In addition, Zoetis does not use Google Hangout for any recruitment related activities. Any solicitation or request for information related to job applications with Zoetis via any other means and/or utilizing email addresses with any other domain should be disregarded. In addition, Zoetis will never ask candidates to make any type of personal financial investment related to gaining employment with Zoetis.</t>
  </si>
  <si>
    <t>Finance Data Analyst</t>
  </si>
  <si>
    <t>DIVIDEND FINANCE LLC</t>
  </si>
  <si>
    <t xml:space="preserve">Finance Data Analyst
San Francisco, CA Finance - Exempt
About the Role
This role will be working under the Director of Financial Operations as part of the Financial Operations (FinOps) team to deliver data driven decisions. The ideal candidate should possess a solid background in analytical functions, have demonstrated success in supporting fast growing business, think creatively to find solutions to complex, often unstructured problems.
About the Company
Dividend Finance is a leading provider of renewable energy and energy-efficient financing solutions to residential property owners across the United States. We actively support our vision of building a more efficient and sustainable world by connecting homeowners, customer-centric contractors and financial investors, all in an effort to create partnerships that benefit each member of our value chain. Dividend offers fun, competitive employee engagement activities, weekly family styled catered lunches, casual dress code, and generous benefits. If you want to love where you work, check out career opportunities at Dividend at the following link: https://www.dividendfinance.com/our-culture
Job Duties and Responsibilities
â€¢ Collect and analyze structured and unstructured (financial and business) data from various sources
â€¢ Develop data collection and appropriate analytical tools and processes
â€¢ Build and maintain analytics reporting that provide insights to financial performance
â€¢ Help with data analysis and modeling work related to other finance activities such as forecasting and variance analysis
â€¢ Establish strong relationship with individual teams
â€¢ Act as the key contact between the Finance team and Technology
â€¢ Work cross functionally with FinOps, Accounting, and Decision Science teams
Qualifications
â€¢ 3+ years of experience working with SQL and relational data, with a solid grasp of financial and accounting concepts
â€¢ 3+ years experience R and/or Python
â€¢ Bachelor's Degree within Quantitative field (Mathematics, Decision Science, Economics, etc..)
â€¢ Exposure to automating processes and data pipeline designs
â€¢ Familiar with modern IT business systems and proficient in data analytics tools and technologies
â€¢ Be able to build cross functional partnerships, strong team player
â€¢ Ability to develop communications and key messaging for stakeholders and senior management
â€¢ Experience in financial services industry a plus
Dividend Finance, LLC. is an Equal Opportunity/Affirmative Action employer committed to diversity in the workplace. All qualified applicants will receive consideration for employment without regard to race, color, religion, sex, sexual orientation, national origin, disability, protected veteran status, gender identity or any other factor protected by applicable federal, state or local law. </t>
  </si>
  <si>
    <t>Senior Library Information Scientist</t>
  </si>
  <si>
    <t>Seattle Genetics, Inc.</t>
  </si>
  <si>
    <t>Summary:
The Senior Library Information Scientist will support the Libraryâ€™s Literature and Alerts Services by providing pertinent and timely information on our products and interests from the broad base of scientific, biomedical, competitive intelligence and pharmaceutical business resources in support of the research, clinical development, competitive intelligence, regulatory, global value and legal functions of Seattle Genetics. This highly experienced Senior Library Information Scientist will need sound scientific knowledge and understanding of the high-level requirements for searching different types of literature and data through the various phases of drug development to conduct skilled search interviews and ensuring that questions throughout the company are addressed promptly with expert searches and analyses. They will also work with R&amp;D project teams to provide proactive and reactive searches and alerts to support regulatory filings and will contribute their systematic literature review experience to publication teams. They will use their in-depth knowledge to evaluate new biomedical information resources, and will apply their search expertise to the design, configuration, and updates of integrated search platforms. The Senior Library Information Scientist will report to the Principal Library Information Scientist.
Principal Responsibilities:
Provide customized information strategies, solutions, and services for internal clients worldwide to support decision making for all research, development and commercial functionsConduct skilled search interviews and perform comprehensive or targeted literature searches using the most relevant information resourcesConduct searches of the literature and information in databases related to drug development: create search strategies; analyze, synthesize, annotate, and evaluate data; extract pertinent information; and prepare results/products of material searched via analytical summaries, bibliographic libraries, and bibliometric reportsDeliver search results in preferred output formats; follow up with requestors; create related alerts; follow up annually with alert recipientsContribute systematic literature review expertise to companyâ€™s PRISMA based reviews, as a methods and search strategy co-author, or as search strategy consultantSupport IACUC search activities using best practice hedges in comprehensive search strategiesCreate and broadly leverage expert search hedges for frequently searched topics; teach R&amp;D staff how to incorporate hedges in their searchesOrganize and conduct user training programs by identifying needs, leveraging resources, coordinating internally/with vendorsAttend conferences and trainings to maintain knowledge of and expertise in searching all relevant database platforms and toolsAs a member of the Literature and Alerts Services team, this position works independently and directly with employees in all company locations and at all levels of the organizationThis position independently selects and complies with pharmaceutical industry, regulatory, and internal company regulations, best practices, standards, methods, techniques and evaluation criteria in all work activities including management of people and online resources
Qualifications:
5 - 8 years of corporate information center/library experience in the medical, biotech or pharmaceutical industryDemonstrated expertise in searching clinical trial, pipeline and market analytics databases such as DRG, Citeline, GlobalData and AdisDemonstrated expertise in searching Ovid, Embase.com and PubMedDemonstrated ability to conduct skilled reference interviews, create expert search strategies, and analyze results for requestorsExperience in searching biomedical databases using aggregators including Dialog, STN, etc.Experience in patent and prior art searching preferredExperience training and consulting with users on Ovid, PubMed, Embase.com, etc.Experience supporting or co-authoring systematic literature reviews (PRISMA)Experience with BizInt Smart Charts
Education:
MLS or MLIS or other advanced degree in information scienceUndergraduate degree in bioscience or a strong science backgroundEvidence of a strong program of continuing education in the knowledge of scientific literature databases and tools, including history, scope and structure, indexing practices, controlled vocabularies, and advanced search techniques
As the leading employer in our industry in the Pacific Northwest, Seattle Genetics is proud to offer a competitive total compensation package as well as a comprehensive benefits program designed to support the whole lives of our employees and their families. Benefits include medical, vision and dental coverage, group and supplemental life insurance, 401(k) with company match, tuition reimbursement, relocation assistance and much more. To learn more about Seattle Genetics, please visit www.seattlegenetics.com.
Seattle Genetics is an equal opportunity employer. All qualified applications will receive consideration for employment without regard to race, age, gender identity, sexual orientation, color, religion, sex, marital status, national origin, protected veteran status, disability status, or any other status protected by federal, state, or local law.
#LI-CB1</t>
  </si>
  <si>
    <t>Sr Consulting Data Analyst - SAS, R, Python</t>
  </si>
  <si>
    <t>Data Consultant - SAS, R, Python</t>
  </si>
  <si>
    <t>Under general supervision, this position exists to assist the organization in making strategic data-related decisions by analyzing, manipulating, tracking, internally managing and reporting data. This position functions both as consultant and as a high-level statistical analytics programmer.Essential Functions:- Designs and enhances databases.- Designs menu systems that are effective and user-friendly.- Develops reports with accurate, easy to read, useful information.- Designs and generates tracking and monitoring tools.- Participates in the development of outcomes and process measures, including technical specifications, to enable population measurement, guideline implementation, and evaluation.- Builds and maintains complex statistical routines using macros, vendor software, and software written by self and others.- Tests and maintains data integrity across multiple databases (internal SAS, DB2, VSAM; external: Adobe, Excel, SAS parsing routines, COBOL).- Builds sophisticated statistical models and forecasting tools using these databases.- Defines and frames complex multi-dimensional healthcare issues and develops time tables/processes for decision making.- Translates needs, issues, and ideas into effective strategies and action plans.- Formulates specific implementation plans and evaluates the effectiveness of actions/programs implemented.- Develops creative alternative solutions.- Works closely with IT and outside partners (and physicians for TPMG departments).- May coordinate team/project activities and schedules.- May assist in the determination of goals and priorities with team, clients, or project management sponsors.- May provide leadership to multi-disciplinary project teams.- Communicates results/recommendations to project sponsors, clients, and various senior level audiences (including physicians for TPMG departments).Basic Qualifications:Experience- Minimum three (3) years of programming in SAS, SQL, VBA, .net or equivalent statistical analytical programming language.- Minimum of three (3) years of related analytical consulting experience.Education- Bachelor's degree in economics, finance, health care administration, public health administration, statistics, mathematics, operationsresearch, or related field required OR four (4) years of experience in a directly related field.- High School Diploma or General Education Development (GED) required.Licenses, Certifications, Registrations- N/A. Additional Requirements:- Broad familiarity with medical practices, especially population management and process and outcomes measurement.- Experience with MVS/TSO operating systems required- Experience with analytical manipulation and interpretation of large databases required.- Microsoft Office skills required.- Very strong analytic and critical thinking skills, writing skills, communication skills, consulting skills, and ability to work within a team.- Ability to express complex analytical and technical information to senior management or to audiences with clinical training.- Must be an independent self-starter.- Must be able to work in a Labor/Management Partnership environment. Preferred Qualifications:- Master's degree preferred.- Analytical consulting experience in the healthcare field.- Knowledge of JCL strongly preferred.Kaiser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</si>
  <si>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Pharmacokinetics and Drug Metabolism- Senior Associate Scientist</t>
  </si>
  <si>
    <t>Amgen strives to serve patients by transforming the promise of science and biotechnology into therapies that have the power to restore health or save lives. Our culture encourages open dialogues and diverse views to create and innovate ideas to solve the critical issues in drug discovery and development.
The department of pharmacokinetics and drug metabolism (PKDM) within Amgen is dedicated to the discovery and development of novel effective, safe medicines. The successful candidate will work in a team environment to characterize the absorption, distribution, metabolism, excretion and pharmacokinetic properties of therapeutic drug candidates to achieve their full pharmacological potential. PKDM works in close partnership with disciplines such as medicinal chemistry, pharmacology, toxicology, pharmaceutical sciences, clinical pharmacology and regulatory to design promising clinical therapeutic candidates, conduct preclinical development studies, support clinical evaluation and contribute to IND and NDA filings.
Job Description
The responsibilities of a PKDM Senior Associate Scientist are to develop and routinely employ in vitro and bio-analytical methods for the quantitative and qualitative analysis of new small molecule drug candidates and metabolites in plasma, tissues, and other biological matrices. The role will require data interpretation and communication of results to project team representatives in support of drug discovery and development.
The ideal candidate will have a proven ability to execute experiments to quantitate molecular entities by mass spectrometry in support of both drug discovery and early development programs. This role requires an excellent understanding of preclinical ADME in vitro and bio-analytical techniques and an individual that can work collaboratively in a fast-paced work environment. The candidate will work as a member of the small molecule ADME group and will be responsible for executing enzyme kinetics, in vitro inhibition, metabolite identification, and bioanalytical experiments. The candidate should be able to assist in troubleshooting when instrument or assay problems arise. Other responsibilities will include basic biochemistry research, electronic laboratory notebook keeping and communication of results to project teams.
Basic Qualifications
Masters degree and 3 years of Scientific experience
OR
Bachelors degree and 5 years of Scientific experience
Preferred Qualifications
Candidates for PKDM- small molecule ADME position will have BS or MS in chemistry, biochemistry, or equivalent. Experience with operation, troubleshooting, and data interpretation of a mass spectrometer is required.Experience with operation of automated liquid sample handling instruments and experience with analysis of radiolabeled compounds is desired.The candidate should possess excellent oral and written communication skills and be able to excel in a highly collaborative, matrixed team environment.
We understand that to successfully sustain and grow as a global enterprise and deliver for patients we must ensure a diverse and inclusive work environment.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Amgen focuses on areas of high unmet medical need and leverages its expertise to strive for solutions that improve health outcomes and dramatically improve peoples lives. A biotechnology pioneer since 1980, Amgen has grown to be one of the worlds leading independent biotechnology companies, has reached millions of patients around the world and is developing a pipeline of medicines with breakaway potential.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</si>
  <si>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Spring Discovery</t>
  </si>
  <si>
    <t xml:space="preserve">
tl;drSpring is accelerating the discovery of therapies for aging and its related diseases. Machine learning is at our core, and we're building a rare computational team that works closely with our biologists, together fighting disease.ImpactAging is the single greatest risk factor for the most detrimental diseases on Earth â€” cardiovascular disease, neurodegenerative disease, pulmonary disease, cancer, muscle wasting, and more â€” and drugs that slow the biological damage accumulated while aging have the potential to reduce the incidences of these diseases, possibly simultaneously. We believe that in the not-too-distant future, the discovery of therapies for aging will provide some of the most effective tools in history for reducing our burden of disease and extending our healthy lifespan.Our mission is to dramatically accelerate the realization of that future. And weâ€™re bringing a new set of machine learning tools to bear on this challenge.Yes, you belongWe are building a cross-functional team. We don't expect you to have a background in biology, just as we don't expect our biologists to be experts in ML. We do expect our teams to work respectfully and closely, learning together every day.We value building a diverse, inclusive environment and welcome all applicants regardless of gender, sexual orientation, ethnicity, race, education, age, or other personal characteristics.About you
Experience. You have 3+ years of real-world experience in software development, machine learning, or data science.
Statistical intuition. You're comfortable dealing with data and forming and testing hypotheses. You have a developed sense of whether analysis lacks rigor and how to improve it.
Tends towards ownership. You do anything necessary to solve the problem at hand.
Maturity in face of ambiguity. You help define questions instead of just answering them. You work to resolve ambiguity â€” and you're comfortable making decisions when it remains.
Crisp communicator. You excel at crisp, concise written or spoken communication. You love learning and teaching others in a cross-functional team (we're biologists, computational folks, and more).
Driven by impact. You're most motivated when working on a problem of important consequence, no matter what's necessary to do so.
Nice to have
Deep learning intuition. You bring intuition about datasets and experiment structures for deep learning from personal experience.
Biological data experience. You bring familiarity with the pitfalls and analytical techniques typically encountered with large biological datasets.
Scientific background. You have cultural familiarity with scientists and labs from personal experience. You know the language of scientists as well as that of the technical world.
Benefits
Competitive salary and equity in a growing, well-funded startup
Excellent medical, dental, and vision coverage
Generous vacation policy
Healthy feedback-focused environment â€” leadership will have high expectations, regularly share constructive feedback, expect you to grow, and welcome receiving feedback from you
A unique momentWe have deep support from some of the best investors in the world: General Catalyst, First Round, Felicis, Laura Deming's Longevity Fund, pharma/biotech angels, and many more. Our advisors are world leaders in aging research, senior execs at pharma, and top tech entrepreneurs.And at the same time, we're just getting started. You're joining a team that has the funding needed to be ambitious while still early enough to help define our culture, choices, and success. Our expectations of you â€” and of ourselves â€” are high.To fighting disease, together!</t>
  </si>
  <si>
    <t>Sr. Business Intelligence Analyst - Web Analytics</t>
  </si>
  <si>
    <t>Bank of the West</t>
  </si>
  <si>
    <t>At Bank of the West, our people are having a positive impact on the world. Weâ€™re investing where we feel we can make the most impact, like advancing diversity and women entrepreneurship programs, financing for more small businesses, and promoting programs for sustainable energy. From our locations across the U.S., Bank of the West is taking action to help protect the planet, improve peopleâ€™s lives, and strengthen communities. We are part of BNP Paribas, a global leader supporting the UN Sustainable Development Goals (SDGs). Yes, weâ€™re a bank, but as the bank for a changing world, we are continually seeking to improve the ways we help our customers, while contributing to more sustainable and equitable growth.Job Description Summary
Responsible for providing highly complex analytical and project oversight by conducting financial analyses, assisting with internal strategy and ad-hoc projects, and performing competitor and industry benchmarking analysis for a designated Business Line.
Essential Job Functions
Interprets complex analysis and develops presentations for senior management.Partners with members of other groups and functions within the bank to drive results.Analyze data and create digital reports to derive business insights to improve digital experience.Partner with product and business managers to establish, capture and monitor metrics to track business results.Use web navigation data, measure web experimentation results, and apply data science discipline.
#LI-HN1
Other Job Duties
Performs other duties as assigned.
#LI-DD1â€œWhile Bank of the West considers all applicants, we will not sponsor candidates for work visas at this time.â€_x009d_
Required Experience
Requires deep knowledge of job area typically obtained through advanced education combined with experience.Ability to partner with product managers in an agile environment.Typically viewed as an analytics and business insights expert.Mid-level SQL skills (preferably Oracle).Requires 7 years minimum prior relevant experience.At least 3 year experience interpreting the data from a business perspective and communicating those insights to nontechnical business partners and management.
Education
Bachelor's Degree Economics, Math, Accounting, or applicable fieldMaster's Degree in Economics, Math, Accounting or applicable field
Skills
Strong data collection, research and quantitative skillsAbility to summarize complex data into simple to understand informationAbility to develop relationships with multiple stakeholders throughout an organizationExperience using Adobe Target (preferred) or experimentation.Adobe Analytics (preferred) or Google Analytics to create and interpret reports.Ability to self-motivate and work independently in a relatively unstructured environment.Strong written and verbal communication skills. Will be responsible for discerning clientâ€™s explicit and implicit needs. Will be responsible for writing standard systems development lifecycle business deliverables.Problem solving skills. Must be able to understand a business problem from the clientâ€™s perspective and propose potential solutions. The ability to visualize how existing technology solutions could be changed / leveraged to meet future needs would be a plus.Able to see details and the â€œbig pictureâ€_x009d_OrganizedFlexible/ Adaptable
Equal Employment Opportunity Policy
Bank of the West is an Equal Opportunity employer and proud to provide equal employment opportunity to all job seekers without regard to any status protected by applicable law. Bank of the West is also an Affirmative Action employer - Minority / Female / Disabled / Veteran.
Bank of the West will consider for employment qualified applicants with criminal histories pursuant to the San Francisco Fair Chance Ordinance subject to the requirements of all state and federal laws and regulations.</t>
  </si>
  <si>
    <t>Senior Quantitative Analyst</t>
  </si>
  <si>
    <t>MUFG</t>
  </si>
  <si>
    <t>Senior Quantitative Analyst
 Apply Now
Requisition # 35118
Job Type Day
Location San Francisco, CALIFORNIA
Date Posted 03/31/2020
Your potential. Your opportunity.
DescriptionDuties: Leading credit risk activities for retail and wholesale portfolios, financial model development, implementation, and maintenance, in order to support the Bankâ€™s credit risk management activities. Managing credit risk ratings analysis and stress test management activities for Retail (Residential Mortgage, Home Equity, Unsecured Personal Loan and Credit Card) and wholesale (CRE, C&amp;I) portfolios. Leading the development of stress testing models for regulatory requirements including DFAST/CCAR stress tests using SQL, SAS, Tableau, R, Python, Matlab, and CoreLogic RiskModel; creating Pivot Tables, macros and VBA Scripts in Excel. Leading the development of loss projection models for regulatory capital requirement CECL (current expected credit loss) ACL projection, conducting Basel parameters estimation including PD, LGD and EAD and credit loss forecasting model development. Building predictive models and machine learning algorithms and present information using data visualization techniques. Coordinating internal data engineering teams and external vendors to expand existing sets of data used in credit decision processes by evaluating information from different data sources and by re-engineering use of existing data elements. Working with product managers and engineering teams in building more robust risk decision infrastructure, deploying risk decisioning strategies, system enhancement, new product capabilities, trouble-shooting issues etc. Working with peers inside the department, business lines, and enterprise risk teams to oversee, assess, and manage risks through analysis of model output and portfolio data. This can include regularly scheduled deliverables and ad-hoc analysis. Serving as a liaison between systems programmers and end-users. Maintaining excellent relations and service levels with all Business Units. Leading communications for models with internal and external auditors including OCC and FRB, internal risk and business partners. Providing credible challenge to regulatory and line of business stress testing and loss outlooks for near term and long term forecasts. Mentoring junior credit risk analysts and giving guidance on model development. Leading the evaluation, development and deployment of systematic methodology improvements for the management of credit risk under FRB SR11-7 and SR16-12 framework. Leading the validation of methodologies of vendor-purchased credit risk models and tools, as well as related infrastructure. Managing and executing risk related projects including ad-hoc data manipulation and analysis, identification of potential issues, and suggested improvements to the process. QualificationsEducation: Masterâ€™s degree in Mathematical Finance, Statistics, Economics or a related quantitative field (or foreign equivalent degree).
Experience: 2 years of experience in financial or banking industry managing credit risk of retail and wholesale portfolios; performing financial modeling and CCAR &amp; DFAST stress testing using SQL, SAS, Tableau, R, Python, Matlab, and CoreLogic RiskModel; risk management under FRB SR11-7 and SR16-12 framework; conducting Basel parameters estimation including PD, LGD and EAD and credit loss forecasting model development; building predictive models and machine learning algorithms and presenting information using data visualization techniques; creating Pivot Tables, Macros and VBA scripts in Excel; performing CECL ACL loss projection; providing responses to internal and external auditors including OCC and FRB.
Location: San Francisco, CA 94104
We are committed to leveraging the diverse backgrounds, perspectives and experience of our workforce to create opportunities for our people and our business; Equal Opportunity Employer: Minority/Female/Disability/Veteran. 
Job Finance
Primary Location San Francisco, California
Shift Day
Schedule Full Time
Apply Now</t>
  </si>
  <si>
    <t>Staff Research Scientist/Research Manager - Akassoglou Lab</t>
  </si>
  <si>
    <t xml:space="preserve">Category:Science
Lab/Area:Akassoglou LabDescription:The Akassoglou Lab at Gladstone Institutes is seeking a highly motivated Research Manager passionate for managing an innovative academic research program focusing on the discovery of new mechanisms and therapies for neurological diseases. The Akassoglou lab has pioneered studies in the investigation of vascular and immune mechanisms in neurologic diseases, and in particular, the role of the blood clotting factors in CNS autoimmunity, trauma, and neurodegeneration. The lab has discovered new mechanisms that control the communication between the brain, immune and vascular systems with the ultimate goal to design novel therapies for neurologic diseasesâ€”and in particular, multiple sclerosis, Alzheimer's disease and other neurologic diseases.
In your role as Staff Research Scientist/ Research Manager, you will help to coordinate large scientific initiatives and collaborations, international scientific meetings and symposia, and would also include preparing related research proposals and funding applications. You will work in a dynamic environment amongst a large group of enthusiastic and high-performing scientists, and support their work. The candidate is expected to participate in strategy, execution, provide input, be involved with, although not necessarily carry out the actual research. The ideal candidate should be an independent leader, exceptional multitasker, critical thinker, and negotiator with an excellent work ethic and execution skills. Candidate must be able to work with a prolific, high-energy science team with complex schedule needs in a fast-pace environment. This position requires the highest degree of confidentiality and discretion and is charged with handling and relaying sensitive information and findings.
Tasks include but are not limited to:
Coordinating multiple collaborative projects, preparing and distributing action items, and delegating tasks as needed to the appropriate administrative departments and core facilities involvedCommunicating with multiple entities effectively and often to meet project short-term and long-term goals Leading contract management and negotiations, large equipment purchases, and material transfer agreements with research organizations and industryCoordinating with Gladstone Intellectual Property Department the execution of MTAs, patent filings, sponsored research and service agreements. Coordinating support of scientific publicationsAssisting PI with submission of progress reports in coordination with the Grants DepartmentAttending regular lab and scientific collaboration meetings to stay on top of research activities Assisting in the organization of international scientific meeting and symposia including preparation of grant applications and fundraising. Assisting PI in creating budgets and other grant components, gathering of documents, such as budget justifications and biosketches, and working with the Grants Department to submit applicationsLeading the preparation of subcontracts with collaborating academic labs. Liaise and collaborate with Gladstone departments for grant submissions, philanthropy, event planning, and technology transfer Preparation of slide decks and other documents for lay audience presentations. Delegating tasks effectively to an administrative assistant and a lab manager to coordinate team operations.
Qualifications:
The position requires a PhD in Life Sciences and at least 3 years of experience with scientific project management after PhD. Additional experience in an academic setting is highly preferred.Ability to thrive in a fast-paced research environment and highly skilled in multitasking, time management, delegation, and prioritization. Writing experience is required, publications and grant applications to prove successful writing are a plus.Relevant work experience in scientific project management in academia. Ability to multitask and quickly prioritize work assignments, ability to research, write and manipulate data through knowledgeable use of online technologies, including Microsoft Excel and PowerPoint as well as equivalent software on Apple products.Ability to communicate effectively with information sources and colleagues in a professional and affable manner.Ability to work across teams and with a variety of projects and constituencies. Commitment to a professional culture that promotes diversity, safety, and environmental consciousness and that is conducive to effective relationships among diverse groups of employees.Ability to problem-solve and analyze issues without precedent. Knowledge of a variety of administrative operational activities such as events planning and basic fundraising processes.
Please make sure to include a cover letter.
Additional Information:
Title and salary will be commensurate with education and title.Be a part of big ideas and consider Gladstone. Your difference will make a difference in human health.Gladstone is an equal opportunity employer.
</t>
  </si>
  <si>
    <t>Senior Data Analyst, YouTube</t>
  </si>
  <si>
    <t>YouTube</t>
  </si>
  <si>
    <t>Minimum qualifications:
Bachelor's degree in an analytical field or equivalent practical experience.
Experience analyzing datasets using relational databases including SQL queries, database definition, and schema design.
Preferred qualifications:
Experience with one or more programming languages (e.g., Python, Java, C++, R, etc.).
Experience building ETLs and machine learning pipelines.
About the jobGo-To-Market and Support Solutions (GSS) is a global team working to ensure our users get the most out of YouTube. We provide dedicated and scaled support, strategic go-to-market plan development, partnership resources, product and policy insights based on user feedback, and scaled partnership management to ensure that all partners can thrive within the YouTube ecosystem. We ensure products get to market, support users when they need help and capture user feedback to drive product excellence and market fit.
Tier 2 (T2) represents the majority of partners in YouTubeâ€™s monetization program, YouTube Partner Program, who do not have access to a partner manager. The mission of the T2 organization is to scalably grow and drive partner satisfaction with YouTube, ensuring a healthy, thriving and happy ecosystem of monetizing partners. This team is responsible for the proactive and reactive scaled managed experience of all T2 partners. This team reports to the GTM &amp; Support Solutions lead.
At YouTube, we believe that everyone deserves to have a voice, and that the world is a better place when we listen, share, and build community through our stories. We work together to give everyone the power to share their story, explore what they love, and connect with one another in the process. Working at the intersection of cutting-edge technology and boundless creativity, we move at the speed of culture with a shared goal to show people the world. We explore new ideas, solve real problems, and have fun â€” and we do it all together.Responsibilities
Make business recommendations (e.g. cost-benefit, forecasting, experiment analysis) using effective presentation skills, conveying findings at multiple levels including executive leadership, managers, and peers through visual displays of quantitative information.
Build and prototype analysis pipelines iteratively to provide insights at scale.
Conduct non-routine end-to-end analyses, including data gathering from large and complex data sets, processing, analysis employing advanced statistical and ML methods, with ongoing deliverables to improve the quality of YouTubeâ€™s scaled offering to Tier 2 partners.
Utilize excellent interpersonal skills to be able to work cross functionally with business leaders, marketing, operations, data science, strategy, and product teams in order to identify opportunities, design, and assess improvements to YouTubeâ€™s business.
At Google, we donâ€™t just accept differenceâ€”we celebrate it, we support it, and we thrive on it for the benefit of our employees, our products and our community.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this form.</t>
  </si>
  <si>
    <t>Research Associate III/Associate Scientist</t>
  </si>
  <si>
    <t>Pearl Therapeutics</t>
  </si>
  <si>
    <t xml:space="preserve"> Position Title Research Associate III/Associate Scientist  Job ID 523  Overview Support inhalation product development from pre-clinical stages to product approval by contributing in product manufacturing and analytical experiments.
 Description of Duties â€¢ Under limited guidance, design experiments and conduct experimental work to support product development, formulation, and core knowledge of research programs.
â€¢ Lead GXP and R&amp;D process development and understanding of powder formulations.
â€¢ Lead equipment maintenance activities.
â€¢ Able to identify aberrant data and effectively communicate observations to project management.
â€¢ Effectively document experiments and results in appropriate formats.
â€¢ Under limited guidance, prepare technical reports, draft standard operating procedures (SOPs), change controls, GXP investigations, and/or CoAs to summarize data and document experimental conclusions.
â€¢ Proactively evaluate data for trends indicative of product performance, method performance, or process performance.
â€¢ Proactively communicate project status and concerns to management.
 Minimum Requirements â€¢ BS with 4+ years or MS with 0-2 years of pharmaceutical or biotechnology industry experience at different stages of development.
â€¢ Experience with spray drying or micronization processes is a plus.
â€¢ In-depth knowledge of several relevant fields: HPLC, GC, KF moisture testing, particle size analysis, MDI/DPI performance testing.
â€¢ Experience in a GMP environment is preferable.
â€¢ Must be able to effectively communicate verbally and through technical writing (protocol and reports) and presentations.
â€¢ Experience with cell based, biochemical and or immunochemical methodology is a plus.
 Key Competencies As part of the regular duties for this job, a candidate must:
â€¢ Be able to wear respiratory protection for shifts up to the length of time prescribed by the California Occupational Safety and Health Administration.
â€¢ Be able to work with various chemicals identified under California Proposition 65, once given proper protective equipment.
 City South San Francisco  State/Province California [CA]</t>
  </si>
  <si>
    <t>Senior / Development Scientist - Genomics</t>
  </si>
  <si>
    <t>Freenome is seeking a Senior / Development Scientist
About the Role
At Freenome, you will help develop the assay technologies used to analyze patient samples and contribute to our mission of early detection and intervention in human disease. As a Senior / Development Scientist, you will provide expertise in next-generation-sequencing (NGS)-based analyses of DNA and RNA. Starting with a prototype assay, you will contribute to developing, optimizing, and validating clinical-grade assays to measure complex, blood-based analytes (e.g., whole-genome sequencing of cfDNA). You will work closely with engineers to automate the assays and with clinical staff to transfer technologies into a regulated, high-throughput environment. You will use your analytical and programming abilities to identify ways to rapidly iterate and improve on existing methods, and you will work closely with computational biologists to evaluate technologies that can enhance our end-to-end test performance.
Responsibilities:
Apply expert knowledge of molecular biology, nucleic-acid biochemistry, and next-generation sequencing to develop assays for DNA and RNA, including genome-wide and targeted approaches.
Develop assays by converting manual prototypes into optimized, high-throughput validated assays.
Analyze existing and development method data to identify workflow and protocol improvements.
Lead from the bench by training and mentoring scientists while also performing your own experiments in order to facilitate rapid progress toward project goals.
Collaborate with computational biologists and software engineers to build analysis pipelines and to integrate new molecular technologies into analytical workflows.
Collaborate with clinical laboratory members to transition development protocols into production, including automation, validation experiments, and SOP development.
What We're Looking For:
PhD (or equivalent industry experience) in molecular biology, biochemistry, genetics, chemistry, or a related field.
Broad, expert-level knowledge of NGS assays for DNA and RNA, including general nucleic acid biochemistry as well as specific optimizations for different applications, sequencing platforms, and analytes.
Proven track record of establishing new methods for NGS-based measurements of biology (*-seq) that go beyond kitted assays.
Ability to program in a scientific programming language (e.g., Python or R) and perform bioinformatics analyses to enable experimental iteration independent of external support.
Clear communications skills and ability to work with team members in the same and adjacent disciplines.
Nice to Haves (criteria for Senior Level):
3+ years post-PhD experience in NGS-based assay development.
Experience mentoring and training junior scientists.
Knowledge of bioinformatics tools used for NGS data analysis and ability to independently perform advanced analyses of sequencing data.
Understanding the biology of human cell-free nucleic acids, single-cell analysis methods, immunology, and/or cancer biology.
Ability to design for automated platforms in plate-based, low-volume formats and/or microfluidics and experience working with automated liquid handlers.
Hands-on proficiency in managing technology transfer requirements, including guard-banding, stability studies, and in-process quality control.
Experience working in a regulated laboratory environment (CLIA, GLP/GCLP, IVD development).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t>
  </si>
  <si>
    <t>Senior / Research Scientist - Proteomics</t>
  </si>
  <si>
    <t xml:space="preserve">Senior / Research Scientist - Proteomics
About the Role
At Freenome, you will help develop the assay technologies used to analyze patient samples and deepen our biological understanding of blood-based cancer biomarkers. As a Senior / Research Scientist in Proteomics, you will lead efforts to evaluate and prototype assays to measure complex, blood-based analytes including tumor- and immune-cell-derived proteins. You will use your experimental and analytical abilities to identify ways to rapidly iterate and improve on existing methods, and you will work closely with computational biologists to evaluate technologies that can enhance our end-to-end test performance. You will also collaborate with development scientists and process engineers to convert the assays that you build into automated, clinical-grade assays that will ultimately be tech transferred into a regulated, high-throughput environment. In addition, you will investigate the biological origin of blood-based protein biomarkers from tumor tissue and/or the immune system. You will use your knowledge of cancer biology and immunology to design, execute, and interpret experiments that reveal the biological basis of specific biomarkers.
Responsibilities:
Develop and employ novel assays to identify and quantify protein biomarkers in clinical samples by applying expert knowledge of analytical chemistry and biochemistry.
Optimize protocols and workflows upstream of proteomics assays, including biofluid sample collection, protein extraction, and quantitation on discovery or targeted platforms.
Manage contract research organizations.
Contribute to biomarker discovery efforts by planning and executing large-scale studies using newly developed assays to analyze patient samples.
Investigate the biological origin of blood-based biomarkers by performing detailed characterization of cell-free material, tumors, and the immune system.
Identify and evaluate opportunities to integrate new technologies into our analytical workflow.
Collaborate with Computational Biologists, Machine Learning Scientists, and Software Engineers to build analysis pipelines.
What We're Looking For:
PhD (or equivalent industry experience) in molecular biology, biochemistry, chemistry, or a related field.
4+ years post-PhD experience in proteomics assay development or biomarker discovery.
Hands-on experience with multiplexed and/or high-throughput analytical platforms, such as peptide arrays, protein arrays, mass spectrometry, Luminex, and/or MSD.
Broad, expert-level knowledge of discovery and targeted assays for proteomics, including both general analyte enrichment as well as optimization for specific post-translational modifications or analytical platforms.
Experience in protein isolation from plasma, including automated methods for fractionation, depletion, and enrichment.
Proven track record of establishing or evaluating new methods for targeted proteomics.
Ability to perform data analysis to enable experimental iteration independent of external support.
Clear communications skills and ability to work with team members in the same and adjacent disciplines.
Nice to Haves:
Previous industry/start-up experience in the life sciences.
Experience mentoring and training research associates.
Deep understanding of cancer biology, immunology, epigenetics, and/or the biology of circulating proteins and peptides.
Ability to design assays for automated platforms and experience working with liquid handlers.
Experience in protein isolation from complex biological samples, such as cells, tissues, urine, etc.
Ability to independently perform advanced analyses of mass spectrometry data using a scientific programming language.
Experience working in a regulated laboratory environment (CLIA, GLP/GCLP, IVD development).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
</t>
  </si>
  <si>
    <t>Senior / Development Scientist - Proteomics</t>
  </si>
  <si>
    <t>Freenome is seeking a Senior / Development Scientist - Proteomics
About the Role
At Freenome, you will help develop the assay technologies used to analyze patient samples and contribute to our mission of early detection and intervention in human disease. As a Senior / Development Scientist focused on proteomics, you will provide expertise in the biology of protein biomarkers, method development, and analysis. You will contribute to developing, optimizing, and validating clinical-grade assays to accurately and reproducibly measure proteins from blood. You will work closely with engineers to automate the assays and with clinical staff to transfer technologies into a regulated, high-throughput environment. You will use your analytical and programming abilities to identify ways to rapidly iterate and improve on existing methods, and you will work closely with computational biologists to evaluate technologies that can enhance our end-to-end test performance.
Responsibilities:
Apply expert knowledge of protein biochemistry to develop quantitative, multiplex assays.
Develop assays by converting manual prototypes into optimized, high-throughput validated assays.
Analyze existing and development method data to identify workflow and protocol improvements.
Lead from the bench by training and mentoring scientists while also performing your own experiments in order to facilitate rapid progress toward project goals.
Collaborate with computational biologists and software engineers to build analysis pipelines and to integrate new molecular technologies into analytical workflows.
Collaborate with clinical laboratory members to transition development protocols into production, including automation, validation experiments, and SOP development.
What We're Looking For:
PhD (or equivalent industry experience) in biochemistry, immunology, genetics, chemistry, or a related field.
Broad, expert-level knowledge of protein assays, including general protein biochemistry as well as specific optimizations for antibody-based methods (e.g. ELISAs, Western blots) and common analytical platforms (e.g. Luminex, MSD).
Proven track record of establishing new methods that go beyond kitted assays.
Ability to program in a scientific programming language (e.g. Python or R) and perform analyses to enable experimental iteration independent of external support.
Clear communications skills and ability to work with team members in the same and adjacent disciplines.
Nice to Haves (criteria for Senior level):
3+ years post-PhD experience in protein-based assay development.
Experience mentoring and training junior scientists.
Knowledge of analytical tools used for protein data and ability to independently perform advanced analyses of complex proteomics data (e.g. mass spectrometry).
Understanding of immunology, cancer biology, and/or the biology of human plasma.
Ability to design for automated platforms in plate-based, low-volume formats and/or microfluidics and experience working with automated liquid handlers.
Hands-on proficiency in managing technology transfer requirements, including guard-banding, stability studies, and in-process quality control.
Experience working in a regulated laboratory environment (CLIA, GLP/GCLP, IVD development).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t>
  </si>
  <si>
    <t>Revenue Cycle Optimization Data Analyst</t>
  </si>
  <si>
    <t>UCSF Medical Center</t>
  </si>
  <si>
    <t xml:space="preserve"> At UCSF Health, our mission of innovative patient care, advanced technology and pioneering research is redefining whatâ€™s possible for the patients we serve â€“ a promise we share with the professionals who make up our team.
Ranked by U.S. News &amp; World Report as seventh in the country â€“ UCSF Health is committed to providing the most rewarding work experience while delivering the best care available anywhere. In an environment that allows for continuous learning and opportunities for professional growth, UCSF Health offers the ideal atmosphere in which to best use your skills and talents.
  Department Description
  The Revenue Cycle Strategy Team develops, plans, and executes business process and technology solutions which support enterprise goals across the UCSF Health Revenue Cycle.
The department drives operational excellence through automation, streamlining of tasks, and workflow redesign, and discovers, measures, and analyzes interventions which achieve business outcomes.
The team achieves business results by addressing the complex interconnectedness of various Revenue Cycle stakeholders, including Revenue Cycle Operations, Faculty Practice Revenue Management Organization, Health Plan Strategy, Clinical Systems, Compliance, external vendors, and others.
  Job Summary
  The Revenue Cycle Optimization Data Analyst resolves problems applying skills and experience as a seasoned business analytics professional. Expected to apply innovative methods to access, analyze, interpret, and provide information pertaining to the UCSF Health Revenue Cycle which collects $4B annually, the analyst is responsible for reporting and analysis for a variety of short and long term performance improvement projects using a variety of data sources, but most commonly APeX (Epic).
Responsible for maintaining a portfolio of reports for the Revenue Cycle Strategy Team with the objective of providing accurate and relevant data and metrics in order to enable the departments we support to better run their businesses and increase revenue cycle payments or decrease costs. The main objective of this position is to evaluate and measure initiatives which support and optimize the UCSF Revenue Cycle.
Addresses the analytical and technical aspects that enable the Revenue Cycle Strategy Team to produce the necessary reports which demonstrate incremental improvement of its process improvement and systems optimization interventions. This includes determining the data measurement metrics, tools, and reporting methodology which best address the business need. As a valued team player, the incumbent is responsible for sharing knowledge and expertise where possible to best support the organization.
Produce APeX custom reports for the Revenue Cycle Strategy Team and its Revenue Cycle customers, and have or develop expert abilities in SQL. This position has responsibility for developing and updating data tables, retrieving and maintaining data from different systems (e.g. Clarity, Cognos, APeX, Medical Center Data warehouse and Decision Support Systems), analyzing and preparing useful recommendations to find opportunities or answer critical questions posed by the Director and other Revenue Cycle leaders.
Applies skills and experience as a seasoned business analytics professional to projects of medium size at all levels of complexity, or to portions of large, multidimensional projects.The incumbent should have working knowledge of revenue cycle operations.
  Required Qualifications
Three years experience with data reporting, business intelligence functions/ applications, analytics, industry standards and best practices Bachelor's Degree in related area and / or equivalent experience / training Thorough knowledge of relevant internal databases, BI applications and tools such as Clarity, SQL, Epic Reporting Workbench, Cognos, Tableau, MS Access, and MS Excel. Ability to produce high-quality reports and documentation Strong critical thinking and problem-solving skills to manage complex information, assess problems, and develop and effective solutions. Strong written and verbal communication skills with the ability to convey complex information in a clear, concise manner Strong interpersonal skills for effective collaboration with a broad range of professional and technical staff Detail oriented, with ability to manage time and organize competing priorities Proven ability to serve as a technical resource providing advice and counsel on business intelligence issues The flexibility to orient and work at all UCSF Health locations
  Preferred Qualifications
Epic Clarity Certification Masterâ€™s Degree in related area and / or equivalent experience / training
  Licensure/Certification
N/A
  Living Pride Standards
  Service Excellence
Demonstrates service excellence by following the Everyday PRIDE Guide with the UCSF Medical Center standards and expectations for communication and behavior. These standards and expectations convey specific behavior associated with the Medical Centerâ€™s values: Professionalism, Respect, Integrity, Diversity and Excellence, and provide guidance on how we communicate with patients, visitors, faculty, staff, and students, virtually everyone, every day and with every encounter. These standards include, but are not limited to: personal appearance, acknowledging and greeting all patients and families, introductions using AIDET, managing up, service recovery, managing delays and expectations, phone standards, electronic communication, team work, cultural sensitivity and competency. Uses effective communication skills with patients and staff; demonstrates proper telephone techniques and etiquette; acts as an escort to any patient or family member needing directions; shows sensitivity to differences of culture; demonstrates a positive and supportive manner in which patients / families/ colleagues perceive interactions as positive and supportive. Exhibits team work skills to positively acknowledge and recognize other colleagues, and uses personal experiences to model and teach Living PRIDE standards. Exhibits tact and professionalism in difficult situations according to PRIDE Values and Practices Demonstrates an understanding of and adheres to privacy, confidentiality, and security policies and procedures related to Protected Health Information (PHI) or other sensitive and personal information. Demonstrates an understanding of and adheres to safety and infection control policies and procedures. Assumes accountability for improving quality metrics associated with department/unit and meeting organizational/departmental targets.
Work Environment
Keeps working areas neat, orderly and clutter-free, including the hallways. Adheres to cleaning processes and puts things back where they belong. Removes and reports broken equipment and furniture. Picks up and disposes of any litter found throughout entire facility. Posts flyers and posters in designated areas only; does not post on walls, doors or windows. Knows where the Environment of Care Manual is kept in department; corrects or reports unsafe conditions to the appropriate departments. Protects the physical environment and equipment from damage and theft.
The flexibility to orient and work at all UCSF Health locations is required.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Further information about the University of California, San Francisco, is available at diversity.ucsf.edu. UCSF seeks candidates whose skills, and personal and professional experience, have prepared them to contribute to our commitment to diversity and excellence, and the communities we serve.
</t>
  </si>
  <si>
    <t>Scientist, NGS TE</t>
  </si>
  <si>
    <t>Programmable DNA, the software of Life, is finally here! Twist Bioscience is developing a disruptive Synthetic DNA technology that will change the world, enabling widespread health and sustainability. Synthetic biologists will use our products to engineer how organisms produce cures to diseases, make everyday chemicals by using the atmosphere as the carbon source, enable plants to make their own fertilizers, and to create in-vivo diagnostics that alert us when we are sick, and many more applications.
We are looking for an outstanding Scientist to join our R&amp;D team. The scientist will support R&amp;D efforts in developing custom DNA-based applications and assays for Next-Generation Sequencing Targeted Enrichment products. The ideal candidate will be driven and willing to learn new techniques. This position will design and perform experiments, collect and analyze data for the development of NGS products and applications. The ideal candidate will be familiar with developing and optimizing commercial kits and/or kit components including formulation and protocols. This position will interact closely with bioinformaticians on data analysis and other key groups across the Twist organization.Required qualifications:
Master's degree with 3 years or PhD with 1 year post-graduate experience in Molecular Biology, Biochemistry, Genetics, Genomics, Chemistry or closely-related field. Industrial experience in NGS company is highly desirable.
Must have a strong background in NGS methods, products and applications
Must have hands on experience with large-scale genomic methods (e.g whole genome sequencing. Exome-seq, target enrichment, RNA-seq, single-cell sequencing etc)
Must have hands on experience with NGS library preparation methods
Understanding with bioinformatics and bioinformatics tools such as genome alignment, mapping, variant calling and annotation and able to perform basic analysis and communicate needs with bioinformatician
Molecular biology techniques including DNA purification, DNA quantification, PCR, Next Generation Sequencing (NGS) and molecular cloning
Excellent documentation and communication skills. Proficient in writing and communicating in the English language
Dynamic interpersonal skills. Respectful and open to others' views; contribute to building a positive team spirit
High attention to detail
Comfortable working in a fast-paced environment
Preferred Qualifications
Experience developing products for commercial launch
Coding skills in R, Python or equivalent languages
Experience with liquid handling systems and automation
About Twist Bioscience
Twist Bioscience synthesizes genes from scratch, known as "writing" DNA. Just as children learn to both read and write, the next phase of development for the genomics revolution is the ability to write DNA.
At Twist Bioscience, we work in service of people who are changing the world for the better. In fields such as health care, agriculture, industrial chemicals and data storage, our unique silicon-based DNA Synthesis Platform provides precision at a scale that is otherwise unavailable to our customers.
Twist Bioscience Corporation is an Equal Opportunity Employer. Twist Bioscience Corporation provides equal employment opportunities to all employees and applicants for employment without regard to race, color, religion, sex, sexual orientation, gender identity, national origin, age, disability, genetic characteristics, or any other category protected by law.
San Francisco applicants: Pursuant to the San Francisco Fair Chance Ordinance, we will consider for employment qualified applicants with arrest and conviction records.</t>
  </si>
  <si>
    <t>Siemens Healthineers</t>
  </si>
  <si>
    <t>Associate Scientist - QC</t>
  </si>
  <si>
    <t>Tecan Ltd</t>
  </si>
  <si>
    <t xml:space="preserve">What you will do
In this challenging and important role you are responsible for quality control activities including items such as raw material QC, final product testing, stability testing, and design and execution of manufacturing troubleshooting experiments. The candidate will actively participate in projects to improve Tecan's processes and provide support to quality assurance and manufacturing as needed. This position reports to QC Manager.
Responsibilities will include
Follow documented processes to perform QC experiments
Investigate root cause, propose and implement solutions to manufacturing issues with support of Operations and R &amp; D colleagues
Analyze, interpret, and present data
Participate in manufacturing process improvement teams and real time stability programs
Perform general manufacturing and laboratory maintenance activities
Revise and generate new documents for quality control and real time stability as needed
Responsible for understanding and adhering to Quality Management System (QMS)
What you bring along
Bachelors degree in Life Sciences or equivalent experience
1-2 years hands on laboratory experience in molecular biology or biochemistry
Must be self-motivated and enthusiastic, have excellent interpersonal skills, and enjoy working independently as well as part of a team.
What you will get
Comprehensive Compensation and Benefits package
Progressive employment conditions
Exciting career opportunities
Wide range of training courses
International and diverse environment (30+ different nationalities)
Strong company culture with rich history
Global mindset
Do you want to make a significant difference in how the world is looking tomorrow and contribute to the innovation of state-of-the-art, cutting-edge technology products?
Look no further and apply now!
</t>
  </si>
  <si>
    <t>Data Analyst - Health, Senior</t>
  </si>
  <si>
    <t>Blue Shield of California</t>
  </si>
  <si>
    <t>Looking for a chance to do meaningful work that touches millions? Come join the hardest working, nonprofit health plan in California and help us shape the future of health care. Blue Shield of California is focused on transforming health care by making it more accessible, affordable and customer-centric. Being a mission-driven organization means we do much more than serve our 3.5 million members: we were the first health plan in the nation to limit our annual net income to 2 percent of revenue and return the difference to our customers and the community, and since 2005 we have contributed more than $325 million to the Blue Shield of California Foundation to improve community health and end domestic violence. We also believe that a healthier California begins with our employees, so we provide them with resources to develop and maintain a healthy lifestyle through our award-winning wellness program, Wellvolution.
We're hiring smart thinkers and doers who want to work for a leader and innovator in the challenging, ever-changing healthcare space. Come and help us make health care better for everyone.
Key Pharmacy Analytics &amp; Reporting accountabilities include:
Conduct trend driver analyses, outcomes reporting and benchmarking to support Cost of Health Care (COHC) trend management and forecast
Develop reports to support efficient operations and regulatory requirements
Develop pharmacy data, reporting methods and tools to facilitate pharmacy program and business strategy planning
Key Responsibilities include:
Leads report development and maintenance and analytic tool development for Medicare Regulatory requirements.
Identify members for intervention by monitoring adherence and other member outlier methodologies.
Understands the overall business and analytic objectives, recommends and develops proper analytic plan and statistical methods to support the evaluation.
Utilizes programming software to efficiently develop process or tools to analyze relevant data from various sources (e.g., claims, membership, operation and other ancillary data sources), interprets and presents analytic results for all ad hoc and ongoing reporting requests.
Serves as pharmacy data liaison to key stakeholder areas (e.g., Pharmacy Clinical Programs, Health Information Technology, and IT/business intelligence) and supports business and strategic project planning and implementation.
Develops innovative analyses and reports using understanding of the business need for information. Translates guidance into data criteria used for analysis/reporting to meet business needs. Conducts independent analysis of high complexity under minimal supervision and guidance.
Supports design, implementation and maintenance of data logic and processes to support pharmacy data integration into health data technology platform, online and mobile tools.
Qualification/Education Desired:
Preferred to have a BA/BS degree in health science, quantitative social science, public health, health services research or business.
Base SAS Certified Programmer or equivalent experience preferred. Must be able to develop new SAS programs and SQL scripts
Experience with Visual Analytic tools is a plus (Tableau)
Experience with Python or other scripting languages preferred
Requires data analytic skils with SAS, Business Objects, Microsoft Office (e.g. Access and Excel including VBA). Other data analytic experience is a plus (e.g. Crystal Reports, Linux).
Requires 2-5 years experience in health care (Health Plan, Pharmacy Benefit Management or government payer).
Demonstrated ability to work with pharmacy claims data and familiar with pharmacy data parameters available for analysis. Prior experience and demonstrated ability to work with large datasets required.
Exhibits "can do" attitude and solution-oriented approach to resolve challenges.
Produces accurate work under tight deadlines.
Possesses strong collaboration and partnership skills in a matrix work environment.
Possesses excellent verbal and written communication skills.
#DicePost</t>
  </si>
  <si>
    <t xml:space="preserve">
Data Engineer
Share
Job ID: FA-0100-522 
 Open Since: 2019-11-18
City: Menlo Park
State: California
Country: United States of America
Job Description:Frontend Arts brings together the brightest minds to create breakthrough technology solutions, helping our customers gain a competitive advantage. We are continuously evolving how we work and how we look at business challenges, so we can continue to deliver measurable, sustainable solutions to our clients.
We are looking for a self-motivated "Data Engineer" with excellent communication and customer service skills.
Job Skills:
Good experience in data engineering skills â€“ SQL, data warehousing, ETL and data modeling.Good coding skills (python preferred)Proficient over data structures and algorithms.Good experience in reports/dashboards ( Tableau preferred).Strong communication skills to engage people together.Fully proficient in pipeline building and job automation.
Minimum Experience: 6 Yrs
Education:
Must have a Bachelor's degree, preferably in Computer Science or Engineering
</t>
  </si>
  <si>
    <t>R&amp;D Scientist Plant Proteins Structure &amp; Function</t>
  </si>
  <si>
    <t>Ripple Foods</t>
  </si>
  <si>
    <t xml:space="preserve">Ripple Foods is looking for a Scientist to join our Protein Research team. The Protein Research team evaluates, purifies, and characterizes novel plant proteins along with investigating ways to enhance their functionality within food systems. Additionally, we are working on developing methods to characterize and prototype unique plant-based products. This role will be responsible for advancing our in-house expertise in plant protein gelling and thermoreversible gels for new product research and prototyping around plant-based cheese.
We are looking for someone who can generate ideas and convert them into successful experiments; someone who can master existing technologies and build on it using a variety of food science, biophysics, chemistry, biochemistry, and engineering approaches. A candidate should be knowledgeable in understanding physical and chemical properties of proteins within food systems. Some topics of demonstrated research from this candidate should include characterizing and understanding structure/function properties of plant proteins, biopolymers, and other ingredients within complex food systems at the molecular, microscopic, and mesoscopic scale. Additionally, the candidate should have understanding of thermal and rheological properties of plant proteins, fatty acids for the development of thermoreversible gels for use in analog cheese systems. Finally, to be successful this candidate will need to actively collaborate with product development, process engineering, and analytics.
Responsibilities
The Scientist will be an integral member of the R&amp;D team. They will work with researchers to answer scientific questions and will be responsible for a broad range of tasks, including:
Planning, managing, and executing protein research from bench to pilot scale with the goal of improving plant protein functionality within model food systems
Bottom up design of thermoreversible plant protein gels and subsequent development of food model systems for non-dairy applications (e.g. cheese, yogurt)
Developing methods to characterize protein functionality within model food systems for a variety of plant protein sources
Data visualization and statistical analysis of experimental results as well as interpreting and communicating the findings to R&amp;D teams
Review and apply learnings from academic literature, patent filings and public domain information, to long and short-term in-house research, on an ongoing basis
Proactively apply learnings towards advancing Ripples IP portfolio
Collaborate with cross-functional teams (Pilot Plant, Analytical, Manufacturing, Product Development) to execute and manage timely completion of projects
Serve as a subject matter expert in protein research that can mentor and help develop internal talent
Requirements
This position requires a candidate with the following experience:
PhD in food science, biochemistry, chemistry, biology or a related field. Alternatively, a Masters degree in the above fields, with 5+ years of relevant food industry experience
Deep understanding of the structure-function properties for proteins, polysaccharides, and fats within complex food systems such as hydrocolloids, emulsions, foams, gels, etc.
Experience formulating plant protein gels and subsequent understanding of their structure-function properties
Knowledgeable in methods to characterize plant protein gels and food systems using instrumentation such as rheometer, texture analyzer, particle size analyzer, etc.
Ability to interpret protein characterization data from techniques such as proteomics, SDS-PAGE, CD, and/or DSC
Understanding of non-dairy &amp; dairy food systems (e.g. milk, cheese, yogurt), along with subsequent processing equipment (separators, driers, homogenizers, cookers, extruders, etc.)
Ability to manage and organize multi-disciplinary projects and see them through from initial planning to execution and reporting
Experience working with data visualization software (Excel, JMP, Spotfire)
Effective and direct communication skills; ability to present research findings to scientists and non-technical audiences
* Bonus Points**
Experience with dairy or non-dairy cheese systems, processing &amp; manufacturing
Ability to execute statistical design of experiments, including selection and analysis
Knowledge of plant-based food systems and the industry
Utilizing enzymes or chemicals to manipulate protein, oil, and polysaccharide systems
Understanding of microbial growth within protein and food materials
Familiarity with sensory properties and molecular mechanisms of taste and smell
</t>
  </si>
  <si>
    <t>Principal Scientist, Chemistry - Oligonucleotide Discovery, RNA &amp; Targeted Therapeutics</t>
  </si>
  <si>
    <t>Johnson &amp;amp;amp; Johnson</t>
  </si>
  <si>
    <t>Janssen Research and Development, a member of Johnson and Johnson's Family of Companies, is recruiting for a Principal Scientist, Chemistry - Oligonucleotide Discovery, RNA &amp; Targeted Therapeutics, located in South San Francisco, CA.
At the Janssen Pharmaceutical Companies of Johnson &amp; Johnson, we are working to create a world without disease. Transforming lives by finding new and better ways to prevent, intercept, treat and cure disease inspires us. We bring together the best minds and pursue the most promising science. We are Janssen. We collaborate with the world for the health of everyone in it. Learn more at www.janssen.com and follow us @JanssenGlobal. Janssen Research and Development, LLC is part of the Janssen Pharmaceutical Companies.
RNA and Targeted Therapeutics is an organization within Discovery Sciences committed to the delivery of high-quality drug candidates in the novel synthetic modalities space working closely with all six Janssen Therapeutic Areas (TA) discovery teams.
Our mission requires strategic thinking, portfolio mindset and deep scientific expertise in several disciplines including oligonucleotide chemistry, bioconjugation chemistry, nanotechnology, cellular and molecular pharmacology, and screening technologies coupled with an ability to work collaboratively with internal and external partners. We are currently seeking an outstanding individual to join our team as Principal Scientist, Chemistry - Oligonucleotide Discovery, RNA&amp; Targeted Therapeutics. This individual must also excel in communication and have strong interpersonal skills necessary to influence in a collaborative multidisciplinary environment. This role offers tremendous growth opportunity within a dynamic and science-driven organization.
Key Responsibilities:
As a dynamic project leader, drive and direct oligonucleotide chemistry functions for siRNA, antisense, or other nucleic acid discovery projects, working in concert with partners in molecular and cellular biology, pharmacology, computational chemistry, ADME, structural biology, chemical development, and other key functions
Provide scientific direction and leadership for oligonucleotide and synthetic chemistry activities of internal &amp; external FTEs
Analyze screening data, perform literature reviews, design, propose, and execute nucleic acid chemistry plans, coordinate chemistry and biology data to support oligonucleotide compound progression and patent strategies
Supervise and direct synthetic chemistry activities at contract research organizations (CROs) and/or contract manufacture organizations (CMOs)
Participate in portfolio and stage-gate reviews, lead the preparation and presentation of dossiers for clinical candidate nomination and compound advancement
Serve as a scientific expert in nucleic acid drug discovery with both internal and external partners and provide recommendations regarding new targets and emerging external opportunities
Ensure optimal interaction/communication and provide updates on project status to Discovery Sciences leadership
Maintain a significant level of knowledge and management of laboratory research
Maintain significant personal laboratory presence
Qualifications
PhD in synthetic organic or medicinal chemistry or nucleic acid chemistry is required
Postdoctoral experience with an emphasis on oligonucleotide or nucleoside chemistry is preferred
A minimum of 5 or more years' in the biopharmaceutical or biotechnology industry with experience in research and development of siRNA based therapeutics, with a proven track record, is required
Experience as a project leader in the biopharmaceutical or biotechnology industry is strongly preferred
Expert knowledge of modern methods of synthetic chemistry with an emphasis on oligonucleotide synthesis and characterization is required
Strong understanding of nucleic acid modalities, modification chemistries, sequence selection, and mechanism of action is required
Experience working with computational scientists as part of project team is preferred
Strong track record of scientific contributions including peer reviewed first-author publications, patent applications, and/or presentations at major national meetings is required
Record of maintaining a strong lab presence directly is required
This position is located in South San Francisco, CA, and may require up to 10% travel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United States-California-South San Francisco-
Organization
Janssen BioPharma, Inc. (6224)
Job Function
R&amp;D
Requisition ID
9289200224</t>
  </si>
  <si>
    <t>Metrics, Evaluation and Assessment Scientist</t>
  </si>
  <si>
    <t>Scientist, Glial Biology</t>
  </si>
  <si>
    <t xml:space="preserve">Scientist, Glial Biology
Denali Therapeutics is dedicated to developing breakthrough therapies for neurodegenerative diseases through our deep commitment to biology and principles of translational medicine.
The Opportunity
In anticipation of the Company's growth plans, Denali Therapeutics is seeking to recruit a Scientist focusing on innovative drug discovery research in neurodegenerative diseases. Reporting to a Pathway Leader, the Scientist will develop and validate cell-based assays to support target validation, drug candidate selection with a focus on identifying novel therapeutics targeting glial biology.
Responsibilities
Perform drug discovery research in collaboration with others
Support identification and validation of signaling pathways and targets
Evaluate therapeutic agents using in vitro assays and in vivo studies
Make detailed scientific observations, analyze data, interpret and present results
Collaborate with colleagues in Discovery Biology, Medicinal Chemistry, Protein Sciences, Pharmacology, DMPK, Project Management, CMC, Toxicology, Early Development and Clinical to develop innovative research required to meet corporate goals.
Requirements
PhD in Immunology or Neurobiology, postdoc or industry experience in neuroinflammation or immunology a plus
Expertise in innate immune and adaptive immune cell-based assays
Experienced skills in isolation, characterization and culture of primary microglia, macrophages, and/or peripheral immune cells
Excellent analytical and critical thinking skills
Strong oral and written communication skills
</t>
  </si>
  <si>
    <t>Scientist - Immune Oncology</t>
  </si>
  <si>
    <t>Ngm Biopharmaceuticals</t>
  </si>
  <si>
    <t xml:space="preserve">NGM Biopharmaceuticals, Inc. is a clinical stage biotech company dedicated to discovering and developing the next generation of medicines for the treatment of serious diseases. Our experienced scientific team has joined forces with an impressive group of industry professionals, Nobel Laureates and other distinguished researchers to build a company where innovation and cutting-edge science has provided the foundation for a robust drug discovery engine that has a track record of generating one new IND candidate per year. NGMâ€™s current pipeline of clinical stage programs consists of six drug candidates targeting liver, metabolic, ophthalmic and oncologic diseases. The most advanced drug candidate, aldafermin (NGM282), is in Phase 2b clinical studies in non-alcoholic steatohepatitis (NASH) and is wholly-owned by NGM. NGMâ€™s strategic collaboration with Merck, with a current term running to March 2022 at the earliest, provide us with the resources and flexibility to pursue our ambitious R&amp;D goals and further extend our pipeline of novel drug candidates. We are seeking an enthusiastic and motivated Ph.D. level scientist to join the Immune Oncology team. The successful candidate will be experienced in immunology and/or immune oncology, and will apply this knowledge to performing research on novel immune-related drug targets. Our team functions in a collaborative environment to propose and validate new targets, to develop potent novel therapeutics, and then to validate them in relevant preclinical models. We also interface with our preclinical development teams to support IND-enabling research. ResponsibilitiesEmploy modern research techniques to investigate the function of immune receptors and to support development and validation of novel therapeutics using in vitro and in vivo models.Independently design, perform and troubleshoot experiments, analyze data, and present findings in a team-oriented setting.Attend project team meetings and contribute to the general success of department projects.Required SkillsExpertise in multi-parameter flow cytometry and other modern molecular biology, cell biology and immunological techniques (qPCR/ELISA/RNASeq/etc.)Proficiency in tissue culture and primary immune cell assays. Experience in a BSL2 setting preferred.Strong interpersonal, organization, time-management, and verbal and written communication skillsWillingness to take on new experimental challenges, and a capability of multitasking in a fast-paced R&amp;D environment.Strong self-motivation with a dedicated work ethic.Required ExperiencePh.D. in immunology, or relevant life science, with laboratory experience using human cells/tissues and studying mouse models of disease. Prior experience in myeloid cell biology preferredNGM offers a creative, collaborative, highly challenging scientific environment, along with a strong compensation package that includes salary, stock options, 401(k) and a comprehensive benefits package. Interested applicants should apply through the NGM Biopharmaceuticals website: https://www.ngmbio.com/open-positions/Note to Recruitment Agencies: Please do not forward any agency rÃ©sumÃ©s. NGM Bio is not responsible for any fees related to rÃ©sumÃ©s that are unsolicited.  </t>
  </si>
  <si>
    <t>Principal Research Scientist I or II, PKPD Modeling</t>
  </si>
  <si>
    <t>AbbVie</t>
  </si>
  <si>
    <t xml:space="preserve">Principal Research Scientist II or Principal Scientist I, Quantitative Translational Pharmacology (PKPD Modeling)
Location: This position can be located in either South San Francisco, CA; Worcester, MA, or Lake County, IL (Chicagoland Area).
AbbVie (NYSE:ABBV) is a global, research-based biopharmaceutical company formed in 2013 following separation from Abbott Laboratories. The company's mission is to use its expertise, dedicated people and unique approach to innovation to develop and market advanced therapies that address some of the world's most complex and serious diseases. AbbVie employs approximately 30,000 people worldwide and markets medicines in more than 170 countries.
Description
The AbbVie portfolio consists of several marketed products in Immunology, Oncology, Virology, and Womenâ€™s Health as well as a pipeline containing multiple promising new molecules being studied in hundreds of clinical trials or advancing from Discovery into Development. AbbVie is a global organization with US sites in Boston (Worcester, MA), Chicago (North Chicago, IL), and the San Francisco Bay Area (South San Francisco, Redwood City, and Sunnyvale) that will be consolidating into a new facility in South San Francisco in 2021. AbbVie employs more than 1,000 scientists, clinicians, and product developers with strong entrepreneurial roots across these sites. They combine their expertise in various therapeutic areas as well as both traditional and novel drug modalities including bispecific antibodies, antibody-drug conjugates (ADCs), covalent-inhibitor technologies, and cell-based therapies (CAR-Ts) to discover and develop novel treatments to improve the lives of patients. The location of the position is negotiable based on business needs and candidate preferences. Some travel may be required.
The Quantitative Translational Pharmacology (QTP) group within Drug Metabolism, Pharmacokinetics &amp; Bioanalytics (DMPK-BA) is searching for a Principal Research Scientist to provide mechanistic and translational modeling and project support in all disease areas, informing decision-making in both small and large molecule projects from discovery through the early stages of clinical development. The candidate will establish innovative translational modeling approaches, such as mechanistic PK/PD or systems modeling, across disease and therapeutic areas, as well as provide DMPK-BA project support enabling translation of assets from Discovery into early Development.
Key Responsibilities:
Develop and implement innovative, quantitative analyses and strategies for translational modeling across Discovery and Development projectsIn a matrix manner, lead and mentor junior modelers within the global DMPK-BA organization in translational modeling approaches and best practices, ensuring that translational modeling strategies and technologies are aligned with project and functional deliverablesLiaise with Discovery biology, pharmacology, toxicology, biomarker, DMPK-BA and clinical scientists to generate data and knowledge supporting the generation and implementation of translational modelsEstablish and maintain effective collaborations with key senior stakeholders within DMPK-BA, Discovery and clinical to facilitate knowledge and data integration for target prioritization, biomarker selection, candidate selection, guidance in (pre)clinical study design, human dose prediction and calculation of therapeutic indexEffectively communicate and influence on strategies related to DMPK and translational modeling and simulation Maintain awareness of, and lead modelers to contribute to, emerging literature and science in computational approaches and applications
Basic Qualifications:
For the Principal Research Scientist II level, we require:
Bachelorâ€™s Degree in Science related field with 16 years of related work; Masterâ€™s Degree Science or PharmD with 14 years of related work; PhD in Science or related field with 8 years of related work experience.
For the Principal Research Scientist I level, we require:
Bachelorâ€™s Degree in Science related field with typically 14+ years of experience; MS or equivalent education with typically 12+ years of experience; PhD with typically 6+ years of experience in area or scientific area of discipline
.
For both levels, we require:
Hands-on experience with relevant modeling software and programming languages including MATLAB/Simbiology, R, Python, WinNonLin/Phoenix, etc. is requiredMust have a strong understanding of Translational Sciences, DMPK, PK/PD modeling and human dose prediction in one or more therapeutic areas and be able to give clear recommendations for the design of preclinical and clinical studiesUnderstanding of small and large molecule drug development (including novel modalities) and relevant analytical methods for measuring drug and biomarkers in preclinical and clinical study samples is highly desiredPublication record demonstrating PK/PD modeling examples is highly desiredMust have strong communication skills and the ability to influence, negotiate and communicate with both internal and external stakeholders, and to audiences of diverse backgroundsHighly-motivated, self-driven and results-oriented person with excellent communication and presentation skills, capable of both leading and being leadHigh degree of flexibility in adapting to different projects and personalities as well as excellent networking and relationship-building skills (both internal and external) requiredPassion for data analysis, solving technical problems and applying new technologies to further scientific goals and answer key scientific questions enabling informed decision-makingPrior experience as a DMPK project team representative and work in an experimental in vitro or in vivo biology field is desired
Preferred Qualifications:
Doctorate (Ph.D.) in chemical, mechanical, or biomedical engineering; applied mathematics; quantitative pharmaceutical sciences or a related field, with at least 7 years of pharmaceutical industry experience
Key Leadership Competencies:
Builds strong relationships with peers and cross-functionally with partners outside of team to enable higher performanceLearns fast, grasps the "essence" and can change course quickly when necessaryRaises the bar and is never satisfied with the status quoCreates a learning environment, open to suggestions and experimentation for improvementEmbraces the ideas of others, nurtures innovation and manages innovation to reality
Additional Information
Significant Work Activities and Conditions: N/A
Travel: Yes, 10 % of the Time
Job Type: Experienced
Schedule: Full-time
Job Level Code: M
</t>
  </si>
  <si>
    <t>Biologist Project Scientist</t>
  </si>
  <si>
    <t xml:space="preserve">Berkeley Labâ€™s Joint Genome Division (JGI) has an opening for a Project Scientist. The successful candidate will have a strong background in microbial ecology (including viruses of microbes), metagenomics, molecular biology, and bioinformatics. The Project Scientist will work as part of the JGI â€œMetagenome Scienceâ€_x009d_ Program to perform analyses in support of and collaboration with JGI Users, with a strong emphasis on (i) integrated analysis of paired multi â€˜omics and/or time-series datasets, (ii) identification and analysis of the viral component in metagenomes and metatranscriptomes, and (iii) evaluation and analysis of population-level diversity in metagenomes. Additional tasks will include Research &amp; Development activities such as testing and troubleshooting new metagenomics approaches, both experimental and computational.
What You Will Do:
Perform analysis of longitudinal metagenomics data (i.e. time series).
Perform analysis of paired multiâ€™omics datasets.
Identify and analyze viral sequences in metagenomes/metatranscriptomes.
Generate detailed reports and data packages with extensive documentation.
Coordinate with user and share reports and data packages.
Identify steps in analysis pipeline that could be automated, and design possible framework/pipeline.
Troubleshoot new experimental process and optimize Standard Operating Procedures (SOP).
Analyze results of pilot experiments and provide feedback on potential flaws/improvements.
Summarize research results and publish in peer-reviewed journals; contribute to scientific research papers and reports.
Lead, mentor and train graduate students, technical staff and other group members as necessary.
Additional Responsibilities as needed:
Contribute to the organization of the IGB Science Forum.
Attend group meetings and present status reports and scientific findings.
Keep an accurate and detailed laboratory notebook and tracking spreadsheets.
What is Required:
A minimum of 2 years of relevant experience beyond the highest customary degree in Biology, Molecular Biology, Microbiology, Ecology, or related field or equivalent demonstrated research and/or professional work experience or relevant expertise.
Experience with common sequence analysis tools including genome binning, remote homology searches such as HMMER and HHSearch, phylogenetic reconstruction, etc.
Experience with microdiversity analyses including read mapping (e.g. bbmap) and SNP calling pipelines (samtools/bcftools, FreeBayes, etc).
Experience with current approaches used for viral detection and analysis, e.g. VirSorter, VirFinder, vContact2, VOGdb.
Experience with molecular biology techniques including PCR, qPCR, nucleic acid extractions, low-input sequencing library preparation, high-throughput sequencing.
Excellent problem-solving and decision-making skills with the ability to troubleshoot experimental processes and provide analysis.
Efficient organizational and record-keeping skills with the ability to organize and present analysis reports to JGI Users and staff.
Effective interpersonal skills with experience establishing effective collaborations and interacting with members of the scientific, instrumentation and informatics communities.
Excellent written communication skills with demonstrated experience preparing research publications.
Additional Desired Qualifications:
PhD in Biology, Molecular Biology, Microbiology, Ecology, or related field, or equivalent professional research experience or expertise.
Experience with the IMG &amp; IMG/MER system.
Experience with microfluidic approaches such as flow cytometry cell sorting, microdroplet encapsulation and dropletPCR.
Experience with paired metatranscriptomic/metagenomic analyses.
Experience with large-scale data analysis.
The
 posting shall remain open until the position is filled, however for 
full consideration, please apply by close of business on April 17, 2020.Notes:
This is a full time, 1-year term appointment that may be renewed to a maximum of five years.
M-F, exempt (monthly paid) from overtime pay.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Learn About Us:
JGI &amp; Berkeley Lab: A View to Fuel Innovative Science in the Public Interest
They say itâ€™s all about location and Berkeley Lab has it all: a view above the San Francisco Bay, cool breezes, and world-class multidisciplinary science within a diverse and respectful research ecosystem of 5,000 people. Nearly 90 years ago, Ernest Orlando Lawrence, the inventor of the cyclotron, brought physicists, biologists, engineers and mathematicians together in Berkeley above the University of California campus to tackle the most urgent scientific challenges. Today, after garnering 13 Nobel Prizes, Berkeley Lab has sustained and grown that tradition of open, interdisciplinary team science, exemplified by how the U.S. Department of Energy Joint Genome Institute (JGI) addresses the most pressing energy and environmental challenges using integrative genome science approaches. JGI takes up residence in the new, state-of-the-art Integrative Genomics Building (IGB) along with the U.S. Department of Energy Systems Biology Knowledgebase (KBase) to expand the frontiers of energy and environmental science in partnership with the worldwide community of researchers. Will you join us and be a critical part of our next ground-breaking discoveries?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
</t>
  </si>
  <si>
    <t>Biochemist Project Scientist</t>
  </si>
  <si>
    <t xml:space="preserve">Berkeley Labâ€™s Molecular Biophysics &amp; Integrated Bioimaging Division has an opening for a Bioinformaticist Project Scientist. You will work on a project that will integrate Small Angle X-ray scattering (SAXS) and macromolecular X-ray crystallography (MX) at the molecular level for structural characterization, with computational structure prediction methods to study structure, dynamics of macromolecular complexes and its de novo design. The project will be carried out at the SIBYLS beamline and National Center for X-ray Tomography at the Advanced Light Source (ALS). You will be responsible for structural studies of macromolecular complexes using SAXS and MX and cell imaging using soft X-ray tomography (SXT) at the ALS synchrotron. You will leverage the expertise in integrating structural and cell biology of non-coding RNAs within the scope of DNA repair to discover mechanisms by which noncoding RNAs impact the DNA-repair in the cancer cell.
What You Will Do:
Participate with other members of the SIBYLS team in design and implementation of instrumentation and methodology that will maximize efficient and productive data analysis from SAXS, MX and SXT. This will include improving automation. Duties as part of the team will include beamline maintenance and user support.
Participate with other members of the SIBYLS team in the design and implementation of instrumentation and methodology that will maximize efficient and productive data analysis from Small Angle X-ray scattering (SAXS).
Perform analysis of SXT images and SXT reconstructions to investigate the topology of the chromatin.
Effectively communicate with the other members in the group and provide implementation plans that include a timeline, procedures, expected outcomes, and risks.
Participate in cross-team and cross-group collaborative projects.
Present research at international conferences and publish in high-impact, peer-reviewed journals.
Create periodic reports to the management and principal investigators of the program.
Work independently, maintain appropriate records and manage data to ensure accessibility and replication of work.
Lead group meetings.
Additional Responsibilities as needed:
May supervise undergrads or research assistants.
What Is Required:
At least 3 years of experience in integrating macromolecular X-ray crystallography (MX) or Small Angle X-ray scattering (SAXS).
Experiences in acquiring SAXS or MX data.
Experience in the purification of proteins or non-coding RNAâ€™s.
Demonstrated experience in managing multiple projects in parallel and in corresponding with scientific collaborators.
Demonstrated success in the publication of high-impact work in internationally recognized peer-reviewed journals.
Effective interpersonal skills and demonstrated ability to work in a team environment with a diverse group of scientific and technical personnel.
Strong written and verbal communication skills.
Additional Desired Qualifications:
Experience in acquiring and analyzing Soft X-ray tomography data.
Experience in solution structure modeling.
Ph.D. degree in Biochemistry, Structural Biology or related field or equivalent experience.
Python programming.
The posting shall remain open until the position is filled.
Notes:
This is a full time, 1 year, term appointment with the possibility of extension or conversion to Career appointment based upon satisfactory job performance, continuing availability of funds and ongoing operational needs.
Full-time, M-F, exempt (monthly paid) from overtime pay.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Provisionunder 41 CFR 60-1.4. Click here to view the poster and supplement: "Equal Employment Opportunity is the Law."
</t>
  </si>
  <si>
    <t>DESI Project Scientist</t>
  </si>
  <si>
    <t>Berkeley Labâ€™s Physics Division has an opening for a DESI Project Scientist to focus on refining the fiber assignment and survey planning software for the Dark Energy Spectroscopic Instrument (DESI) research group.
What You Will Do:
Maintain and execute the fiber assignment code to produce fiber assignment catalogs during DESI operations.
Develop quality assurance tests for those catalogs, and validate each fiber assignment catalog based upon the quality assurance tests.
Modify and track the instrument definition files used during fiber assignment, ensuring reproducibility of those selections.
Work with the focal plane instrumentation team to develop or improve existing software tools needed to operate the focal plane.
Conduct research within the DESI collaboration working groups.
Contribute to research papers for publication.
Present research findings at seminars and conferences.
Participate in observing shifts at Kitt Peak National Observatory and work with lead observers or as a lead observer. This may include night-time shifts up to 7 consecutive nights. Note, location altitude is approximately 6800 feet.
What is Required:
Ph.D. (or equivalent) in Physics, Astronomy, Computer Science or closely related discipline with experience in Astronomical data processing or equivalent related experience.
A minimum of 3 years of postdoctoral fellow experience (or equivalent) and strong computing skills applied to low-level data processing such as image analysis and spectroscopic data reduction.
Strong knowledge of Python.
What We Prefer:
Experience with C and relational databases.
Experience git, python package management.
Experience conducting observations on professional telescopes.
Experience with low-level astronomical data processing (images or spectroscopy).
Open source software contributions.
Berkeley Lab values a diverse workforce and culture of inclusion, which are keys to attracting and engaging the brightest minds to further our record of scientific excellence and groundbreaking innovations (https://diversity.lbl.gov). Applications from women, minorities, and other underrepresented groups are strongly encouraged.
The posting shall remain open until the position is filled, however for full consideration, please apply by close of business on June 1, 2020.
How to Apply:
Please visit Academic Jobs Online to create a profile and submit the requested application materials. Note that applications will only be accepted via this Academic Jobs Online URL:
https://academicjobsonline.org/ajo/jobs/16329
The following requested application materials listed below must be submitted through Academic Jobs Online:
Statement of Interest.
Curriculum Vitae.
Reference Letters - Arrange to have at least 3 letters of reference submitted online by the reference writers at this site, with at least one external to LBNL/UC Berkeley.
Notes:
This is a full time, M-F, exempt from overtime pay (monthly paid), 3 year, Term appointment with the possibility of extension for a total of 5 years based upon satisfactory job performance, continuing availability of funds and ongoing operational needs.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however due to business needs travel may be required to Kitt Peak National Observatory in Tucson, Arizona as needed.
Learn About Us: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t>
  </si>
  <si>
    <t>Biological Engineering Project Scientist</t>
  </si>
  <si>
    <t xml:space="preserve">Discover your future at Berkeley Lab!
Berkeley Labâ€™s Environmental Genomics and Systems Biology Division has an opening for a Biological Engineering Project Scientist. The successful candidate will be part of the Feedstocks Division at JBEI, under the supervision of Aymerick Eudes. Specifically, this position will support research efforts on the development of bioenergy crops for sustainable production of biofuels and bioproducts. As one part of scientist groups in the Feedstocks Division, you will participate in the operations and research activities of this group, including coordination with the other Divisions to ensure achievement of JBEIâ€™s mission proposal.
The projected start date for this position is July 2020.
What You Will Do:
Genetically and biochemically characterize engineered bioenergy crops designed with JBEIâ€™s technologies.
Generate DNA constructs for sorghum and/or poplar transformation.
Develop novel engineering approaches for manipulating biomass composition and producing bioproducts in bioenergy crops (poplar, sorghum). Interact with LBNLâ€™s patent Office to file novel inventions.
Provide other research groups (within JBEI and external partners) with engineered biomass for conversion studies. Analyze data to inform Designâ€“Build-Testâ€“Learn cycles on plant metabolic engineering efforts.
Supervise / train Research Assistant(s).
Prepare manuscripts for publication and assist with the development of funding proposals.
Archive generated DNA constructs and crop seeds.
Apply to extramural research funding opportunities.
Additional Responsibilities as needed:
Interact and develop projects with industrial partners and external collaborators.
What Is Required:
At least 5 years of relevant experience beyond the highest customary degree.
Experience with biomass composition analyses (i.e., monosaccharides, lignin) and saccharification assays.
Experience with extraction and LC-MS analysis of secondary metabolites.
Experience with transient expression assays in tobacco.
DNA manipulation, ability to build large constructs for gene stacking.
Bioenergy crop transformation (poplar or sorghum).
Knowledge of JBEIâ€™s biomass deconstruction and conversion processes.
Knowledge of robotics for handling large numbers of samples and perform small scale HTP analyses.
Knowledge of Arabidopsis and Brachypodium genetics and transformation.
Demonstrated high publication and patent application records.
Strong collaborative skills and ability to work in a team environment
Good English writing and oral communication skills.
Additional Desired Qualifications:
Ph.D. in Plant Molecular Biology, Physiology, or related field.
Postdoctoral experience with bioenergy crop engineering.
Knowledge of plant secondary metabolism and microbial physiology.
The posting shall remain open until the position is filled.
Notes:
This is a full time, 2 year, term appointment that may be renewed to a maximum of five years.
Exempt (monthly paid) from overtime pay.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Joint BioEnergy Institute (JBEI) â€” Bldg. 978, 5885 Hollis St., 4th floor, Emeryville, CA.
Learn About Us: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t>
  </si>
  <si>
    <t>Computational Project Scientist</t>
  </si>
  <si>
    <t xml:space="preserve">Discover your future at Berkeley Lab!
Berkeley Labâ€™s Biological Systems and Engineering Division has an opening for a Computational Project Scientist. You will serve a key role in the Lifecycle, Economics, and Agronomy Division (LEAD) at the Joint BioEnergy Institute (JBEI). You will be responsible for investigating the economic and environmental performance of various biofuel and bioproduct production processes from lignocellulosic biomass by leveraging capabilities in chemical process design and simulation, as well as life-cycle assessment modeling. These results will inform ongoing work in JBEI, long-term strategic planning, and be disseminated in peer-reviewed journal articles for the broader research community.
What You Will Do:
In collaboration with other JBEI members, develop process models using specialized chemical engineering software, specifically SuperPro Designer and/or Aspen Plus, based on JBEI technologies to understand their impact on cost and performance relative to the current state-of-the-art.
Develop conceptual process designs based on R&amp;D and experimental results from the bench/pilot-scale experiments.
Carry out detailed economic analysis and life-cycle greenhouse gas assessment, identify key cost and emissions drivers, and help JBEI scientists prioritize their research efforts.
Collect and analyze data and prepare results for publication in scientific journals and presentations at conferences.
Publish results in peer-reviewed journal publications.
Participate in proposal-writing.
Participate in technical and economic feasibility discussions related to new processes.
Proactively engage in discussions with other research groups to identify their techno-economic analysis (TEA) needs.
Facilitate collaborations with academic, government, and industrial entities.
Participate in educational and outreach activities.
Advise other staff in LEAD and elsewhere in JBEI/BSE on modeling methods and process design.
Adhere to all Berkeley Lab and EH&amp;S policies.
Additional Responsibilities as needed:
Keep and maintain accurate and detailed records of all research performed.
Assist in procuring and maintaining commercial software.
What Is Required:
3 years of relevant experience beyond the highest customary degree in Chemical, Biochemical Engineering or related field.
Experience in process design and economic analysis of industrially relevant chemical/biochemical processes.
Demonstrated publication record.
Familiarity with various separation methods such as distillation and membrane operations.
Demonstrated competency in carrying out systems-level analysis of complex biochemical processes.
Proficiency in SuperPro Designer and/or ASPEN Plus and familiarity with MS Office.
Firm understanding of process design concepts and working principles of a variety of unit operations.
Knowledge of economic evaluation methods such as cash flow analysis.
Proven capabilities in innovative and applied research in a science-driven research environment.
Ability to work independently and interact effectively with a broad range of colleagues in a dynamic environment.
Flexible, approachable and able to prioritize and manage multiple cross-functional projects.
Excellent verbal and written communication skills.
Additional Desired Qualifications:
Ph.D. degree in Chemical, Biochemical Engineering or related field.
Prior teaching experience and/or interest in teaching.
Prior experience in preparing and/or contributing to research proposals.
Broad understanding of process operations from the chemical process industry and other related industries (such as power generation and transportation).
Knowledge of supply chain design and operations, and optimization methods.
The posting shall remain open until the position is filled.
Notes:
This is a full time, 2 year, term appointment that may be renewed to a maximum of five years.
Exempt (monthly paid) from overtime pay.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Joint BioEnergy Institute (JBEI) â€” Bldg. 978, 5885 Hollis St., 4th floor, Emeryville, CA.
Learn About Us: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
</t>
  </si>
  <si>
    <t>Snowflake Computing</t>
  </si>
  <si>
    <t>About Snowflake
Snowflake Cloud Data Platform shatters the barriers that prevent organizations from unleashing the true value from their data. Thousands of customers deploy Snowflake to advance their businesses beyond what was once possible by deriving all the insights from all their data by all their business users. Snowflake equips organizations with a single, integrated platform that offers the only data warehouse built for any cloud; instant, secure, and governed access to their entire network of data; and a core architecture to enable many other types of data workloads, including a single platform for developing modern data applications. Snowflake: Data without limits. Find out more at .
We're looking for a strong Data Engineer to build a state of the art Data pipelines for Snowflake. In this role, you will work closely with many cross-functional teams to build a data pipeline to ingest data into our internal Snowflake environment. This is a strategic, high-impact role that will also help shape the future of Snowflake products and services.
Responsibilities
Architect &amp; build data pipelines for Snowflake
Manage and improve the data integrity and reliability of data services
Build data frameworks to onboard new data into our snowflake data warehouse
Foster collaboration among engineering teams, IT &amp; other business groups to ensure data access is secure &amp; are audit-able
Train distributed team members in data pipelines
What you will need
5+ years of Data warehousing, data modeling, and SQL
3 + years of experience in working on public cloud (AWS, Azure or GCP)
3+ years of experience in MPP or Cloud data warehouse solutions like Snowflake, Redshift, BigQuery or Teradata
Experience in ELT based data pipeline build-outs is useful.
Experience with sourcing and modeling data from application APIs
Strong communication and cross-functional collaboration skill
Preferred Qualifications:
B.S or MS in Computer Science or equivalent practical experience
5 + years experience in building data pipelines using Python/Java &amp; SQL
Experience in ETL tools is nice to have
Snowflake is an equal opportunity employer. All qualified applicants will receive consideration for employment without regard to age, color, gender identity or expression, marital status, national origin, disability, protected veteran status, race, religion, pregnancy, sexual orientation, or any other characteristic protected by applicable laws, regulations and ordinances.</t>
  </si>
  <si>
    <t>Flood Data Scientist: Hydrodynamics</t>
  </si>
  <si>
    <t>One Concern is a Menlo Park-based benevolent artificial intelligence company with a mission to increase the global community's resilience to natural hazards. Founded at Stanford University, One Concern enables cities, corporations and citizens to embrace a disaster-free future, through AI-enabled technology, policy, and finance. By combining data science and natural phenomena science we are pursuing a vision for planetary-scale resilience, where everyone lives in a safe, equitable, and sustainable world.We are looking for Data Scientist specializing in Flood inundation modeling to join our team at One Concern. This role will work on development and improvement of models in real-time flood forecasting and computational fluid dynamics modeling.We work in a highly collaborative, challenging and exciting environment. Our engineering challenges are unique, so you should be comfortable stepping in uncharted territory and excited to create systems that can scale to all disasters and geographies. If you are problem solver, think out-of-the-box, love challenging yourself, and want to work for a cause, we would love to have you at One Concern.We are committed to a workplace that reflects the community we serve. We especially encourage women, people of color, and others who are underrepresented in the tech industry to apply.What you will do:Research and improve flood inundation models (1d, 1d-2d coupled and 2d hydrodynamic models) and seek for scientific and technological improvementsEvaluate model predictions and quantify uncertainties between observed and predicted outcomes using statistical and GIS toolsCollect, analyze and efficiently manage a wide variety of structured and unstructured data (such as river gauge, damage and loss data) used in the development and validation of catastrophe modelsProvide support on ad-hoc analysis and reportsMust-haves:PhD (preferred) or Masterâ€™s degree in an engineering or science related field, including Civil and Environmental Engineering, Data Science, and Statistics.2+ years of experience in the area of flood inundation modeling and flood forecasting/simulation1+ year experience in quantitative analytics and/or statisticsStrong drive to learn new topics and skills and to develop innovative products for our customersGood to have:Experience linking measurement data with process-based models (e.g. via data assimilation, calibration, optimization and/or performance testing) with a strong publication record is a big plus;Advanced experience with scientific computing in an interpreted language (e.g. Python, Fortran etc. and parallel programming in GPU) is a plusUnderstanding of MySQL, Postgres, relational databases etc.Perks and BenefitsMarket-competitive salary plus equityComprehensive medical, dental, and vision insuranceDaily lunches, and a fully-stocked kitchenGenerous PTO policyTeam off-sitesFlexible working hours</t>
  </si>
  <si>
    <t>Senior Scientist - Immuno-oncology</t>
  </si>
  <si>
    <t>Notable Labs</t>
  </si>
  <si>
    <t>Are you a curious &amp; passionate cancer immunologist looking to join a collaborative R&amp;D team dedicated to reinventing the way cancer is treated and improving the lives of cancer patients? Do you recognize that one of the greatest unmet needs in cancer immunotherapy is patient stratification and rational combinations?
If so, we want to speak with you!
Position OverviewThe Immuno-oncology (I-O) team at Notable Labs strives to be the leader in the field of precision medicine for immunotherapies. We are seeking a highly motivated and innovative cancer immunologist to join the mission. You will report to the Director of Immuno-oncology and work closely with other team members and cross-functional groups in Notable to drive discovery I-O programs into early clinical development. You will provide vision, scientific and technical oversight for our I-O projects, as well as have a direct impact on the strategic direction of the company.
Just as you are investing in us, we want to invest in you. You'll have generous opportunities for personal and professional growth. As a member of a transformative precision medicine platform, you'll personally have a direct impact on patient outcomes today, as well as the future of cancer care.Role Responsibilities
Discover and develop new therapeutics, combination therapies and biomarkers for personalized cancer immunotherapy.
Being the Research Project Lead, you will oversee the progression of research projects from inception to clinical trials.
Design and perform studies to evaluate I-O drug candidates and develop novel biomarkers using our transformative high-throughput screening (HTS) platform.
Develop new ex vivo assays on the HTS platform to enable the assessment of different immunotherapeutic agents in primary human tumor samples.
Collaborate with engineering, computational biology, high-throughput screening and clinical development group to pursue the most promising drug candidates through clinical trials.
Participate in collaborations with industry and academic partners.
Present at group meetings, company-wide seminars and international conferences.
Qualifications
Ph.D. in cancer immunology, T cell biology, immunology or a related field with 3+ years of industry experience.
Demonstrated success in leading immuno-oncology R&amp;D projects in industry.
Strong understanding of innate and adaptive immune systems.
Broad experience in assessing immune cell functions, T cell differentiation and memory development.
Extensive experience in ex vivo immunological assays, human immune cell isolation and immunophenotyping using multicolor flow cytometry.
Hands on experience in the pre-clinical development of I-O therapies in one or more of these modalities: checkpoint antibodies, small molecules and CAR-T. Able to evaluate and recommend new therapeutic concepts in these areas.
Pro-active attitude and strong desire to be a leader in precision immunotherapy by discovering novel biology, new drug combinations and biomarkers.
Strong oral presentation and communication skills.
Organized, collaborative, team-player attitude.
What we can offer you
The opportunity to directly fight cancer, one patient at a time
Exposure to experts from diverse backgrounds ranging from engineering, data science, operations, cancer biology, clinical medicine, patient advocacy, and beyond
Work in a collaborative environment with a team dedicated to both personal and scientific growth and development
Highly competitive, early stage company compensation package, with incredible growth opportunities
Outstanding healthcare benefits
Flexible vacation policy
 did we mention daily catered lunch?
More About UsNotable Labs is a precision medicine company that has a translational drug discovery platform focused on identifying novel therapeutic options for cancer patients.
Our clinical research lab helps oncologists identify personalized and rational combinations of treatments for patients. We've developed a high throughput robotic flow cytometry lab platform that screens thousands of FDA-approved and investigational drug combinations against the patient's own cancer cells to help predict safer and more effective cancer treatments. Our lab has completed initial feasibility studies with clinicians in relapsed Acute Myeloid Leukemia &amp; Myelodysplastic Syndrome, with an 84% predictive rate. Focusing on individual patients and existing treatments, we're working to discover novel uses of drugs and defining mechanisms underlying cancer progression and drug resistance.
Our research and development platform extends our clinical research to drug discovery, testing novel compounds with primary patient samples for pharmaceutical and biotechnology companies. Using our automated, high-throughput, multi-parametric drug screening research platform, industry partners can assay the biological impact of novel compounds on primary cells in a physiologically relevant environment. This helps our partners stratify patients by their predicted responsiveness, increasing the probability of successful clinical development. We are actively partnering with pharmaceutical companies that have preclinical and clinical stage drug pipelines in Acute Myeloid Leukemia, Myelodysplastic Syndrome, or related hematological malignancies to profile experimental drug activity in patient samples.
Our investors include Builders Venture Capital, Founders Fund, First Round Capital, Y Combinator, several prominent angels and seed-stage funds, and Accelerate Brain Cancer Cure, a venture philanthropy firm founded by Steve Case.
At Notable Labs we value diversity and are an equal opportunity employer. We do not discriminate on the basis of race, religion, color, national origin, gender, sexual orientation, age, marital status, veteran status, or disability status.</t>
  </si>
  <si>
    <t>Prima Medical Group</t>
  </si>
  <si>
    <t xml:space="preserve">Career Center
body {
 background: #363636;
 color: #ccc;
 }
New Search
Login Page
Position Description
Clinical Data Analyst
Job Number
MHMN20-5
Hours Per Two-Week Period
80
Shift Hours
8 Hour Shift
Apply Now
City:Novato
State/Territory:CA
About MARINHEALTH a UCSF Affiliate:
MarinHealth Medical Network is a medical foundation representing the physicians, their care teams and office staff, who previously operated under Prima Medical Foundation or the Marin Healthcare District. With a network of clinics across many different medical specialties throughout Marin and Southern Sonoma County, MarinHealth Medical Network functions as an extended family of healthcare advocates who take pride in knowing that we aren't just making a living; we're making a positive impact on the health of our patients and their families. Come and join us in touching and transforming lives every day!
External hires must pass a background check and medical screen. Qualified applicants with arrest records and/or conviction records will be considered for employment in a manner consistent with federal, state and local laws. All qualified applicants will receive consideration for employment without regard to race, color, religion, national origin, sexual orientation, gender identity, protected veteran status or disability status and any other classifications protected by federal, state &amp; local laws.SUMMARY: 
Under moderate supervision, candidate compiles and reports a variety of studies and analyses. Work involves identifying and extracting relevant financial, clinical, and operational data from various systems, developing and testing of reports, and the preparation of routine benchmark and productivity reports. Uses predictive analytics skills to support our growth strategy.ESSENTIAL FUNCTIONS AND RESPONSIBILITIES:
Assists in the extraction and analysis of data reported in various disparate systems and presents findings to stakeholders by way of visualization, dashboard, or report on an ad hoc or standard cadence.
Utilizes analytics to detect patterns in data to aid in organizational decision making.
Assists in the accumulation and preparation of the annual operating budgets.
Provides analytic support to Senior Management team and clinic stakeholders. This requires the ability to analyze and coordinate a variety of data and to report this data in a relatable and organized manner.
Provide support for the strategic planning initiatives directed by Executive Leadership.
Develop reports or extracts from a number of disparate systems to support management decision making using available tools.
Working knowledge of cost reports, RVUs, procedure, and diagnosis codes for provider productivity tracking, performance, comparison and evaluation reports.
Automates data retrieval and storage in the MarinHealth EDW for use by others.
Works with stakeholders to identify KPIâ€™s and metrics.
Collaborates with enterprise analytics to develop data definitions and reporting standards.
Other duties as assigned.
Uses professionalism and honesty in all business dealings on behalf of MarinHealth.
Demonstrates excellence in customer service when dealing with both external and internal stakeholders.
Adheres to all policies and procedures set forth at MarinHealth and all applicable laws under which MarinHealth is obligated to comply.
QUALIFICATIONS:
The qualifications described here are representative of those that must be met by an employee to successfully perform the essential functions of this job. Reasonable accommodations may be made to enable individuals with disabilities to perform the essential functions.
EDUCATION AND/OR EXPERIENCE
Bachelorâ€™s degree in statistics, finance, computer science, or other relevant discipline required. Masterâ€™s degree preferred.
Five to ten years of recent analyst work experience in a healthcare environment. A basic understanding of the operations of healthcare providers is preferred.
Data Scientist training preferred.
Knowledge of report generation products such as Crystal Reports and FRx.
Ability to learn report writing tools included with company owned software.
SKILLS:
Quantitative and mathematical skills strongly preferred; excellent logic and audit skills required.
High degree of comfort utilizing Microsoft Office Suite of products: Word, Excel, PowerPoint, and Access. Knowledge of advanced features such as graphing and data manipulation required.
Experience extracting and integrating information from different systems and implementing new software programs. MSSQL, Analysis Services (SSAS), Cognos, Tibco Spotfire, PowerBi and data manipulation tools are highly desired.
Attention to detail with a strong sense of responsibility to ensure data is accurate and presents a clear message.
A high comfort level with taking initiative, meeting deadlines, and communicating with employees at all levels in the organization.
Problem solving orientation and comfortable learning new ideas.
Ability to present data to large groups; possess a teaching mentality with the ability to cater communication to different levels and personalities throughout the organization.
CERTIFICATES, LICENSES, REGISTRATIONS:
Epic certification preferred.
PHYSICAL DEMANDS:
While performing the duties of this job, the employee is frequently required to stand; walk; sit; use hands to finger, handle or feel; reach with hands and arms; keyboard; stoop; bend; talk; or hear. Specific vision abilities required by this job include close vision and ability to focus. The employee is occasionally required to lift up to 25 pounds, and travel to different locations.
BEHAVIORAL STANDARDS:
We have adopted the following standards of behavior in addition to the job responsibilities listed above so we can create and maintain an optimal workplace environment. Your application for this position assumes you agree with and can maintain the following workplace values:
Exceptional customer service
Professionalism on the phone, in person, and with each other
Respectful communication with patients, vendors, volunteers, and co-workers
Effective teamwork
Ability to maintain a safe work environment
A positive attitude
A good sense of humor and fun in the workplace
Support of each other, the patients, and the practice
Back
Email
Apply Now
</t>
  </si>
  <si>
    <t>Associate Scientist</t>
  </si>
  <si>
    <t>Impossible Foods is addressing the most catastrophic threats facing humanity: climate change and biodiversity collapse. A global transition to a plant-based food system will turn back the clock on atmospheric C02 levels, restore natural ecosystems and reverse meltdown in wildlife biomass.
The easiest -- if not only -- way to make our civilization sustainable is to eliminate livestock, the most dangerous technology on Earth. But humans won't give up meat. So we need to make meat better -- more delicious and more nutritious, without animals as the underlying production technology. That means that making meat sustainably is the most important and urgent problem for the global scientific community.
Impossible Foods' mission is to completely replace the use of animals as a food-production technology by offering consumers everything they currently value about animal products -- and making products that are vastly superior to their animal analogues.
To do this, we are taking a revolutionary scientific and market-based approach. We are inventing efficient, sustainable ways to transform ingredients from plants into meat, fish and dairy foods that deliver all the pleasures and nutritional benefits consumers demand, without the destructive environmental or public health impact.
Our world-class R &amp; D team has been building the know-how and technology platform to produce meat, fish and dairy foods from plants. Impossible Foods is experiencing rapid growth and is resolutely committed to leading all aspects of the plant-based food revolutionfrom discovery to commercial production. The only thing that will separate Impossible Foods from success and failure is our ability to recruit more world-class experts.
Want to join? Check out the job openings and requirements below:
You Will:
Work across R &amp; D teams to correlate analytical and sensory data.
Utilize appropriate analytical tools and instruments to understand key sensory modalities in products.
Work with R &amp; D teams to develop instrumental and psychophysical methods of analysis for relevant product attributes.
Efficiently design, execute, and manage experiments to drive basic perceptual understanding of highly dimensional systems.
Interpret experimental results in the context of impactful business decisions.
Participate in internal sensory panels.
Taste products with meat, soy, wheat.
Other duties as assigned.
You Have:
M.S. or Ph.D. in Food Science, Sensory Science, Chemistry, Psychology, Neuroscience or related field.
M.S. degree with 4+ years experience.
Ph.D. degree 2+ years experience.
Must have experience working with human subjects.
Full written and verbal fluency in English.
Ability and willingness to learn new instrumental methods for food characterization.
Strong experimental design, statistical and data analysis skills .
Programming abilities in R or Python (nice to have).
Self-motivated individual with strong communication and organizational skills.
Must be able to manage multiple tasks concurrently and show flexibility with last-minute changes.
Ability to work independently and troubleshoot issues when applicable.
Ability to work with diverse, dynamic team effectively.
Impossible Foods Inc. is an Equal Opportunity Employer. All qualified applicants will receive consideration for employment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</si>
  <si>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About IPSY:IPSY is the largest beauty subscription in the world, with over 3 million monthly members, and the first brand to combine a rich community platform with a highly personalized commerce experience. Headquartered in San Mateo, with offices in New York and Santa Monica, IPSY brings together a diverse group of rule-breaking thinkers and creative problem solvers with a penchant for getting things done. From Marketing and Media to Engineering and Operations, we stand together to celebrate individuality and inclusivityâ€”and weâ€™re just getting started.About the Role:We are looking for an enthusiastic and insightful Senior Data Analyst! You will play a key role in being a cross functional business partner while delivering high quality analyses and actionable recommendations.Do you have strong business insight with the desire to go deep and understand the core drivers of member behavior? Are you passionate about our members and using data for significant business impact? If so, we want to hear from you!What Youâ€™ll Be Doing:Develop frameworks that improve our understanding of the member and effectively communicate insights across the organizationInteract with executives on a regular basis and make our data and methodologies come to lifeIdentify areas of analytic opportunity within IPSY and work with great focus to implement your visionBuild and run models to forecast key company metrics and to better understand the underlying drivers of their performanceDesign and analyze A/B tests to drive KPI improvementsDevelop dashboards to inform business decisions with an emphasis on automation and scalabilityPartner with Engineering to optimize data tracking/quality and drive data warehouse improvementsWhat Weâ€™re Looking For:Minimum 6 years of experience performing analysis for an e-commerce or internet companySuperb communicator with a strong eye for business and social skillsBachelor's degree or Master's in Math, Engineering, Statistics or other quantitative field, with a track record of academic excellenceHistory of deriving actionable insights from complex data setsSolid understanding of statistics with ability to explain statistical concepts to non-technical audiencesExcellent SQL and data warehouse skills. Experience writing complex queries on large data setsExpertise with data visualization and dashboard tools such as Tableau, Looker, or equivalentExperience with predictive modeling and scripting languages is a plusWhat We Offer:Competitive salary &amp; equity grantsMedical, dental &amp; vision insuranceAnnual bonus programPaid time off &amp; work from home flexibilityFree Glam Bag Plus subscriptionLearning &amp; development programsWe are an equal opportunity employer who celebrates diversity. We do not discriminate on the basis of race, religion, color, national origin, gender, sexual orientation, age, marital status, veteran status, disability status, or any other characteristic protected by federal, state, or local laws.If you require reasonable accommodation in completing this application, interviewing, completing any pre-employment testing, or otherwise participating in the employee selection process, please contact us.</t>
  </si>
  <si>
    <t>Course Hero</t>
  </si>
  <si>
    <t>Clinical Lab Scientist Extern</t>
  </si>
  <si>
    <t xml:space="preserve">Under the general direction of the Laboratory Director, or their designee, continues CLS training on analytical procedures and performs pre-analytical and post-analytical procedures according to the California Lab Law and Regulations permitted for non-licensed personnel. Enhances quality of patient care and service through interdepartmental cooperation and quality assurance protocols.
Essential Functions:
- For analyzing practice cases, correctly verifies that the proper specimen is being analyzed for the correct patients and that the correct test is being performed.
Using the training environment, performs tests on post-verified patient specimens and unknowns and reviews results with supervisor or designee for competency assessment.
Loads specimens on analyzers as directed by a CLS and locates specimens for add-on tests.
Demonstrates the ability to determine the adequacy and qualities of specimens submitted for testing and gives specimens to licensed laboratory personnel for final disposition.
Practices quality control procedures and demonstrates an understanding of the importance of quality control for ensuring accuracy of clinical data.
Performs routine preventative maintenance and troubleshooting on assigned instruments and equipment according to established schedule and procedure and under the supervision of a CLS.
Records on instrument logs any repairs, replacement, and maintenance needed of equipment.
Receives supplies into a testing area; dates and stores appropriately under the direction of the CLS.
Performs data entry for statistical analysis to support the CLS's evaluation, validation and correlation studies.
As directed by the supervisor or manager, assists with special projects not requiring licensed staff.
Basic Qualifications:Experience
- N/A.
Education
- Baccalaureate degree in Clinical Laboratory Sciences (CLS) or a related field. Applicable military experience may be substituted for bachelor's degree.
- Recent completion of a California State approved CLS training program at a Kaiser Permanente Northern California facility and eligible to take the State approved CLS licensingexam by start of the CLS Extern position.
License, Certification, Registration
- CLS Extern must take and pass the California State Clinical Laboratory Scientist License exam prior to expiration of the Extern position.
Additional Requirements:
- CLS Extern position expires after ninety (90) days from date of hire into the Extern position.
- Ability to read and comprehend simple instructions, short correspondence, and memos.
- Ability to write simple correspondence.
- Ability to effectively present information in one-on-one and small group situations to customers, clients, and other incumbents of the organization.
- Must be willing to work in a Labor Management Partnership environment.
Preferred Qualifications:
- Computer application experience/proficiency preferred.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
</t>
  </si>
  <si>
    <t>Research Scientist, Computer Vision (PhD)</t>
  </si>
  <si>
    <t>Sausalito</t>
  </si>
  <si>
    <t>Associate Scientist, Process Development</t>
  </si>
  <si>
    <t>Associate Scientist - Quantitative NMR / Process Impurities</t>
  </si>
  <si>
    <t>The PositionThe Position
The Analytical Operations department prides itself on expertise and leadership in the area of process related impurities as well as high throughput analytical testing and data management to support process development and validation activities. We have an exciting opportunity for a talented scientist or research associate to join our team.
The position is focused on evaluating protein-based drug samples for leachables and other impurities using quantitative NMR. The role requires the use of a variety of NMR methods to perform process validation, analyze process development samples, quantitate solution components, and demonstrate the comparability and stability of raw materials. A successful candidate will be capable of applying advanced NMR methods and writing custom pulse sequences to resolve the signals of trace impurities in complex solutions
.
The position requires regular meetings with other stakeholders to develop experimental protocols and strategies, analyze data, and write reports. Other duties include contributing to laboratory maintenance and performing safety inspections.
This job requires strong organizational skills and the capacity to manage multiple simultaneous projects. The ability to plan, schedule, and track work for internal and external teams is essential. Documentation of results and authoring of protocols and summary reports are part of the position, so excellent written communication abilities are needed.
Key Job Functions
â€¢ Plan and execute the testing of protein-based drug samples for leachables and other impurities.
â€¢ Create customized NMR parameter sets and pulse sequences.
â€¢ Provide SME knowledge in the area of quantitative NMR.
â€¢ Collaborate with other researchers to leverage LC-MS, GC-MS, and ICP-MS data when needed.
â€¢ Troubleshoot instruments and methods.
â€¢ Meet with other groups to discuss the design of NMR-based studies.
â€¢ Author protocols and summary reports.
â€¢ Contribute to laboratory maintenance.
Who You Are
Ph.D. in Chemistry, Biochemistry, or related scientific field, or equivalent combination of Bachelor's/Masters and experience. 2+ years of experience and an advanced knowledge of NMR methods and instrumentation. Direct experience operating NMR instrumentation, optimizing NMR parameters, and analyzing NMR data is required. The candidate must have a good knowledge of general analytical methods, such as quantitative analysis, and possess good verbal, writing, organizational, and interpersonal skills.
# LI-DW1Who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Technical R&amp;D COMPANY/DIVISION
Pharmaceuticals SCHEDULE
Full time JOB TYPE
Regular</t>
  </si>
  <si>
    <t>Clinical Scientist Associate, Product Development Oncology GI</t>
  </si>
  <si>
    <t>The PositionRoches Clinical Development organization is structured by therapeutic area and is responsible for developing and executing the late development (Phase II IIIA) clinical strategies and plans to deliver medically-differentiated therapies that provide meaningful improvement to patients. The PD Clinical Science Associate participates in development of the Clinical Development (CD) plan and supports the assigned PD Medical Director/Clinical Development Physician(s) with various deliverables necessary for effective and efficient CD plan execution for the assigned molecule(s)/indication(s). PD Clinical Scientists have primary responsibilities for supporting PD Medical Directors/Clinical Development Physicians with clinical documentation, representing CD on various sub-teams or other appropriate forums, supporting training of study site personnel, acting as a primary point-of-contact for questions and inquiries to CD regarding CD studies or other programs, conducting ongoing medical/safety data reviews, and providing clinical science input into study reporting. PD Clinical Science Associates are expected to perform their responsibilities with more independence by comparison to PD Clinical Science Assistants, PD Clinical Science Associates are likely to have external interactions with cooperative groups, key opinion leaders (KOLs), external vendors supporting the work of CD, etc.
PRIMARY DUTIES AND RESPONSIBILITIES:
1. Cross-Functional Team Membership
Participates in the relevant Clinical Science Team (CST)Represents CD in sub-teams (e.g., Study Management Teams) relevant to assigned molecule(s)/indication(s), except the Development Working Group (DWG). As needed and appropriate, addresses CD study or other program-specific questions; provides updates; delivers presentations; etc.As requested, supports PD Medical Directors/Clinical Development Physicians with training new CST members
2. Global Clinical Development Planning
Stays abreast of internal and external developments, trends and other dynamics relevant to the work of CD to maintain, at all times, a fully current view and perspective of internal/external influences and/or implications for the assigned therapeutic and disease area(s)Maintains scientific and clinical knowledge in the specific therapeutic and disease area(s) of assignmentCollaborates with a variety of internal and external partners and stakeholders, such as clinical investigators, clinicians, scientists and KOLs, as well as multidisciplinary internal groups, including other groups in PD, research, business development, commercial operations, legal, etc.Supports PD Medical Directors/Clinical Development Physicians, as assigned, in developing and/or preparing clinical science information for inclusion into the CD strategy for the relevant therapeutic/disease area(s), annual and strategic Lifecycle Plans (LCPs) and the Integrated Development Commercialization Plan (IDCP)Contributes to the development of the CD plan for assigned molecule(s)/indication(s) and/or other programsGathers and analyzes data and information necessary to create the CD planWhere applicable and assigned, supports PD Medical Directors/Clinical Development Physicians in providing other groups with information and input into budget/resource requirements necessary to implement and execute the CD planAs assigned and appropriate, supports PD Medical Directors/Clinical Development Physicians in preparing for HA meeting
3. Clinical Development Plan Implementation
Provides clinical science support for assigned studies and programs:
Participates in ongoing CST and relevant sub-team meetings, other interactions and communicationsProvides input on clinical study designs. Designs CD studies with guidance and oversight from PD Medical Directors/Clinical Development PhysiciansConducts appropriate literature searchesCollaborates with clinical operations, other groups and PD Medical Directors/Clinical Development Physicians to develop consistent language and criteria for the Informed Consent Form (ICF), protocol eligibility, protocol dose modification, protocol safety, Case Report Forms (CRFs), CRF instructions, etc. Helps coordinate consistent use of language and criteria across multiple Roche teams and projects (includes partner studies)Reviews and/or writes additional clinical science documentation and/or clinical science input into other documentation managed by other Roche groups (e.g., protocol summaries, safety monitoring plans, process documents, investigator brochures, etc.)Helps coordinate the successful completion of documents with other groupsAs needed/appropriate, collaborates with others in the review of safety narratives and other safety-related guidelines and documentationMay develop or provide input for clinical presentation slides and other materials for internal/external meetings and/or ongoing communications for review/discussion with PD Medical Directors/Clinical Development Physicians (e.g., investigator meetings, pre-study site selection visits, study coordinator or clinical research administrator training, study newsletters, communications to study sites, etc.)Collaborates with clinical operations to develop agendas, materials and other items for investigator and other relevant meetings pertaining to assigned studies and programsAs needed/appropriate, accompanies clinical operations staff to study site visits, investigator and other meetingsProvides additional support with site training, as needed, or requestedWhere assigned, acts as the primary CD liaison/point-of-contact from the team for medical monitor inquiries from clinical operations, clinical research organizations (CROs), etc.Responds to questions from other internal and external parties regarding assigned studies and programsCollaborates with PD Medical Directors/Clinical Development Physicians, clinical operations, data management and other groups to conduct clinical review of study data; identifying and evaluating study data trends, outliers, protocol violators, etc. Works with PD Medical Directors/Clinical Development Physicians, clinical operations, data management and potentially other groups to develop and communicate relevant medical inquiriesParticipates in safety meetings and tracks, analyzes, and reports any potential safety eventsReviews, analyzes and discusses clinical study reporting documents with PD Medical Directors/Clinical Development Physicians and various other groupsTracks items for inclusion in protocol/ICF amendments and works with other groups to ensure the timely and appropriate completion of protocol amendmentsSupports PD Medical Directors/Clinical Development Physicians in preparing for internal/external meetings and presentationsWorks closely with PD Medical Directors/Clinical Development Physicians, clinical operations, and other groups to close-out clinical studies, secure data and complete study reportingParticipates in the development and implementation of communications strategies to support existing and concluded studies. Includes KOL interactions, advisory boards, major medical meetings, congresses and other events, publications and other materialsWrites and/or reviews abstracts, posters, content for scientific meetings, conferences, other events and presentations, and other publicly distributed materials and coordinates further reviews with internal partners and stakeholders. Coordinates submissions to scientific meetings and/or other appropriate venues or groupsSupports PD Medical Directors/Clinical Development Physicians, regulatory and other internal partners/stakeholders with completion and submission of regulatory filings and other regulatory documentation. Writes clinical science sections of HA meeting packages and assists in the development and review of other clinical documentation required for regulatory submissions and other regulatory processesSupports PD Medical Directors/Clinical Development Physicians with ongoing data generation to address unmet medical needs and identify new or extended CD studies or other programs for the relevant therapeutic area of assignmentCompletes and/or leads other special projects, as and when assigned, or otherwise requestedConsistently complies with all governing laws, regulations, Roche Standard Operating Procedures (SOPs) and other guidelines
Candidates for this position should hold the following qualifications, have the following experience, and be able to demonstrate the following abilities to be considered as a suitable applicant. Please note that except where specified as preferred, or as a plus, all points listed below are considered minimum requirements.
QUALIFICATIONS &amp; EXPERIENCE:
Bachelors Degree required (life sciences preferred)Advanced Clinical/Science Degree is preferred (e.g., PharmD, PhD, MSN, MPH, etc.)5 or more years clinical trial experience (must demonstrate a minimum of 2 years clinical trial experience in pharma/biotech industry)Data listing review experience is preferredExperience authoring experimental protocols and/or study results and conclusionsRelevant therapeutic area experienceIn-depth understanding of Phase II III drug developmentExperience in the principles and techniques of data analysis, interpretation and clinical relevance (e.g., ISS, ISE, competitor data, etc.)Comprehensive understanding of product and safety profilesSound knowledge of medical aspects of GCP (Good Clinical Practice), ICH (International Conference on Harmonisation of Technical Requirements for Registration of Pharmaceuticals for Human Use), FDA, EMEA, NICE and other relevant guidelines and regulationsStrong computer skills, including Microsoft Office Suite (Word, PowerPoint and Excel)
ABILITIES:
Has impeccable ethics. Demonstrates, or proven abilities to demonstrate, Roche ValuesOutstanding attention-to-detailProven abilities to perform Clinical Scientist responsibilities with increasing expertise and independence. Has demonstrated, through past experience, abilities to competently manage the majority of Clinical Scientist deliverables associated with assigned clinical studiesGood business acumen; has working knowledge of the multidisciplinary functions involved in a companys drug development process, e.g. clinical operations, biostatistics, regulatory, commercial operations, etc.Excellent project management skills: can prioritize multiple tasks and goals and ensure the timely, on-target and within-budget accomplishment of suchGood interpersonal, verbal communication and influencing skills; can influence without authorityStrong written communication skillsGood business presentation skills; is comfortable and effective when presenting to others, internally or externallyGood negotiation skills: knows how to complete deliverables by working effectively with others internally and externallyGood judgment and decision-making skills; knows how to make trade-off decisions while balancing ethics and efficacyWorks well within teams and is effective in collaborating with others internally and externallyAbility to travel (
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Development COMPANY/DIVISION
Pharmaceuticals SCHEDULE
Full time JOB TYPE
Regular</t>
  </si>
  <si>
    <t>Sr Associate Scientist - Cardiovascular</t>
  </si>
  <si>
    <t>The Senior Associate Scientist will be directly responsible for executing in vivo cardiovascular preclinical studies with a goal to identify and characterize innovative drug therapies for the treatment of Heart failure. The successful candidate will work with preclinical in vivo models for testing therapeutic concepts and will need strong, hands-on technical skills. The Senior Associate Scientist will assist in designing in vivo experiments, drafting and implementing protocols, executing studies, organizing data, analyzing results, data recording and drafting reports. Expertise with in vivo and ex vivo cardiovascular techniques are essential.
Position Responsibilities
Executing in vivo cardiovascular PK/PD studies with a goal of identifying novel drug candidates. Extensive experience in heart failure models (e.g., surgical and genetic) models and ex vivo microvascular (e.g., mesenteric artery) vascular functional studies. Development of novel cardiovascular disease models. Cardiometabolic phenotyping of genetically modified rodents (i.e., knockout and transgenic lines).
In vivo assessment of cardiovascular hemodynamics using echocardiography, invasive hemodynamics (PV loop methodology). In vivo/ex vivo assay development/validation to evaluate the activity of novel compounds and reagents. Hands on experience with ELISA for biomarkers. Development of novel ELISA methods for biomarkers.
Daily animal monitoring, routine dose administration, tissue and fluid sampling, aseptic surgical preparation. Catheterization of major vessels for dosing/sampling
Working knowledge of the application/use of IACUC protocols
Basic Qualifications
Masters degree and 3 years of scientific experience
OR
Bachelors degree and 5 years of scientific experience
Preferred Qualifications
Doctorate degree or Doctorate degree completed by September 2020
Ph.D. or Masters in cardiovascular physiology, vascular biology, life sciences, or related field
Strong record in utilizing in-vivo/ex vivo cardiovascular models to study cardiovascular disease
Proficiency in Graph Pad, Excel and PowerPoint, as well as, with necessary tools for statistical data analysis
Excellent communication skills, troubleshooting skills, pro-active attitude and ability to work productively as part of high-performance teams.
A Fortune 150 company operating in nearly 100 countries around the world, we invest in highly skilled, dedicated and collaborative individuals who are ready to contribute to our mission in meaningful ways and make a difference in the lives of our patients. Thats why, as a member of our cross functional, cross discipline team, we provide you with valuable opportunities to broaden your experience and maximize your potential. Focused on the industrys most compelling scientific discoveries and housed within industry leading facilities within the heart of the worlds leading biotechnology hub, our colleagues are growing our pipeline through groundbreaking innovations. We believe in rewarding those who do rewarding work and are committed to providing careers that can help turn the tide of serious, life interrupting illnesses.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</si>
  <si>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Sr. Scientist - Research</t>
  </si>
  <si>
    <t>Rigel Pharmaceutical</t>
  </si>
  <si>
    <t>POSITION SUMMARY:
As a key senior member of our research group, the candidate will be responsible for driving the discovery of novel small molecule inhibitors and investigating their mechanism of action in support of our research programs, with a focus on inflammation and autoimmunity.
ESSENTIAL DUTIES AND RESPONSIBILITIES:
Evaluate small molecule drug candidates in a range of cell-based and biochemical assays including planning and performing experiments, analyzing data and communicating results Develop new assays relevant to therapeutic targets of interest. Read the literature and gain a solid understanding of the biology of Rigels preclinical targets. Develop assays relevant to the target that will aide in lead candidate selection and/or broader understanding of the therapeutic potential of small molecule inhibitors Design and run studies to fully characterize the mechanism of action of inhibitors Identify and develop biomarker assays for early clinical trials Potential to lead a project including managing compound screening flow, communicating results to other functional areas and managing project team Support organization of lab and equipment as needed Attend scientific conferences
KNOWLEDGE AND SKILL REQUIREMENTS:
PhD with research experience in the field of immunology, autoimmune diseases, cell signaling pathways, molecular biology or biochemistry 5+ years of experience in independent research and/or drug development Demonstrated technical proficiency, ability to troubleshoot to solve problems and to deliver high quality data Demonstrated scientific creativity and ability to work independently and in a cross-functional team environment Proficiency in primary cell isolation and culture, basic protein characterization methods, ELISA, Luminex, and Flow Cytometry preferred Experience with imaging or immunohistochemistry would be a plus Excellent organizational, interpersonal and communication skills and can thrive in a highly collaborative research environment Highly motivated with high degree of professional integrity and strong work ethic
WORKING CONDITIONS:
PHYSICAL DEMANDS: While performing the duties of this job, the employee is required to stand, walk; sit; talk and hear. Specific vision abilities required by this job include close vision, distance vision, peripheral vision, depth perception and the ability to adjust focus. WORK ENVIRONMENT: The noise level in the work environment is usually moderate. Some travel may be required.
Rigel Pharmaceuticals, Inc. is an equal opportunity employer, and all qualified applicants will receive consideration for employment without regard to race, color, religion, sex, sexual orientation, gender identity, genetic information, national origin, protected veteran status, disability status, or any other characteristic protected by the law.</t>
  </si>
  <si>
    <t>Web Data Analyst</t>
  </si>
  <si>
    <t>SACC</t>
  </si>
  <si>
    <t xml:space="preserve">Position 11
Position Title: Web Data Analyst | CA, USA | 5+ Years
Position Duties:
 Analyze data, develop visually compelling dashboards, generate actionable insights and present recommendations to stakeholders. Monitor and analyze date from websites; Access information from data from reporting systems and explain to stakeholders in a comprehensible and actionable way.
Requirement:
 Bachelorâ€™s degree or foreign equivalent in Computer Science, Commerce or related field with 5 years of experience in this or related position and measurable experience in SQL, Adobe Site Catalyst, Clarabridge, TeaLeaf, Opinion Lab. May require travel/relocation to client sites.
Job Location/Where To Apply:
 SACC, Inc., 2903 Bunker Hill Lane, Ste. 107, Santa Clara, CA 95054.
Mail your resumes to: recruit@saccinc.com
</t>
  </si>
  <si>
    <t>Clinical Laboratory Scientist I</t>
  </si>
  <si>
    <t>Freedom Forever</t>
  </si>
  <si>
    <t>Dublin</t>
  </si>
  <si>
    <t xml:space="preserve">Position Summary
The Data Analyst shall review and analyze business unit processes and recommend enhancements to the organizational systems and reports based on the user need. The Data Analysts shall also be an integral part of the report development life cycle. And, assist executives with extracting valuable insight from the reports.
Job Duties/ Responsibilities
Evaluating business processes, anticipating requirements, uncovering areas for improvement, and developing and implementing solutions.Leading ongoing reviews of business processes and developing optimization strategies.Documenting and communicating the results of your efforts.Effectively communicating your insights and plans to cross-functional team members and management.Gathering critical information from meetings with various internal/external stakeholders and producing useful reports.Business analytics and user journey explorationcreating/reviewing mockup drafts with end-userGather, translate and process technical requirements related to system process/system enhancements. Assisting with QC and validation of the reports.Helping to manage data models &amp; bonus programsMaintaining technical systems
Qualification Requirements
0-2 years of work experience as a data analyst or in related field is preferred Bachelorâ€™s degree/ masterâ€™s in science, Technology, Engineering or MathematicsStrong client-facing and communication skills including effective and professional phone and email skillsExcel PivotsExperience writing SQL queries; Proficient knowledge of aggregate and date functions, join types and nested queries.Analytical/Statistical ModelsProject/Task Management (bonus)Experience in solar preferred but not required Data Modeling (Nice to have)Troubleshooting and multi-tasking skillsExceptional analytical and conceptual thinking skills.Excellent organizational skillsStrong work ethic, integrity and personal accountabilityOutstanding interpersonal, verbal and written communicationExceptional time management; proactive with a strong sense of urgencyMust be able to identify and resolve problems in a timely mannerMust be able to gather and analyze information skillfully
</t>
  </si>
  <si>
    <t>Sr. Scientist, Respiratory Infections Biomarkers</t>
  </si>
  <si>
    <t>J&amp;amp;amp;J Family of Companies</t>
  </si>
  <si>
    <t>The Infectious Diseases Biomarker group is recruiting for a Senior Scientist Respiratory Infections Biomarkers, located in South San Francisco, CA or Antwerp, Belgium.
At Janssen Pharmaceutical Companies of Johnson &amp; Johnson, what matters most is helping people live healthy lives. We focus on treating, curing and preventing some of the most complex diseases of our time, and we pursue the most promising science, wherever it might be found.
Janssen Research &amp; Development discovers and develops innovative medical solutions to address unmet medical needs in oncology, immunology, neuroscience, infectious diseases and vaccines, and cardiovascular and metabolic diseases.
Please visit http://www.janssenrnd.com/ for more information.
We are Janssen. Our mission drives us. Our patients inspire us. We collaborate with the world for the health of everyone in it.
The Infectious Diseases (ID) Therapeutic Area of Janssen R&amp;D is pioneering new treatment paradigms with assets in late discovery and clinical development. The ID Biomarkers team develops and executes strategies to identify and implement novel biomarkers which seek to improve our understanding of the disease and of treatment efficacy, as well as safety in late discovery and early clinical trials to support clinical proof of relevance of novel treatment modalities. Effectively enable stratification of patient segments according to disease subtypes and medical need.
Responsibilities
+ In collaboration with respiratory infections discovery and early development teams, the Sr. Scientist will develop and execute on evolving biomarker plans for novel treatment assets at late stage of discovery research that will be a part of the information package that supports the transition of an asset towards early development. This individual will describe the biomarker needs in projects and propose the most appropriate technical-scientific approaches that can address these needs.
+ Ensure optimal collection of samples for experimental study designs that subsequently allows application of appropriate and fit-for-purpose methods with the aim to identify relevant biomarkers from pre-clinical data and to design approaches to translate these biomarkers to clinical application in the targeted diseases.
+ Responsible for the generation, analysis, interpretation and reporting of high dimensional biomarker data on samples collected in the context of discovery, translational research or early clinical studies on respiratory infectious diseases.
+ Be actively engaged in participating and evaluating progress in collaborative programs with external partners on biomarker research in respiratory infection diseases aiming to develop novel insights into disease biology or prognosis and/or options for patient segmentation.
+ Combine proven respiratory infections disease knowledge with data analysis and statistical expertise to characterize disease mechanisms and elucidate mode of action for novel therapeutic options.
+ Drive integrative analysis and interpretation of high-dimensional biomarker data generated in the projects from a variety of platforms including next-generation sequencing, gene expression profiling, proteomics, flow cytometry, microbiome analysis and digital readouts (multisensors).
+ Collaborate with other scientists from ID Biomarkers, Computational Sciences, Data Sciences, Quantitative Sciences, and R&amp;D IT to implement data analysis approaches that address the biomarker needs for the respiratory infections discovery programs.
+ Communicate and report on the scientific progress of biomarker research in the respiratory infections discovery programs.
Qualifications
+ PhD in translational sciences or equivalent, with experience in biomarker research. Solid knowledge of immunology is required, and preferably also on infectious disease biology. At least 5 years relevant postdoctoral experience in an academic or industrial research environment required.
+ Hands-on experience with multiple high-dimensional omics platforms (NGS, transcriptomics, flow cytometry, cell sorting).
+ Proficiency with high-dimensional biomarker data analysis tools and software is required.
+ Scientifically critical and creative mindset that identifies knowledge gaps in projects that may be related to lack of good biomarkers, and be able to propose actionable strategies that may address these gaps.
+ Ability to work independently and develop new technical or data analysis skills to meet the needs of a fast-paced environment.
+ Excellent communication skills, collaborative mindset and team player, willingness and flexibility to work in a highly-matrixed organization required.
What is in it for you?
+ Contributing to our mission to continue to bring transformational new medicines to patients for a world without disease.
+ Being part of a motivated, experienced and diverse research team in an innovative working environment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United States-California-South San Francisco-
Other Locations
Europe/Middle East/Africa-Belgium-Antwerp-Antwerp
Organization
Janssen BioPharma, Inc. (6224)
Job Function
R&amp;D
Requisition ID
1122200317</t>
  </si>
  <si>
    <t>Clinical Scientist/Sr. Clinical Scientist</t>
  </si>
  <si>
    <t>Arcus Biosciences, Inc.</t>
  </si>
  <si>
    <t>Hayward</t>
  </si>
  <si>
    <t xml:space="preserve">Overall Description
The Associate Director/Director, Clinical Science will be an essential contributor to the scientific, clinical, and operational scope of clinical development programs with an emphasis on program-specific activities. The Associate Director/Director, Clinical Science will drive the design, planning, and implementation of study protocols for assigned investigational products and will play a key role in supporting related regulatory activities. This role will work on cross-functional program development and study management teams for the design, execution, and monitoring of clinical trials, as well as assist with data interpretation and communication to both internal and external stakeholders. This individual may also help support internal process improvement initiatives within the clinical department.
Job Duties and Responsibilities
Responsibilities may include, but are not limited to:
Partner with cross-functional program- and study-level teams with minimal oversight by the Senior Director, Clinical Science to oversee the design and conduct of clinical studies, including operational feasibility, data management deliverables, preparation of meeting materials, communication plans, safety and medical monitoring, preparation of status update reports, and study close-out activities.
Perform medical and related safety/efficacy data reviews with minimal oversight by the Senior Director, Clinical Science. May be responsible for analytical support of clinical trial data, including gathering, analyzing, reviewing, interpreting, and providing preliminary assessments and recommendations. Analyze information to assess issues relating to protocol conduct and/or individual subject safety. Prepare and communicate a clear overview of trial results.
Provide organizational support for Data Monitoring Committees other applicable data review committees including operationalizing the charter, preparing updates and data reviews, execution of meetings and adjudications, and communication of synthesized data reports.
Author protocols and contributes to authoring of clinical study reports, IBs, ICFs, training documents, and other clinical and regulatory documents.
Interact with internal and external stakeholders (study sites, vendors, committees, etc.) in support of program-level development strategy as well as clinical trial objectives; responds to or triages questions for appropriate escalations.
Act as recognized clinical expert for assigned programs both within and external to Arcus.
Write and/or review collaborative abstracts, posters, and content for scientific meetings, conferences and publications. Support publication strategy execution including collaboration with investigators, KOLs, medical affairs and other internal/external stakeholders. Present at investigator meetings and scientific conferences.
Conduct literature reviews as needed.
Line management of junior clinical scientists.
This position will report to the Senior Director, Clinical Science.
Qualifications
Education/Experience:
 At least 6 years of experience at a pharmaceutical, CRO or biotechnology company as a clinical scientist or related role.
 Master/PhD degree in health science field, PharmD, MD (non-US MD acceptable), or other relevant advanced degree in a health science field.
Experience in oncology or immunotherapy clinical trials required. Early drug development experience highly desirable.
Experience with data analysis and interpretation as an understanding of safety and pharmacovigilance principles required.
Professional and Personal Requirements:
 Ability to think strategically, innovatively, and tactically with an interest in clinical research and drug development.
Demonstrated ability to evaluate, interpret and present complex scientific data (preclinical, clinical, translational) to inform scientific hypotheses and development strategy. Working knowledge of biostatistics, GCP, and regulatory requirements for clinical studies.
Must be willing and possess the expertise to work effectively in a fast-paced, team-based matrix environment as well as the ability to function independently as appropriate. Flexible to accommodate changes in team and project needs.
Ability to handle multiple projects at a time and have a strong attention to detail while understanding the higher-level strategy.
Excellent interpersonal, verbal, and written communication skills.
Ability to make independent, timely and appropriate decisions.
</t>
  </si>
  <si>
    <t>Biomarker Scientist</t>
  </si>
  <si>
    <t xml:space="preserve">
Biomarker Scientist
Salary:
 Highly Competitive Salary
 Job type:
 Permanent
 Discipline:
 Biological Sciences, Genetics &amp; Genomics, Immunology
 Location:
 United States
Redwood City, USA
Posting date: 24 Apr 2020
Reference:
 SC.NR.29222
Apply for this job
 Shortlist
Proclinical is currently recruiting for a Biomarker Scientist with a pharmaceutical company located in Redwood City, CA. We are seeking an experienced, exceptional scientist who will work in a dynamic multidisciplinary team environment to generate and interpret data from preclinical translational and clinical studies. The successful candidate will be responsible for the development and execution of biomarker strategies for programs in the field of immuno-oncology focused on the development of therapies for solid tumors and hematological malignancies. This individual will design experiments to advance biomarker discovery efforts to impact clinical development and the research pipeline. Experience in the analysis of multi-dimensional data sets and a strong understanding of tumor biology and immunology is highly desirable.
The successful candidate will work within a project team-based research structure to collaboratively support projects in Immuno-oncology therapeutic area within Biomarker Sciences. The candidate will be expected to significantly participate in and lead biomarker assay development efforts. The position sits within a larger group with efforts across a breadth of therapeutic areas and the successful candidate will also participate as an engaged member of this interactive and collaborative group.
Job Responsibilities:
Report to a Senior Scientist in the Biomarker Sciences Oncology Therapy Area Direct the development, outsourcing, and validation of clinically applicable biomarker assays including pharmacodynamic, predictive, prognostic, safety and other biomarkers for immuno-oncology programs Lead cross-functional Biomarker workstreams to execute biomarker development strategies Identify, establish and oversee external collaborations with academic collaborators and CROs to advance our understanding of disease pathways and prognostic/predictive biomarkers and utilize novel technologies Collaborate with Research Biology, Clinical Research, Bioinformatics and Biostatistics functions to create synergy in developing biomarker strategies and translational approaches
Skills and Requirements:
Applicants must have a PhD or equivalent degree in the area of oncology, immunology, or a related field with a minimum of 1 year of relevant post graduate experience inclusive of either post-doctoral work or employment in the pharmaceutical/biotech industryCandidate must be detail-oriented with excellent record keeping and organizational skillsMust be a highly flexible, results oriented, independent self-starter who enjoys working in a fast-paced dynamic multi-disciplinary environmentStrong experimental background and experience in hypothesis-driven biological/translational research with demonstrated ability to execute well-designed experiments in immuno-oncologyExperience with genomic, epigenetic, gene expression, metabolomics, multiplexed protein detection or other related emerging platforms or data sets is desirableMust be able to work independently and effectively on multiple programs in a fast-paced matrixed environment Excellent collaboration, communication, and interpersonal skills are required to engage and be productive within a high achieving team environment Must be team and detail-oriented, motivated, and results focusedDemonstrated expertise in cancer research, immunology or related field Ability to integrate complex scientific ideas, generate testable hypotheses, and execute experimentationAnalysis and interpretation of biomarker data in both preclinical and clinical settings Experience with multi-dimensional data analysis is beneficial Broad understanding of drug discovery and development in both early and late stage development Knowledge of biomarker discovery and development, assay development/validation, clinical discovery of biomarkers, and MoA/translational researchBasic understanding of technical aspects of companion diagnostics development Proven scientific/leadership expertise (working in teams, managing people/projects commensurate with level) Proven publication record Strong verbal and written communication skills Understanding of IP, contracting terms and provisions
To Apply:
Please click on the Apply button. Please include a short note outlining why you are interested in the role and why you think you are suitable.
In case you have difficulty in applying or if you have any questions, please contact Nikki Ranieri at 215-531-5288 or upload your resume on our website - www.proclinical.com.
A full job description is available on request.
ProClinical is a specialist employment agency and recruitment business, providing job opportunities within major pharmaceutical, biopharmaceutical, biotechnology and medical device companies.
Proclinical Staffing is an equal opportunity employer.
#LI-NR1
#Scientific
</t>
  </si>
  <si>
    <t>Advanced Analytics Manager 2- Senior Manager Supply Chain Strategy &amp; Analytics</t>
  </si>
  <si>
    <t>Walmart</t>
  </si>
  <si>
    <t>Position Summary...What you'll do...â€¢ Manage and execute entire projects from start to finish including cross-functional project management, data gathering and manipulation, analysis and modeling, and communication of insights and recommendations.
â€¢ Demonstrate a high degree of originality and creativity when developing solutions to improve existing business processes within supply chain utilizing methods such as statistical analysis, regression modeling and optimization.
â€¢ Work independently to manage multiple projects at once while ensuring deadlines are met and data output is accurate and appropriate for the business. Must also be able to deal with ambiguity and make independent decisions about what data and approach is best for the task at hand.
â€¢ Build scalable and complex supply chain models and processes to optimize supply chain strategies with goals to deliver excellent customer experience while balancing operating cost and asset efficiency.
â€¢ Identify areas of opportunity and drive results partnering with cross functional partners
â€¢ Lead cross-functional teams through end-to-end project lifecycle
â€¢ Develop relationships with Wal-Mart functional areas in San Bruno, CA, as well as in Bentonville, AR, to identify best practices, solicit input/data, coordinate inter-disciplinary initiatives and to gather support for recommendations
â€¢ Obtain alignment from relevant business partners and management support for projects and lead discussions to drive change â€¢ Effectively organize, assemble, and use all available resources when given a project to ensure success.
â€¢ Communicates clearly and persuasively via email, verbally, and presentations. Tailor communications to the appropriate level audience and modify approach as needed for maximum impact. Excels in communicating with individuals and groups and to all levels in the organization.
â€¢ Potential projects can include-
â€¢ Create models to analyze the supply chain network need to support future sales growth with scenario modeling capabilities to understand the sensitivity to multiple variables;
â€¢ Provide insight to Logistics executives on opening, closing, or repurposing DCs;
â€¢ Analyze impact to multiple networks simultaneously; and create scenario analyses extending beyond the five-year modeling horizon
â€¢ Develop optimization logic and tool to for outbound transportation, balancing cost and SLA requirements
â€¢ Develop logic and tool to determine optimal share of volume to process in various customer buying channels in the company balancing inventory availability, capacity, cost, and service level requirements MinimumMinimum Qualifications...Outlined below are the required minimum qualifications for this position. If none are listed, there are no minimum qualifications.Minimum Qualifications
Bachelors degree in Business, Finance, Accounting, Statistics, or related field and 3 years' experience in data analytics or related field OR 5 years'
experience in data analytics or related field.Preferred Qualifications...Outlined below are the optional preferred qualifications for this position. If none are listed, there are no preferred qualifications.Statistical Programming Language - R, Statistical Programming Language - SASMasters: Business Administration, Masters: Information Systems, Masters: StatisticsBusiness Analytics - Certificate, Data Mining - Certificate, Statistical Analysis - Certificate</t>
  </si>
  <si>
    <t>Scientist, Synthetic Biology Assay Development</t>
  </si>
  <si>
    <t>Here at Berkeley Lights, we think cells are awesome! Cells are capable of manufacturing cures for diseases, fibers for clothing, energy in the form of biofuels, and food proteins for nutrition. So the question is, if nature is capable of manufacturing the products we need in a scalable way, why arenâ€™t we doing more of this? Well, the answer is that with the solutions available today, it is hard. It takes a long time to find the right cell for a specific job, costs lots of money, and if you have picked a suboptimal cell line, has a very low process yield. Berkeley Lights has the complete solution to find the best cells by functionally screening and recovering individual cells for antibody discovery, cell line development, T cell analysis, and synthetic biology. Our proprietary technology and BeaconÂ® and LightningTM systems accelerate the rate researchers can discover and develop cell-based products in a fraction of the time and at a fraction of the cost of conventional, legacy research methods. Using our tools and solutions, scientists can find the best cells, the first time they look. 
Our goal is to continue to collaborate with customers to drive the adoption of our technologies, making cell-based products and therapeutics more easily accessible the world over! You will play a major role here and our success depends on you! We have been changing how the world develops cell-based products since 2011, and now our family of around 200 employees welcomes you to consider joining us on this incredible journey.
We are recruiting a Synthetic Biologist to join our team of biologists, working in collaboration with instrument and software engineers as we scale down synthetic biology workflows to the single cell level on our platform to achieve high throughput, automated solutions for assay development. The candidate will work closely with our research and applications development teams to build upon our current capabilities and transition synthetic biology workflows to the nanoscale. The ideal candidate will have strong troubleshooting skills in assay development and validation. As well as having the ability to collaborate on inventing and quickly diverging from established protocols to generate iterative, novel solutions to complex and fun challenges. Primary Responsibilities
Assay development for synthetic biology applicationsCollaborate with cross functional teams to drive the development of Berkeley Lights synthetic biology platformsQuickly come up to speed with established customer synthetic biology developmental assaysTroubleshooting existing assays and adapting them to the Beacon platformDeveloping novel assay reagents that translate to the nano-scaleCollaborate directly with application development scientists and engineers to understand project goals, experimental design details and deliverablesProvide inventive workflow solutions for internal development teams, collaborators and customersCollaborate with software engineers to improve existing and develop new data analysis solutions / visualizations.Present results effectively to management and development teams, with the ability to define clear actionable next steps. 
Required Skills &amp; Experience
PhD or MS in Microbiology, Synthetic Biology, Genetics, Biochemistry or related field4+ years of hands-on industry experience taking products through to commercialization in Synthetic BiologyExperience with yeast, fungi, prokaryotes and other microbial systems used to manufacture cellular productsExcel at data driven process development and optimization and the ability to communicate these findingsA working understanding of different types of bioreactor and fermentation systems for small and large scale culture and production from microorganismsExperience developing plate based models for large scale manufacturing.Demonstrated understanding of multiple plate based assay methods for cellular product quantification Experience with strain engineering and cell line development 
Additional Skills &amp; Experience
Familiarity with standard biochemical and molecular biology methodsAbility to quickly adapt to and learn new technological platforms, including being able to troubleshoot instrument issuesExcel in technology development with demanding schedules and deliverablesOutstanding verbal and written communication skills to clearly articulate ideasExcellent collaboration and interpersonal skills to work well with scientists and engineers having widely divergent backgroundsExperienced and confident in a fast-paced, start-up work environment
The California Consumer Privacy Act (CCPA) is effective January 1, 2020. Please read our California Consumer Privacy Act Disclosure Form regarding the CCPA and Berkeley Lightsâ€™ required disclosures about the collection of personal information.</t>
  </si>
  <si>
    <t>Associate Scientist 2, Fermentation (664)</t>
  </si>
  <si>
    <t>As part of the Fermentation Lab Operations team the Associate Scientist will contribute to fermentation experimental designs and be responsible for executing fermentation experiments in support of our R&amp;D deliverables. The successful candidate will contribute toward strain and process improvement in a fast paced, team oriented research operations setting and will contribute to improving lab effectiveness.Responsibilities:Collaborate on experimental design and scheduling. Set up and operate bench-scale bioreactors and associated software.Carry out microbial fermentations using various strains, feedstocks, and protocols.Sample bioreactors and prepare samples for further analysis.Report, evaluate and maintain fermentation online and offline data in the databases.Troubleshoot laboratory failures and implement corrective actions. Apply organizational and creative skills to improve lab operations.Provide input for quality and efficiency improvement opportunities.Maintain safe practices and work environment.Contribute to other duties as assigned. Skills and requirements:BA/BS in biology, life sciences, chemistry, chemical engineering, biochemical engineering or related field.2 years of experience in a Biological laboratory, Fermentation experience preferred.Familiarity with concepts in statistics, tools to analyze data (JMP, Minitab, R, Spotfire) and quality principles such as 5S and Lean is desired.Strong communication and teamwork skills.Capability to manage multiple independent processes and experiments within a single day including scheduling instrumentation and preparing reagents and material. Attention to detail and careful record keeping skills.Working in cross-disciplinary, collaborative teamsTenacity in pursuing objectives to completion correctly and on time. Weekend work is mandatory. Occasional overtime is required. Embrace Amyris Core Values.#LI-DJ1Amyris,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www.amyris.com.Under the California Consumer Privacy Act of 2018 (â€œCCPAâ€_x009d_), Amyris is required to inform California residents who are our job applicants (â€œApplicantsâ€_x009d_) about the personal information we collect about you when you apply to a job on this site.As an Applicant, you have the right to know and understand the categories of personal information we collect about you, and the purposes for which the categories of personal information shall be used, pursuant to the CCPA.By clicking the â€œAPPLY FOR THIS JOBâ€_x009d_ button below and submitting your job application, you agree you have reviewed the complete Privacy Notice for Employees, Independent Contractors and Job Applicants. If you have any questions regarding this information, please contact Amyris at privacy@amyris.comAs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</si>
  <si>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Project Scientist, High Throughput Screening</t>
  </si>
  <si>
    <t xml:space="preserve">Discover your future at Berkeley Lab!
Berkeley Labâ€™s Biological Systems and Engineering Division has an opening for a Project Scientist. The Project Scientist will build and sustain a high throughput microbial transformation, growth, and extraction platform that is adaptable to a wide variety of organisms and products. This position will be responsible for testing and recording a variety of different culture media, growth conditions, and extraction protocols and using their findings to help researchers develop best practices and standard protocols for their strains and projects. The successful candidate will also be expected to track how the small-scale performance of strains analyzed correlates to these strainsâ€™ performance at larger volumes. This position requires collaboration across several projects and with a variety of teams.
What You Will Do:
Transform, grow, and extract a broad set of microbial strains in a multi-well plate format.
Help develop protocols for improving growth, productivity, and analysis of engineered microorganisms.
Ensure smooth transition of projects from individual researchers and members of the DNA build team through to researchers and staff on the analysis team.
Test and record a variety of different culture media, growth conditions, and extraction protocols and use their findings to help researchers develop best practices and standard protocols for their strains and projects.
Track how the small-scale performance of strains analyzed correlates to these strainsâ€™ performance at larger volumes.
Build and sustain a high throughput microbial transformation, growth, and extraction platform that is adaptable to a wide variety of organisms and products.
Collect and analyze data for publication in scientific journals and presentations at seminars.
Collect, organize, store, and share large data sets.
Keep an up-to-date electronic notebook.
What Is Required:
Less than 5 years of relevant experience beyond the highest customary degree in Microbiology, Molecular Biology, Biological Engineering, Natural Products Chemistry, or related field.
Experience in transforming and growing a wide range of microorganisms, including both eukaryotes and prokaryotes.
Experience with extraction and analysis of small molecules from cultures.
Experience working with liquid handling robots.
Excellent organizational, analytical, and record-keeping skills with the ability to present technical reports to collaborators, staff, management, and sponsors.
Effective problem-solving and decision-making skills with the ability to troubleshoot experimental processes and provide analysis.
Demonstrated ability to collaborate effectively and interact with a broad range of colleagues with tact and diplomacy.
Excellent verbal and written communication skills with the ability to work in a diverse environment and demonstrated experience in preparing research publications.
Ability to take detailed notes so that work can be replicated and develop SOPs.
The posting shall remain open until the position is filled.
Notes:
This is a full-time, 2-year term appointment that may be renewed to a maximum of five years.
M-F, exempt (monthly paid) from overtime pay.
The salary is commensurate with experience.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Joint BioEnergy Institute (JBEI) â€” Bldg. 978, 5885 Hollis St., 4th floor, Emeryville, CA.
Learn About Us: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
</t>
  </si>
  <si>
    <t>Clinical Lab Scientist II</t>
  </si>
  <si>
    <t>Fairmont Hospital</t>
  </si>
  <si>
    <t xml:space="preserve">
SUMMARY: Under general supervision, performs a variety of laboratory tests in multiple areas within the department. The Clinical Laboratory Scientist II is capable of independently making decisions on procedural matters and performing the full range of average difficulty tasks without immediate supervision. Performs related duties as required.
DUTIES &amp; ESSENTIAL JOB FUNCTIONS: NOTE: The following are the duties performed by employees in this classification. However, employees may perform other related duties at an equivalent level. Not all duties listed are necessarily performed by each individual in the classification.
1. Maintains adequate records such as: worksheets, logs, inventory lists, QC checklists, and other as needed data.
2. Performs preventative maintenance on laboratory equipment; performs quality control tests and calibrations on instruments used in testing procedures.
3. Performs required testing of specimens following standardized procedures and policies adopted by the laboratory.
4. Prepares and maintains proper reagents, controls, and standards used in the individuals test procedures.
5. Receives, logs, and processes specimens as required by each area of the laboratory.
6. Supervises and oversees work performed by laboratory assistants and clinical laboratory trainees.
MINIMUM QUALIFICATIONS: Minimum Experience: One year of experience as a Clinical Laboratory Scientist I with AHS; OR the equivalent of two years full-time experience as a Clinical Laboratory Scientist working under the direction of a licensed Bioanalyst or a Pathologist. Required Licenses/Certifications: Valid license as a Clinical Laboratory Scientist or Bioanalyst in the State of California.
</t>
  </si>
  <si>
    <t>Principal Scientist, Protein/Antibody Engineering (Protein Sciences)</t>
  </si>
  <si>
    <t>Merck</t>
  </si>
  <si>
    <t>Job Description
Our Research Scientists are our Inventors. We identify and target steps in disease mechanisms or pathways that could be inhibited or enhanced. Our goal is to isolate a compound that is effective against a disease target. Using innovative thinking, state-of-the-art facilities and robust scientific methodology we collaborate to discover the next medical breakthrough.
Position Overview:
We are seeking an experienced and motivated protein engineer/ structural bioinformaticist with deep and broad expertise in protein and antibody engineering to be part of the Protein Sciences Department at the Company's Discovery Biologics site in South San Francisco. The successful candidate will function as an independent expert in antibody engineering including humanization, affinity maturation, engineering for cross-reactivity and optimization of biophysical and developability properties of biologics. Candidates should have proven strong expertise with the design of a large variety of biologics therapeutics modalities including but not limited to monoclonal antibodies, protein domains, bispecific antibodies, fusion proteins, protein and antibody conjugates.
The successful candidate will have strong technical expertise in the field of protein engineering, molecular biology, computational biology, and structural biology for understanding structure-function relationships.
The candidate will play a key role in candidate molecule design, selection, and optimization and interact with multiple areas such as protein sciences groups, antibody generation groups, therapy areas such as oncology, immunology, cardiometabolic, neurosciences, infectious disease, Drug Metabolism and Pharmacokinetics (DMPK) areas, structural biology, and computational groups as well as downstream areas such Bioprocess and Pharmaceutical Sciences. The candidate must have excellent organizational and interpersonal skills, as well as work independently, with the ability to communicate effectively across functional units.
Responsibilities include but are not limited to:
Protein and antibody engineering including but not limited to humanization, affinity maturation, deimmunization, engineering of cross-reactivity, design of constructs (e.g. modified antibodies, bispecific antibodies, fusion proteins, domain antibodies, fragments, protein conjugates)Develop strategies to guide the design of biotherapeutics with improved biological properties and biophysical and developability characteristics.Apply approaches such as sequence analysis, structure modeling, or molecular dynamics to analyze and predict biophysical properties and other structure- property relationshipsAcquire or develop computational tools for predicting liabilities and biophysical properties that impact in vivo pharmacokinetics and manufacturabilityConduct scientific analyses, data integration, curation and mining of multi-dimensional protein sciences datasetsStay abreast of latest scientific and technological advancements in the fieldÂ· Present at group meetings, project team meetings, and at project review meetings
Education Minimum Requirement:
PhD. or equivalent degree in biochemistry, structural biology, bioinformatics, computational biology, or biology-related fields with at least 7 years of relevant experience or MS or equivalent degree with at least 11 years of experienceTrack record of increasing responsibility and independence in a similar role in pharmaceutical drug development or academia.
Required Experience and Skills:
Strong and proven expertise in molecular biology, protein and antibody engineeringA strong understanding in homology modeling, antibody modeling, sequence and structural analyses, protein structure/functionAdvanced knowledge of bioinformatics and modeling software (e.g. PyMOL, MOE, Discovery Studio, Geneious, Clustal)High attention to detail and scientific and technical problem solving Must have strong organizational skills to deal with large amounts of data The candidate should exhibit excellent communication and collaborative skills for working on cross-functional multi-disciplinary teams.
Preferred Experience and Skills:
Expertise in combining bioinformatics, machine learning, and molecular modeling to increase the developability profile of biologics candidate moleculesStructural biology and molecular dynamics experienceExpertise with developing and implementing automated methods and analytical tools to deliver insights and hypotheses from multi-dimensional biological data sets as applied to antibody and biologics developmentStrong programming skills in Perl, Python, R, shell scripting, and proficiency with data visualization toolsDemonstrated working knowledge and application of statistics and data modeling of large datasets using existing or custom pipelinesExpert knowledge of relevant public and proprietary databases, methods, and tools (e.g. NCBI, UniProt, UCSC Genome Browser, EMBL-EBI, and other motif prediction software)Previous experience leading or co-leading therapy area discovery projects
We are a research-driven biopharmaceutical company. Our mission is built on the simple premise that if we follow the science and that great medicines can make a significant impact to our world. And we believe that a research-driven enterprise dedicated to world-class science can succeed by inventing medicine and vaccine innovations that make a difference for patients across the globe.
Who we are
Merck &amp; Co., Inc., Kenilworth, New Jersey, USA is known as Merck in the United States, Canada &amp; Puerto Rico. We are known as MSD in Europe, Middle East, Africa, Latin America &amp; Asia Pacific. We are a global biopharmaceutical leader with a diverse portfolio of prescription medicines, oncology, vaccines and animal health products.
We are driven by our purpose to develop and deliver innovative products that save and improve lives. With 69,000 employees operating in more than 140 countries, we offer state of the art laboratories, plants and offices that are designed to Inspire our employees as we learn, develop and grow in our careers. We are proud of our 125 years of service to humanity and continue to be one of the worlds biggest investors in Research &amp; Development.
What we look for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
INVENT.
IMPACT.
INSPIRE.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If you need an accommodation for the application process please email us at staffingaadar@merck.com
For more information about personal rights under Equal Employment Opportunity, visit:
EEOC Poster
EEOC GINA Supplement
OFCCP EEO Supplement
OFCCP Pay Transparency Rule
We are an equal opportunity employer, Minority/Female/Disability/Veteran proudly embracing diversity in all of its manifestations.
Search Firm Representatives Please Read Carefully
Merck &amp; Co., Inc., Kenilworth, NJ, USA, also known as Merck Sharp &amp; Dohme Corp., Kenilworth,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Status:RegularRelocation:DomesticVISA Sponsorship:YesTravel Requirements:10%Flexible Work Arrangements:Not SpecifiedShift:Not IndicatedValid Driving License:NoHazardous Material(s):standard chemicals found in biochemistry and protein sciences labsNumber of Openings:1Requisition ID:R42403</t>
  </si>
  <si>
    <t>Sr. Bioanalytical Scientist/Principal Investigator</t>
  </si>
  <si>
    <t xml:space="preserve">Overall Description
The Bioanalytical Scientist/Sr. Scientist (DMPK) will be an essential contributor to the scientific and operational scope of both discovery and clinical programs. The successful candidate will develop and conduct immunoassays in support of preclinical pharmacokinetics, GLP toxicology studies, and clinical PK and ADA studies supporting the development of protein therapeutics. Working in collaboration with Discovery, Clinical Development, and Translational functional areas, the candidate will develop large molecule bioanalytical strategies for drug and ADA assays, as well as bioanalytical support for quantification of translational biomarkers.
Job Duties and Responsibilities
Responsibilities may include, but are not limited to:
Develop and perform bioanalytical immunoassays to determine pharmacokinetic parameters of protein therapeutics in preclinical species.
Develop and qualify PK and ADA bioanalytical methods appropriate for GLP preclinical and clinical studies, and facilitate method transfer to external CROs.
Collaborate with translational scientists to develop quantitative methods for measurement of biomarkers and relevant PD endpoints.
Manage, review, and evaluate bioanalytical immunoassay results supplied by external CRO, and review GLP and clinical bioanalytical assay validation protocols and reports.
Prepare bioanalytical method summaries for study reports and relevant sections of regulatory filings.
Analyze, summarize, and present large molecule PK data in project team meetings.
Qualifications
Education/Experience:
Ph.D. in biochemistry, analytical chemistry, pharmacokinetics or related field with at least 3 years of experience at a CRO, biotechnology or pharmaceutical company, or BS/MS with extensive biopharmaceutical industry experience.
Expertise in immunoassay/lig and binding assay techniques and experience with ADA assays.
Knowledge of regulatory bioanalytical guidelines as applied to protein therapeutics.
Demonstrated ability to analyze, interpret, and communicate complex bioanalytical data.
Excellent oral and written communication skills.
</t>
  </si>
  <si>
    <t>East Bay Community Energy</t>
  </si>
  <si>
    <t>EBCE is seeking to hire a full-time Data Engineer to join our growing Analytics team and reporting to the Director of Analytics. Application deadline: Extended to May 29, 2020. Details here: Data Engineer</t>
  </si>
  <si>
    <t>Sr Associate Scientist - Discovery Proteomics</t>
  </si>
  <si>
    <t>Amgen is a values based organization with a powerful sense of shared purpose toward our mission: to serve patients. At our San Francisco facilities, we provide the capabilities, resources, and rewards of a global enterprise, while maintaining the entrepreneurialism and verve that marked our early days as a biotechnology pioneer. We encourage our team members to have fulfilling and meaningful careers through challenging assignments, career development, and valuable opportunities such as this:
Amgen is seeking a talented and motivated Senior Associate Scientist with expertise in liquid chromatography/mass spectrometry-based proteomics to join the Discovery Attribute Sciences team at South San Francisco. The successful candidate will conduct quantitative discovery and targeted proteomics studies in support of Amgens Induced Proximity Platform, with a focus on the biological characterization of novel modality early candidates including proteolysis targeting chimeras (PROTACs). Demonstrated expertise in quantitative mass spectrometry-based proteomic technologies is essential.
Discovery Attribute Sciences is tasked with developing and implementing proteomic and protein characterization technologies in support of Amgens early discovery pipeline.
Position Responsibilities
This role will enable Amgens preclinical pipeline through delivery of innovation and technical expertise. Responsibilities will include experimental design and implementation of complex proteomics workflows involving sample preparation, chromatographic separations, and mass spectrometric analysis. Quantitative discovery as well as targeted workflows will be employed involving label-free analyses, isobaric labeling, selected reaction monitoring, and data-independent acquisition (DIA). The successful candidate will be expected to work across both genomic and proteomic platforms for data integration and mining, utilizing available external resources where appropriate.
Basic Qualifications
Masters degree and 3 years of scientific experience
OR
Bachelor's degree and 5 years of scientific experience
Preferred Qualifications
Doctorate degree or Doctorate degree completed by June 2020
Academic and/or industrial training in Proteomics and Mass Spectrometry or other relevant scientific fields
Hands-on experience with deep proteomic analysis of tissues/cell cultures utilizing modern mass spectrometric instrumentation/software (e.g. Thermo Orbitrap and Sciex TripleTOF platforms), sample processing techniques (e.g. isobaric labeling), data acquisition schemes (e.g. data-independent acquisition) and data processing pipelines (e.g. Proteome Discoverer, Spectronaut, Skyline)
Experience in chemical proteomics, protein-protein interactome studies, or mining public proteomic databases
Proven track record of independent critical thinking and scientific achievement
Strong background in biology or chemistry, especially as it pertains to human disease in the fields of Immunology/Oncology, Inflammation, and Cardiometabolic Disease
Strong verbal and written skills, and an ability to work independently as well as in small teams
Our culture is what makes Amgen a special place to work. We have a powerful shared purpose around our mission to serve patients. We respect one another, recognize contributions, and have embedded collaboration, trust, empowerment and inclusion in all that we do.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</si>
  <si>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Scientist - Computational Biology &amp; Statistical Genetics</t>
  </si>
  <si>
    <t>The Department of Genome Analysis Unit at Amgen South San Francisco (ASF) is looking for a Scientist with expertise in handling high-content NGS whole genome sequencing data and a background in human genetics and statistical genetics. The primary responsibilities would be to conduct whole genome association analyses with multiple phenotypes in Biobank samples, functional annotation, systems genomics analyses, functional genome data analyses with sophisticated statistical methods and deep-learning machine learning models to identify potential novel therapeutic targets as well as using genetic information for patient stratification.
The Scientist will work with biologists especially in immuno-oncology fields and/or cardiovascular relevant diseases to leverage information on our targeted biological pathways along with computational algorithms to manage and mine internal and external genomics, GWAS, next-generation sequencing and other high-content databases. The Scientist is expected to interface with the local statistical genetics/computational biology/bioinformatics community, particularly in evaluating new opportunities that advance the discovery and application of genetic biomarkers. By networking with experts and working collaboratively with Amgen scientists, the successful candidate will integrate acquired knowledge into our efforts in target identification and drug development. Data integration, management, visualization, analysis and presentation are anticipated to be a substantial component of this job, providing leadership and expertise in those domains.
Basic Qualifications
Doctorate Degree
OR
Master's and 4 years statistical genetics experience
OR
Bachelor's and 6 years statistical genetics experience
Preferred Qualifications
PhD in Statistical Genetics, Genetic Epidemiology, Computational Biology, Bioinformatics, Mathematics, Statistics or related fields
Five or more years of experience in statistical genetics or relevant fields
A working knowledge of applied mathematics or statistics to analyze large-scale human genetics data sets/biobanks
Ability to translate biological and medical questions into analytical models providing actionable results
Programming experience in languages such as R, Python or Matlab
Enjoys working in collaborative team environment
Record of establishing and leading lead cross-functional teams
A strong scientific background with training in genetics and a proven track record of productivity
Strong written and oral communication skills, self-motivation, independence and leadership
Experience understanding the sources of bias arising from DNA high-content platforms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and is matched by an unparalleled toolbox of therapeutic modalities ranging from small molecules to peptides to proteins to antibodies to live cell-therapies.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</si>
  <si>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Scientist - Oncology and Inflammation Biomarker Discovery</t>
  </si>
  <si>
    <t>Amgen is a leading global biotechnology company, with a mission to serve patients around the world. As a science-based, patient-focused organization, we discover and develop innovative therapies to treat serious illnesses. Our medicines have made a dramatic difference in the lives of millions. To underpin our commitment to serve patients, Amgen is developing a Biomarker-Discovery group to support therapeutic programs.
The Amgen Inflammation &amp; Oncology Research Group is looking for a Scientist dedicated to biomarker discovery in the areas of immuno-oncology and inflammation. In this role you will work cross-functionally and interact closely with both the clinical biomarker and discovery research groups. The focus of this role is on the discovery of biomarkers to support the progression of therapeutic candidates from discovery to early clinical development. Ours is a highly matrixed environment that drives scientific and technical innovation collaboratively, with other members of the Inflammation &amp; Oncology group, as well as with other functions including the Clinical Biomarker &amp; Diagnostics Team, Translational Medicine, Therapeutic Discovery, Human Genetics and Computational Biology.
Position Responsibilities
Develop deep disease area expertise for key indications in the therapeutic areas strategy
Discovery and prioritization of disease stratification and target engagement biomarker candidates relevant to the pipeline
Develop, implement, and execute a therapeutic biomarker discovery strategy across several programs
Generate and transition key pharmacodynamic and patient stratification/selection biomarker discovery data in support of clinical biomarker assay and companion diagnostic test development
Support translational biomarker activities for therapeutic assets including investigator meetings/ad boards and investigator sponsored studies for correlative biomarker research together with the Clinical Biomarker lead
Basic Qualifications
Doctorate degree
OR
Masters degree and 4 years of scientific experience
OR
Bachelor's degree and 6 years scientific experience
Preferred Qualifications
PhD or MD, with postdoctoral training and research experience in the fields of immunology, oncology and/or cancer immunotherapy
Demonstrated track record of independent critical thinking and scientific achievement in the areas of immunology and/or oncology as demonstrated by multiple high impact publications
Demonstrated experience in leading independent research and drug development
Experience with implementing multiple technology platforms
Experience with computational biology
Strong verbal and written communication skills. Ability to collaborate and troubleshoot to solve problems
Experience working in teams and consistently delivering results
A Fortune 150 company operating in nearly 100 countries around the world, we invest in highly skilled, dedicated and collaborative individuals who are ready to contribute to our mission in meaningful ways and make a difference in the lives of our patients. Thats why, as a member of our cross functional, cross discipline team, we provide you with valuable opportunities to broaden your experience and maximize your potential. Focused on the industrys most compelling scientific discoveries and housed within industry leading facilities within the heart of the worlds leading biotechnology hub, our colleagues are growing our pipeline through groundbreaking innovations. We believe in rewarding those who do rewarding work and are committed to providing careers that can help turn the tide of serious, life interrupting illnesses.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</si>
  <si>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Scientist - Biomarker Discovery Cardiometabolic Disorders</t>
  </si>
  <si>
    <t>Amgen is a leading global biotechnology company, with a mission to serve patients around the world. As a science-based, patient-focused organization, we discover and develop innovative therapies to treat serious illnesses. Our medicines have made a dramatic difference in the lives of millions. To underpin our commitment to serve patients, Amgen is developing a Biomarker-Discovery group to support therapeutic programs.
The Amgen Cardiometabolic Disorders Therapeutic Area is looking for a Scientist dedicated to biomarker discovery in the areas of cardiovascular disease, metabolic disease, and heart failure. In this role you will work cross-functionally and interact closely with both the clinical biomarker and discovery research groups.
The position will focus on the discovery of biomarkers to support the progression of therapeutic candidates from discovery to early clinical development. The role is responsible for:
Developing deep disease area expertise for key indications in the therapeutic areas strategyWorking closely with colleagues from deCODE Genetics and Global Development to develop the strategy for human biomarker discovery, validation and developmentDiscovery and prioritization of disease stratification and target engagement biomarker candidates relevant to the pipelineDeveloping, implementing, and executing a therapeutic biomarker discovery strategy across several programsGenerating and transitioning key pharmacodynamic and patient stratification/selection biomarker discovery data in support of clinical biomarker assay and companion diagnostic test developmentSupporting translational biomarker activities for therapeutic assets including investigator meetings/ad boards and investigator sponsored studies for correlative biomarker research together with the Clinical Biomarker lead
The role is expected to work in a highly matrixed environment to drive scientific and technical innovation collaboratively with other members of the Cardiometabolic Disorders group, as well as with other functions including the Clinical Biomarker &amp; Diagnostics Team, Global Development (both early and late development), Safety Scientists (TSBS), Therapeutic Discovery, deCODE Genetics and Computational Biology.
Basic Qualifications
Doctorate degree
OR
Masters degree and 4 years of scientific experience
OR
Bachelor's degree and 6 years scientific experience
Preferred Qualifications
PhD or MD, with postdoctoral training and research experience in the fields of cell and molecular biology or biochemistry
Demonstrated track record of independent critical thinking and scientific achievement in the areas of cell and molecular biology and biochemistry as demonstrated by multiple high impact publications
Demonstrated experience in leading independent research and/or drug development
Experience with implementing multiple technology platforms
Experience with computational biology
Strong verbal and written communication skills. Ability to collaborate and troubleshoot to solve problems
Experience working in teams and consistently delivering results
Our culture is what makes Amgen a special place to work. We have a powerful shared purpose around our mission to serve patients. We respect one another, recognize contributions, and have embedded collaboration, trust, empowerment and inclusion in all that we do.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</si>
  <si>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Senior Scientist - Clinical Biomarkers Oncology</t>
  </si>
  <si>
    <t>A biotechnology pioneer since 1980, Amgen was one of the first companies to realize the promise of this emerging science to bring safe, effective medicines from lab, to manufacturing plant, to patient. Amgen therapeutics have changed the practice of medicine, helping millions of people around the world in the fight against cancer, kidney disease, rheumatoid arthritis, and other serious illnesses. With a deep and broad pipeline of potential new medicines, Amgen remains committed to advancing science to dramatically improve peoples lives.
The Clinical Biomarkers &amp; Diagnostics department, in Translational Medicine at Amgen, is seeking a highly motivated Senior Scientist dedicated to clinical biomarker development in Oncology.
Integral to the ongoing success of Amgens comprehensive biomarker programs, the clinical biomarkers team is responsible for developing and executing the biomarker strategy for each program by applying cutting edge, innovative technologies to advance science in support of Amgens mission. The successful candidate is expected to work cross-functionally within Amgen and to interact closely with groups across both clinical development and discovery research. The position will focus on the development and execution of translational biomarker strategies to inform pharmacodynamics, mechanism of action, and patient stratification/selection in support of the progression of Amgens pipeline candidates from late preclinical development through all stages of clinical development. The role is responsible for developing comprehensive biomarker strategies, designing experiments, authoring and implementing protocols, executing biomarker studies, organizing data, drafting technical reports or tech transfer documents, and interpreting and communicating results to cross-functional teams.
The role is expected to work in a highly matrixed environment and drive scientific and technical innovation collaboratively with other members of the Clinical Biomarkers &amp; Diagnostics function, as well as with the Amgen research and development community.
Amgen employees adhere to all corporate and local guidelines and regulations related to compliance and health and safety.
Basic Qualifications
Doctorate degree and 2 years scientific experience
OR
Masters degree and 5 years of scientific experience
OR
Bachelor's degree and 7 years scientific experience
Preferred Qualifications
PhD with 2+ years industry experience developing biomarker strategies in a clinical development setting and/or in preclinical biomarker discovery/validationKnowledge and translational biomarker experience in immuno-oncology is highly desirableStrong background in tumor biology and cancer genomicsClinical development experience working with cross-functional teams conducting clinical trialsExperience in developing program-based strategies for pharmacodynamic, predictive, and exploratory biomarkersExperience implementing a broad array of biomarker platforms and technologies to support clinical-stage programsDemonstrated ability to establish and execute biomarker studies and collaborations with academic laboratories/KOLsExperience in assay development and qualification and analysis of clinical samplesExperience managing biomarker assay outsourcing processes with external vendors and CROsPoise and professionalism with strong communication and influencing skills in a dynamic environment
At Amgen, our mission is serving patients. Our staff are dedicated to pushing the boundaries of science to transform medicine and turn the tide on serious illnesses. Central to achieving this mission is our people-first philosophy. We recruit the best talent, build an environment that facilitates career growth, and provide staff with the opportunity to make significant contributions for patients and our business.
Consistent with our core leadership value of Develops the Best Team, we are seeking leaders that prioritize the development of talent. As a manager, your first priority and primary role is to accelerate the performance and development of your team. We expect managers to exemplify strong leadership and champion self-awareness and career development. Ways that you will display your leadership acumen in this role include:
Mentoring, coaching, and developing staff to build highly-skilled, diverse, and inclusive teamsFostering a positive and respectful work environment that encourages staff retention and motivates individuals to work toward common goals and prioritiesEnsuring that staff understand how their efforts and contributions make a meaningful impact to the businessGrowing core skills and capabilities among staff, particularly in learning agility, problem solving, strategic and creative thinking, flexibility, resilience, effective communication, prioritization, delivery of results, and continuous improvementMaking accurate evaluations of your team's skills and competencies and providing timely and respectful feedback, including direct delivery of difficult messagesDeveloping an understanding of your team's career objectives and serve as a thought-partner in their career development plans
Our culture is what makes Amgen a special place to work. We have a powerful shared purpose around our mission to serve patients. We respect one another, recognize contributions, and have embedded collaboration, trust, empowerment and inclusion in all that we do.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Amgen focuses on areas of high unmet medical need and leverages its expertise to strive for solutions that improve health outcomes and dramatically improve peoples lives. A biotechnology pioneer since 1980, Amgen has grown to be one of the worlds leading independent biotechnology companies, has reached millions of patients around the world and is developing a pipeline of medicines with breakaway potential.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</si>
  <si>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Clinical Laboratory Scientist Extern</t>
  </si>
  <si>
    <t>Senior Data Engineer - Data Analytics</t>
  </si>
  <si>
    <t>Womplyâ€™s mission is to help small businesses thrive in a digital world. Founded in 2011, Womply is the leading provider of data and software to local businesses and the top software partner to the payments industry. Our AI-powered data platform powers our CRM and marketing software, which serves more than 450,000 small businesses in every corner of America. Womplyâ€™s data platform helps innovative developers create more powerful software for businesses and consumers alike.
The Data Team at Womply advances the state of our data, and empowers the company to make better decisions from our data. Weâ€™re seeking a talented and motivated Data Engineer to join our team. As a Data Engineer, you will hold the keys to the infrastructure that powers our current and future Data Products. Our team of data engineers are helping us build and leverage the latest technologies to tap into our firehose of data to open up new paths for analysis and discovery. You will have the opportunity to make a big impact, and work with extremely talented peers on a fast paced, high energy team.
You will work with a team of Data Engineers to deliver large-scale projects, set and drive roadmap execution through resource planning and allocation. Your focus is to help us evolve our data-driven philosophy and become a world-class data organization. Your team owns the design, execution, and ongoing support of critical data warehousing projects enabling accurate reporting and advanced analytics for all of Womplyâ€™s internal business units.
You will have to be self-sufficient - we are a startup, so everyone might do a bit of everything to get things done. We look for people who take pride in their work, execute on it, and deliver phenomenal results.
In order to be successful in this role, you will be responsible for:
Vision - Your and your team will leverage our data foundation to design and implement innovative solutions to our hardest data problems
Execution - Building and maintaining the data pipelines from various data sources, while maintaining high accuracy, consistency, and reliability
Partnership - You establish strong relationships with business and technical leaders across the organization
You must have:
5+ years in software engineering
Experience with Data Warehousing, Architecting Pipelines, and Data Modeling
Team-oriented, self-motivated, success-driven, roll-up-your-sleeves attitude
Strong intellectual curiosity and demonstrated ability to understand and question the data
Healthy Skepticism to challenge the status quo so we can improve
Technically proficient in:
Languages - Python / Scala / SQL / Bash
Technologies - Snowflake, AWS, Airflow
Nice to Have:
Spark
Come build something amazing at Womply
Weâ€™re a fanatically values-based company with $50 million raised to accelerate our growth. If you want to make a big impact, letâ€™s talk. Weâ€™re hiring in the Bay Area and Lehi, Utah for product, engineering, DevOps, design, data science, sales, marketing, business development, account management, and more. Learn more at www.womply.com/careers.
PLEASE NOTE - Direct applicants ONLY. Any recruiter/3rd party submissions we receive will be considered a gift.
More:
Work at Womply
Life at Womply
How we work
Our values
Benefits
Diversity</t>
  </si>
  <si>
    <t>Clinical Scientist Associate, Product Development Hematology (Polatuzumab Vedotin)</t>
  </si>
  <si>
    <t>Statistical Scientist- Clinical Development and Personalized Healthcare (Multiple Openings)</t>
  </si>
  <si>
    <t>The Position(Hiring at all levels)
Genentech Biostatistics seeks talented and self-motivated statisticians to support clinical development activities and Personalized Health Care (PHC) projects in either early or late stage of clinical development. Our statisticians work as full members and key partners of multi-disciplinary teams to provide statistical and analytical leadership. We combine our expertise in applied statistics with our business knowledge to define and solve the right problems and to provide strategic input to maximize business impact. Teamwork and effective communication are essential. Candidates should be experienced in data analysis and expect to pursue projects involving statistical applications to molecular data for clinical development.
The statistician supporting late stage development will partner with senior scientists in biostatistics, clinical, safety, epidemiology, regulatory, research, and manufacturing on clinical development projects, research applications, development science applications, and/or product manufacturing applications. This typically includes partnering with senior scientists in the creation of strategies to address drug development needs and designing experiments, and evaluating and preparing study results for health authorities and the medical/research community. For clinical development programs, the Statistical Scientist typically is the lead Biostatistics representative on cross-development global clinical study teams.
The statistician supporting early development splits their time between molecule and non-molecule projects. For molecule projects, they will partner with senior scientists in biostatistics, clinical, safety, epidemiology, regulatory, research, and manufacturing on clinical development projects, research applications, development science applications, and/or product manufacturing applications. This typically includes partnering with senior scientists in the creation of strategies to address drug development needs and designing experiments, and evaluating and preparing study results for health authorities and the medical/research community. For early development programs, the Statistical Scientist typically is the lead Biostatistics representative on cross-functional development, clinical and execution teams. For non-molecule projects, they are expected to have expertise and interest in a variety of data types including in genomics, imaging, and digital health data or related fields to support clinical development and personalized health care activities, including collaboration with research and biomarker scientists, computational biologists and computer scientists.
Job description (the statistician will either support early or late stage development):
Late Stage Clinical Development:
Member of clinical team, collaborating in preparation of Clinical Development Plans and target product profiles; typically lead statistician on cross-functional study management teams or sole statistician on early development project teams
Study Planning: Reviews study protocols, authors statistical sections of protocols, prepares the study randomization, develops the statistical and data analysis plans, develops independent data monitoring and endpoint committee charters
Study Conduct: Reviews case report forms to ensure protocol objectives are met and project standards are maintained. Develops statistical programs as necessary to perform analyses, review and approve analyses produced by statistical programming.
Analysis &amp; Reporting: Authors the clinical study report, provides input into global health authority documents and regulatory response for health authority submissions. Contributes to study publications and presentations. Provides analytical and strategic leadership for exploratory activities such as personalized healthcare biomarker development and PK/PD modelling.
Leads cross-functional teams in overseeing the generation of health authority submission datasets and associated documentation
Participates in health authority meetings
Early Stage Clinical Development and Personalized Health Care (PHC):
Serves as Biostatistics representative on clinical development teams, partners with cross-functional members and provides statistical and strategic input on clinical development plans.
Looks beyond the statistical aspects, collaborating actively to promote rigor in the planning, conduct, analysis, interpretation and reporting of clinical and nonclinical experiments to meet project objectives, including clinical pharmacology trials and exploratory project activities such as biomarkers and PK/PD analysis.
Provides strategic and analytic support for internal review and decision making.
Collaborates with research, biomarker and computational scientists on personalized health care projects including in support of clinical development projects, disease areas and presentations/publications.
Consults and provides statistical training to key stakeholders.
Functional Area:
Understand and apply business requirements and processes. Participates in functional training.
Keep abreast of new developments in statistics, drug development, and regulatory guidance through literature review, conference attendance, etc.
Contributes to the biostatistics/scientific community by partnering with senior staff, mentoring junior colleagues, and participating in internal/external initiatives.
Job Qualifications: (Job level will be matched according to candidates experiences.)
Ph.D., or MSc with relevant industry experience, in statistics or biostatistics or related fields
Good knowledge of theoretical and applied statistics including methods in advanced analytics
Very good knowledge and experience applying statistical methods to drug development
Good understanding of regulatory guidelines in a pharmaceutical research setting
Understands and applies business requirements and processes
Understands and respects cultural differences when interacting with colleagues in the global work place
Accomplishes responsibilities with little supervision
Effective Communication and Collaboration Skills (including statistical consulting skills, interpersonal skills to contribute effectively in cross-functional team settings, ability to influence others without authority, ability to build strong collaborative relationships with scientific and non-scientific partners)
Good Project management skills (including ability to manage scope and effectively delegate to other functions, staff, contractors and external vendors)
Good Strategic Agility (including problem-solving and critical thinking skills, ability to drive drug development strategies, agility that extends beyond statistical aspects)
Evident Drive for Results (Demonstrates interest and ability to learn new things, takes initiative, welcomes problems as challenges; finds solutions to technical problems)
Effective mentoring other statisticians
Experience with all data types including high dimensional data
#LI-PDBA1Who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Biometrics COMPANY/DIVISION
Pharmaceuticals SCHEDULE
Full time JOB TYPE
Regular</t>
  </si>
  <si>
    <t>Senior Scientist Pharmacometrics and Systems Pharmacology, Clinical Pharmacology Modeling and Simulation</t>
  </si>
  <si>
    <t>The PositionThe Position
RESPONSIBILITIES:
The Clinical Pharmacology Department at Genentech, Inc. is seeking Ph.D. level Associate
Scientist, Scientist, or Senior Scientist who is driven to use pharmacometrics to advance the
clinical development of novel drug candidates. This individual will be responsible for the
development and implementation of Modeling and Simulation (M&amp;S) strategy, in order to
ensure that the right drug is administered to the right patient at the right dosing regimen. The
modeling and simulation activities include population PK/PD models, disease models,
statistical models, physiologically-based PK (PBPK) models, quantitative system
pharmacology (QSP) models, clinical trial simulations, literature meta-analysis, machine
learning/deep learning, and other state of the art quantitative techniques. Key technical
responsibilities are to organize, execute, and report M&amp;S independently, as well as to
present work at cross-functional teams, department meetings, senior management review
committees, regulatory interactions, and scientific conferences. Other responsibilities will
include planning, writing, and reviewing relevant clinical documents such as study protocols,
analysis plans, reports, and regulatory documents. These will be accomplished by working in
close partnership with other scientists in Clinical Pharmacology, Clinical Science,
Biostatistics, Preclinical and Translational PK, DMPK, Safety Assessment, Biomarker,
Diagnostics, Regulatory, RWD (Real World Data), and other functions on project teams.
Qualified candidate could be responsible to manage employees via direct and/or matrix
management system, providing oversight of the strategy and implementation of M&amp;S by
other scientists across projects.
REQUIREMENTS:
Candidates should have solid expertise in quantitative pharmacology and strong hands-on
modeling and simulation skills. Rich hands-on experience with NONMEM, R, SimBiology,
Simcyp, GastroPlus, , and/or other modeling and simulation software is required. Experience
with clinical trial simulation, optimal design, advanced mechanistic PK/PD modeling is highly
preferred. Experience in interaction with regulatory agencies is highly desired. The candidate
must have excellent communication and interpersonal skills and the ability to work
independently and effectively on interdepartmental project teams. For experienced
candidate, he/she should have demonstrated impact on drug development through
quantitative approaches. The candidate must have strong leadership skills and the ability to
influence. People management experiences are a plus.
EDUCATION:
Ph.D. or equivalent in Pharmacometrics, Biostatistics, Biomedical or Chemical Engineering, Applied Mathematics or Physics, Pharmaceutical Sciences, or related disciplineIndustry, regulatory, and/or related post-doctoral Modeling and Simulation experience is required:
Associate Scientist; 0-3 yearsScientist; 3-5 yearsSenior Scientist 6+ years
#devsci
#ClinPharm
#LI-gREDKM2Who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Modelling &amp; Simulation COMPANY/DIVISION
Pharmaceuticals SCHEDULE
Full time JOB TYPE
Regular</t>
  </si>
  <si>
    <t>Ã‚
JD:
10+ years of experience
Experience in Advance SQL, Python, ETL, Data Modelling, Tableau or any BI tool
Should be well versed in creating data pipelines using Python. Should be very strong in writing advance SQL queries. Should be in BI Engineer
Python (Nice to have)
Please share resumes to njettam@esharpedge.com</t>
  </si>
  <si>
    <t>Scientist I/II</t>
  </si>
  <si>
    <t>Sangamo Therapeutics</t>
  </si>
  <si>
    <t xml:space="preserve">
Manager: Director, Gene Regulation
Department: Research
Location: Richmond, CA
JOB SUMMARY:
Sangamo Therapeutics is seeking an innovative scientist to support the development of gene regulation and gene editing based therapeutics for central nervous system (CNS) diseases. The successful candidate will contribute to the creation and advancement of genomic medicines across our neurology pipeline. This is a highly-collaborative, hands-on position at the interface of discovery and translational research activities. The position requires creativity, organization, leadership, attention to detail, excellent communication and presentation skills, and a capacity for constant innovation in pursuit of company goals.
ESSENTIAL FUNCTIONS: 
Create and develop innovative solutions to challenging disease targets in the CNS using our zinc finger transcription factor (ZFP-TF) platform
Generate in vitro and in vivo target engagement and efficacy data to support the advancement of CNS targets through all stages of preclinical development
Perform, analyze and document laboratory procedures with exceptional attention to detail
Manage and support research studies with academic partners and/or contract research organizations
Supervise a small team of talented senior level research associates
Closely collaborate with members of the discovery, technology, delivery and nonclinical teams
Present results internally to R&amp;D and executive leadership teams and externally at scientific conferences
Publish results in leading scientific journals and contribute to related patent filings
EDUCATION, EXPERIENCE AND SKILLS REQUIREMENTS:
Ph.D. in Molecular Neuroscience, Molecular Biology, Cell Biology, Bioengineering or related discipline
2+ years of relevant industry or post-doctoral experience. Level will be determined by experience, skills, and ability.
Expertise in molecular biology including cloning, quantitative PCR, and next generation sequencing methods
Proficiency in mammalian tissue culture, preferably primary and iPSC-derived neurons and glia
Experience with high throughput assay design and implementation
Experience working on gene regulation technologies a plus
Experience working on tau, alpha synuclein or related proteinopathy diseases a plus
Experience working on transcriptional or chromatin biology a plus
Experience in gene therapy and working knowledge of AAV is a plus
OTHER QUALIFICATIONS:
Exceptional oral and written communication skills
Exceptional interpersonal skills
Ability to train and mentor research associates
Ability to lead a project team as well as work independently
Dedicated, hard-working, and dependable
Sangamo is an equal opportunity employer
The above reflects managements definition of essential functions for this position but does not restrict the tasks that may be assigned.The above duties are representative only; management may assign or reassign duties and responsibilities to this position at any time.
#LI-MW1
</t>
  </si>
  <si>
    <t>Clinical Lab Scientist I Data Reviewer</t>
  </si>
  <si>
    <t>Clinical Lab Scientist</t>
  </si>
  <si>
    <t>Stanford Health Care</t>
  </si>
  <si>
    <t xml:space="preserve">Job #: 55608
Job Type: Full Time
Job Title: Clinical Lab Scientist
Date Posted: 2/11/2020
Deadline Date: 2/11/2020
Recruiter: Hayes, Mallory
Department Name: SBC Hist O/HLA
Division:
Bargaining Unit: NONE
Hospital Location: Palo Alto
Schedule: M-F, 2:30pm - 11:00 pm
Work Schedule:
FTE: 1.0
BiWeeklyHours: 80
SchedOption: 8
Shift: Eves
Posting Category: Labs
New/Replace: NEW
Zip Code: 94305
500P:
Job Description:
Stanford Blood Center Histocompatibility lab is seeking a Clinical Laboratory Scientist (technologist) to perform highly complex human histocompatibility testing for organ transplantation, including molecular typing, HLA antibody identification, and crossmatch testing including both machine and manual assays. Test specimens, analyze, interpret, and report results. Clinical test results are used directly to inform patient care decisions, with errors potentially leading to adverse events. Experience in HLA is a plus, but we will train. After completion of training, regular work hours are Mon-Fri, 2:30pm - 11:00 pm.
Core Duties include:
Perform specialized manual and automated testing on clinical/donor samples.
Analyze data from high-complexity testing.
Use complex Laboratory Information System to record test results and to facilitate interpretation, data mining and reporting.
Generate documents and reports of testing results.
Recognize and resolve inconsistent results; follow up with repeated or additional testing.
Determine suitability of specimens based on established criteria for use.
Review Standard operating procedures for potential process improvements.
Perform complex preventive maintenance, calibration, and troubleshooting of instruments and equipment.
- Other duties may also be assigned.
Job Qualifications:
BA or BS degree in medical technology or a life science, and completion of 12-month internship in medical technology required or 12 months of work in an approved histocompatibility laboratory required.
Must hold or qualify for California license: Clinical Histocompatibility Scientist (MTR) license (qualify if you are certified by ABHI as CHS or CHT), or Clinical Laboratory Scientist (MTA) license (qualify if you are certified by ASCP or AAB as medical technologist). If currently out-of-state, California license must be obtained within 6 months of start date. Further information about licensure in California may be obtained at http://www.cdph.ca.gov/programs/lfs/Pages/CertificatesandLicenses.aspx
Other Relevant Information:
Will be required to comply with governmental regulations and Blood Center policy and strictly observe privacy and security related policies, procedures and practices to preserve the integrity and confidentiality of medical and other sensitive information pertaining to donors, patients, research subjects, and staff. May be required to enter areas where other individuals work with human blood; potential may exist for unanticipated exposure to bloodborne pathogens by splash or spill.
Stanford Blood Center, a subsidiary of Stanford Health Care, is focused on connecting our communities to provide hope for healing. We lead the fields of transfusion and transplantation medicine by advancing science and technology. We provide hope for the future by teaching the medical leaders of tomorrow. We enhance lives by connecting donors to patients every day. We are looking for friendly, customer-focused individuals who value integrity, accountability, collaboration and communication, to join our team.
We are a 24/7 fast-paced organization that is highly regulated by the FDA, ASHI and a number of other accrediting agencies. We need people that are dependable, detail-oriented and comfortable following established procedures. For more information about us, visit our website at http://bloodcenter.stanford.edu/
Final offers of employment are contingent upon the successful completion of:
A background check that includes employment history, national criminal background check, national sex offender registry search and, where applicable, a credit check and/or driving record.
A pre-placement physical exam that includes TB testing and drug/alcohol screening.
We are not able to provide relocation or sponsorship for this position. Stanford Blood Center is an affirmative action, equal opportunity employer. All qualified applicants will receive consideration for employment without regard to race, sex, color, religion, national origin, protected veteran status or on the basis of disability.
Stanford Blood Center, a subsidiary of Stanford Health Care, is focused on connecting our communities to provide hope for healing. We lead the fields of transfusion and transplantation medicine by advancing science and technology. We provide hope for the future by teaching the medical leaders of tomorrow. We enhance lives by connecting donors to patients every day. We are consistently looking for friendly, customer-focused individuals who value integrity, accountability, collaboration and communication, to join our team.
We have three blood collection sites, in the Menlo Park to Mountain View corridor, that operate Monday through Saturday, and some Sundays by appointment. We have a blood testing and distribution lab, and a transplant testing lab and a R&amp;D lab in Palo Alto, and our labs run on a 24/7 schedule. Our Palo Alto and Menlo Park facilities also house the support functions for the entire organization (i.e. Finance, Human Resources, Information Systems, etc.).
We are a fast-paced organization that is highly regulated by the FDA and a number of other accrediting agencies. We need people that are dependable, detail-oriented and comfortable following established procedures.
Thank you for your interest!
</t>
  </si>
  <si>
    <t>Senior Business Data Analyst</t>
  </si>
  <si>
    <t>SVB Financial Group</t>
  </si>
  <si>
    <t xml:space="preserve">As the market leader in providing financial services to the world's most innovative tech and life science companies and investors, SVB has exposure to vast amounts of data covering the breadth of the startup and venture capital landscape. While data has been integral to SVB's growth over the past 30 years, we are placing an even greater emphasis on being a data-driven organization by establishing the Analytics &amp; Sales Operations team to support all sales focused aspects of our tech and life science banking practices. The Senior Business Data Analyst position will be integral to the Sales Operations organization by empowering SVB's tech banking relationship managers with data and analytics.
Primary Responsibilities:
Researching and profiling prospects
Identifying opportunities within client portfolios to drive increased client engagement
Supporting client meetings by preparing sales teams with appropriate research on financials, corporate events, and market trends
Preparing regularly occurring reports on business and industry performance to track strategic objectives
Training sales teams on CRM and reporting tools to drive technical analysis of sales and activities
Collaborating with Sales, Sales Technology, and Sales Enablement teams to document, communicate, and enforce policies and processes
Automating and improving scalable processes, tools, and dashboards to drive operational and business efficiency
Assisting with maintenance and accuracy of company data within SVB's data warehouse, CRM system and other repositories
Assisting with ad hoc business analytics requests to support relationship managers
1-3 years of experience with a focus on data and analytics
Bachelor's degree in a quantitative discipline (e.g. Economics, Mathematics, Statistics)
Aptitude for framing business questions in analytic terms and translating business requirements into useful datasets and analyses with actionable insights
Experience using and developing reports, metrics and dashboards with data analytics, data visualization and presentation tools (e.g. Excel, PowerPoint, SQL, Tableau)
Client service oriented and ability to partner with individuals at all levels
Effective, clear, and concise communication skills, verbal and written
Interest in the technology and innovation economySDL2017
</t>
  </si>
  <si>
    <t>Sr. Scientist, Immunology</t>
  </si>
  <si>
    <t>Astellas Pharma</t>
  </si>
  <si>
    <t>Developing innovative therapies is one of the most challenging, most essential and personally rewarding fields in science. This is the most exciting time to be a part of Astellas, a company with a uniquely collaborative and patient-focused culture.
There's something special about working at Astellas. It's reflected in our focus on the people we serve, the way we treat each other and the results we achieve together as a company.
Astellas is announcing a Sr. Scientist, Immunology opportunity at their new affiliate Xyphos in South San Francisco, CA.
Purpose:
The primary purpose of the Immunology Senior Scientist is to lead platform innovation efforts and engage with cross-functional teams to identify ways in which the convertibleCARTM and BiKE platforms can be best leveraged to promote function in diverse tumor environments.
Essential Job Responsibilities:
Leads efforts to identify and implement, in a focused manner, additional modalities that will complement and enhance convertibleCARTM functions
Develops and executes on cell-based functional assays to generate data supporting the selection of a tumor target
Designs and develops analytical assays to characterize immune cell function
Processes and condenses data for efficient, organized, and thoughtful presentation during internal meetings
Provide scientific expertise, including maintaining familiarity with relevant scientific literature, and mentor others in relevant research
Performs other duties as assigned or special projects as needed
Qualifications:
Required
A PhD in immunology or a related discipline with 5+ years of relevant post-graduate experience
Extensive hands-on experience with all immunology-related analytical tools -- multi-parametric flow cytometry and state-of-the art cytokine profiling and quantifying
Experience in the engineering of immune cells -- lentiviral transduction or other forms of gene delivery, e.g. CRISPR, transposon, nanoparticle, and RNP-mediated deliveries
Experience working with adoptive cell therapies and antibody based therapies and a good breadth of understanding of the current immuno-oncology space
Solid understanding of the tumor micro-environment and its impact on the effectiveness of adoptive cell therapies
Demonstrated excellence in critical thinking and problem solving skills
Excellent communication and interpersonal skills
Ability to work independently, to mentor, and to effectively collaborate with other teams
Excellent work planning, organization, record keeping and attention to detail
Strong work ethic with a passion for working in a fast-paced, dynamic and diverse work environment
Preferred
Strong immunology background with understanding of T-cell and NK cell biology, cytokine function, and overall aspects of how adaptive and innate immune cells interface with other parts of the immune system
Experience managing projects and teams highly preferred
#LI-JA1
Equal Opportunity Employer Minorities/Women/Protected Veterans/Disabled
Category Research and Development</t>
  </si>
  <si>
    <t>Scientist, Cell-Based Assay</t>
  </si>
  <si>
    <t>Programmable DNA, the software of Life, is finally here! Twist Bioscience is developing a disruptive Synthetic DNA technology that will change the world, enabling widespread health and sustainability. Synthetic biologists will use our products to engineer how organisms produce cures to diseases, make everyday chemicals by using the atmosphere as the carbon source, enable plants to make their own fertilizers, and to create in-vivo diagnostics that alert us when we are sick, and many more applications.
We are seeking an outstanding, innovative, and creative Scientist to join our antibody discovery effort. This scientist will play multiple roles within the Pharma group and will work within a team responsible for antibody discovery utilizing a number of in vitro display technologies, e.g. phage display, ribosome display, and yeast display.
What You'll Be Doing
Generating target over-expressing cell lines for antibody discovery work
Establishing and conducting functional assays on antibodies
Plan, perform, analyze, and document laboratory experiments in support of antibody discovery
Evaluate and support the implementation of new technologies
Maintain laboratory instruments
Work collaboratively under aggressive timelines
What You'll Bring to the Team
Expertise in understanding and assessing GPCR function through cell based assays
Strong background in cell culture, flow cytometry and FACS sorting
Successful candidates will be independent and creative researchers, capable of experimental design, execution, and troubleshooting
Your educational background includes a PhD in immunology, cell biology, biochemistry, or related discipline
Motivation to learn new scientific techniques and to work in a team environment is necessary
Ability to think outside the box is key
Minimum of 3 years of relevant post-doctoral and/or industry experience
Preferred Qualifications
Ph.D. with outstanding GPCR-focused publication record; Postdoctoral experience preferred (Industry experience can substitute)
Experience in screening anti-GPCR antibodies in functional assays preferred
Experience expressing antibodies in HEK293/CHO and purifying them using traditional methods preferred
Strong desire to work in a dynamic start-up environment is essential
Ability to multitask and thrive in a fast-paced and challenging environment
Strong organization skills and proficiency in computer skills including various databases
Excellent oral/written communication and interpersonal skills a must
Extensive experience with ELISA assays
Ability to multitask
Excellent problem-solving capabilities
Extraordinary attention to detail and planning
Outstanding oral and written communication skills
Proficiency with Microsoft Word, Excel, and PowerPoint
About Twist Bioscience
Twist Bioscience synthesizes genes from scratch, known as "writing" DNA. Just as children learn to both read and write, the next phase of development for the genomics revolution is the ability to write DNA.
At Twist Bioscience, we work in service of people who are changing the world for the better. In fields such as health care, agriculture, industrial chemicals and data storage, our unique silicon-based DNA Synthesis Platform provides precision at a scale that is otherwise unavailable to our customers.
Twist Bioscience Corporation is an Equal Opportunity Employer. Twist Bioscience Corporation provides equal employment opportunities to all employees and applicants for employment without regard to race, color, religion, sex, sexual orientation, gender identity, national origin, age, disability, genetic characteristics, or any other category protected by law.</t>
  </si>
  <si>
    <t>Alameda Hospital</t>
  </si>
  <si>
    <t>Marketing Decision Scientist, WhatsApp Marketing</t>
  </si>
  <si>
    <t>Biologist Research Scientist</t>
  </si>
  <si>
    <t xml:space="preserve">Discover your future at Berkeley Lab!Berkeley Labâ€™s Joint Genome Institute (JGI) Division has an opening for a Research Scientist. The Research Scientist will design, conduct, and publish independent research in plant-microbial interactions and single-cell transcriptomics of plants and fungi. The successful candidate will lead and co-lead on JGI strategic research and development projects to develop and demonstrate new approaches with the goal to create capabilities and resources to benefit JGI Users. The Research Scientist will support and collaborate with JGI Users on projects related to plant-microbial interactions and single-cell transcriptomics technologies. The position will develop and apply new computational analysis strategies for the analysis of functional genomic data sets including data from Tn-Seq and other barcoding-based plant root colonization assays and single-cell transcriptome data from plants and fungi.
What You Will Do:
Lead, co-lead, and collaborate on plant-microbial research and development activities at the JGI in support of the Department of Energyâ€™s and the Office of Biological &amp; Environmental Researchâ€™s mission
Develop and apply new barcoding-based molecular analysis strategies for studying the biology of plant-microbial interaction systems.
Collaborate with JGIâ€™s Research and Development group on the development and implementation of new single-cell transcriptomic technologies
Develop novel computational tools for analysis of single-cell transcriptome data derived from plant and fungi
Present research at scientific conferences
Publish research results in peer-reviewed journals
Co-lead LBNL Biosciences program development efforts in the area of single-cell transcriptome technologies
In close coordination with the JGI Plant Program, collaborate with and provide support for JGI Users on projects related to plant transcriptomics, single-cell transcriptomics, plant-root interactions, and plant responses to drought.
Mentor and train postdoctoral fellows, technical staff, and other group members and JGI staff as necessary
Attend group meetings and present status reports and scientific findings.
Support the JGI Deputy of Science in the organization of the weekly â€œIGB Science Forumâ€_x009d_ seminar series
Keep an accurate and detailed laboratory notebook and tracking spreadsheets.
What is Required:
5 years of relevant experience beyond the highest customary degree in Biology, Molecular Biology, Microbiology, Biochemistry, Genetics, or related field or equivalent demonstrated research and/or professional work experience or relevant expertise.
Demonstrated ability to accurately and eloquently represent and promote scientific projects to audiences of diverse technical backgrounds.
Demonstrated ability to conduct and perform collaborative research and effectively interact with a broad range of colleagues with tact and diplomacy.
Demonstrated ability to independently carry out creative research with a proven record of publications and achievement.
Familiarity with Molecular Biology Techniques such as: PCR, qPCR, Cloning, MDA, nucleic acid extractions.
Familiarity with current single-cell transcriptome analysis methods (DropSeq, 10x) including wet-lab and/or data analysis strategies
Effective problem-solving and decision-making skills with the ability to troubleshoot complex experimental processes and provide analysis.
Excellent organizational, analytical, and record-keeping skills with the ability to organize and present technical reports to collaborators, JGI staff, management, and sponsors.
Effective interpersonal skills with experience establishing effective collaborations and interacting with members of the scientific, instrumentation and informatics communities.
Excellent written communication skills with demonstrated experience preparing funding proposals and research publications.
Additional Desired Qualifications:
Ph.D. degree in Biology, Molecular Biology, Microbiology, Biochemistry, Genetics, or related field or equivalent demonstrated research
At least five years of postdoctoral and/or professional work experience in relevant areas of research.
Familiarity with current methods in data science.
Familiarity with basic sequence analysis tools.
The posting shall remain open until the position is filled.
Notes:
This is full time career-track term appointment that may be renewed to a maximum of five years and that may be converted to career based upon satisfactory job performance, continuing availability of funds, and ongoing operational needs.
Full-time, M-F, exempt (monthly paid) from overtime pay.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primarily performed at: Lawrence Berkeley National Lab, 1 Cyclotron Road, Berkeley, CA.
Learn About Us:
JGI &amp; Berkeley Lab: A View to Fuel Innovative Science in the Public Interest
They say itâ€™s all about location and Berkeley Lab has it all: a view above the San Francisco Bay, cool breezes, and world-class multidisciplinary science within a diverse and respectful research ecosystem of 5,000 people. Nearly 90 years ago, Ernest Orlando Lawrence, the inventor of the cyclotron, brought physicists, biologists, engineers and mathematicians together in Berkeley above the University of California campus to tackle the most urgent scientific challenges. Today, after garnering 13 Nobel Prizes, Berkeley Lab has sustained and grown that tradition of open, interdisciplinary team science, exemplified by how the U.S. Department of Energy Joint Genome Institute (JGI) addresses the most pressing energy and environmental challenges using integrative genome science approaches. JGI takes up residence in the new, state-of-the-art Integrative Genomics Building (IGB) along with the U.S. Department of Energy Systems Biology Knowledgebase (KBase) to expand the frontiers of energy and environmental science in partnership with the worldwide community of researchers. Will you join us and be a critical part of our next ground-breaking discoveries?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
</t>
  </si>
  <si>
    <t>Associate Scientist - Analytical Development</t>
  </si>
  <si>
    <t xml:space="preserve">Company Description
Consider joining Eurofins Lancaster Laboratories where people are the most important element in our chemistry. Celebrating 50 years of service, Lancaster Laboratories is a leading contract lab providing testing and research services in the environmental, pharmaceutical, and biopharmaceutical sciences to clients worldwide.
Job Description
Eurofins Lancaster Laboratories, a nationally recognized laboratory, is searching for an associate Analytical Development scientist to support our Professional Scientific Services group in Berkeley, CA.
Employee Responsibilities:
Qualifies and executes on methods covering cell based potency, qPCR, ELISA, UV spectrophotometry, isoelectric focusing (iCIEF), gel electrophoresis, Western blot, and HPLCAnalytical method validationUnderstanding of cGMP concepts and applies these in practiceDocument test results and report abnormalities to ensure completeness and accuracy in accordance with cGMPFollows established SOPs accuratelyTroubleshoot instruments and assays with limited guidanceData analysis experience with Microsoft Excel or similar programs, and database entry into LIMS or similar programsPrepare and present data in PowerPoint formatAuthor, review, and data verify technical reports
The Ideal Candidate would possess:
Strong computer (Word, Excel, PowerPoint) and communication (oral and written) skillsAcute attention to detailAbility to learn new techniques, perform multiple tasks simultaneously, keep accurate records, follow instructions, and comply with company policiesAbility to work independently once trainedStrong organization, scientific, computational, communication and interpersonal skills
Qualifications
Bachelor's degree with 3+ years of experience, or Master's degree with 2+ years of experienceDegree in biochemistry, biology, chemistry, analytical chemistry, life sciences, or other related degree concentrationAuthorization to work in the United States indefinitely without restriction or sponsorship
Additional Information
Position is full-time, Monday-Friday, 9 a.m.-5 p.m., with overtime as needed. Candidates currently living within a commutable distance of Berkeley, California are encouraged to apply.
As a Eurofins Lancaster Labs employee, you will become part of a company that has received national recognition as a great place to work. We offer excellent full-time benefits including comprehensive medical coverage, life and disability insurance, 401(k) with company match, paid holidays and time-off, and dental and vision options. To learn more about Eurofins Lancaster Laboratories, please explore our website www.lancasterlabs.com
Eurofins Lancaster Laboratories Professional Scientific ServicesÂ® (PSS) is a global, award-winning insourcing solution that places our people at our clients' site dedicated to running and managing laboratory services while eliminating headcount, co-employment and project-management worries.
We infuse our 55-year track record of scientific and laboratory operations expertise, as well as HR and great place to work best practices, to recruit, hire, train and manage highly qualified scientists to perform laboratory services using our client's quality systems and equipment.
Eurofins is a M/F, Disabled, and Veteran Equal Employment Opportunity and Affirmative Action employer.
</t>
  </si>
  <si>
    <t>Senior Scientist, Skin Biology, Consumer Care</t>
  </si>
  <si>
    <t>Zymergen</t>
  </si>
  <si>
    <t>Senior Scientist, Skin Biology - Consumer Care
Job Description and Specific Responsibilities
The Senior Scientist, Skin Biology for Consumer Care will report to the Sr Director/ Vice President, Consumer Care Products, Zymergen and be responsible for the discovery and research development projects of novel and innovative biological solutions in personal care.
Application areas for these novel products will include skin care, hair care and other adjacent markets. Zymergen is planning to move the lines in the world of Consumer Care based on its unique and distinctive capabilities applicable to Industrial Biotechnology. This position offers a unique possibility to lead that change.
Immediate responsibilities include:
The main focus of this position is to provide scientific assessment of the efficacy and safety of novel personal care bioactives and microbiome solutions
Actively participate on ideation/brainstorming
lead screening and discovery process including assay development
Independently write plans and reports to support the marketing team for substantiation of solutions (efficacy, positioning etc)
Work with internal or external groups to assess the efficacy and mode of action of bioactives for improving skin health
Organize and implement product safety studies internally or externally : Provide assessment of product risk, based on stability, efficacy and safety studies
Prepare technical reports, Communicate and Present data internally and to clients
Keep up with current knowledge by reviewing the findings of other researchers and by attending conferences
publish research papers, and make recommendations based on findings
Present research findings to scientists, non-scientist executives, engineers, other colleagues, and the public as needed
May serve as principal scientist on a project, Develop and troubleshoot protocols as needed.
Manage project timelines/scheduling
Will interact with fellow biologists, metagenomics, bioinformatics experts and application scientists
Qualifications/Experience
Ph.D in Biochemistry, Dermatology, Molecular Biology or a related field, or a Masters in a related field + 10 or more years of experience
Recognized leader and domain expert in Personal Care (Skin microbiology, microbiome) with outstanding academic credentials and recognitions
Proven experience with serving CPGs Customers or proven experience within a CPG global organization is a plus
You have an innovative and curious mindset capable of leading world-class complex research projects; a strong drive
Additional Details
This is a newly created position. A unique and pivotal role in a fast growing company which offers the opportunity to shape the future of specialty materials and products. The Zymergen platform offers the capability to make complex molecules with unique properties. You will work in an incredibly diverse and talented team to serve the needs of leading collaborations on an array of industries.SDL2017</t>
  </si>
  <si>
    <t>Clinical Programmer or Senior Clinical Programmer , Biostatistics and Data Science Group, Evidence Generation USMA</t>
  </si>
  <si>
    <t>The PositionThe main responsibilities of a clinical programmer are:Work with study management team members, Bio-sample operation managers and external data vendors to define file format specifications and data transfer specifications for all non-CRF data collection and transfers to internal data operating systems or specific biomarker data repositories. Develop or review the data quality check specifications and generate programs using SAS or Spotfire to check the data quality and flag data issues for both non-CRF and CRF data. Generate visualization report for data quality check or medical data review. Assist lead clinical programmers on any other tasks if needed.This role requires the Programmer to be technically competent, have excellent customer service skills and a desire to engage customers in pursuit of new business opportunities. The role requires the programmer has extensive knowledge on various source of lab data especially biomarker data. The role also requires the Programmer to be positive, engaged, innovative and professional in their approach to their work.Job DescriptionKey Accountabilities
The accountabilities of the Clinical Programmer include, but are not limited to:Understand the nature of non-CRF data and define file format specifications and file transfer specifications following company standard if available.Ensure the quality of non-CRF data are meeting study needsProvide programming support to generate sample reconciliation report working with other study management team members and bio-sample operation managers May work on transformation of the non-CRF data to CDISC standardsDelivering data transfers (clinical and non-clinical data) in a secure and validated fashion from external sites into USMA and also between USMA Medical Units and groups.Support for IXRS, in collaboration with Biometrics colleagues if neededGenerating SAE Reconciliation Reports if neededDATA group input to document repositories, such as the migration from LiveLink to Touchpoint.Management of structured as well as unstructured data by deploying appropriate systems or databases. As needed, resolve issues surrounding management of data and/or data integrity and/or works with applicable stakeholders to resolve these issues. Creates reports or other functionalities needed to identify and resolve data issues.Tracks and highlights data trends, themes, opportunities or issues.Being compliant with all applicable training, SOPs and Policies impacting the work of Genentech colleagues, in general, and USMA and BDS in particular.Working collaboratively with Roche-Genentech programming colleagues in other divisions, including gRed, pRed, PD and PDMA.Work collaboratively with the Data Management Therapeutic Area DMs (Oncology and Non-Oncology)
Key Competencies / ExperiencesThe competencies/experiences of the contractor Clinical Programmer include, but are not limited to:
At least 4 years experience of hands on clinical programming or statistical programming with solid experience in database creation, or data analysis. Strong in SAS programming language, knowing Spotfire would be a plus. Experience with Tableau, R, Python or any other languages or software is a plus.Ability to learn quickly and adapt to new environment is highly desirable.Extensive knowledge and experience on clinical lab data or biomarker data are highly desiredExcellent problem solving and analytical skills.Excellent verbal and written communication skills.Excellent collaborative and team-working skills, as demonstrated by working collaboratively with colleagues in other technical disciplines or at other geographical locations.Proven competence of development of software under a Software Development Lifecycle (SDLC).
Compliance, Audit and Quality AssuranceThe contractor Clinical Programmer will have particular responsibility for:
Ensuring personal compliance to all applicable Roche SOPs, Policies and Compliance documentation.Keeping personal Training and training records (eg LSO) up to date.Delivering programming components of internal audits (for instance, PDQA) and external audits (includes FDA and MHRA Audits)Managing the level of Quality Control (QC) conducted by external vendors (specifically, FSP vendors) and managing QA of the programming deliverables and QC documentation, once it arrives into Evidence Generation.
Education Background
BS or MS in computer science, statistics, public health, biology, or any engineer degree are preferred.
Operating PrinciplesI put the patient first, always.I am of songs with meeting customer needs.I act on behalf of the whole company, not just my team.I am inclusive.I build a culture of trust.I have a growth mindset.I act with urgency.I am accountable.I radically simplify and prioritize for impact.I follow the science.I build our reputation.Who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page.Job Facts JOB FUNCTION
Clinical Development COMPANY/DIVISION
Pharmaceuticals SCHEDULE
Full time JOB TYPE
Regular</t>
  </si>
  <si>
    <t>The Rockridge Group</t>
  </si>
  <si>
    <t xml:space="preserve">Data Analyst Position SummaryWe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Youâ€™ll be responsible for processing several different types of data, including those related to our website and online presence, and our multi-channel marketing campaigns and launches.ResponsibilitiesAs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ROIDevelop and refine techniques used to measure engagement, conversion and trends for marketing efforts, including campaigns and ongoing programsCreate a baseline marketing performance and build a process to streamline measurementEnsure timely delivery of reporting and insights, and build user-friendly answers to basic marketing questions (e.g., executive dashboards)Use data mining and other analytical techniques to gain insight into customers to improve the effectiveness of communications and productsImprove the presentation and communication of marketing analytics across the organizationBenchmark marketing metrics against relevant standards and competitorsIdentify and suggest optimization opportunities to appropriate executional teamsConduct other ad-hoc analysis and reporting on request
Required QualificationsOur ideal candidate will have three years of professional experience with marketing data at an investment firm or in a financial services companyâ€™s investment unit.
Strong background in quantitative analysis (e.g., statistics, finance, mathematics or economics)Ability to aggregate, standardize, interpret and model data, and to work independently within a decentralized environmentAnalytic modeling using methods such as basic statistics, software-assisted segmentation and linear regressionDigital marketing platform skills, including common website analytics platforms, widely used ad serving and technology platforms, social listening and analytics platforms, and mobile site and mobile app analytics platformsAdvanced Excel skills (pivots, tables and functions)Familiarity with database queries and programming languages (e.g., SQL)Excellent written and verbal communication skills, including the ability to convey complex ideas clearly and to communicate with both technical and nontechnical audiencesDegree in Statistics, Mathematics, Operations Research or relevant experience
</t>
  </si>
  <si>
    <t>Process Scientist - MSAT</t>
  </si>
  <si>
    <t>Bayer</t>
  </si>
  <si>
    <t>Sr Associate Scientist - Immuno-Oncology and Inflammation Research</t>
  </si>
  <si>
    <t>We are seeking a highly motivated Senior Associate Scientist to join the Inflammation and Oncology Research Department at Amgen in South San Francisco (ASF). You will drive the discovery and validation of novel targets in autoimmune disease and cancer for the development of innovative medicines.
In this role you will be an integral member of a dynamic research team, collaborating with research scientists at multiple Amgen sites, and working closely with groups in other functional areas including Therapeutic Discovery, Medical Sciences, and Computational Biology.
In this position, you are expected to make major scientific laboratory-based contributions to the research goals of the department. Specific responsibilities include planning and performing laboratory experiments, analyzing data, and communicating results.
Basic Qualifications
Masters degree and 3 years of scientific experience
OR
Bachelors degree and 5 years of scientific experience
Preferred Qualifications
Doctorate degree or Doctorate degree completed by June 2020
Post-graduate training in immunology with expertise in one or more of the following areas: multi-color flow cytometry, functional assay using primary cells, CRISPR/gene editing, in vivo mouse models of cancer and/or inflammation and bioinformatics analysis.
Demonstrated track record of independent critical thinking and scientific achievement in research, exemplified by a strong publication record and/or significant contributions to a therapeutic development program.
Strong verbal and written communication skills. Ability to collaborate and troubleshoot to solve problems.
Our culture is what makes Amgen a special place to work. We have a powerful shared purpose around our mission- to serve patients. We respect one another, recognize contributions, and have embedded collaboration, trust, empowerment and inclusion in all that we do.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</si>
  <si>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Career CategoryScientificJob DescriptionAmgen is dedicated to discovering transformative medicines that address the leading causes of death and disability. Within Amgenâ€™s Research and Development organization, the Computational and Data Sciences (CDS) team strives to revolutionize the design and discovery of breakthrough differentiating therapeutics. Driven by passion and commitment, the CDS team provides actionable insights from physical and data modeling to accelerate therapeutic discovery.
Amgen has new opportunities for enthusiastic data scientists with backgrounds in computational biology or chemistry to join our CDS team where you will utilize your expertise to develop models and algorithms in collaboration with multidisciplinary teams of computational and experimental scientists. Providing technical leadership and partnering across broad discovery areas of research, you will:
Develop and implement groundbreaking machine learning and other data science solutions.Collaborate with computational and experimental scientists to develop and optimize predictive models that directly impact the discovery pipeline.Provide technical leadership to data scientists and engineers.
Basic Qualifications
Doctorate degree and 3 years of related data sciences experience
OR
Masterâ€™s degree and 6 years of related data sciences experience
OR
Bachelorâ€™s degree and 8 years of related data sciences experience
Preferred Qualifications:
PhD in in Computational Sciences, Applied Math, Statistics or related quantitative field.Strong track record of research accomplishments including five or more scientific publications or conference presentations.At least 10 years experience applying both traditional data sciences and deep machine learning to molecular sciences and drug discovery.Expertise in advanced data science techniques and tools, machine learning, supervised/unsupervised learning and statistical analysis.Experience with UNIX, Python, C++, TensorFlow, PyTorch, Keras.Strong communication, project management and technical leadership skills with an enthusiasm for working in an interdisciplinary team environment.
Join UsIf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patients.Amgen is an Equal Opportunity employer and will consider all qualified applicants for employment without regard to race, color, religion, sex, sexual orientation, gender identity, national origin, protected veteran status, or disability status.Amgen will consider for employment qualified applicants with criminal histories in a manner consistent with the San Francisco Fair Chance Ordinance.</t>
  </si>
  <si>
    <t>Bioinformatics Scientist / Engineer</t>
  </si>
  <si>
    <t>Senior Scientist Media Development &amp; Cell Line Engineering</t>
  </si>
  <si>
    <t>NGM Biopharmaceuticals</t>
  </si>
  <si>
    <t xml:space="preserve">NGM Biopharmaceuticals, Inc. is a clinical stage biotech company dedicated to discovering and developing the next generation of medicines for the treatment of serious diseases. Our experienced scientific team has joined forces with an impressive group of industry professionals, Nobel Laureates and other distinguished researchers to form a company where innovation and cutting-edge science has provided the foundation for a robust drug discovery engine. To date, NGM Bio has generated a pipeline of seven drug candidates in various stages of development targeting liver, metabolic and ophthalmic diseases and cancer. The most advanced drug candidate, NGM282, is entering Phase 2b clinical studies in non-alcoholic steatohepatitis (NASH). NGMâ€™s strategic collaboration with Merck, which was extended to March 2022, will continue to provide us with the resources and flexibility to pursue our ambitious R&amp;D goals and further extend our pipeline of novel drug candidates.
NGM currently has a Senior Scientist position open in the cell line development &amp; engineering (CLD&amp;E) group. The CLD&amp;E group is responsible for developing GMP cell lines that facilitate the progressing of NGMâ€™s cutting edge science derived protein based therapeutics into clinical trials. As a Senior Scientist in the CLD&amp;E group, the candidate will be a key contributor to refining our approaches used currently in the cell line development workflow, as well as developing a next generation in-house cell line fed-batch screening and production processes. In addition, the candidate will provide oversight for cell line development activities for pipeline projects within NGM and at CMOs. The position requires in-depth knowledge on cell culture process and media development, and experience in construction of mammalian cell lines suitable for GMP manufacturing. Successful candidate shall be an accomplished technical leader with a proven track record, who can operate in a multidisciplinary, collaborative, fast paced environment.Required Skills
Responsible for planning, coordinating and managing the activities in pipeline projects involving development of GMP cell lines at NGM and at CMOs
Perform media component analysis and development studies to select suitable conditions for both cell line screening and cell culture process
Provide technical oversight in CLD or upstream related activities including process development and process transfer.
Hands on execution of cell line development activities for pipeline projects
Contribute to the improvements of current cell line development platform and to the development of a new cell line and cell culture platform
Design studies and interpret results of development, troubleshooting and process characterization experiments
Author and review protocols, technical reports, batch records, SOPs and CMC sections of regulatory submissions.
Conduct root cause investigations and identify solutions to resolve CLD and media development related issues.
Represent CLD functional area within the CMC team; communicate and collaborate with members from CMC, QA, Regulatory Affairs, Clinical Development within NGM and with CMOs and CROs to achieve project goals and timelines
The position requires close collaboration with other CMC functions. Work together with Upstream, Downstream, Formulation and Analytical Development areas, including providing data and materials to support efforts in Upstream, Downstream, Formulation and Analytical development
Required Experience
Ph.D. in Biotechnology, Biology, Chemical Engineering or other relevant life science disciplines with more than 4 yearsâ€™ relevant industry experience. Candidates with M.Sc. or B.Sc degree will also be considered with sufficient industry experience and demonstrated ability to lead a broad USP scope.
In-depth knowledge in mammalian cell culture process development, including the impact of media components on cell culture performance is required
Proficiency in state of the art development of mammalian cell lines used in GMP production of protein based therapeutic candidates
Experience in developing and implementing high throughput CLD approaches is a plus
Experience in and understanding the requirements of GMP manufacturing is preferred.
Experience in managing GMP cell banking and testing (MCBs and WCBs) is strongly preferred
Knowledge and broad understanding of the cGMP requirements and relevant regulatory guidelines, including requirements for cell bank manufacturing and testing.
Experience participating in and leading cross functional teams such as CMC teams is a plus
Excellent written and oral communication skills
Ability to work in a fast-paced environment, to multitask and manage multiple projects
Ability to independently and rapidly make decisions based on data, scientific knowledge and sound judgement
Proficiency in scientific data analysis/statistical software and experience with Design of Experiment is a plus
NGM offers a creative, collaborative, highly challenging scientific environment, along with a strong compensation package that includes salary, stock options, 401(k) and a comprehensive benefits package.
Interested applicants should apply through the NGM Biopharmaceuticals website: http://www.ngmbio.com/careers/#SilkroadFrameJob Location
South San Francisco, US-CA
</t>
  </si>
  <si>
    <t>Scientist II - Gene Editing</t>
  </si>
  <si>
    <t>Data Processing Senior Research Scientist, OPIR</t>
  </si>
  <si>
    <t>Aquifi, Inc</t>
  </si>
  <si>
    <t xml:space="preserve">
Here at Aquifi, we're building innovative AI based automation solutions for Industry 4.0 using our proprietary 3D Computer Vision technology. Our small, tight-knit team has been working together for years on the merging of AI and 3D sensors. Come join us and letâ€™s make it happen.
As a Senior ML Engineer at Aquifi youâ€™ll be joining a dynamic team tackling real world automation problems faced by manufacturing and logistics companies around the world. Youâ€™ll help bring the latest Machine Learning techniques to our products. Youâ€™ll contribute to our current projects as well as prototyping and building new customer solutions. 
Responsibilities
Research, development and implementation of highly reliable machine learning algorithms
Support and extend existing ML applications, and develop new applications
Development and training of neural networks to solve unique domain problems
Skills and qualification
B.S/M.S. in computer science or related field
Ph.D. in Machine Learning or 3+ years experience applying neural networks and other machine learning techniques in shipping products
Exceptional software development skills in C/C++ or Python
Experience with CNN training and deep learning frameworks such as Tensorflow and Keras
Excellent communication skills
Optional Skill
Experience applying machine learning for computer vision
3D vision (depth estimation, 3D reconstruction, calibration) and low-level vision and image processing
Robotics and reinforcement learning
Why us
You will join a startup that is disrupting an incredibly large market sector
You will be a key player of a world-class computer vision and machine learning team
You will tackle real problems pushing the state-of-the-art of CV/ML techniques
Aquifi, Inc. is an equal opportunity employer.
It is the policy of Aquifi, Inc. to afford full equal employment opportunity to qualified employees and applicants, regardless of their race, color, religion, sex, national origin, age, physical or mental handicaps, military or veteran status, sexual preference, or any other protected condition or characteristic in conformity with all applicable federal, state and local laws and regulations.
</t>
  </si>
  <si>
    <t>Senior / Computational Biologist - Assay Development</t>
  </si>
  <si>
    <t xml:space="preserve">As a Senior / Computational Biologist dedicated to assay development at Freenome, you will work closely with wet lab scientists to analyze and translate a wide variety of datasets into biological insights that drive the design and optimization of assays for high-throughput measurement of cell-free nucleic acids and circulating proteins.
You will be responsible for building and refining bioinformatics pipelines for high-throughput sequencing (including characterizing bias, feature summarization, normalization) and proteomics; identifying and implementing quality-control metrics during the assay development process; and performing in-depth research to guide the development of new assays and computational methods.
You will also collaborate with machine learning engineers, bioinformatics scientists, and other computational biologists to perform classification and optimization experiments that evaluate the impact of experimental manipulations on end-to-end test performance. You will gain expertise in scaling bioinformatics processes from the R&amp;D lab through to deployment on elastic cloud resources. Your work will be supported by world class software engineers and statisticians.
Responsibilities:
Apply knowledge of computational biology for the development of NGS assays for DNA and RNA analyses
Develop new bioinformatics pipelines and use computational tools to extract actionable information from high-throughput sequencing and proteomics datasets
Collaborate with wet lab scientists to rapidly iterate and improve on existing experimental methods by providing real-time assessments of assay performance
Provide computational and statistical support to other scientists, especially on matters related to NGS and proteomics data
Summarize and present research findings in internal meetings, conferences, posters, and peer-reviewed publications
What We're Looking For:
MS or PhD (or equivalent industry experience) in bioinformatics, computational biology, molecular biology or related field
Understanding of library preparation methods used to generate next-generation sequencing data, including whole-genome and methylation sequencing, targeted sequencing, and RNA-seq
Ability to critically evaluate sequencing results using data visualizations and statistical tests in order to assess assay performance, identify technical artifacts and biases, and derive biological insights
Functional experience coding in Python and using associated statistical packages (e.g., Numpy, Matplotlib, Pandas) as well as the Unix environment and Bash
Extensive hands-on experience with common bioinformatics tools, such as FastQC, Atropos, Picard, Bowtie, BWA, Samtools, and IGV
Excellent communication and teamwork skills to take advantage of our highly collaborative environment, working with both experimental and computational scientists
Nice to Haves (Criteria for Senior level):
3+ years post-PhD experience in computational assay development
Track record of successfully working with bench scientists to develop molecular biology assays, which could include hands-on experience at the bench
Industry experience working in a diagnostics, pharmaceutical, or other biotechnology environment
Experience with deploying software in a software engineering environment with continuous integration tests and cloud deployment
Experience with CLIA/NY/FDA assay validation studies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
</t>
  </si>
  <si>
    <t>Senior Computational Biologist - Translational Science</t>
  </si>
  <si>
    <t>Freenome is seeking a Senior Computational Biologist - Translational Science
About the Role
As a Senior Computational Biologist - Translational Science at Freenome, you will apply bioinformatics, data science, and computational methods to analyze multiomic data to generate new insights and interpretations in areas such as oncology, immunology, and autoimmune disorders. We partner with diverse groups including pharmaceutical and biotechnology companies, academic research institutes, and hospitals. You will work with the medical team and business development team to design and execute studies with parties outside of Freenome. You will partner with the laboratory and computational research teams to generate multiomic data, interpret the results, and develop new insights and discoveries.
Responsibilities:
Apply bioinformatics, data science, and computational methods to analyze multiomic data to generate new insights and interpretations in areas such as oncology, immunology, and autoimmune disorders.
Partner cross-functionally in the scientific planning and execution of collaborative projects, such as molecular and cancer biologists, computational biology, medical affairs, commercial, business development
Execute research projects to model various biological changes resulting from diseases such as cancer, autoimmune disease, and infection with our partners.
What We're Looking For:
PhD or equivalent experience in a relevant, quantitative field such as computational biology, bioinformatics, computer science, high dimensional statistics, cancer biology, applied math, physics, computational biology, bioinformatics, genomics, systems biology, etc.
2+ years of industry experience creating and analyzing complex molecular data in settings such as pharmaceutical, biotechnology, or diagnostic companies
Broad knowledge of next-generation sequencing assays for DNA and RNA, and protein
Ability to operate in a highly cross-functional environment where collaboration across disciplines is absolutely necessary.
Excellent communication and teamwork skills to take advantage of our highly collaborative environment, working with both computational and experimental scientists, and other diverse audiences.
Track record of selflessly supporting highly effective teams to make great scientific advances.
A passion for innovation and demonstrated initiative in tackling new areas of research
Nice to Haves:
Deep experience in analyzing one or more of the following biological modalities: Genomics, epigenomics, proteomics, transcriptomics (RNA-seq), Hi-C, ATAC-seq, Immunodetection assays
History of completing complex scientific projects in translational areas such as oncology and immunology.
Familiarity working in a Linux server-based environment
Strong computational and programming skills, including thorough experience with Python statistical packages (Numpy, Matplotlib, Pandas), and classical machine learning libraries (Scikit Learn, XGBoost) and/or deep learning frameworks (Tensorflow, Pytorch, Keras). Equivalents in other languages like R or C/C++ are also suitable.
Experience partnering with Business Development and Scientific Alliance Management teams on applied research in support of industry partnerships with biotechnology and pharmaceutical companies.
Expertise with biological and genomic data, tools, and public databases (e.g. ENCODE, TCGA, Blueprint, Cosmic).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t>
  </si>
  <si>
    <t>Senior / Computational Biologist - Proteomics</t>
  </si>
  <si>
    <t xml:space="preserve">Freenome is seeking a Senior / Computational Biologist, Proteomics
About the Role
The Senior / Computational Biologist in Proteomics will be responsible for developing analyses and modeling strategies for early, noninvasive cancer detection. They will use a strong scientific foundation to develop and apply computational methods to proteomics datasets in order to discover biological signatures relevant to the early detection of cancer. They will work with machine learning scientists, molecular biologists, engineers and other computational biologists to drive the iteration of research experiments while ultimately developing products which can be used in the clinic.
Responsibilities:
Conduct research into measuring and understanding proteomic changes in blood and tissue during the early stages of cancer development.
Execute on computational research projects to model protein dynamics that result from diseases such as cancer.
Develop computational methods to overcome analytical challenges inherent to analyzing plasma proteomics datasets.
Research and implement novel algorithms for analysis of large-scale proteomics datasets and improved label-free protein quantification..
Develop and maintain software pipelines for the processing, visualization, and analysis of proteomics data (e.g., mass spectrometry, immunoaffinity assays, etc.)
Work closely with molecular and cancer biologists to collaboratively iterate on experiments in both the wet and dry lab.
What We're Looking For:
PhD or equivalent experience in a relevant, quantitative field such as biochemistry, biophysics, computational biology, computer science, systems biology, etc.
4+ years of industry experience working with proteomics datasets for biomarker discovery.
Expert-level understanding of proteomic workflows for discovery and targeted proteomics.
Experience in developing and implementing computational algorithms and pipelines for the processing of proteomics data.
Hands-on experience working with LC-MS-based proteomic dataset (e.g., DDA, DIA, PTM identification) or other protein abundance detection methodologies (ELISA, microfluidic biosensors, fluorescence detection technologies).
Experience with public databases and the ability to integrate them into in-house data analysis pipelines.
Strong computational and programming skills, including thorough experience with Python statistical packages (Numpy, Matplotlib, Pandas) or equivalents in other languages.
Excellent communication and teamwork skills.
Nice to Haves:
Familiarity with proteomic instrumentation, especially for DIA-based LC-MS/MS methodologies.
Broad understanding of LC-MS based proteomics tools used for visualization and data interpretation, e..g., OpenMS, TPP, MaxQuant, MS-GF+, X!Tandem, Byonic, etc.
Experience integrating proteomics and genomics datasets (e.g., proteogenomics).
Experience combining open-source and/or commercially available software platforms for protein identification and annotation across multiple biosamples (e.g., cell lines and tissues).
Experience in a collaborative software engineering environment, including the use of automated testing, version control, and deployment systems to reproduce and accelerate research.
Experience using statistics and machine learning to provide analyses of complex mass spectrometry datasets to facilitate novel protein identification.
Robust mathematical and statistical skills, and a track record of applying them to complex and noisy biological data.
About Freenome
Freenome is on a mission to empower everyone with the tools they need to detect, treat, and ultimately prevent diseases.
By applying advanced machine learning techniques to recent breakthroughs in genomic science, Freenome is developing simple blood tests to detect early-stage cancer and make treatments more effective. The company has raised $238 million from investors such as RA Capital, Polaris Partners, Perceptive Advisors, Andreessen Horowitz, funds and accounts advised by T. Rowe Price Associates, Inc., GV (formerly Google Ventures), Roche Venture Fund, Kaiser Permanente Ventures, American Cancer Society's BrightEdge Ventures, Data Collective Venture Capital, Novartis and Verily Life Sciences (formerly Google Life Sciences).
Our Science
Freenome is building technology to gain an understanding of the body through several analytes derived from blood. These signals include cell-free DNA, methylation of cell-free DNA, cell-free RNA, circulating proteins, and immune profiling derived from thousands of prospective samples. By developing novel statistical learning methods and applying them to integrate various -omics datasets, Freenome is a leader in modeling specific biological mechanisms to capture disease dependent signatures such as gene expression, immune response, tumor burden, the tissue of origin, and 3D chromatin structure.
By building comprehensive discovery datasets and modeling critical biological systems, Freenome is learning what biological changes are present within the blood between a variety of different disease states including cancer, autoimmune disorders, infections, drug response, and aging. With the combination of Freenome's datasets, cross-functional technical expertise, and mission to uncover the biological truth, we seek to positively change the lives of millions through the early detection and early treatment of disease.
Our Culture
Freenomers are technical and creative, visionary and grounded, empathetic and passionate. We build teams around divergent expertise, which allows us to solve problems and uncover opportunities in unique ways. Freenomers are some of the most talented experts in their fields, coming together to advance healthcare one breakthrough at a time.
We value empathy, integrity, and trust in one another. That means embracing other's perspectives, those of our coworkers and those of the patients and communities we serve. It means knowing when to push, and when to listen. At Freenome, we give each other the benefit of the doubt in the belief that we're all working as a team toward the same goals, and empower others to grow in a collaborative environment.
What does a successful person look like at Freenome?
Those who thrive at Freenome prioritize, manage, and execute their own goals in alignment with those of the company. They embrace our values of empathy, integrity, and trust, and hold themselves and their team accountable. They crave collaboration with brilliant minds from unfamiliar fields of study and believe that hiring and mentorship are fundamental to our success. Above all, they welcome and provide constructive feedback and criticism, trusting in the good intentions of others, and secure in the knowledge that embracing mistakes is the best way to learn and move on. For those who crave challenges, understudied problems, and the chance to see their work impact the lives of millions of people affected by cancer every year, there's no better place to be.
Freenome explicitly prohibits any form of workplace harassment based on race, color, religion, gender, sexual orientation, gender identity or expression, national origin, age, genetic information, disability, or veteran status.
</t>
  </si>
  <si>
    <t>Staff Scientist / Director of DMPK</t>
  </si>
  <si>
    <t xml:space="preserve">Staff Scientist/Director, DMPK
The Opportunity
Denali Therapeutics is dedicated to developing breakthrough therapies for neurodegenerative diseases through our deep commitment to degeneration biology and principles of translational medicine
The Company is seeking to recruit a Staff Scientist/Director, DMPK responsible for drug metabolism and pharmacokinetics, as well as some translational PK/PD aspects of Discovery and Development. Working in close collaboration with colleagues in Discovery, Development Sciences, and Clinical Development, the candidate will execute DMPK strategy in support of project teams across the portfolio. Collaboration is also expected with scientists in Discovery Biology, Translational Sciences, and Drug Safety to conduct quantitative PK/PD/safety analyses for integration into overall program strategies. S/he will write, edit, and finalize appropriate sections of regulatory filings and will play a key role in interactions with global health authorities.
Responsibilities
Devise and lead DMPK strategy and execution for small molecule and biotherapeutic drug candidates during Lead Identification and Candidate Identification stages; Lead IND-enabling Teams through IND/CTA submission.
Enable DMPK efforts for small molecule and biotherapeutic drug discovery programs through direct participation on teams, as well as management and mentorship of experienced DMPK scientists.
Develop DMPK study designs (non-GLP and GLP) and write, edit, and finalize nonclinical and clinical DMPK-related study reports.
Ensure relevant study protocols, amendments, and reports meet project timelines and are suitable for IND/CTA filings, adhering to global regulatory requirements.
Analyze, interpret, summarize and present DMPK-related data to internal project teams, senior management, and to global health authorities via IND/CTA/IB regulatory documents.
Contribute to preclinical PK/PD/safety analyses in collaboration with Discovery Biology, Translational Sciences/Biomarkers, and Safety to correlate target engagement, pathway engagment, and safety biomarker endpoints with drug exposure.
Participate in protocol development for clinical pharmacology protocols; analyze, interpret, and summarize clinical DMPK/BA data.
Requirements
PhD in Pharmacokinetics, Drug metabolism, Medicinal/Pharmaceutical Chemistry, or related scientific discipline, with 12+ years of biotech/pharmaceutical drug development experience.
Demonstrated expertise in small molecule DMPK; additional experience with biotherapeutic pharmacokinetics and tissue biodistribution preferred.
Excellent critical thinking and scientific skills, and ability to analyze, interpret, and clearly communicate complex DMPK, PK/PD, and BA data.
Expertise in design and conduct of PK/PD studies, including modeling and data analysis.
Strategic experience and design of workflows balancing internal conduct and outsourcing of key nonclinical and clinical studies.
Experience preparing nonclinical IND/CTA/IB sections of regulatory submissions, with a minimum of four successful IND/CTA filings.
Working knowledge of bioanalytical assay development, qualification, and validation.
Ability to work effectively and collaboratively on cross-functional projects teams.
Excellent oral presentation and written communication skills.
</t>
  </si>
  <si>
    <t>Scientist, Analytical and Formulation Development</t>
  </si>
  <si>
    <t xml:space="preserve">Scientist, Analytical and Formulation Development
Denali Therapeutics is dedicated to developing breakthrough therapies for neurodegenerative diseases through our deep commitment to degeneration biology, principles of translational medicine, and excellence in technical development.
The Opportunity
As Denali builds internal capabilities to support rapid process and formulation development for our diverse pipeline of large molecules, we are seeking a talented and motivated scientist with a passion for creative problem-solving to join our Analytical and Formulations Development group. He/She will be responsible for developing analytical methods and performing in-depth characterization of product quality attributes in addition to supporting formulation development and optimization.
The ideal candidate has extensive hands-on experience in a wide array of analytical protein characterization and biophysical methods as well as a passion for working in the laboratory and applying their strong analytical thinking skills to further the understanding of complex molecules.
This is a laboratory-based position that offers opportunities to expand technical skills through mentorship from highly experienced laboratory scientists as well as opportunities to contribute to technical decision-making and learn outside of the laboratory through cross-functional development team meetings and coaching. In addition, you will have development opportunities to take on additional responsibilities such as serving as a representative for analytical and formulation development.
Key Responsibilities
Develop and optimize chromatography-, capillary-, spectroscopy-, and mass spectrometry-based analytical methods to be used for product release, stability, and characterization testing.
Design and execute formulation development and stability studies to identify optimized formulations with a focus on understanding key degradation pathways.
Perform in-depth analytical characterization of complex biologics to build a strong understanding of critical quality attributes (CQA).
Generating, analyzing, and critically evaluating analytical data to support method development, product characterization, and formulation development.
Provide rapid and timely analytical support for cell-line, bioprocess, and formulation development activities.
Be actively engaged in cross-functional technical decision making.
Serve as analytical expert for transferring analytical methods to contract development and manufacturing organizations (CDMO) including performing reviews of GMP method qualification documents.
May serve as a technical representative for analytical and formulation development on cross-functional teams and at joint team meetings with CDMO.
Contribute to establishing internal state-of-the-art analytical capabilities to support accelerated CMC development.
Author technical documents including analytical test procedures, stability protocols, development reports, and sections of health authority filings.
Maintain timely and accurate lab records consistent with good documentation practices.
Requirements
BS./M.S. in Analytical Chemistry, Biochemistry, Chemical Engineering, Biophysics, Bioengineering, or related scientific discipline with a minimum of 6 â€“ 10 years analytical and/or formulation development experience for protein therapeutics in the biotech/biopharma industry or Ph.D. with 0-3 years relevant experience.
In-depth knowledge and extensive hands-on experience in using a wide array of analytical protein characterization and biophysical methods (e.g. analytical UPLC-based methods, cIEF, capillary electrophoresis, spectrophotometry, light scattering, etc.) LC/MS, peptide mapping, spectrophotometry, SPR, light scattering, etc.)
Highly skilled at performing analytical characterization activities in the laboratory.
Prior experience applying mass spectrometry characterization methods (LC/MS, intact mass, peptide mapping, tandem mass spectrometry, quantitative analysis, hydrogen-deuterium exchange, etc.) to protein therapeutics and/or bioanalytical assays (ELISA, SPR) considered a plus.
Demonstrated ability to work effectively and collaboratively with other scientists on cross-functional projects teams as well as CDMOs.
Ability to balance competing priorities and thrive in a dynamic, fast-paced environment.
Excellent laboratory, critical thinking, scientific problem-solving, and organizational skills.
Excellent oral and written communication skills.
Motivated, detail-oriented, naturally curious individual with a creative approach to scientific problem solving and a burning desire to help patients with neurodegenerative diseases.
</t>
  </si>
  <si>
    <t>Sr. Research Scientist II, Formulation Process Development</t>
  </si>
  <si>
    <t>Sr Scientist II/Principal Research Scientist I, Oncology Discovery</t>
  </si>
  <si>
    <t xml:space="preserve">Purpose:
Design, execute and manage specific research projects within the Target and Therapeutic Group as part of the Oncology Discovery organization at AbbVie South San Francisco (SSF). Independently conceive and communicate cross-functional biological research to enable project goals. Research is focused on the areas of cancer target biology and novel tumor-targeting therapies primarily using antibody-drug conjugates (ADCs). Contribute to scientific innovation and research deliverables, as well as effectively mentoring and/or supervising scientific personnel. Serve as the lead scientist on his/her own research project(s) and provide positive scientific input into other oncology projects within AbbVie.
Responsibilities:
Effectively function as a scientific subject matter expert, generating original technical research ideas and development strategies.Make significant contributions to project teams through lab-based activities and experiments.Collaborate closely with AbbVie colleagues across a diverse range of research functions including antibody/biologic discovery and generation, tumor biology, in vivo pharmacology, computational biology, protein sciences and chemistry.Demonstrate creative 'out of the box' thinking to solve difficult scientific problems and champion new technologies to achieve research project goals.Generate new scientific proposals and lead those efforts. Anticipate and critically evaluate scientific advances and competitor landscape, and respond with appropriate new strategies.Primary author of presentations, publications, regulatory documents, and inventor on patents.Present at internal governance meetings as well as at external scientific conferences.Ability to mentor/supervise a team and accountable for the effective performance of those individuals.
For the Senior Scientist II level, we require:
Bachelorâ€™s Degree or equivalent education and typically 12 years of experience, Masterâ€™s Degree or equivalent education and typically 10 years of experience, PhD and typically 4 years of experience.
For the Principal Research Scientist I level, we require:
BS or equivalent education and extensive, typically 14+ years of experience; MS or equivalent education with typically 12+ years of experience; PhD with typically 6+ years of experience in area or scientific area of discipline.
For both levels, we require:
Demonstrated ability to function as a scientific leader, generating original technical ideas and research or development strategies.Expertise in cancer biology and cell-signaling with prior drug development experience.Technical proficiency in multiple cell-biology, molecular and genomic/proteomic approaches seen as a positive. Experienced and demonstrated success as primary author of research publications. Demonstrated scientific communication and presentation skills by presenting at leading scientific conferences.Experience mentoring/supervising lab-based scientists to achieve project goals.
Additional Information
Significant Work Activities and Conditions: Continuous sitting for prolonged periods (more than 2 consecutive hours in an 8 hour day)
Travel: Yes, 5 % of the Time
Job Type: Experienced
Schedule: Full-time
Job Level Code: M
</t>
  </si>
  <si>
    <t>Materials Staff Scientist</t>
  </si>
  <si>
    <t xml:space="preserve">Berkeley Labâ€™s Materials Sciences Division has an opening for a Materials Staff Scientist.
The Staff Scientist appointed to this position will be a principal investigator in the Materials Sciences Division (MSD). The Staff Scientist will establish a cutting-edge cryogenic electron microscopy (cryo-EM) research group to explore the structure-property relationships in radiation-sensitive synthetic materials, and materials displaying novel low-temperature properties.
What You Will Do:
The development of experimental cryo-EM platforms for obtaining data at the atomic level from both organic and inorganic solids.Advancement of sample-preparation, imaging modalities, and data collection in modern cryogenic electron microscopesParticipation in the development of novel sample environments for high resolution imaging at extremely low temperatures such as 1-10K.Research into fundamental understanding of both materials science and the interactions between electrons and materials that enables the development of new high resolution cryo-EM approaches. The staff member will have a primary responsibility to contribute to the â€œSoft-Matter Electron Microscopyâ€_x009d_ program, devoted to the application of cryo-EM to the study of synthetic soft materials, while also contributing to lab-wide efforts related to the development of new cryo-EM methods that can be applied more generally to studies of a wide variety of materials in the low temperature limit. Participating in on-going team-oriented research at the lab, and developing new research directions and teams to address important scientific challenges.
Additional Responsibilities as needed:
Creating specimens from a variety of beam sensitive materials that enable atomic-scale imaging by cryogenic electron microscopy.Developing methodologies and approaches to enable the high resolution image collection from beam-sensitive materials. Developing image processing techniques of cryogenic electron microscopy to advance the 2-D and 3-D atomic-scale imaging of synthetic soft materials.Utilizing the application of existing image analysis software and developing custom algorithms and scripts when existing software fails. Publishing research achievements in peer-reviewed journals and presentations at professional conferences; contributing to scientific research papers and patents.Leading independent research programs related to cryogenic electron microscopy imaging; participating as principal investigator and co-principal investigator in new research proposals.Demonstrate commitment to diverse and inclusive culture, including recruitment of a diverse and talented workforce.Supervising, mentoring and training the postdoctoral researchers, graduate students and undergraduate students in the research programs.
What is Required:
 Ph.D. or equivalent in polymer science, materials science, biological science or a related field, and proven track record in cryogenic electron microscopy. Fundamental understanding of electron optics in cryogenic electron microscopy and the algorithms for image processing.Demonstrated expertise in computational methods for image analysis and sample preparation methods for cryogenic electron microscopy.Strong publication record in relevant areas.A broad understanding of materials science.Excellent oral and written communication skills.Ability to mentor early career researchers.Demonstrated ability and experience in working effectively in a multidisciplinary scientific research community and collaborating with a variety of researchers in different fields with diverse scientific backgroundExperience with data collection and image processing in electron crystallography, single particles analysis, and tomography.Experience with development of new image processing algorithms.Experience with the operation of state-of-the-art cryogenic electron microscopes and sample preparation techniques such as cryogenic microtomy and cryogenic focused ion beam milling.
Notes:
This is a full time one year, career-track term appointment that may be renewed to a maximum of five years and that may be converted to career based upon satisfactory job performance, continuing availability of funds, and ongoing operational needs.Full-time, M-F, exempt (monthly paid) from overtime pay.This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employment.Diversity, equity, and inclusion are core values at Berkeley Lab. Our excellence can only be fully realized by faculty, students, and staff who share our commitment to these values. Successful candidates for our faculty positions will demonstrate evidence of a commitment to advancing equity and inclusion.Work will be primarily performed at: Lawrence Berkeley National Lab, 1 Cyclotron Road, Berkeley, CA.
Learn About Us: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Berkeley Lab (LBNL) addresses the worldâ€™s most urgent scientific challenges by advancing sustainable energy, protecting human health, creating new materials, and revealing the origin and fate of the universe. Founded in 1931, Berkeley Labâ€™s scientific expertise has been recognized with 13 Nobel prizes. The University of California manages Berkeley Lab for the U.S. Department of Energyâ€™s Office of Science.
Equal Employment Opportunity: Berkeley Lab is an Equal Opportunity/Affirmative Action Employer. All qualified applicants will receive consideration for employment without regard to race, color, religion, sex, sexual orientation, gender identity, national origin, disability, age, or protected veteran status. Berkeley Lab is in compliance with the Pay Transparency Nondiscrimination Provision under 41 CFR 60-1.4. Click here to view the poster and supplement: "Equal Employment Opportunity is the Law."
Lawrence Berkeley National Laboratory encourages applications from women, minorities, veterans, and other underrepresented groups presently considering scientific research careers.
</t>
  </si>
  <si>
    <t>Sequencing Core Scientist</t>
  </si>
  <si>
    <t>Pivot Bio</t>
  </si>
  <si>
    <t xml:space="preserve">About Pivot BioFueled by an innovative drive and a deep understanding of the soil microbiome, Pivot Bio is pioneering game-changing advances in agriculture. Our first commercial product harnesses the power of naturally-occurring microbes to provide nutrients to crops. We are dedicated to providing new sustainable ways for farmers to improve yield as they work to help feed the world's growing population. Read/Hear more about Pivot Bio on OneZero or CNN.
Pivot Bio is seeking a Sequencing Core Scientist to join our Analytics &amp; Genomic Technologies Team to develop and grow our NGS pipelines. This position will build our capability to provide world-class support and analytics to our R&amp;D Team, supporting our mission to revolutionize agriculture with microbial nitrogen fixation.
Location: Berkeley, CA Headquarters
Responsibilities:
This position will involve a variety of wet-lab, project management and data analysis activities including:
1. Day to day management of our Sequencing Core including:
a. Review and schedule incoming requests, generate samples (RNA, gDNA or library prep as needed), and shipping of samples to multiple CROs for the following pipelines:
- WGS (including SNP analysis &amp; closed genomes)
RNASeq
Amplicon Sequencing for population studies
NanoString
b. Data QC, analysis, and reporting for WGS, NanoString and RNASeq (with support from Bioinformatics for scripting and complex analyses)
c. In consultation with Bioinformatics and Data Science, advise R&amp;D on experimental design for transcriptional and SNP analyses
d. Calibrate &amp; maintain equipment
e. Develop standard operating procedures (SOPs) and train R&amp;D staff as needed
f. Maintain and track reagent inventory
2. Collaborate with Data Science and Bioinformatics teams to automate analysis and reporting of Seq Core data
Develop, assess, and adapt new technologies, protocols, vendors, and software for continuous improvement and cost reduction efforts
You may also mentor, train, and/or directly supervise junior researchers as appropriate.
Qualifications and Experience:
BS or BA Degree in the biological or chemical sciences with 5+ years of industry experience or PhD with 1+ years of industry experience
At least 3-5 years of experience using molecular biology including manipulation of RNA and DNA and preparing samples for NGS
Experience with common sequencing platforms such as MiSeq, Novaseq, PacBio, or similar
Experience with targeted transcriptomics (qPCR) highly desired
Exceptional organizational, interpersonal and customer service skills
Strong experience with data visualization and analysis tools including (but not limited to): Python, R, SpotFire, and JMP
Experience with equipment and process validation including FMEA and RCA
Comfortable with writing basic queries &amp; scripts (SQL, Python, or similar)
Prior experience mentoring or directly supervising junior researchers preferred
*Must be authorized to work in the U.S.
What we offer:
Competitive package in an early-stage, disruptive startup
Stock options
Health/Dental/Vision
401(k) plan
Flexible vacation policy
Exciting opportunity to work with a talented, driven, and fun team
</t>
  </si>
  <si>
    <t>Senior Software Engineer - Data and AI</t>
  </si>
  <si>
    <t>Lyra Health</t>
  </si>
  <si>
    <t>ABOUT THE COMPANYLyra is transforming mental health care through technology with a human touch to help people feel emotionally healthy at work and at home. Using intelligent matching technology, Lyra connects companies and employees to high quality, effective mental health providers and care that works, and gives them the flexibility of in-person care, live video therapy, coaching programs, and digital self-care tools. With over 1 million members covered, we work with innovative companies, such as Ebay, Uber, Genentech, and Starbucks, among others. Founded by David Ebersman, former CFO of Facebook and Genentech, Lyra Health has raised $178.1 million in funding to date, most recently a Series C round.ABOUT THE ROLEAt Lyra we believe that data-driven technology and decision making is a critical part of solving the thorny, complex challenges of provider quality and accessibility in a broken system. We are looking for an experienced Software Engineer who cares about impact, ownership, cross functional projects, and mentorship. LYRA IS FOR YOU, IF YOUWant to work with brilliant people solving hard problemsHave a passion for social impact and helping people when they are most vulnerableLike to collaborate across teams with physicians, therapists, data scientists, and product managersIN THIS ROLE, YOU WILLLead a team of innovative engineers working on core pieces of our data infrastructure, pipelines, and data services underlying our productPartner closely with Lyraâ€™s head of ML and Data to make technology decisions and to prioritize and plan Lyraâ€™s data infra roadmapMentor team members to champion high standards of software engineering practices and give feedback on design choicesAnd of course, you will be coding every day!WE ARE LOOKING FOR SOMEONE WITHAbility to write high quality code in Python (Java is a plus) and a track record of shipping impactful projectsExperience in building fault tolerant data pipelines with logging, alerting and data validation that goes beyond simple scriptingA track record of making quality vs. deadline tradeoffs in fast paced environmentsStrong communication skills and ability to generate consensus and buy-in within the teamOrganizational skills and ability to simplify complex problems and prioritize what matters most for the sake of the team and the businessWe are an Equal Opportunity Employer. We do not discriminate on the basis of race, religion, color, sex, age, national origin or disability.</t>
  </si>
  <si>
    <t>Scientist- Translational Sciences</t>
  </si>
  <si>
    <t>CytomX Therapeutics, Inc.</t>
  </si>
  <si>
    <t>Scientist- Translational Sciences
 About CytomX Therapeutics:
CytomX Therapeutics, Inc. is committed to changing the treatment of cancer with our novel Probodyâ„¢ therapeutic platform. Our commitment to transforming lives with safer, more effective therapies is driven by our curiosity and passion for innovation and our belief that by acting with integrity in an honest, respectful, ethical manner, we have the power to change lives. Our workplace embodies collaboration, open communication, celebrating our successes and holding each other to the highest possible standards. CytomX has a broad pipeline comprised of 4 clinical-stage programs and others in development and is located in South San Francisco, California, the birthplace of biotechnology. Learn more at www.cytomX.com
Location: South San Francisco, California
Reporting Relationship: this position reports to Director of Molecular Diagnostics and does not have any direct reports.
The Opportunity:
Scientist (Translational Sciences) will have an opportunity to make a significant contribution CytomX oncology drug development by supporting translational research.
Professional Responsibilities:
Under minimal supervision, develop novel manual/automated IHC/IF/ISH assays (single-plex and multiplex) and design/perform multiparameter optimization to build prototype IHC assays as prelude to tissue-based companion diagnostics (CDx).Lead antibody screening/selection for IHC assay for determining target expression and biomarker analysis in both FFPE/frozen tissues and tissue microarrays to support multiple drug development programs.Under minimal supervision, drive the experimental design and data analysis/interpretation process.Perform manual image acquisition using fluorescent, bright field microscopy and digital scoring (Aperio, VisioPharm software).Support Image analysis algorithm development for tissue based CDx development, facilitate pathologist training and performance verification for CDx assay transfer to CLIA labs.Perform bioanalytical assays on various platforms such as qPCR/NGS, ligand binding assay, proteomic/genomic profiling, and flow cytometry to support hypothesis-based diagnostic strategy.Support qualification, validation and implementation of IHC as well as other bioanalytical biomarker assays by external vendors to be deployed in clinical trials.Conduct routine histology including specimen processing, embedding, slide preparation, microtomy/cryotomy, H&amp;E and special histochemical staining, In Situ Hybridization on FFPE and fresh frozen sectionsMonitor routine equipment maintenance; document remedial actions such as repairs or repeated tests and ensures proper and safe operation of various types of equipmentAssist in monitoring Quality Control performance and documentation and participate in the evaluation and/or development of new procedures, instrumentation, assays and quality improvement initiatives, as needed
Education/Experience:
PhD in Molecular Biology, Cancer Biology, physiology or a related field and a minimum of 5 years of relevant experience in biopharmaceutical or diagnostic industry (an equivalent combination of experience and education may be considered).
Professional Requirements:
Previous experience in cancer biology with tissue-based cancer biomarker development, strongly preferred.Strong understanding of principles of analytical validation for IHC assays per CAP and CLSI guideline.Extensive hands-on experience with frozen and paraffin sectioning, H&amp;E, special and IHC stains.Extensive hands-on experience with auto-stainers (such as Leica, intelliPATH), digital pathology platforms (Aperio, VisioPharm).Experience with various bioanalytical platforms such as qPCR/NGS, ligand binding assay, proteomic/genomic profiling, and flow cytometry are highly desirable
Personal Characteristics:
Team player who is highly organized and able to manage timeline driven multiple concurrent projects with minimal oversight.Ability to work independently and manage time efficiently to adapt to changing priorities.Track record of delivering quality data consistently.Energetic, resourceful self-starter with high integrity.Intellectually curious, enthusiastic, creative.Adaptable and resilient with a problem-solving orientation.
CytomX is an equal opportunity employer. Employment decisions are based on merit and business needs. CytomX will not discriminate against any job applicant because of race, color, national origin, ancestry, gender, sexual orientation, age, religion, creed, physical or mental disability, gender identity, medical condition, pregnancy, marital status, veteran status, or any other characteristic protected by federal, Key Responsibilities:</t>
  </si>
  <si>
    <t>Associate Scientist- Packaging</t>
  </si>
  <si>
    <t>Impossible Foods is addressing the most catastrophic threats facing humanity: climate change and biodiversity collapse. A global transition to a plant-based food system will turn back the clock on atmospheric C02 levels, restore natural ecosystems and reverse meltdown in wildlife biomass.
The easiest -- if not only -- way to make our civilization sustainable is to eliminate livestock, the most dangerous technology on Earth. But humans won't give up meat. So we need to make meat better -- more delicious and more nutritious, without animals as the underlying production technology. That means that making meat sustainably is the most important and urgent problem for the global scientific community.
Impossible Foods' mission is to completely replace the use of animals as a food-production technology by offering consumers everything they currently value about animal products -- and making products that are vastly superior to their animal analogues.
To do this, we are taking a revolutionary scientific and market-based approach. We are inventing efficient, sustainable ways to transform ingredients from plants into meat, fish and dairy foods that deliver all the pleasures and nutritional benefits consumers demand, without the destructive environmental or public health impact.
Our world-class R&amp;D team has been building the know-how and technology platform to produce meat, fish and dairy foods from plants. Impossible Foods is experiencing rapid growth and is resolutely committed to leading all aspects of the plant-based food revolution-from discovery to commercial production. The only thing that will separate Impossible Foods from success and failure is our ability to recruit more world-class experts.
Want to join? Check out the job openings and requirements below:
You Will:
Identify and apply new and existing packaging materials and technologies towards the development of innovative new products and the enhancement of existing products that consumers find appealing and easy to use, packaging that is compelling and allows Impossible Foods to "win at the store shelf"
Collaborate with multifunctional core teams (PDC, Marketing, and Product Supply) to successfully identify, develop and launch new products in an accelerated manner
Work with vendors to identify new packaging and technologies that may be utilized by Impossible Foods
Design, plan and execute packaging related studies for bench top, pilot plant and manufacturing scale trials; gathering and analyzing data, documenting and reporting results, and make recommendations based on findings
Develop, review and update packaging specifications as appropriate
Define and conduct sensory tests, shelf life and product stability studies, to inform package selection, product storage, labeling, and handling requirements
Provide strong technical leadership within a cross-functional team to drive the design and development of innovative new products or optimization of existing packages List education, experience &amp; skills requirements
You Have:
BS/MS degree in Packaging, Industrial Engineering, Materials Science, Chemical Engineering, or a related field
4-6+ years work experience in food product packaging (experience in CPG packaging will also be considered)
Strong technical expertise and working knowledge of multiple packaging related disciplines, such as: barrier flexible films, plastic parts and related forming technology, corrugated paper components along with scale-up and manufacturing line requirements
Experience and technical competency in primary, secondary and tertiary packaging design and qualification (e.g. product/package compatibility, manufacturing and distribution qualification)
Knowledge of packaging software such as TOPS or CAPE
Knowledge of DOE and statistics
Travel: At least 10%, depending on project needs
Impossible Foods Inc. is an Equal Opportunity Employer. All qualified applicants will receive consideration for employment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t>
  </si>
  <si>
    <t>Scientist I, MSAT (Upstream)</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</si>
  <si>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lives.SUMMARY
The Manufacturing Sciences and Technology (MSAT) department at BioMarin is the technical partner for clinical and commercial operations and actively supports manufacturing processes throughout the product lifecycle. We are an inclusive, high-performing, highly motivated, and collaborative group looking for an innovative and passionate individual with strong cell culture skills and an engineering background to become an integral part of our upstream team. You will join a team of scientists and research associates working to resolve manufacturing challenges, evaluating new technologies, and facilitating continuous process improvement to ensure robustness for our biologics and adeno associated virus (AAV) viral vector production process.
RESPONSIBILITIES
Majority of the work will be lab based involving insect and mammalian cell culture, lab-scale bioreactor operations, and analytical methods execution. The selected candidate will lead projects to improve our understanding of large scale fed-batch and perfusion bioreactors, and develop solutions to resolve cell culture issues. This position requires a high level of technical expertise in therapeutic protein expressions systems at commercial scale. Applicants who have hands-on experience with molecular biology and cell culture techniques are desired. Applicants must have strong communication, project management, and leadership skills as they will regularly interface with Analytical Chemistry, Quality, Process Development, and Manufacturing teams.
Projects may include, but are not limited to:
Investigate the impact of raw materials on biologics and AAV viral vector process performance, and develop strategies to control their effectsDevelop small-scale model systems to investigate process deviations under large scale bioreactor conditionsEstablish high throughput experimental platforms for rapid screening of raw materials and process conditions Optimize and troubleshoot cell-based assaysIdentify factors affecting robustness of cell transfection in commercial processes and design strategies to control for these factors
The ideal candidate is a self-starter, who focuses on transparent and honest communication, is dependable, cares intensely about helping others, and is comfortable making decisions while dealing with uncertainty. You should be familiar with current literature, keep up with new developments in the field, and be able to identify opportunities for innovation.
EXPERIENCE
Required:
Knowledge of, and experience with, fed-batch and/or perfusion bioreactor assembly, operation, and theory in a commercial manufacturing and/or laboratory settingExperience working in cell and gene therapy and/or biologics in industrial or academic settingsPossess advanced skills in experimental design (e.g. DOE), data analysis (e.g. PCA, Discriminant Analysis, PLS), and problem solvingDemonstrated scientific expertise through independent scientific thought, as evidenced by original peer-reviewed publicationsAbility to work on multiple projects and adapt to fast-changing environmentExcellent oral and written communication skills (e.g. report writing, good documentation practices)Demonstrated ability to operate both independently and in team settings
Desired:
Knowledge of, and experience with, analytical assays such as HPLC, Octet, ddPCR, RT-PCR, Western Blotting, ELISAExperience with, and a passion for, mentoring and teaching colleagues
EDUCATION
Ph.D. in Chemical Engineering, Biochemical Engineering, or related discipline with 0-2+ years experience in process development or manufacturing support; or MS with 5+ years of relevant experience; or BS with 8+ years of relevant experience.
We are an equal opportunity employer and all qualified applicants will receive consideration for employment without regard to race, color, religion, sex, national origin, disability status, protected veteran status, or any other characteristic protected by law.</t>
  </si>
  <si>
    <t>Scientist - Computational Biology</t>
  </si>
  <si>
    <t>The Genome Analysis Unit (GAU) is seeking a talented computational biologist to join our team and further our mission of making biological discoveries that accelerate development within Discovery Research and Preclinical Development at Amgen. The position focuses on the application of bioinformatics expertise to the analysis and interpretation of large datasets to support ongoing drug development projects in close collaboration with project teams. These datasets include in vitro and in vivo assay results, RNA expression, genetics, and high value public resources. Additionally, the role will involve the creation of novel algorithms and analytical approaches that can be used to both identify new drug targets as well as predict the safety profile of our molecules and thus increase clinical success rates.
Position Responsibilities
Apply advanced techniques in bioinformatics, statistical analysis, and programming to biological problems across a wide range of human disease and drug safety areas at Amgen
Work with large internal and external biological data sets including Next Generation Sequencing (NGS) data (e.g. RNA-Seq, scRNA-Seq, WGS).
Interface directly with project teams and key stakeholders within Amgen to ensure the appropriate and timely inclusion of relevant datasets
Integrate work tightly with wet lab efforts within the GAU, Discovery Research and CBSS focused on predictive safety and target validation
Represent group internally and externally through presentations, publications, networks, collaborations and conferences to promote approaches and raise the profile of work within the team
Basic Qualifications
Doctorate degree
OR
Masters degree and 4 years of scientific experience
OR
Bachelors degree and 6 years of scientific experience
Preferred Qualifications
Advanced degree in Bioinformatics, Biostatistics, Computer Science, Genomics
Hands-on experience in the fields of bioinformatics and genomics including working with various public and proprietary data repositories (e.g., TCGA, GTEx, dbGaP, Ensembl, UCSC genome browser, Array Studio), bioinformatics tools (e.g., BLAST, GATK, Cell Ranger, samtools, VEP), and statistical environments (e.g., R, S+, Matlab)
Experience with manipulation, interpretation, and innovative analysis (e.g. novel algorithm development) of large biological datasets, especially single-cell sequencing data
Research experience in the field of immuno-oncology, especially analyses for various immune cell subsets
Proficient in programming (e.g., Python, Java, C/C++) and working in a Unix/Linux environment; ability to develop customized bioinformatics tools
Amgen focuses on areas of high unmet medical need and leverages its expertise to strive for solutions that improve health outcomes and dramatically improve peoples lives. Our culture is what makes Amgen a special place to work. We have a powerful shared purpose around our mission to serve patients. We respect one another, recognize contributions, and have embedded collaboration, trust, empowerment and inclusion in all that we do.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Amgen will consider for employment qualified applicants with criminal histories in a manner consistent with the San Francisco Fair Chance Ordinance.</t>
  </si>
  <si>
    <t>Data Engineer SQL</t>
  </si>
  <si>
    <t>The Role
We are looking for a Data Engineer to be part of our Applications Engineering team. This person will design, develop, maintain and support our Enterprise Data Warehouse &amp; BI platform within Tesla using various data &amp; BI tools, this position offers unique opportunity to make significant impact to the entire organization in developing data tools and driving data driven culture.
Responsibilities:
Work in a time constrained environment to analyze, design, develop and deliver Enterprise Data Warehouse solutions for Tesla's Finance and Accounting teams
Work on ETL tools like SSIS and Informatica, Business Intelligence &amp; Reporting tools like SSRS, SSAS and Tableau
Work with systems that handle sensitive data with strict SOX controls and change management processes
Develop collaborative relationships with key business sponsors and IT resources for the efficient resolution of work requests.
Provide timely and accurate estimates for newly proposed functionality enhancements
critical situation
Communicate technical and business topics, as appropriate, in a 360 degree fashion, when required; communicate using written, verbal and/or presentation materials as necessary.
Develop, enforce, and recommend enhancements to Applications in the area of standards, methodologies, compliance, and quality assurance practices; participate in design and code walkthroughs.
Utilize technical and domain knowledge to develop and implement effective solutions; provide hands on mentoring to team members through all phases of the Systems Development Life Cycle (SDLC) using Agile practices.
Qualifications:
Minimum Qualifications:
5+ years of experience in SSIS, Informatica 9.X/10.X on in large/medium scale implementations
Must have strong experience in Data Warehouse ETL design and development, methodologies, tools, processes and best practices
Experience in Finance functional areas like planning and budgeting, accounting, business intelligence, procure-to-pay, order-to-cash
Understanding of SOX controls and audits procedures
Strong experience in stellar dashboards and reports creation for C-level executives
Preferred Qualifications:
3+ years of development experience in Open Source technologies like Python, Java
Experience in Big Data processing using Apache Hadoop/Spark ecosystem applications like Hadoop, Hive, Spark, Kafka and HDFS preferable
Excellent query writing skill and communication skills
Familiarity with common API's: REST, SOAP</t>
  </si>
  <si>
    <t>Senior Data Analyst, Partner Payments - Marketplace</t>
  </si>
  <si>
    <t>The Walmart eCommerce Family of Brands</t>
  </si>
  <si>
    <t>About the Job
This role will be a key member of the Marketplace Partner Financial Operations team with a focus on payments analysis and improvements to the Settlement operations &amp; experience
Lead payment initiatives to enhance the partner settlements platform with focus on accuracy and mitigation of financial, reputation and regulatory impact
Validate partner settlements through proactive and reactive mitigation of Payment Fraud and Seller Risk
Create operational metrics to drive better efficiency and help reduce partner payment friction
Collaborate closely with Engineering and Product partners to advance seller tools on payments and improve seller experience
Build risk policies &amp; monitoring to detect and mitigate losses due to fraud and performance issues
Collaborate cross functionally with trust &amp; safety, performance, partner support to create robust risk processes and procedures
Work with business leads to support Marketplace initiatives and monetization of new services
Key Success Criteria
Strong analytical aptitude
Driving ownership and accountability
Strong customer advocate
Excellent people skills
Uses data and analysis to drive decisions
Fosters trust with internal partners
Values team dynamics and inputs
Commitment driven
Bias for action
 Qualifications
Major in Business, Statistics, Computer Science or similar field; Masters preferred
2-5 years industry experience preferably in Payments, Risk, Financial Services or similar space
Ability to lead cross functional teams and prior experience working with Product and Technology teams
Advanced understanding of SQL and working with large datasets;
High proficiency with Excel based data analysis
Experience driving projects toward clear business goals, testable hypotheses and action-oriented outcomes
Strong communication and interpersonal skills
About Walmart.com
The Walmart US eCommerce team is rapidly innovating to evolve and define the future state of shopping. As the world's largest retailer, we are on a mission to help people save money and live better. With the help of some of the brightest minds in merchandising, marketing, supply chain, talent and more, we are reimaging the intersection of digital and physical shopping to help achieve that mission.</t>
  </si>
  <si>
    <t>Data Engineer, Calibra (Blockchain)</t>
  </si>
  <si>
    <t>Scientist II, Cell Culture Process Development (CCPD)</t>
  </si>
  <si>
    <t xml:space="preserve">
Manager: Senior Director, Process Development
Department: Technical Operations
Location: Brisbane, CA
JOB SUMMARY:
Sangamo is seeking a highly motivated scientist to join our CCPD team. The Scientist II position is responsible for leading upstream process development/optimization studies to advance our R&amp;D programs from pre-clinical to IND filing and ultimately to BLA filing and commercial launch. She/he will also be responsible for leading upstream technology transfer activities to CMO as well as to Sangamos internal manufacturing organization and providing manufacturing support as needed. This person will also support the production of R&amp;D grade materials within the Process Development group.
ESSENTIAL FUNCTIONS: 
Design and execute process development studies to establish scalable, high-yield, stage-appropriate cell culture processes for Sangamos rAAV therapeutic candidates
Perform essential analytical assays to support process development, e.g. vg titer.
Maintain lab notebooks, analyze and present data at project meetings, author development reports
Serve as upstream SME in technology transfer teams, author and review transfer documents, provide person-in-plant support as needed
Provide technical support to in-house cGMP manufacturing
Author relevant sections in the regulatory filing dossier
Evaluate new technologies for next generation rAAV process
Collaborate with downstream colleague to deliver research grade materials per project timelines
May supervise junior lab staff and/or contractors
EDUCATION, EXPERIENCE AND SKILLS REQUIREMENTS:
A PhD degree in life science or engineering field with two years of relevant working experience, or a MS degree with four years experience, or a BS degree with six years experience
In-depth knowledge of cell biology, cell metabolism, molecular biology, and protein chemistry
Highly skilled in lab-scale cell culture techniques, bench top bioreactor operation, and aseptic handling
Able to apply scientific rigor in solving complex problems
Capable of applying statistical principles to study design and data analysis
Excellent written and oral communication skills
Must be a team player
Direct experience with recombinant viral vectors such as rAAV will be a plus
Experience working in a cGMP environment will be a plus
Sangamo is an equal opportunity employer
The above reflects managements definition of essential functions for this position but does not restrict the tasks that may be assigned.The above duties are representative only; management may assign or reassign duties and responsibilities to this position at any time.
#LI-MW1
</t>
  </si>
  <si>
    <t>Scientist, Analytical Chemistry - Natural Products</t>
  </si>
  <si>
    <t>Zymergen is hiring a Scientist to support the Analytical Chemistry team in analyzing natural products produced through biotechnological processes. The incumbent will support targeted and untargeted analysis, as well as isolation and structural elucidation of diverse secondary metabolites.
Job Description and Specific Responsibilities
Immediate responsibilities include:
Sample Preparation and Analysis
Operate analytical instruments such as UHPLC, GC/MS and LC/MS
Prepare samples from microtiter and bench-scale fermentation and in-vitro processes
Improve existing protocols within automated workflows
Improve existing detection and data analysis techniques to increase the quality of data acquired and to decrease the associated costs and timelines
Analyze data generated in untargeted metabolite profiling as well as targeted assays
Analytical Method Development
Develop and optimize methods for extraction, detection, and quantitation of secondary metabolites from microbial fermentation samples.
Compound Extraction and Isolation
Perform extraction, isolation and purification of natural products using preparative equipment (including prep-LC, flash chromatography)
Perform structural characterization of isolated small molecules 
Qualifications/Experience
We favor candidates with the following:
PhD with 0-2 years of industry experience in a relevant field (biochemistry, chemistry, chemical engineering, or related).
Experience in analyzing small molecules in fermentation samples using UHPLC, GC/MS and LC/MS including sample preparation.
Experience with analytical method development.
Knowledge of a broad range of analytical and preparative chromatographic separation techniques (e.g. RP-HPLC, NP-HPLC, HILIC, Ion exchange, SEC, SPE).
A background in natural products chemistry or knowledge of natural product biosynthetic pathways.
Familiarity with software-driven untargeted metabolite profiling approaches.
Legal authorization to work in the U.S. is required. Zymergen may agree to sponsor an individual for an employment visa now or in the future if there is a shortage of individuals with particular skills for this job.
In compliance with federal law, all persons hired will be required to verify identity and eligibility to work in the United States and to complete the required employment eligibility verification form upon hire.
Founded in 2013 and based in the San Francisco Bay Area, Zymergen is a technology company unlocking the power of biology. We deliver better economics for products made from biology that are used across industries, bring new products to market faster, and develop novel products. Our proprietary platform uses robots and machine learning to engineer microbes faster, more predictably, and to a level of performance previously unattainable. These microbes, and the products they produce, have broad applications across industries such as chemicals and materials, agriculture, and healthcare. For more information visit www.zymergen.com.</t>
  </si>
  <si>
    <t>Investigator - Senior Research Scientist</t>
  </si>
  <si>
    <t>Pacific Institute for Research and Evaluation</t>
  </si>
  <si>
    <t>Pacific Institute for Research and Evaluation (PIRE) is an independent, nonprofit organization merging scientific knowledge and proven practice to create solutions that improve the health, safety and well-being of individuals, communities, and nations around the world. We have excellent health coverage, retirement opportunities and flexible telecommuting and work arrangements available to support our nationally recognized institution of independent scientists.
Opportunity Summary: PIRE is seeking Investigators to join our Center located in Berkeley, CA. This opportunity is open to senior level investigators â€“ and/or a small team of investigatorsâ€“ who are positioned to substantially contribute to PIREâ€™s growing drug and drug policy portfolio or other research agenda. We also have positions at our five other locations: Albuquerque, NM, Providence, RI, Louisville, KY, Chapel Hill, NC, and the Calverton Center located in the Washington, DC metropolitan area,.
Specifically, we invite letters of introduction from senior level investigators who have:
Current funding from NIH, CDC and/or other agencies that fund scientific research,
A track record of relevant publications in high impact journals, and
Strong skills in research collaboration and management.
Successful applicants will be expected to pursue their own research while collaborating with other PIRE scientists in areas of mutual interest. PIRE is prepared to assist researchers submit applications with startup funding, administrative support and collaborative scientific support. Employment is contingent upon successful awards.
PIRE is a soft-money and self-funded research organization. The independence and freedom as a scientist, comes with the responsibility of seeking and securing oneâ€™s own funding. Please share your resume along with brief description of your research interest and potential funders.
PIRE has a diverse portfolio of scientific research focusing on alcohol and drug use and their effects on public health and safety. We have a rich blend of NIH, NHTSA, SAMHSA and Foundation funded work focusing on various drugs of abuse, including prescription drugs, marijuana, heroin, methamphetamine and related health and public health problems (e.g. HIV, HCV, overdose, driving fatalities, criminology). We are specifically expanding our drug related research but are not limiting this opportunity. Our scientists examine risk factors and outcomes at both the individual and structural levels, with a focus on informing public policy and/or understanding the specific impacts of policies on health. Our studies employ a diverse range of research methodologies, including qualitative and quantitative methods and a variety of innovative sampling methods. Among these studies are NHTSA- and NIH-funded roadside surveys that are measuring the prevalence of drug use among drivers using biological measures, the effects of marijuana legalization on prevalence among drivers, and the effects of drugs on crash risk.
Anchoring our research portfolio on the west coast is the Prevention Research Center (PRC) in Oakland, CA. PRC is one of 27 centers sponsored by the NIAAA. PRC was formed in 1983 and is the only such center that specializes in the environmental prevention. PRC's focus is on conducting research to understand better the social and physical environments that influence individual behavior that leads to alcohol and drug misuse. Recent PRC drug research includes studies of the geographical distribution of medical marijuana dispensaries as well as effects of decriminalization and legalization of marijuana.
Details of our other Centers can be found at www.pire.org.
PIRE has a strong commitment to research dissemination and moving science to practice and practice to science. The implementation of our work is demonstrated in peer-reviewed journal articles, reports for government and lay audiences and professional presentations. Fuller documentation of PIREâ€™s corporate capabilities detailing our drug-related work is on our web site (www.pire.org).
We look forward to talking with you about your interests and the fit with PIRE.</t>
  </si>
  <si>
    <t>Research Data Analyst (6256U) , Haas School of Business</t>
  </si>
  <si>
    <t>University of California Berkeley</t>
  </si>
  <si>
    <t xml:space="preserve">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worldâ€™s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our Principles of Community, and our Strategic Plan.
  Application Review Date
  The First Review Date for this job is: March 18, 2020
  Departmental Overview
  UC Berkeley's Haas School of Business offers a unique opportunity to champion new ideas, collaborate across boundaries, and continually learn in a workplace committed to increasing diversity and creating a welcoming environment for all.
Our distinctive culture is captured within our four Defining Leadership Principles: Question the Status Quo, Confidence Without Attitude, Students Always, and Beyond Yourself. These principles distinguish Berkeley Haas as a unique environment, conducive to teamwork, collaboration, and career growth.
For more information about the Haas School of Business visit: https://haas.berkeley.edu/about/
The Research Data Analyst supports the faculty research activities of the Fisher Center for Real Estate and Urban Economics. The position involves gathering, analyzing, and interpreting a wide variety of research data in economic geography/urban economics, macroeconomics and consumer finance. This includes performing statistical analysis of large datasets, selecting data samples, preparing questionnaires, and analyzing collected information according to established statistical methods.
The Fisher Center for Real Estate &amp; Urban Economics (FCREUE) is an internationally renowned research center housed at the Haas School of Business located on the University of California, Berkeley campus. The mission of FCREUE is to educate students and real estate professionals, to support and conduct cutting-edge research on real estate, urban economics, and the California State economy, and share findings and expertise with academics, business, government, and the general public.
  Responsibilities
  â€¢ Assists with implementation of business processes. Maintains and develops research gathering, retrieval and reporting systems.
â€¢ Plans studies, including the design of survey instruments and determining the sampling and reporting procedures.
â€¢ Collaborates on the design, documentation, testing and implementation of research studies.
â€¢ Assists in developing systems for organizing data to analyze, identify and report trends.
â€¢ Gathers and analyzes research data; prepares and summarizes information and/or recommendations.
â€¢ May be involved in researching, evaluating and selecting new data reporting products.
â€¢ Prepares reports and/or analysis for internal department constituents.
â€¢ Independently plans limited studies or assists higher level Analysts in large, complex studies.
  Required Qualifications
  â€¢ Working knowledge of research function.
â€¢ Strong skills in statistical analysis, system programming, database design and data security measures.
â€¢ Working skills in analysis and consultation.
â€¢ Skills to communicate complex information in a clear and concise manner both verbally and written.
â€¢ Ability to work independently to solve problems.
â€¢ Strong quantitative background.
â€¢ Working knowledge of current statistical software (eg Stata)
â€¢ Long term interest in pursuing research in economics.
Education/Training:
â€¢ Bachelorâ€™s degree in Economics from a top ranked college or university and/or equivalent experience/training.
  Salary &amp; Benefits
  This is a non-exempt, biweekly paid position. Hourly pay will be commensurate with experience up to $29.12.
For information on the comprehensive benefits package offered by the University visit:
http://ucnet.universityofcalifornia.edu/compensation-and-benefits/index.html
</t>
  </si>
  <si>
    <t>Research Scientist-Computer Vision &amp; Deep Learning.</t>
  </si>
  <si>
    <t>Deeproute.ai</t>
  </si>
  <si>
    <t xml:space="preserve">
Design and implement efficient, accurate and robust perception system for autonomous driving cars.
Requirements
Ph.D, Ph.D candidate or M.S. in Computer Science or related quantitative field. Experience designing, training and deploying neural networks, familiar with a DL library (Tensorflow/Pytorch/Caffe) Experienced with Computer Vision Algorithm, object detection, segmentation, tracking, Camera calibration, depth estimation, 3D bounding box estimation. Knowledge in 3D LiDAR point cloud processing and RGB-D 3D reconstruction algorithms. Experienced with algorithms and data structures. Strong Python and C/C++ programming skills. Experience with formulating and solving computer vision and robotics optimization problems. Excellent communication skill.
Preferred:
Proven track record of achieving significant results as demonstrated by grants, fellowships, patents, as well as first-authored publications at leading workshops or conferences such as CVPR, ECCV, ICCV, ICRA, NIPS, ICML, or similar. Contributions in open source projects in related fields. Good ranking in benchmark competitions in computer vision or machine learning. Distinguished programming skill.
</t>
  </si>
  <si>
    <t>Clinical Genomics Scientist</t>
  </si>
  <si>
    <t>Fabric Genomics</t>
  </si>
  <si>
    <t>Join Fabricâ€™s Clinical Services team as a Clinical Genomics Scientist. This is a unique opportunity to work closely with a strong team of geneticists, genetic counselors, bioinformaticians, and other professionals who are shaping the future of personalized medicine. As a clinical genomics scientist you will actively participate in clinical reporting for some of the leading genomics companies in the world, which provide a path for families and individuals to end their medical odyssey and get appropriate access to exome, genome or NGS panel tests and counseling services. You will also engage with the product development and software engineering groups to create innovate software and workflows that facilitate clinical interpretation with our product.ResponsibilitiesClinical genetic data analysis and reportingResearch and interpret variants observed in clinical and collaboration samplesCheck quality of variant interpretations and reportsDevelop workflows and training material for the Clinical Services groupQualificationsPhD in human genetics, cancer biology, molecular biology, or related field OR Genetic Counselor with clinical laboratory experience OR ABMG board-eligible molecular genetics, biochemical genetics, or cytogenetics1-3 years of experience preferred (industry, clinical, or post-doctoral)Knowledge of human mutation databases, cancer mutation databases, and genome browsers requiredExperience with bioinformatics (specifically in sequence and copy number variant interpretation), next-generation sequencing, and exome or whole genome sequence analysis is preferredExperience performing variant interpretation/genome analysis strongly desiredExcellent communication, writing skills and problem solving skills required</t>
  </si>
  <si>
    <t>Product Manager - Data Pipeline</t>
  </si>
  <si>
    <t>Apixio</t>
  </si>
  <si>
    <t>We are changing the way healthcare uses data. Currently, about 80% of healthcare data is underused because it is too messy and unstructured for humans to efficiently analyze. The healthcare industry needed an intelligent technology that could extract insights quickly and accurately. And that is where we came in. Apixio augments the ability to read, decipher, and understand patient information. This ultimately translates into better care delivery, lower costs, and streamlined processes.
The opportunity at Apixio
Apixio is a mission-driven data science company passionate to make the practice of medicine more science than art. We are looking for an experienced product manager, who shares our vision, to join our winning team and help us make a difference.
This is a critical role for Apixio and it will be an exciting and challenging role for the right candidate. Product managers are the owners of our product vision and are tasked with leveraging our artificial intelligence capabilities to solve some of healthcare's most important and difficult challenges.
We will be asking you to do
Define and maintain product strategy for Apixio's analytics platform
Conduct user research to identify, understand and capture the needs and motivations of Apixio's health insurance and hospital system customers
Work with internal and external stakeholders to identify, evaluate and prioritize feature candidates, to continually improve platform capabilities
Create and maintain Apixio analytics platform roadmap, revise and republish on quarterly basis
Create feature Epics and Stories (in Jira) with enough detail to enable efficient development delivering expected results
Work with Apixio engineering team to plan, monitor and report on development schedule
Work with Apixio product design team to ensure Apixio analytics solutions provide a compelling and efficient user experience for our customers
Validate that solutions deliver intended value and iterate based on customer feedback
Coordinate with the Apixio Operations team to ensure they are adequately prepared in advance of new releases
Ensure the product demo environment/script shows off the capabilities of Apixio's analytics solutions in the most compelling manner
Work with broader Apixio product management organization and sales/marketing to determine pricing, market dynamics and packaging approach
Assess and articulate market competition by comparing Apixio's analytics solutions to competitive products
Contribute to the continual improvement of the methodology and implementation of product management at Apixio
To be effective at this role you will need to be
Experienced in both the art and science of product management
Able to show a track record of conceiving and launching products that customers love
A great communicator
Curious about customer challenges and how they can be solved
Focused on the business model where your product will be able to make money
Technically savvy enough to hold your own on a white board with our engineers
Not afraid of getting into a (little) bit of math with some of our data scientists
Passionate about making the healthcare industry better
Realistic about what is possible and committed enough to deliver on your promises
It would be great if you have some experience with the following
Risk adjustment for Medicare Advantage and other managed care markets
Business intelligence platforms and other analytic tools
Products and data platforms that rely on machine learning
Enterprise software
Healthcare industry
We are assuming that you have
Bachelor's degree in a technical subject such as Computer Science or Engineering
Prior experience in a product management role for a software company
Ability to travel (within the USA) as required but not more than 25% of time
Proficiency with office productivity tools, such as G Suite and MS Office
About Apixio
Improving healthcare outcomes requires access to the right data at the right time. Apixio is advancing value-based care with data-driven intelligence and analytics. Our AI solutions for risk, quality, and clinical insights unlock actionable information from administrative data and unstructured clinical information. The results drive better clinical decision-making and a smarter approach to healthcare.
Our success is driven by a team of experienced, passionate, and fun engineers, data scientists, and business professionals working to solve complex problems with innovative AI technologies and techniques. Over the past year, we grew our client base by 20%, serving dozens of large health plans and provider groups nationwide. We're backed by top venture capital firms such as Bain Capital and SSM Partners, and led by a seasoned team of healthcare and technology experts.
What Apixio can offer you
Meaningful work to improve the healthcare industry
Competitive compensation, including pre-IPO equity
Exceptional benefits, including medical, dental and vision, FSA
401k with matching
Catered lunches Monday-Friday
Parties, picnics and Friday Happy Hour
Generous Vacation Policy
Free Parking
Subsidized Gym membership/Wellness Program
Modern open office in beautiful San Mateo, CA
For details on how we protect your information when you apply, please see our Privacy Notice</t>
  </si>
  <si>
    <t>Senior Big Data Engineer @ Emeryville, California</t>
  </si>
  <si>
    <t>Reveille Technologies</t>
  </si>
  <si>
    <t>Hello There, Please share your updated resume and let me know the best time to reach you. Role Senior Big Data Engineer Location Emeryville, California Duration Contract Job Description What yoursquoll do As a Senior Big Data Engineer, yoursquoll be responsible for designing and building high performance, scalable data solutions that meet the needs of millions of agents, brokers, home buyers, and sellers. Yoursquoll design, develop, and test robust, scalable data platform components. Yoursquoll work with a variety of teams and individuals, including product engineers to understand their data pipeline needs and come up with innovative solutions. Yoursquoll work with a team of talented engineers and collaborate with product managers and designers to help define new data products and features. Skills, accomplishments, interests you should have Mandatory skills Experience mentoring or acting in a lead capacity, (junior) architect with hands-on preferred BS in Computer Science, Engineering, or related technical discipline or equivalent combination of training and experience 3+ years core Scala experience building business logic layers and back-end systems for high-volume pipelinesAPI Experience with spark streaming and Scala Current experience in Spark, Hadoop, MapReduce and HDFS Experience with SQL (RDBMS), NO-SQL (MongoDB) Experience with NiFi a plus Experience with high-speed messaging frameworks and streaming (kafka, akka, reactive) Understanding of data flows, data architecture, ETL and processing of structured and unstructured data Current experience developing and deploying applications to a public cloud (AWS, GCE) Experience with DevOps tools (GitHub, TravisCI, Jira) and methodologies (Lean, Agile, Scrum, Test Driven Development) Experience with GoLang a plus Ability to work quickly with an eye towards writing clean code that is efficient and reusable Ability to build prototypes for new features that will delight our users and are consistent with business goals Ability to iterate quickly in an agile development process Ability to learn new technologies and evaluate multiple technologies to solve a problem Excellent written and verbal communication skills in English Strong work ethic and entrepreneurial spirit Thanks Regards, Devi K Reveille Technologies, Inc Phone No. 704-705-1618 E-mail id Devi.kreveilletechnologies.com mailtoDevi.kreveilletechnologies.com</t>
  </si>
  <si>
    <t>Senior Salesforce Developer</t>
  </si>
  <si>
    <t>National Debt Relief</t>
  </si>
  <si>
    <t>New York</t>
  </si>
  <si>
    <t>Principle Duties &amp; Responsibilities:
Analyze complex systems and troubleshoot and isolate system issues;
Understand requirements for business users and translate into design specifications, utilizing thorough understanding of the Salesforce platform, Salesforce products and licensing models;
Utilize thorough understanding of application development, project lifecycle, and methodologies and ability to work under tight deadlines and handle multiple detail-oriented tasks;
Apply knowledge of Salesforce developmentand customizations, with APEX, Visual Force, API, Force.com and Workflows, taking into account com best practices, support mechanisms, procedures, and limitations, as well as NDR's unique needs;
Responsible for Salesforce administration, release management and deployment as well as management of Salesforce.com sandboxes, including their integrations;
Design and execute Salesforce.com configuration changes, leveraging the Salesforce interface to sync with internal tracking systems;
Design, develop, and maintain integration and synchronization programs;
Design the data model, user interface, business logic, and security for custom applications; and
Design, develop, and customize software solutions for end users by using analysis and mathematical models to effectively predict and measure the results of the design using Chatter, Communities and other Salesforce applications.
Requirements:
Bachelor of Science degree or foreign equivalent in Information Systems, Computer Science, Computer Engineering, Software Engineering or a related field
3 years of experience with the Salesforce platform, specifically: development with Apex, VisualForce, and Force.com;
Design and execute Salesforce.com configuration changes, leveraging the Salesforce interface to sync with internal tracking systems;
Salesforce administration, release management, and deployment
Salesforce products and licensing models
Management of Salesforce.com sandboxes, including their integrations; Chatter, Communities, and other Salesforce apps
com best practices, support mechanisms, procedures, and limitations.
What We Offer:
We believe in a team-first culture, full of rewards and recognition for our employees. We are dedicated to our employees' success and growth within the company, through our employee mentorship and leadership programs.
Our extensive benefits package includes:
Medical, Dental, and Vision Benefits
401(k) Match
Paid Holidays, Volunteer Time Off, Sick Days, and Vacation
10 Weeks Paid Parental Leave
Pre-tax Transit Benefits
Discounted Gym Membership
No-cost Life Insurance Benefits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#ZR</t>
  </si>
  <si>
    <t>DEPUTY EXECUTIVE DIRECTOR, PROGRAM AND LEGAL ADVOCACY</t>
  </si>
  <si>
    <t>National Advocates for Pregnant Women</t>
  </si>
  <si>
    <t xml:space="preserve">For FULL Job Announcement, visit our website: www.AdvocatesForPregnantWomen.org
Reporting to and working collaboratively with the Executive Director (ED), the Deputy Executive Director, Program &amp; Legal Advocacy (DED) is a member of the Senior Management Team (SMT) providing leadership for and supervision of NAPWâ€™s legal team and taking responsibility for the day-to-day program operations of the organization. The DED as an experienced senior level attorney with executive management experience and serves as a strategic thought partner and advisor to the Executive Director and the SMT.
In absence of the Executive Director, the DED (in consultation with the COO), is designated as the highest authority to respond to internal and external inquiries, make programmatic/advocacy decisions, and represent NAPW in any and all responsibilities assigned to the ED.
Responsibilities include (but are not limited to):
Partnering with the ED to create and implement NAPWâ€™s mission-work and strategic planning;Working collaboratively with the SMT (collectively responsible for the critical business functions of Program, Finance/Operations, Human Resources, Communications, and Development/Grant Administration), to develop and implement administrative policies and procedures for guiding operations, strengthening internal systems, ensuring high levels of staff engagement, managing performance, encouraging continuous learning, and promoting administrative and programmatic alignment;Helping to create NAPWâ€™s reproductive justice public policy/public advocacy initiatives and determining when NAPW supports and/or joins related allied efforts by other organizations;Directly supervising the day-to-day work of the Senior Staff Attorneys, Staff Attorneys, post-graduate Fellows, legal &amp; programmatic interns, legal contractors, loaned associates, and Research and Program Associates. Supervision includes coaching and training, performance review, assigning and reviewing work, mentoring, analysis and editing of written work and providing the ED with sufficient time to review;
Minimum qualifications include:
JD degree from an accredited law school is required; Membership in at least 1 (one) state AND federal bar is required;Masterâ€™s Degree in Non-profit Management, Public Policy, Social Work, or a related field is highly-desirable;8-10 years: of senior-level management experience in a non-profit legal advocacy/public interest/social justice environment, with demonstrable success in change implementation; complex litigation and advocacy experience as an attorney providing direct client representation, with a particular emphasis in public interest law and reproductive justice and drug policy litigation in state and federal courts; experience in the supervision of attorneys and managing programs (and staff);Demonstrated capacity to serve as a member of a Senior Management Team and advisor to the Executive Director on all matters pertaining to NAPW's legal advocacy;Knowledge of and experience in reproductive health, rights, and justice; civil rights with knowledge of drug policy reform, womenâ€™s rights, family law, child welfare reform, and human rights is highly-desirable.
NOTE: YOUR SUBMISSION WILL BE REJECTED IF YOU HAVE NOT PROVIDED ALL MATERIALS AND INFORMATION AS INSTRUCTED BELOW.
REQUIRED SUBMISSIONS (MUST INCLUDE ALL ITEMS LISTED BELOW):
1. Cover Letter which must include all of the following elements:
a) Your personal &amp; professional motivation for seeking this position.
b) A discussion of what makes you the ideal/best candidate for this position.
c) Explain how your skill sets and experience best demonstrate your strategic approach.
d) Salary Requirement.
e) Indicate where you found this Job Announcement.
2. ResumÃ©.
3. Two (2) Writing Samples solely reflecting applicantâ€™s own work (MUST submit BOTH A and B):
a) One Non- legal advocacy writing sample such as an article, commentary or blog.
b) One Legal writing sample (i.e., a legal brief, argument or analysis) consisting of NO MORE THAN ten pages of text.
4. Complete contact information for three (3) professional references.
INSTRUCTIONS: NO PHONE CALLS OR FAXES PLEASE.
All submissions must be sent VIA EMAIL ONLY
SUBJECT: ATTN: Human Resources â€“ NAPW Deputy Executive Director, Program &amp; Legal Advocacy (JAN. 2020)
Job Type: Full-time
Experience:
Reproductive Justice/Reproductive Rights legal advocacy: 5 years (Preferred)Non-profit Executive/Senior Management: 8 years (Required)Supervising Attorney: 5 years (Required)Public Interest Law and litigation: 6 years (Required)
Education:
Doctorate (Required)
Work Location:
One location
Benefits:
Health insuranceDental insuranceVision insuranceRetirement planPaid time offParental leaveProfessional development assistanceTuition reimbursement
Schedule:
Monday to Friday
</t>
  </si>
  <si>
    <t>Emergency Veterinarian - NYC</t>
  </si>
  <si>
    <t>Veterinary Emergency Group</t>
  </si>
  <si>
    <t xml:space="preserve">Emergency VeterinarianThe family you will be joining:
VEG is a rapidly growing group of emergency practices with multiple locations and a single mission: Helping People and Their Pets When They Need it Most. We are changing the face of emergency veterinary medicine with a â€œclient firstâ€_x009d_ mentality. Weâ€™re a group of passionate, thought leaders that believe in the power of an open mind and servant leadership.
If youâ€™re the ideal candidate, youâ€™ll:
Have earned a DVM or equivalent degree Be fulfilled by helping others Thrive in team-oriented environments (think hospital retreats, team dinners, happy hours and more!) Have a â€˜glass half fullâ€™ attitude and a sense of humor! Live and breathe emergency medicine Be passionate about emergency surgery (the soft tissue kind!)
Benefits
Why you should choose us: Because emergency is all we do, so we do it best! We also offer:
Industry-leading compensation + signing bonus + monthly bonuses Health Insurance 401K w/ company match Unlimited CE Flexible work schedules for a true work-life balance (3 shifts a week is full-time for us!) Growth potential Fresh groceries sent weekly, monthly and quarterly contests, quarterly hospital outings, annual company-wide retreat, etc!
</t>
  </si>
  <si>
    <t>ABA Therapist</t>
  </si>
  <si>
    <t>Kids Learning Loft Applied Behavior Analysis Services</t>
  </si>
  <si>
    <t>Williston Park</t>
  </si>
  <si>
    <t xml:space="preserve">Here at Kids Learning Loft Applied Behavior Analysis Services, PLLC, we are the rapidly expanding company in our industry in Williston Park, NY. We are hiring experienced part-time ABA Therapists to help us keep growing. If you're dedicated and ambitious, Kids Learning Loft is an excellent place to grow your career. We offer hands on training and a rigurous supervision program. Don't hesitate to apply.Responsibilities
Study patient behavior and apply ABA principles
Respond appropriately to different situations common among Autism patients and others with behavioral and developmental challenges
Utilize key communication skills to provide effective feedback to patients
Effectively communicate positive feedback to patients
Be able to recognize and respond to critical improvements in patient behaviors.
Become familiar with and use behavioral redirection techniques
Know how to respond to negative behaviors appropriately
Provide written documentation on each patients.
Qualifications
Preferred Master's degree in ABA, psychology, education, or related field of study
Preferred Registered Behavior Technician certificate from the Behavior Analyst Certification Board.
0-5 years of experience required for entry-level positions
Strong communication skills required
Ability to work under high-stress situations
Exhibits significant reliable habits, including timeliness and organizational skills
Proven experience working with pre-school and elementary school-aged children
Additional evidence of successful work with patients suffering from Autism and development issues
Other experience, certificates, or qualifications as required by state
</t>
  </si>
  <si>
    <t>Construction Project Manager</t>
  </si>
  <si>
    <t>The LiRo Group</t>
  </si>
  <si>
    <t>Brooklyn</t>
  </si>
  <si>
    <t>Overview
Ranked among the nation's top 10 Construction Managers by Engineering News-Record, The LiRo Group provides integrated construction, design, and technology solutions for a broad range of public and private sector clients.
Our continued growth has created an immediate need for an experienced Construction Project Manager with strong electrical expertise from both a technical and strategic implementation perspective for a critical hospital electrical upgrade in Brooklyn, NY.
Responsibilities
Overall construction management team leadership, including effective coordination with hospital patient departments and facility groups
Direct communication with client, facility, stakeholders and user groups
Oversee and ensure quality and consistency of construction and all aspects of electrical improvements
Provide technical evaluations, advice and guidance
Coordination with adjacent projects impacted by the proposed work
Management of project administrative efforts, including progress reports, submittals, requisitions and change orders
Qualifications
Bachelor's Degree in Electrical Engineering or related discipline
Emergency Power Expereince a must
15+ years' experience in Project Management
Strong electrical knowledge, particularly for Type 1 EES Systems
Experience in an occupied hospital facility a necessity
Strong communication skills at multiple project levels ranging from tradespeople to facility executives
Ability to work under tight deadlines and handle multiple tasks
Please visit our website for all of our career opportunities at: https://careers-liro.icims.com
We offer a competitive salary commensurate with experience, a comprehensive benefits package and a positive work environment.
Equal Opportunity Employer
PI120130472</t>
  </si>
  <si>
    <t>Diesel Mechanic</t>
  </si>
  <si>
    <t>Kingdom Associates</t>
  </si>
  <si>
    <t>Maspeth</t>
  </si>
  <si>
    <t>Excavation Contractor looking for a self starter - well organized -enthusiastic - great work ethic candidate to join our team. Organizing the upkeep and daily maintenance of current fleet of light and heavy duty trucks, and all heavy equipment machines onsite. General knowledge of Diesel and Hydraulic equipment.Main yard located in Maspeth with daily jobsite visits within the 5 boros.Job Type: Full-timeLicense:OSHA 30 (Preferred)Drivers (Preferred)Language:Spanish (Preferred)Work Location:One locationSkills:Diesel enginesMechanic experiencePay Frequency:WeeklyVehicle Type:Cars and light trucksHeavy equipmentHeavy trucksShop Type:IndependentTool Reimbursement:NoCertification Reimbursement:YesThis Company Describes Its Culture as:Stable -- traditional, stable, strong processesPeople-oriented -- supportive and fairness-focusedTeam-oriented -- cooperative and collaborativeThis Job Is:A job for which military experienced candidates are encouraged to applySchedule:Monday to FridayWeekends required10 hour shift</t>
  </si>
  <si>
    <t>OT/ICS Systems Engineer</t>
  </si>
  <si>
    <t>Forescout Technologies Inc.</t>
  </si>
  <si>
    <t>What We Are Doing:
Forescout Technologies is the leader in device visibility and control. Our unified security platform enables enterprises and government agencies to gain complete situational awareness of their extended enterprise environments and orchestrate actions to reduce cyber and operational risk. Our technology works with disparate security tools to help accelerate incident response, break down silos, automate workflows and optimize existing investments. We are a company filled with people who are cyber obsessed and passionate about our products. We are all about inclusion and diversity! We work as a team, and everyone matters! Join us as we secure the world with our products.
What you will do:
Are you a cybersecurity or IT pre-sales expert? The OT sales team is looking for an out-going and experienced pre-sales consultant with experience within cybersecurity, industrial control systems (ICS) and/or enterprise-grade IT project deployments. For this role, you would be working closely with customers and partners and must have knowledge of SCADA, DCS, MES and other control systems (ICS) technology. If you love problem-solving, finding efficient solutions for technical issues for geo-distributed customers and are comfortable working with a small dynamic team, then this job is for you!
What You Bring to Forescout:
10+ years of relevant work experience Support account managers to demonstrate the capabilities of our products to customers Ability to manage and drive complex solution integrations with industrial and enterprise customersStrong understanding of the Purdue Enterprise Reference Architecture within one or more Critical Infrastructure vertical businesses (i.e. Utility/energy, process automation, discrete automation, transportation, etc.) Strong knowledge of OT/ICS fieldStrong IT &amp; Security skill-sets and knowledge including but not limited to:Risk Management (Operational &amp; Cybersecurity)Secure Network ArchitectureCommon IT (i.e. DNS, HTTP, SMB, etc.) and OT protocols (Modbus, DNP3, BACnet etc.)Ability to read and write in a common scripting language such as Bash, PowerShell, Lua, etc.Willingness to travel, expected +50%Excellent written and verbal communications skillsAbility to articulate a message across ALL levels of an organizationCarry out Proof of Value (PoV) design, product delivery, and deployment schedulesPerform network assessments and network communication traffic analysisWork with customers on implementing and conducting detailed network analysisPlan and deliver technical product trainingLove of technology
Ability to manage and drive complex solution integrations with industrial and enterprise customers. Self-motivated with the ability to work unattended while meeting tight deadlines. Support account managers to demonstrate the capabilities of our products to customers
What Forescout Offers You:
Competitive compensation and benefitsâ€“we cover 95% of employee and dependentsâ€™ benefits premiums (the U.S. only), 401K match, generous PTO policy, and much moreCollaborative and innovative environment â€“make an impact on worldwide security while working on the hottest technologyLeadership that supports and encourages professional growth and developmentWant a glimpse of Life @ Forescout? Check us out on Facebook and InstagramLearn more @ www.forescout.com
#LI-SH2</t>
  </si>
  <si>
    <t>Paid Search Director</t>
  </si>
  <si>
    <t>Who We're Looking For:
National Debt Relief is currently seeking a highly motivated, analytical, and passionate paid search marketing expert to help drive the company's rapid growth. This fast-paced role will be responsible for maintaining the company's leading digital marketing position while championing opportunities for improved performance and scale. This represents a unique opportunity to leverage the latest technologies, capabilities, and strategies within the search landscape to deliver unprecedented results. Based in our Downtown Manhattan headquarters and reporting directly to the company's Chief Marketing Officer, this highly-visible position will interact with and engage senior stakeholders throughout the company.
If you believe you are among the best-paid search marketers and prepared to roll-up-your-sleeves to achieve exceptional results, we want to hear from you.
Principal Duties and Responsibilities:
Serve as the company's SEM subject matter expert, managing day-to-day paid search marketing efforts across search engines via both manual and automated optimization.
Set clear KPIs and drive a team culture of accountability and rigor across digital programs.
Nimbly manage and measure performance across an evergreen portfolio of keyword targets, while conducting ongoing testing within accounts leveraging the latest features an/or technologies internal or external to each of the platforms.
Closely monitor the ever-changing competitive landscape and build scalable solutions to stay ahead of trends.
Work closely with stakeholders at Google and Bing, as well as the tight network of the company's solution partners to maximize performance across SEM efforts.
Work through automation, tagging, and data integrity issues with cross-functional stakeholders internal and external to the organization.
Be fiercely competitive and maintain a sense of urgency, creativity, and curiosity for how to continue to outperform the competition in SEM.
Serve as the company's primary point of contact for all issues and opportunities relating to paid search marketing.
Provide ongoing and ad hoc reporting and communication of results, tests, plans, budget, and initiatives to senior management.
Qualifications:
Bachelor's degree in Marketing or a related field required, MBA preferred.
5+ years of active/hands-on experience in paid search required, preferably within a performance marketing environment.
Experience managing large, dynamic search programs with significant monthly budgets.
Expert understanding of Google and Bing, the latest capabilities of each, and how to effectively deploy optimization strategies and resources that that maximize yield.
Experienced with performance marketing platforms, automated bidding tools, keyword research solutions and other analytics and testing solutions to include Google Adwords, Bing Ads, Adobe Analytics, Google Analytics, Salesforce-related solutions, and Marin among others.
Exceptional analytical and problem-solving skills with previous experience structuring and performing complex testing and analysis within paid search in order to drive efficient growth and effective results.
Powerful communicator with the ability to engage and influence senior leadership.
Proficiency with Microsoft Office (Excel, Word, PowerPoint).
Strong organizational skills and attention to detail.
Excellent time management skills, with the ability to prioritize, multi-task, and work under shifting deadlines in a fast-paced environment.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WorkÂ®!
National Debt Relief is an equal opportunity employer and makes employment decisions without regard to race, color, religion, sex, sexual orientation, gender identity, national origin, protected veteran status, disability status, or any other status protected by law
#ZR</t>
  </si>
  <si>
    <t>Emergency Veterinary Technician</t>
  </si>
  <si>
    <t>Paramus</t>
  </si>
  <si>
    <t xml:space="preserve">Veterinary Technician
Veterinary Emergency Group is currently hiring a Full-time Veterinary Technician for a busy Emergency hospital. Hours of operation are nights, weekends and holidays only. Part-time and Per diem applicants are encouraged to apply!
Responsibilities to include but, not limited to:
Triaging Knowledge and ability to recognize medical emergencies and illnesses Assessing patients Recording vitals and assisting doctors with diagnostics, Completing all treatments as instructed by the doctor Husbandry and nursing care Monitoring all changes in patients and giving them all the compassionate care they deserve. Taking blood Placing catheters Assisting in and facilitating radiography capture Preparing samples for outside reference labs Running in-house lab work Preparing medications Administering medications Any other field related tasks
Requirements
The ideal candidate will:
Be available Nights, Weekends and Holidays Be able to follow verbal written and electronic instructions Have a minimum of 2 years experience Be able to work well in a fast-paced environment with all personality types Have the ability to learn Vetspire Be able to lift a minimum of 50 lbs.
Benefits
Why VEG: Emergency is our thing. It's all we do. We offer:
Industry-leading compensation Health Insurance Paid Time Off 401 w/ company match Unlimited CE (emergency-focus)
</t>
  </si>
  <si>
    <t>Principal, Sr. Consultant â€“ Creative Technologist</t>
  </si>
  <si>
    <t>TEECOM</t>
  </si>
  <si>
    <t>TEECOM | the tech in architectureÂ® Advancing human performance. Creating more sustainable buildings. Utilizing machine learning. If these concepts intrigue you, you might be a perfect match for the energetic, collaborative environment at TEECOM. Weâ€™re a $25+ million/year consulting engineering firm that has grown at an average rate of 20% per year for the past 23 years. We create technology systems that deliver digital experiences at some of the worldâ€™s most innovative companies. We work hard in a fast-paced professional environment that will challenge you to learn and grow, and we also play hard through team lunches and philanthropic events that foster camaraderie. TEECOM is one of the fastest-growing companies in the San Francisco Bay Area and our staff has voted TEECOM one of the Best Places to Work. Join us and make TEECOM even better.About the PositionAs a senior-level engineering role, the Principal, Senior Consultant leads large and complex projects that span multiple disciplines. This individual works with clients, product manufacturers, contractors, other design team members, and other employees of TEECOM to take each project from start to finish with limited direction. This entails providing detailed drawings, specifications, calculations, and report information to the client. Projects are expected to be completed on time and on budget.This individual is expected to delegate work effectively, promote teamwork, mentor less senior staff, develop relationships with clients leading to repeat business, collaborate with Marketing on the pursuit and interview process, and speak at events/conferences to elevate the TEECOM brand within the discipline/market. This individual will also participate in the TEECOMuniversity in-house training program, mentoring junior designers through the courses, developing new course content, and providing feedback on existing courses.This individual will build upon existing clients, as well as develop new client relationships in the cultural, museum, and planetarium markets. In addition to having advanced audiovisual skills, this individual will have experience in museums, theater, broadcast, and exhibit design. ImpactRepresent TEECOM Brand Promise and Values: Individual demonstrates that they CARE about clients and fellow team members, adds VALUE, and earns and builds TRUST.Deploy Technical Expertise: Individual has demonstrated expert skills in their trade and is able to produce as well as review, correct, and direct other technical staff to produce exemplary products (documents, etc.).Make Difficult Decisions: Projects are often complex, uncertain, and full of ambiguity. Individual has experience with making difficult decisions that directly impact the success of the project.Solicit Client Feedback: Positive and constructive feedback will have an impact on the project. Individual takes the time to routinely ask the client for feedback and documents and shares the feedback with the team.Develop Business: Individual has identified opportunities through relationships and networking that have or will position the firm for future work, as well as providing an excellent client experience that results in repeat work.Develop Training Content: Growth from within is essential as TEECOM scales. Individual creates, edits, and refines TEECOM's training material on a routine basis.InfluenceLead by Example: Individual sets the example for the team by aligning their actions with what they say.Indirect Mentorship: Individual provides indirect mentorship to anyone who asks questions or needs guidance.Direct Mentorship: Individual serves as a direct mentor to specific staff who seek mentorship to learn and enhance their soft and hard skills.Technical Expertise: Individual has a deep knowledge of their discipline that is supported by continuing education and certifications.Guide Decisions: Individual has direct influence on decisions and helps guide the decision in TEECOM's favor.Trusted Advisor: Individual has built trust among their clients and fellow team members and therefore is sought as a resource when other employees face difficult decisions and/or challenges.KnowledgeAEC industry and the design and construction of technology systems such as telecommunications infrastructure, cabling, audiovisual, security, acoustics, and wired and wireless networks.Delivery of system designs using an engineering approach to produce a well-coordinated set of construction documents within the project budget.Large and complex construction projects ($500,000+ TEECOM fee) involving a multitude of disciplines with both long and fast-track timeframes (years or months) in various industry verticals.Expert in the audiovisual (AV) discipline.Knowledge of museum, theater, broadcast, and exhibit design. SkillsOrganization: Keep track of multiple projects and client and team member requests, often on a last-minute basis with excellent follow-up to assure promises are kept. Documentation: Accurately and concisely capture discussions in the form of meeting notes. Document design decisions, whether made by external or internal sources. Maintain an accurate project record.Communication: Conduct business communications in an effective, professional, and concise manner, both verbally and in written formats, and in one-on-one, small-group, and large-group settings. You must read, write, speak, compute, and problem-solve various tasks. Break down complex concepts into smaller and more digestible components that allow for a greater level of understanding by others. Teamwork: Work as a functional member of a team and successfully work with other teams and business functions to achieve positive results. Facilitate effective project team and cross-functional interactions (Technical, Operations, BD, Marketing, etc.).Problem Solving: Approach problems using a methodical and logical method to create a workable solution. Use numbers and mathematical approaches for various tasks. Conduct research using the Internet.Creativity: Able to lead clients through strategic consultative exercises that help unveil the technology possibilities of the project. Software: Use software applications effectively and efficiently (G Suite, MS Office, Bluebeam, Slack, and Asana etc.) to communicate and deliver work products. Learn new software and applications as needed.Process Oriented: Follow processes, continually seek to make processes more efficient, enforce processes, and conduct root cause analyses that lead to the update or creation of processes.Negotiation: Practice the Win-Win negotiation strategy to focus on TEECOM's interests. If done correctly, both parties will be satisfied with the outcome. Know your BATNA (Best Alternative To a Negotiated Agreement) before entering into a negotiation. Emotional Intelligence: Nurture, mentor, and manage staff who work in a deadline-driven environment on projects with complex needs. These conditions can lead to stress in team members. Know how and when to apply pressure and when to nurture staff members, resulting in high levels of effective communication, team member satisfaction, motivation, and project results, and leading to a highly functional and successful team.Mentorship: Mentor the technical staff and teach them the correct processes. Come prepared to maximize the effectiveness of time spent with your team, and keep timeliness in mind so that you act immediately when the situation demands it.Management: Break down complex projects into smaller tasks, plan, schedule, budget, and mitigate risk to successfully deliver work both for clients and internally for TEECOM. Delegate tasks to the most appropriate resource that allows for the efficient execution of the work while challenging staff and allowing them to grow. Essential Duties and Responsibilities GET WORKFoster client relationships and fellow design team members Ask clients about other current or upcoming projects Lead fee development in the Professional Services Agreement (PSA), proposal, and interview coordination with marketing Prep and attend pursuit interviews Lead fee negotiations with client Follow up on open pursuits Develop additional business with client Attend client and/or industry eventsDO WORKLead client discovery meetings to strategize on creative technology solutions Attend client meetings with senior technical staff members and prepare meeting notes documenting relevant decisions and discussions Conduct client meetings and programming sessions to develop the system (telecom, security, network, audiovisual, and acoustics) parameters and design criteria Delegate mark-ups for Revit models and AutoCAD drawings Research technical product information Delegate job site inspections to determine existing conditions and extent of progress made by contractors Design, coordinate, and engineer systems per discipline (telecom, security, network, audiovisual, acoustics, Wi-Fi, etc.) Track decisions, budgets, and schedule for large and complex projects Delegate drawings, specifications, contract documents, and design calculations Conduct and/or delegate design team coordination (architects, engineers, TEECOM team) Manage client interface between technology and facilities staff and the architects, integrators, and contractors Conduct and/or delegate the programming, design, construction, and closeout phases of each assigned project Delegate job site inspections to determine existing conditions and extent of progress made by contractorsPrepare and/or delegate schedules and identify tasks required to complete each phase of the project Provide support to the team, develop tools, improve processes, and share technical knowledge Attend and contribute to internal team, discipline, and project meetings Delegate configuration and commissioning of systems to ensure 100% functionality is delivered Delegate opinions of probable construction cost (OPCC) for systems as required Perform special projects assigned by leadership related to overall management of the firm Provide periodic updates to leadership on project status, schedule issues, and financial performance Perform other work-related duties as assignedGET PAIDEnsure timesheets/expense reports are accurate and up-to-date daily Achieve billed revenue target each quarter Identify, prepare, and secure authorization for Additional Services Agreements (ASA) when scope of the project deviates from the Professional Services Agreement (PSA) Meet project budgets and positively contribute to profitability Ensure that all client and design team due dates, submission dates, and completion dates are met Ensure billing reports are completed on time What Success in this Role Looks LikeEstablished as an internal mentor and guides less senior staffManage successful internal project team (on time, on budget, positive client feedback)Gain repeat clientsQuarterly reviews (Small Improvements) are completed on schedule5% or less of engineering change order errorsUtilization equals 80% +/- 2%Average hours worked is between 40 and 50 hours per weekAchieve Incentive Compensation Plan (ICP) targets each quarterAccounts Receivable (AR) over 90 days is less than 10% of the total ARProject stale dates are less than 3% in VisionExperience Education/Degree/Major: BS in Engineering (electrical preferred)Minimum of ten years of audiovisual design for facilities construction projectsAutodesk (AutoCAD, Revit)Bluebeam StudioMicrosoft SuiteG SuiteSpecific Discipline Experience Theater, broadcast, and exhibit experience Existing relationships with direct owners and architects is a plusCertifications CTS-DEIT is a plusPE is a plusPMP is a plusCCNA is a plusSupervisory / Mentorship / Training ResponsibilitiesNo direct supervisory responsibilitiesManage workload schedulingDelegate work tasks and allotted hours to Designers and BIM SpecialistsMentor less senior staff membersConduct training as neededCompensation and BenefitsCompensation is flexible depending on experienceQuarterly bonuses are based on performance through an Incentive Compensation Plan (ICP)TEECOM has excellent benefit packages to suit you and your familyInternational travel is required for this positionYour level will be evaluated and determined during the interview process. Please submit your resume and a cover letter.We are interested in every qualified candidate who is eligible to work in the United States. However, we are not able to sponsor visas.NOTICE TO THIRD PARTY AGENCIES: Please note that TEECOM does not accept unsolicited resumes from recruiters or employment agencies. In the absence of a signed Recruitment Fee Agreement, TEECOM will not consider or agree to payment of any referral compensation or recruiter fee. In the event a recruiter or agency submits a resume or candidate without a previously signed agreement, TEECOM explicitly reserves the right to pursue and hire those candidate(s) without any financial obligation to the recruiter or agency. Any unsolicited resumes, including those submitted to hiring managers, are deemed to be the property of TEECOM.</t>
  </si>
  <si>
    <t>RN/LPN (PRN)</t>
  </si>
  <si>
    <t>Friedwald Center for Rehabilitation and Nursing</t>
  </si>
  <si>
    <t xml:space="preserve">Friedwald Center for Rehabilitation and Nursing is looking to expand our team!
We are looking for RNs/LPNs to join our family. If you are a RN or LPN that wants to work Full-time or PRN this facility is the place to be at!
Our staff take pride at working at our facility and we are looking for staff to join and do the same.
Available Hours:
Full-time Morning Shift (7a-3p), Afternoon Shift (3p-11p), Night Shift (11p-7a)
Full-time Day shift (7a-7p), Night shift (7p-7a)
The RNs/LPNs we are looking to hire would have to be responsible, professional at all times, and most importantly give the upmost care to our residents.
Job Types: Full-time, Temporary
Salary: $24.00 to $32.00 /hour
Work Location:
One location
Benefits:
Health insuranceDental insuranceVision insurance
</t>
  </si>
  <si>
    <t>Regional Vice President â€“ Partner Development (East Coast)</t>
  </si>
  <si>
    <t>PlanMember Financial</t>
  </si>
  <si>
    <t>DepartmentRecruitingClassificationExemptLocationEast CoastPosition TypeFull TimeDescriptionRecruit Financial Heads or group of Financial Advisors to open new PlanMember Financial Centers. You will play an integral part of the process of growing our PlanMember footprint.ResponsibilitiesDuties of Recruiting Operations Lead:
Handle all aspects of Recruiting for prospective Financial Centers in their region
Work with Director of Partner Development to implement &amp; execute new Financial Center game plans
Seminars/Webinars/Luncheons organization &amp; schedule for prospective Financial Centers
Coordinate &amp; Communicate with BDOâ€™s and Recruiting Team Re: Recruiting Activities in their region
Act as 1st in contact and manage Zip Recruiter, Linked IN, Indeed for prospecting &amp; hiring of Advisors for potential Financial Centers
Return recruit calls as appropriate/set phone &amp; in-person meetings &amp; appointments
Be familiar with Term Sheet and Long Form Agreements
Be familiar with all aspects of Co-branding between PlanMember and potential Financial Center
Red Files â€“ Know &amp; understand the process &amp; procedures
Coordinate with Recruiting Team Re: Direct Mail and Email Campaigns
Attend relevant weekly internal meetings
Research and develop qualified names to add to recruit database
Project Manage recruiting projects, as needed
Read all relevant company literature
Implement regional master recruiting plan for 45 new Financial Centers Nationwide
Develop close relationship with recruits to ensure success is mutually beneficial
Qualifications
Securities Industry knowledge and experience
Be proficient with Word, PowerPoint, Excel, and Outlook
Have a working knowledge of database management
Recruiting and/or sales experience a plus
Have excellent communication skills
Ability to work independently without close supervision
Ability to work well in a team environment
Excellent Presentation skills
Personal Character Attributes:
Sound Business Judgment
Hard-working
Honesty &amp; integrity
Leadership Skills
Friendly &amp; courteous
Professional
EducationIndustry Licenses: Must complete Series 7 and 65 FINRA</t>
  </si>
  <si>
    <t>Doctor of Veterinary Medicine</t>
  </si>
  <si>
    <t>Banfield Pet Hospital</t>
  </si>
  <si>
    <t>Staten Island</t>
  </si>
  <si>
    <t>RN / LPN</t>
  </si>
  <si>
    <t>Star Pediatric Home Care Agency</t>
  </si>
  <si>
    <t>Jersey City</t>
  </si>
  <si>
    <t xml:space="preserve">Owned and Operated by Nurses.
At Star Pediatric Home Care Agency, we help children shine, one at a time.
Are you a RN Registered Nurse or LPN Licensed Practical Nurse with passion, dedication and love for pediatric nursing? Come shine with us!
Train with our Nurse Educators in the class room setting prior to hands on training in the field. New Nurses and Experienced Nurses welcome to apply.
**Complete Training is Provided in our Simulated Lab prior to Specific Case Training. **
Medical, Dental &amp; Visions Benefits
Paid Time Off
Weekly Pay
Direct Deposit
Flexible Scheduling
*We are looking for a compassionate and dedicated nurse to provide skilled nursing for our Pediatric Patients with Complex Medical Conditions*
Jersey City, NJ:
18-month-old baby boy with gjtube and O2 needs nursing 7p-7a Wed, Thu, Sat
**Choose your shifts and schedule based on the openings in the case**
Provide patient care in accordance with acceptable standards of nursing practice and the written plan of care as well as physicians plan of treatment
Demonstrate sound clinical judgement
Provide respectful and compassionate care to all patients/families/caregivers
Maintain patient confidentiality
Provide patient/caregiver education
Additional requirements on per case basis
Additional requirements based on agency orientation provided upon hire
Come work with us at STAR PEDIATRIC HOME CARE and make a difference in the life of a child.
 </t>
  </si>
  <si>
    <t>Ultrasound Technologist</t>
  </si>
  <si>
    <t>Middle Village Radiology</t>
  </si>
  <si>
    <t>Rego Park</t>
  </si>
  <si>
    <t>Medical Imaging Office in Queens is seeking a Full Time Diagnostic Ultrasound Technologist, experienced and familiar with general ultrasound, breast, and vascular studies. Prefer ARMDS Flexible hours; salary commensurate with experience.Please email current resume.</t>
  </si>
  <si>
    <t>Experienced A level mechanic</t>
  </si>
  <si>
    <t>Motorwerks inc</t>
  </si>
  <si>
    <t>Mamaroneck</t>
  </si>
  <si>
    <t>Responsibilities:Diagnose vehicles based on observational and mechanical testing as well as information provided by the customerRepair vehicles based on the diagnosed issues and repair estimateTest drive vehicles after repairs are complete to ensure mechanical soundness and to determine whether any other problems existDescribe vehicle's condition to customer and answer any follow-up questionsHard Requirements:5+ Years Auto Mechanic experience required in either a dealership or repair shopHas Own ToolsValid driver's license with clean driving record (5 years)Great work ethicJob Type: Full-timeExperience:in shop auto mechanic: 5 years (Required)mechanical: 5 years (Required)mechanic: 5 years (Required)maintenance mechanic: 5 years (Required)Work Location:One locationBenefits:NoneTypical start time:9AMTypical end time:6PMPay Frequency:WeeklySchedule:Monday to FridayWork Remotely:No</t>
  </si>
  <si>
    <t>Brinks Home Security</t>
  </si>
  <si>
    <t>Dallas</t>
  </si>
  <si>
    <t xml:space="preserve">Brinks Home Securityâ„¢ is a proven leader in the smart home technology and residential security industries, providing cutting-edge products and alarm monitoring services to more than one million customers throughout North America. We are currently seeking a motivated and dynamic Senior Data Scientist.
Our brand promise delivers on 4 core principles:
Integrity in Action: Be True, Be Responsive, Be Accountable
Sense of Urgency: Every Moment Matters
Relentless Discipline: Rigor, Precision and Excellence in Every Single Action
Results Matter: Account to Customers, Employees &amp; Stakeholders
Join our team of trusted security advisors and providers and help us create more secure smart home customers.
Summary:
Brinks Home Securityâ€™s Business Intelligence team is rapidly growing and is seeking a Senior Data Scientist to advise on and implement machine learning models to improve customer acquisition and customer retention efforts across the organization.
Essential Duties and Responsibilities: 
Develop, implement and evaluate machine learning and optimization models across multiple platforms to create actionable insights from complex data sets.
Work closely with data engineers to deploy models and systematically track model and data performance.
Understand and clearly communicate model performance to leadership team by translating the complex into the concise and clear
Collaborate with Operations, Marketing, Sales, and IT to utilize model findings to build and test programs that improve customer acquisition and retention efforts
Requirements:
Advanced degree in a quantitative discipline such as Computer Science, Engineering, Applied Mathematics, Statistics, Econometrics or Undergraduate degree with significant, demonstrative experience in data science
4+ years of demonstrated/hands-on experience required for the following:
Machine Learning and statistical analysis (text mining, sentiment analysis, gradient boosting, random forest, regression, etc.)
Designing and running experiments and extracting insights
Visualization/Dashboarding tools (Experience with Tableau preferred)
Proficiency in Python and relevant libraries
Thorough understanding of SQL
2+ years experience working with cloud infrastructure (Azure, AWS, Google Cloud etc.)
Excellent communication skills and the ability to collaborate with leadership and other lines of the business
</t>
  </si>
  <si>
    <t>Machine Learning/Data Analyst</t>
  </si>
  <si>
    <t>Applied Research Laboratories</t>
  </si>
  <si>
    <t>Austin</t>
  </si>
  <si>
    <t>Insurance Data Analyst</t>
  </si>
  <si>
    <t>Applied Systems, Inc.</t>
  </si>
  <si>
    <t xml:space="preserve">Indio, an insurance technology company, is currently searching for a knowledgeable and talented Insurance Data Analyst. Indio has a vast library of over 10,000 different insurance forms spanning hundreds of thousands of unique questions. As the first company to digitize the majority of insurance applications, we're now working on creating a new data standard for the insurance industry. We are looking for a talented individual who will work on defining this insurance data architecture. You'll also be working with our operations team to ensure their form digitization processes result in high quality data mappings fit to our standards. The standards you help define will be used for our upcoming carrier submission API that will be used by many of the top carriers to receive submissions from agents. This is a chance to be a part of a critical revolution in the insurance industry as we help agents and underwriters move from email and PDF to fully API-driven digital submissions. RESPONSIBILITIESQuality assurance and management of thousands of fields within the Indio forms libraryDefining and maintaining the Indio data standard of most common insurance fields for each line of businessAnalyze and create processes around building insurance data objects in the Indio platformProvide analysis and feedback to operations team on quality of form and digitizationWorking with product and engineering teams to define and improve feature set of our internal data toolsReporting bugs and data discrepancies and working with engineers to resolve issuesPulling data and reports for product team members to help us better analyze our data setParticipate in data modeling discussions to support the product visionQUALIFICATIONS FOR THIS JOB2 â€“ 3 years commercial insurance experience; preferably in an operations, analyst or IT roleAbility to analyze and understand commercial insurance applicationsExcellent analytical and organizational skillsBasic SQL and/or BI query knowledge and experience analyzing complex data setsKnowledge of coverages and ability to explain clearly and concisely coverage definitions and application of those coveragesFamiliarity with ACORD forms and their uses WHO WE AREIndio is modernizing the business insurance industry, making the insurance application and renewal process fast, easy, and error free. Indioâ€™s application solves a traditionally broken process in the insurance industry by digitizing the client risk capture and application experience, making it more collaborative, simpler and error-free. The Indio team has years of experience in traditional insurance, software engineering, and modern design, and is driven by a passion to transform an industry. Owned by the industryâ€™s leading software company, Applied Systems, our staff has access to resources, expertise, and global scale to grow their career and change an industry.  </t>
  </si>
  <si>
    <t>Scientist II, Cell &amp; Tissue Reference Laboratory</t>
  </si>
  <si>
    <t>BioBridge Global</t>
  </si>
  <si>
    <t>Our organization is unique in that we are a nonprofit community resource that saves lives by working with volunteer donors to provide the highest quality blood &amp; tissue components to patients. By using cutting-edge technology, our team of dedicated professionals has helped save hundreds of thousands of lives for more than 35 years. Over 200,000 components of life-saving blood and tissue from volunteers throughout South Texas are collected and tested each year. We are internationally recognized for the quality of our services and research. Donors are essential because patients are in constant need of blood. blood components, and/or tissue. It's about life! Share our excitement and join our team!
QualTex Laboratories , a subsidiary of BioBridge Global, is one of the largest independent non-profit testing laboratories in the United States for blood and plasma products. QualTex Laboratories is dedicated to supporting global public safety with the timely delivery of high-quality testing services for patients, donors and regulated biological products.
Job Title: Scientist II, Cell &amp; Tissue Reference Laboratory
Shift: Business Hours/Weekdays
FLSA: Exempt
Location: San Antonio
Dept.: Cell &amp; Tissue Reference Laboratory
Business Unit: QualTex â€_x0090_ SA
General Summary
Provide critical cellular therapy/regenerative medicine assay expertise to advance the development of QualTex Laboratoriesâ€™ cellular therapy assay portfolio, which includes testing for viability, purity, potency, safety, and cell characterization. Responsible to manage, supervise and coordinate all scientific activities for QualTex Laboratories pertaining to cellular therapy/regenerative medicine product testing, including, new product or service development, validation, implementation, and training of Laboratory personnel on assays and relevant processes.
Commit to and abide by the character of BioBridge Globalâ€™s Core Values of Accountability, Stewardship, Pioneer, Integrity, Respect and Excellence (ASPIRE). Support, communicate and reinforce the mission and vision of the enterprise.
Provide world class customer service by capturing and being responsive to the voice of the customer (including donors) through established feedback channels in order to resolve issues and drive satisfaction in accordance with the BBG customer engagement, feedback, and complaint processes.
It is essential that the incumbent have a valid driver's license and be at least 21 years old with a good driving record to meet organization driving standards.
Major Duties and Responsibilities
Essential Tasks
Implementation and continuous improvement of cellular therapy/regenerative medicine product assays, which include, but are not limited to the following test methodologies: multi â€_x0090_ color/multi â€_x0090_ parameter flow cytometry, PCR, endotoxin, ELISA.
Serve as a leader on projects in a cross â€_x0090_ functional team setting and act as a champion for cellular therapy assay product line.
Act as a liaison and forge collaborative relationships with internal and external QualTex clients, staff, suppliers, strategic partners, and regulatory/accreditation agencies.
Provide guidance to team â€_x0090_ oriented work projects, and participate in the development and implementation of strategic initiatives.
Independently design, execute, and interpret results for laboratory experiments/validation studies in order to evaluate and/or validate laboratory processes and test methods, which may involve the implementation of highly complex testing machinery or manual testing skills.
Provide knowledge and expertise on relevant scientific principles, which may require authoring SOPs, supporting departmental training/competency assessment activities, participating in audits, and serving as a department liaison, as required.
Maintain adherence and assist with the development of project plans and budgets. Establish operating parameters and quality control limits as required.
Assisting with the resolution of quality improvement investigations/CAPA implementation, equipment malfunctions and other technical problems.
Maintain strict adherence to Standard Operating Procedures SOPs). Prepare and maintain reports/records and perform computer data entry. Performs other duties as assigned.
Non â€_x0090_ Essential Tasks
Other duties as required.
Education
Requires a Masterâ€™s Degree from an accredited college or university in a specialized area. The required major is Cellular Biology/Cellular Engineering, or a related field.
Prefer a Doctoral Degree (Ph.D. from an accredited college or university.)
Licenses and/or Certifications
Valid United States Driverâ€™s License
US Passport preferred
Related Professional certifications preferred
Experience
Requires five or more years of job specific experience in regenerative medicine/cellular therapy testing, preferably in a cGMP/FDA regulated or clinical laboratory setting.
Requires the following technical skills/experience: aseptic technique, mammalian cell culture, flow cytometry, PCR, ELISA, microscopy.
Knowledge
Must have working knowledge of cell â€_x0090_ based therapeutics and/or applied regenerative medicine and relevant product assays.
Must maintain knowledge of and perform according to Standard Operating Procedures (SOPs) and policies. Must maintain familiarity of regulatory/quality compliance, to include FDA, EU, ISO, GHM, cGMP, OSHA, etc.
Must maintain a knowledge of cGMP (current Good Manufacturing Practices), cGTP (current Good Tissue Practices), and CLIA regulations.
Skills
Must have excellent hands â€_x0090_ on laboratory skills.
Must demonstrate the ability to solve technical and/or clinical problems with biotechnology â€_x0090_ based solutions required.
Must be capable of evaluating, interpreting and reporting accurate/valid test results by current testing methodologies.
Must be capable of operating motor vehicles in all types of weather conditions.
Must have excellent interpersonal and public speaking skills.
Abilities
Must be able to commit to project delivery timelines and budget.
Must be able to keep information confidential.
Must be energetic, enthusiastic and have a team â€_x0090_ oriented leadership style.
Must be neat in appearance and well groomed.
Must be professional, detail oriented, self â€_x0090_ motivated, innovative, creative, assertive, organized, communicative, and have the ability to work independently.
Must maintain a good working rapport with co â€_x0090_ workers.
Working Environment
Works in a well â€_x0090_ lighted air conditioned and heated laboratory/department. May be exposed to electrical, mechanical and chemical hazards and other conditions common to a laboratory environment. May be exposed to blood borne pathogens and other conditions common to a clinical laboratory environment. Will work extended hours during peak periods. May be required to work any time of the day, evening or night during the week or weekend, to include being on â€_x0090_ call. Ability to use personal motor vehicle for company business required.
Physical Requirements
Must be able to drive on behalf of the organization.
Will sit, stand, walk, and bend during working hours.
Requires manual and finger dexterity and eye â€_x0090_ hand coordination.
Required to carry up to 25 lbs. and occasionally lift up to 40 lbs.
Requires normal or corrected vision and hearing corrected to a normal range.
We invest in our people by offering competitive compensation, excellent benefits, and the opportunity to work with the first blood center in America to receive the ISO 9002 accreditation!
All Full Time Positions Qualify for an Affordable and Competitive Benefits Package to include:
Variable Compensation Plan
100% Employer Paid Long-term Disability Plan
Paid Time Off (PTO)
100% Employer Paid AD&amp;D
Extended Illness Benefits (EIB)
100% Employer Paid Employee Assistance Program
Shift Differentials
Group Health Medical Plan w/prescription coverage
Paid Holidays
Variety of Voluntary Supplemental Insurances
Leaves of Absence
Voluntary Dental Coverage
Educational Assistance Program
Voluntary Vision
401k Plan
Competitive salary
QualTex Laboratories, a subsidiary of BioBridge Global, is proud to be an Equal Opportunity Employer committed to providing employment opportunities to minorities, females, veterans, and disabled individuals. All qualified applicants will receive consideration for employment without regard to race, color, religion, sex, national origin, disability, protected veteran status, genetic data, sexual orientation, gender identity, or any other legally protected characteristics. For more information about your EEO rights as an applicant under the law, please click here . QualTex Laboratories maintains a Tobacco &amp; Drug-Free Workplace.</t>
  </si>
  <si>
    <t>Associate Scientist, Process Development &amp; Manufacturing</t>
  </si>
  <si>
    <t>Our organization is unique in that we are a nonprofit community resource that saves lives by working with volunteer donors to provide the highest quality blood &amp; tissue components to patients. By using cutting-edge technology, our team of dedicated professionals has helped save hundreds of thousands of lives for more than 35 years. Over 200,000 components of life-saving blood and tissue from volunteers throughout South Texas are collected and tested each year. We are internationally recognized for the quality of our services and research. Donors are essential because patients are in constant need of blood. blood components, and/or tissue. It's about life! Share our excitement and join our team!
GenCure , a subsidiary of BioBridge Global, applies advances in regenerative medicine to help heal patients suffering from trauma, disease or the aging process. Using processed tissue and cell-based therapies, GenCure works to connect needs with solutions. GenCure is both a direct supplier to healthcare providers and a partner with commercial and non-profit organizations providing regenerative medicine treatments to patients.
General Summary
Responsible to provide high level support for GenCure Process Development and Cell Manufacturing including: technology transfer, GMP process and analytical methods development, GMP manufacture and QC testing, interacting with outside vendors and Contract Research and Testing Organizations, as well as helping coordinate laboratory safety programs. Strict attention to detail and high quality customer service skills are required.
Commit to and abide by the character of BioBridge Globalâ€™s Core Values of Accountability, Stewardship, Pioneer, Integrity, Respect and Excellence (ASPIRE). Support, communicate and reinforce the mission and vision of the enterprise.
Provide world class customer service by capturing and being responsive to the voice of the customer (including donors) through established feedback channels in order to resolve issues and drive satisfaction in accordance with the BBG customer engagement, feedback, and complaint processes.
It is essential that the incumbent have a valid driver's license and be at least 21 years old with a good driving record to meet organization driving standards.
Major Duties and Responsibilities
Essential Tasks
Work with Cell Manufacturing staff to implement all relevant facility policies and procedures. Provide technical support for technology transfer and GMP process development and analytical test methods development by collaborating with client technical teams. Following approved technology transfer protocols; this person will work with Cell Manufacturing staff to optimize existing research manufacturing process and analytical methods and develop them for clinical â€_x0090_ scale GMP purposes. This includes generation of all relevant documentation (Batch Records, Compounding Records, QC Test Methods, Operating Procedures, etc.).
Following FDA GMP regulations and guidelines, this individual will execute clinical â€_x0090_ scale GMP manufacturing, in process testing and QC release testing of cell therapy products. This will include the operational scheduling of various activities; including raw materials procurement, development activities, manufacturing events, product testing, facility cleaning and environmental monitoring, calibration, preventative maintenance and validation activities.
Interact with staff in execution of ongoing environmental monitoring program. This includes compilation and analyses of data (total air particulates, air viable counts, viable counts from settling plates and viable counts from contact plates) and generation of written reports.
Interaction with outside raw material vendors and contract testing laboratories. Establish and maintain relationships with technical representatives concerning raw material procurement and GMP production and testing of clinical trial materials.
Author all relevant technical reports detailing process and analytical methods transfer, production and testing of development batches, preclinical safety/toxicology batches and GMP â€_x0090_ grade clinical batches.
Support QA and the Quality Management System by assisting in employee training, raw material and product management, document control, validation support, calibration and preventative maintenance support, deviation reporting, CAPA, risk analysis, etc.
Keep abreast of trends in the field by reading professional journals and attending relevant meetings and seminars.
Performs other duties as assigned.
Non â€_x0090_ Essential Tasks
Run departmental errands as directed.
Education
Requires a Bachelorâ€™s Degree from an accredited college or university with major course work relative to the field of assignment. The required major is Scientific or Engineering discipline.
Experience
Requires three or more years of microbiology and/or mammalian cell culture experience.
Requires a minimum of one year in cGMP clinical manufacturing and Quality Control testing environment experience.
Requires a strong background in cGMP principles and Quality Management Systems.
Knowledge
Must obtain a working knowledge of regulatory/quality requirements and perform within all Standard Operating Procedures (SOPs) and policies.
Must have a working knowledge and understanding of FDA regulations and current Good Manufacturing Practices (cGMPs).
Skills
Must have excellent critical thinking and problem â€_x0090_ solving skills.
Must be capable of correctly interpret process outcomes and perform high level troubleshooting.
Must be capable of operating motor vehicles in all types of weather conditions.
Must have strong computer skills.
Must have excellent written and oral communication skills.
Abilities
Must be a self â€_x0090_ starter and self â€_x0090_ directed worker.
Must be able to keep information confidential.
Must be able to multi â€_x0090_ task in a fast â€_x0090_ paced work environment and perform multiple requests simultaneously while maintaining quality and accuracy.
Must be able to work independently as well as in a team environment.
Must be neat in appearance and well groomed.
Must be professional, detail oriented, self â€_x0090_ motivated, innovative, creative, assertive, organized, communicative, and have the ability to work independently.
Must have the ability to meet time deadlines, connect and interrelate disparate ideas and thoughts, pay attention to detail, and work effectively with varying constituencies.
Working Environment
Works in a well â€_x0090_ lighted air conditioned and heated laboratory/department. May be exposed to electrical, mechanical and chemical hazards and other conditions common to a laboratory environment. May be exposed to blood borne pathogens and other conditions common to a clinical laboratory environment. May have bodily exposure to refrigerator/freezer temperature, especially hands and face. Will work extended hours during peak periods. May be required to work any time of the day, evening or night during the week or weekend.
Physical Requirements
Must be able to drive on behalf of the organization.
Will sit, stand, walk, and bend during working hours.
Requires ability to reach, lift and carry up to 20 lbs.
Requires manual and finger dexterity and eye â€_x0090_ hand coordination.
Requires normal or corrected vision and hearing corrected to a normal range.
We invest in our people by offering competitive compensation, excellent benefits, and the opportunity to work with the first blood center in America to receive the ISO 9002 accreditation!
All Full Time Positions Qualify for an Affordable and Competitive Benefits Package to include:
Variable Compensation Plan
100% Employer Paid Long-term Disability Plan
Paid Time Off (PTO)
100% Employer Paid AD&amp;D
Extended Illness Benefits (EIB)
100% Employer Paid Employee Assistance Program
Shift Differentials
Group Health Medical Plan w/prescription coverage
Paid Holidays
Variety of Voluntary Supplemental Insurances
Leaves of Absence
Voluntary Dental Coverage
Educational Assistance Program
Voluntary Vision
Professional Development Plan (PDP)
Competitive salary
GenCure, a subsidiary of BioBridge Global, is proud to be an Equal Opportunity Employer committed to providing employment opportunities to minorities, females, veterans, and disabled individuals. All qualified applicants will receive consideration for employment without regard to race, color, religion, sex, national origin, disability, protected veteran status, genetic data, sexual orientation, gender identity, or any other legally protected characteristics. For more information about your EEO rights as an applicant under the law, please click here . GenCure maintains a Tobacco &amp; Drug-Free Workplace.</t>
  </si>
  <si>
    <t>Insight Enterprises, Inc.</t>
  </si>
  <si>
    <t>Plano</t>
  </si>
  <si>
    <t xml:space="preserve">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elementsEnsure automated data feeds successfully populate materialsManually populate non-automated data as necessary via proprietary systemIdentify system enhancements to improve automated processes and quality of informationPerform audits to ensure accuracy of assigned manufacturers or categories
Communicate with providers and manufacturers to ensure complete product data is supplied
Request necessary informationIdentify areas of improvement and provide feedback
Review data standards for assigned manufacturers and/or categories
Implement data standard improvements through manual and automated means to meet needsProvide customer service support for both external and internal customersSupport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processIdentify and communicate reasons for automated failures to improve processManually process download failures
Determine if Sales requests meet Insight Catalog Policy
Review opportunities and determine if it is appropriate business for InsightProvide guidance to address future opportunitiesEnsure materials are not added to the catalog that do not fit Insight strategy
Manually create non-automated materials proactively or reactively according to company policy
Create materials via proprietary systems and/or SAPDetermine appropriate source, costing and categorizationProcess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skillsAbility to analyze and troubleshoot information for resolutionAbility to work well in cross-functional teamsAbility to multi-task in a fast-paced environmentAbility to meet aggressive service-level agreementsAbility to take a complex process or technology and create easy-to-follow copyExcellent written and verbal communication, with strong editing skillsKnowledge of AP styleVast knowledge of technical writing and styles associated with itCollaborating with marketing and IT on search engine relevancy as it relates to parts dataâ€™s influenceProficiency with MS Word, Excel, Outlook and SAP.Ability to write reports and/or business correspondence.Ability to effectively present information and respond to questions from groups of managers, customers, other employees.Ability to effectively present information to other departments and manufacturer representatives.Ability to read, analyze, and interpret business documents.Ability to effectively communicate via email, phone and in person.Ability to understand processes and identify areas of improvement.Ability to multi-task and demonstrate strong organizational details.
</t>
  </si>
  <si>
    <t>Health IQ</t>
  </si>
  <si>
    <t>Director, Data Science</t>
  </si>
  <si>
    <t>United Entertainment Group</t>
  </si>
  <si>
    <t>Director, Data Science - (200500) Description Edelman Intelligence is seeking a Director-level Data Scientist. The person in this role is will work to help drive our predictive analytics business by building out the Big Data / machine learning / AI capabilities of the Predictive Intelligence capabilities. This person will contribute significantly towards client deliverables, help develop new analytical approaches and offerings, and mentor more junior team members.
Responsibilities:
â€¢ Assist in the leadership of day to day project execution, including client deliverables, status updates, and project management
â€¢ Efficiently manage data from disparate sources, distilling into datasets prepared for data science
â€¢ Execute statistical models to support client projects
â€¢ Prepare client facing material (example: PowerPoint slides and charts), distilling analytical insights effectively into stories for clients
â€¢ Develop standardized code and processes that can be easily used by the larger team
â€¢ Support senior staff in the development of client proposals
â€¢ Mentor junior analytics team members and provide training on analytical offerings throughout the organization
Qualifications:
â€¢ Academic background in data science, including big data, machine learning, and AI
â€¢ Comfortable with prepping and visualizing data
â€¢ Experience in related programming languages, e.g. Python, Keras, Tensorflow, Pytorch, Scrapy, R, â€“ experience in more than one language is a preferred
â€¢ Excellent organizational and communication skills, coupled with the ability to adapt to new conditions, assignments and deadlines
â€¢ Knowledge of marketing, market research, and economics
 About Us At Revere, we discover stories and craft them into integrated campaigns. From fresh startups to continual innovators, our enterprise and consumer tech clients share the courage to lead despite disruption and uncertainty. Revere helps clients fight for the future. With a close-knit team whose skills span earned, owned, social, paid media and research, Revere is rooted in communications and always pushing at the edges of marketing and digital experiences. Revere is a DJE Holdings, Inc. company. Find us at revereteam.com, on Twitter and LinkedIn.  Job: Research and AnalyticsPrimary Location: United States-DallasJob Type: ExperiencedSchedule: Full-timeJob Posting: Apr 14, 2020, 2:16:56 PM</t>
  </si>
  <si>
    <t>SciPlay</t>
  </si>
  <si>
    <t xml:space="preserve">
Austin, Texas 
Apply
Social:Scientific Games, Social is a global leader focused in providing an ever-expanding portfolio of robust iGaming and Social Casino solutions to the global gaming industry. To put it simply - we make Mobile and Facebook games that are fun to play, fun to make, and we're growing like crazy! Scientific Games global reach is made possible by the expertise of our rock star teams and game makers. Want to be part of a fast-paced company that lands in the Top 1% of Social Casino games? See more details below!Scientific Games:Scientific Games (SG) is a global leader focused on delivering an ever-expanding portfolio of lottery and gaming products and services to the world's government-regulated and government-sponsored entities. Scientific Games' global reach is made possible through the expertise, skill and dedicated efforts of its 8,000+ employees who serve lottery and gaming customers in more than 100+ countries on 6 continents.Position SummaryEssential Job Functions:
â€¢ Responsible for the availability of all Redshift game data
â€¢ Resolves data ingestion issues and is proactive in recommending long-term solutions to prevent future issues
â€¢ Works with individual team members and their managers to optimize queries and table schemas to meet demands
â€¢ Run SQL explains on queries for query optimization
â€¢ Responsible for maintaining documentation on new data sources, intermediate structures, and how best to access data
Education:
â€¢ Bachelorâ€™s degree or higher in Computer Science, MIS, or equivalent experience
Required Experience:
â€¢ Minimum 2-5 years of experience with Big Data analytics and querying Big Data
â€¢ Minimum 1 year of experience with Amazon AWS or similar cloud-based data storage solution
Preferred Experience:
â€¢ Experience with Amazon AWS
â€¢ Advanced SQL skills, preferably PostgreSQL or HiveQL
â€¢ Expert on use and management of Redshift or PostgreSQL tables, schemas, and functions
â€¢ Experience with developing, scheduling, and maintaining ETL processes, especially in an AWS environment
â€¢ Clear and effective communication of complex ideas and analysis
â€¢ Ability to work with little direction, self-directed
â€¢ Active learner, motivated to learn without guidance
â€¢ Solutions oriented attitude of customer service
â€¢ Critical thinking and creative problem solvingQualificationsWe are SciPlay! We make games!
The roots of our company are simple and strong: our founders fell head over heels for casino games and had a vision to create the most entertaining free-to-play casino games for gamers around the world. Weâ€™ve grown into a company that makes games we are truly proud of and that are enjoyed by millions of players every day. Our history is extensive, but weâ€™re just getting started. In 1998, we got our start as Phantom EFX and in 2019, we reintroduced ourselves as SciPlay and went public on the Nasdaq.
At SciPlay, we are programmed to think untraditionally. From our yearly development conferences, shindigs, and new game launches, we believe in doing what you love and doing it well. We take great pride in our ability to create authentic experiences for players and we are excited to continue investing in our workforce, technology, and our data-driven approach, all with the mission of delighting our players long into the future. We believe that if we continue to stay passionate, set ambitious goals, live our values and play together, we will become the #1 social casino and casual gaming company in the world.
A few of our highlighted perks and benefits:
Competitive salaries and annual bonuses alongside matching 401k, employee stock options, and other competitive benefits.Strong commitment to work life balanceFully stocked kitchenFully stocked gameroom featuring current generation consoles and titles, shuffle board tables, foosball tables, and arcade cabinets (including our prized 5v5 cabinet ultra-rare copy of Killer Queen!)Brand new, shiny, and aesthetically pleasing 10,000 sq ft office located in the Arboretum area in Austin
SciPlay Corporation and its affiliates (collectively, SciPlay) are committed to creating a workforce of credibility and dependability. As a prerequisite to employment with SciPlay (to the extent permitted by law), you shall be asked to consent to SciPlay conducting a due diligence/background investigation on you. This job description should not be interpreted as all-inclusive; it is intended to identify major responsibilities and requirements of the job. The employee in this position may be requested to perform other job-related tasks and responsibilities than those stated above. SciPlay is an Equal Opportunity Employer and does not discriminate against applicants due to race, color, sex, age, national origin, religion, sexual orientation, gender identity, status as a veteran, and basis of disability or any other federal, state or local protected class. If youâ€™d like more information about your equal employment opportunity rights as an applicant under the law, please click here EEOC Poster.
Scientific Games Corporation and its affiliates (collectively, â€œSGâ€_x009d_) are engaged in highly regulated gaming and lottery businesses. As a result, certain SG employees may, among other things, be required to obtain a gaming or other license(s), undergo background investigations or security checks, or meet certain standards dictated by law, regulation or contracts. In order to ensure SG complies with its regulatory and contractual commitments, as a condition to hiring and continuing to employ its employees, SG requires all of its employees to meet those requirements that are necessary to fulfill their individual roles. As a prerequisite to employment with SG (to the extent permitted by law), you shall be asked to consent to SG conducting a due diligence/background investigation on you.
This job description should not be interpreted as all-inclusive; it is intended to identify major responsibilities and requirements of the job. The employee in this position may be requested to perform other job-related tasks and responsibilities than those stated above.
SG is an Equal Opportunity Employer and does not discriminate against applicants due to race, color, sex, age, national origin, religion, sexual orientation, gender identity, status as a veteran, and basis of disability or any other federal, state or local protected class. If youâ€™d like more information about your equal employment opportunity rights as an applicant under the law, please click here EEOC Poster.
Apply
</t>
  </si>
  <si>
    <t>Predictive Data Analyst, Fundraising</t>
  </si>
  <si>
    <t>Publishing Concepts</t>
  </si>
  <si>
    <t>The Predictive Data Analyst assists in managing our clients data for increasing memberships and donations as part of other projects. It involves working with our technology team in preparing data before a project starts, consulting with the client and account management team to ensure all client data is ready to begin a project. The Data Analyst uses Access to analyze and prepare the client's data.
Essential Skills
Meet monthly goals and deadlinesInteract with clients using excellent written and verbal communication skillsIntermediate to advanced proficiency in Microsoft AccessProficient in the use of MS Office, specifically Access and SQLUtilize internal tools and methods of communication (Fogbugz)Partner with other departments, assisting technology, account management, sales and client services to meet client requirements and contractual obligations and research and resolve client inquiriesIdentify and implement process improvements to maximize efficiencies.Manages the quality, integrity and validity of the asset data.Maintains and reconciles manageable file system of participant records that is easily accessible.
Minimum Requirements
MUST have 2+ years of business analysis experience MUST have experience using Access and Excel MUST have a 4-year degree from an accredited college or university Data Migration Experience is preferred SQL experience is preferred Working knowledge of LEAN principle is preferred
Skills And Abilities
Gets things done by practicing excellent prioritization and making good decisions on where to focus attention. Ability to prioritize tasks, work effectively under time constraints, meet short deadlines. Writes clear, precise, well-organized documents Should be able to build relationships with internal and external customers. Copes effectively with complexity and change. Handles ambiguity and uncertainty well. Consistent logic, rationality &amp; objectivity in decision-making. Ability to effectively plan, organize and control the work process. Ability to coordinate multiple priorities and produce accurate work despite frequent interruptions.
Voted #1 Best Places to work in Arkansas and #2 Virginia
Voted Best Companies to work in Texas
About Publishing Concepts, LP (PCI): We are a Dallas-based company that partners with colleges, universities, fraternities, sororities, public and private high schools, associations and service organizations of all sorts to engage their alumni and members. We collect data and stories, publish alumni and membership directories, produce oral history projects, implement fundraising programs, and share alumni and member stories across their respective communities. Today PCI produces alumni directories for schools such as Harvard, Spelman, Texas A&amp;M, and Georgetown. We also provide services to organizations such as Peace Corps, Shriners International, and Vietnam Veterans of America.
Our Benefits:
Medical, dental, vision, tuition reimbursement, life insurance, PTO, Wellness and 401k Teladoc support on Day 1!Vacation, sick, personal, holiday pay time off and sabbaticalsPaid training with the opportunity to earn commission
Our notthebigcompany Values:
Pursue EXCELLENCE (Purposefully!)Unlock HUMAN POTENTIALAct with INTEGRITYInnovate a CULTURE of Relationship and FunLead with a SERVANTS HEART
Learn more about PCI: http://notthebigcompany.com/
PCI is firmly committed to the principle of equal employment opportunity. PCI offers employment opportunities without regard to race, color, sex, age, religion, national origin, disability, U.S. military and or other prohibited bases of discrimination, both state and local. All aspects of the employment relationship (including recruiting, hiring, training, working conditions, compensation, promotion, discipline, and termination) are subject to this policy. Candidates must pass pre-employment background check and drug screens.
***We are interested in every qualified candidate who is eligible to work in the United States. However, we are not able to sponsor visas***
Powered by JazzHR</t>
  </si>
  <si>
    <t>Houston</t>
  </si>
  <si>
    <t>Zynga</t>
  </si>
  <si>
    <t>Senior Data Scientist, Growth</t>
  </si>
  <si>
    <t>Evernote</t>
  </si>
  <si>
    <t>About the teamWe aspire not only to make people more successful by using technology to improve their thinking but also to build an incredible company while doing so. As a Data Scientist on Evernote's Growth Messaging team, you'll lead the way in the research and development of the next generation of algorithms used to drive and grow user engagement and monetization at Evernote and help build the NextGen Messaging engine powered by Machine learning-based personalization for communicating with over 200 million users on a daily basis.
If you are driven, result-oriented and passionate individual who likes to make a direct impact on the company's key business metrics like bookings and revenue growth, we would like to speak with you. We measure in days, not weeks, and monitor our experiments' results in real-time.What you'll do:
Design and implement predictive models to improve engagement, conversion, and retention
Collaborate with Product Managers and other engineers to surface use cases for applying machine learning in Evernote Product
Guide and mentor junior and other aspiring machine learning engineers on the team
What you've done:
Bachelors or Masters in Computer Science, Statistics, Math, Finance, or other quantitative field
5+ years of relevant industry experience
Experience working on production machine learning systems at scale, data mining, ranking, recommendation and/or natural language processing
Self-starter with proven record of improving user engagement and business outcome through ML strategy
Familiarity with TensorFlow, CloudML and other Cloud AI tools
Who you are:
You hold yourself accountable for delivering results
You work well with teams and help those around you improve
You have a growth mindset
We are committed to an inclusive and diverse Evernote. We believe that different perspectives lead to better ideas, and better ideas allow us to better understand the needs and interests of our diverse, global Evernote Community. We welcome people of different backgrounds, experiences, abilities and perspectives and are an equal opportunity employer.
California privacy notice: Read our privacy policy for job applicants here.</t>
  </si>
  <si>
    <t>Lightspeed Systems</t>
  </si>
  <si>
    <t xml:space="preserve">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
</t>
  </si>
  <si>
    <t>Praetorian</t>
  </si>
  <si>
    <t xml:space="preserve">
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â€œSecurity-as-a-Serviceâ€_x009d_ to provide customers with a unified, efficient, and data-driven security platform. We are looking to add the right individual to our growing team supporting the next wave of cybersecurity products and solutions.As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</si>
  <si>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COMPUTER SCIENTIST- ENGINEER - RESEARCH ENGINEER - ROBOTICS</t>
  </si>
  <si>
    <t>Southwest Research Institute</t>
  </si>
  <si>
    <t xml:space="preserve">We are expanding our team in the Intelligent Systems Division working on leading technologies in industrial robotics and seeking talented and motivated candidates to join us. Experience a flexible and stimulating environment developing solutions for diverse technical challenges in applied research and development. Conceive, develop, and deploy robotic and automation software solutions for advanced manufacturing applications and perception-driven solutions. Design, build, debug and implement robotic and automation solutions. Develop and test advanced software solutions for manufacturing and industrial processes and technologies. Assist in preparing proposals and cost estimates. Interact with customers to promote new business and develop technical requirements. Participate on and lead technical project tasks. Document and report technical work. Travel on an as needed basis to customer sites and conference locations. Perform other duties as assigned.
 Education/Experience:Requires a BS degree in Robotics, Software Engineering, or Computer Science or related with 0-5 years of experience. Must have at least a 3.25 GPA. Must have experience with developing software. Direct experience with controls for robotics and automation is a plus. Required skills include: C++ and Python software development. Beneficial skills include: ROS (Robot Operating System), OpenCV, PCL (Point Cloud Library). Beneficial knowledge includes: industrial robotics, mobile robotics, 2D/3D computer vision, path planning for robotics and robot manipulation, machine learning, optimization, 2D and 3D perception/sensing for robot guidance, and robot localization. A valid/clear driver's license is required.
 Special Considerations:Applicant selected will be subject to a government security investigation and must meet eligibility requirements for access to classified information. Applicant must be a U.S. citizen.Job Locations: San Antonio, TexasFor more information about this division, visit the Intelligent Systems home page.
An Equal Employment Opportunity/Affirmative Action Employer
Race/Color/Religion/Sex/Sexual Orientation/Gender Identity/National Origin/Disabled/Veteran
Committed to Diversity in the Workplace
</t>
  </si>
  <si>
    <t>Bakery Agency</t>
  </si>
  <si>
    <t xml:space="preserve">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
</t>
  </si>
  <si>
    <t>ThoughtFocus</t>
  </si>
  <si>
    <t>Our leading data management and integration organization is currently in need of a Data Scientist to join our fast-growing team. The ideal candidate will be intricately involved in running analytical experiments in a methodical manner, and should have experience in Regression Modeling, in depth knowledge and experience in Machine Learning Algorithms, Loss Forecasting Modeling Financial Services Modeling. This is the perfect opportunity for the successful candidate to become a part of an innovative and energetic team that develops analysis tools, which will influence both our products and clients. Initially this is remote and is a long term contract. Please do apply. Thank you. Who We Are ThoughtFocus is a privately held IT services, software engineering and business process management firm with offices in the US, India and the Philippines. It helps clients in the financial services, manufacturing, education, aerospace and technology industries with their key business and technology challenges. ThoughtFocus brings critical program acceleration to client initiatives while minimizing costs and risks with intellectual capital, technical and process frameworks, operating models and software infrastructure. We have 1,800+ employees globally and is growing rapidly across all its offices. In the US, ThoughtFocus has locations in California, New York, New Jersey, Wisconsin, Georgia and Texas. As an organization, ThoughtFocus strives to build lasting relationships. ThoughtFocus was founded in 2004 and continues to be an employee owned company with a minority investment from the Blackstone Group.</t>
  </si>
  <si>
    <t>COMPUTER SCIENTIST - ENGINEER - RESEARCH COMPUTER SCIENTIST - ADVANCED INSPECTION SYSTEMS</t>
  </si>
  <si>
    <t xml:space="preserve">Join a team that develops creative solutions for existing and future next-generation technologies for high reliability applications, including fusing real-world applications with artificial intelligence and machine learning, embedded systems for energy applications as well as space instruments and spacecraft components; travel to and interact with technical clients and colleagues to understand requirements and constraints of the task objectives; work in various phases of the system lifecycle, including applied research, requirements generation, design, implementation, testing, integration, installation, and documentation.
 Education/Experience:Requires a BS, MS, or PhD in Computer Engineering, Computer Science, Electrical Engineering, or related. Must have at least a 3.0 GPA. Must have 0-5 years of experience. Must have course work or experience in more than one of the following: a) embedded systems, b) signal processing, c) machine learning/artificial intelligence, d) software development, e) sensors and instrumentation, f) Python Programming. Strong software skills are required and experience in Python, C, and/or C++ is preferred. Experience with Linux, real-time operating systems, multithreaded programming, Keras, and/or TensorFlow is a plus. Interest and/or experience in working with hardware is a plus. Must have excellent verbal and written communication skills. Must be able to work in project team environments and independently. Must have excellent problem-solving skills, be self-motivated, and be driven by challenging problems. Must have good organizational skills and attention to detail. Must have an aptitude for continuous learning and leadership potential. A valid/clear driver's license is required.
 Special Considerations:Applicant selected will be subject to a government security investigation and must meet eligibility requirements for access to classified information. Applicant must be a U.S. citizen.Job Locations: San Antonio, TexasFor more information about this division, visit the Intelligent Systems home page.
An Equal Employment Opportunity/Affirmative Action Employer
Race/Color/Religion/Sex/Sexual Orientation/Gender Identity/National Origin/Disabled/Veteran
Committed to Diversity in the Workplace
</t>
  </si>
  <si>
    <t>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</si>
  <si>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</si>
  <si>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Home Depot</t>
  </si>
  <si>
    <t xml:space="preserve">Position Description:
POSITION PURPOSE
A Data Scientist leverages their technical abilities to synthesize complex analytical tasks into easily understood data-driven stories. Data Scientists are responsible for organizing, analyzing, and then sharing insights gleaned from data. This positions develops predictive systems and algorithms for identifying trends and driving business solutions. This position also utilizes industry-leading standards for working with very large datasets to extract meaningful business information using statistics, machine learning, and heuristics. This position operates with minimal supervision, and once given general assignments, prioritizes and executes tasks.
MAJOR TASKS, RESPONSIBILITES AND KEY ACCOUNTABILITIES
20% - Designs and develops algorithms and models that use large datasets to derive business insights 20% - Establishes scalable, efficient processes for large scale data analyses, model development, and model implementation 20% - Ensures the quality of work output by displaying a keen attention to detail 20% - Presents findings in easily understood ways, focuses on how the data analytics fits into the bigger picture 10% - Mentors and develops the technical skills of Analysts and Sr. Analysts 10% - Seeks further knowledge on key developments within data science, technical skill sets, and additional data sources within Home Depot
NATURE AND SCOPE
This position reports to Manager or Sr Manager.
This position has 0 direct reports.
ENVIRONMENTAL JOB REQUIREMENTS
Environment:
Located in a comfortable indoor area. Any unpleasant conditions would be infrequent and not objectionable.
Travel:
Typically requires overnight travel less than 10% of the time.
Additional Environmental Job Requirements:ESSENTIAL SKILLS:
MINIMUM QUALIFICATIONS
Must be eighteen years of age or older.
Must be legally permitted to work in the United States.
Additional Minimum Qualifications:
Education Required:
The knowledge, skills and abilities typically acquired through the completion of a bachelor's degree program or equivalent degree in a field of study related to the job.
Years of Relevant Work Experience:  4 years
Physical Requirements:
Most of the time is spent sitting in a comfortable position and there is frequent opportunity to move about. On rare occasions there may be a need to move or lift light articles.
Additional Qualifications:
Preferred Qualifications:
Masters Degree in Computer Science, Math, Engineering, or related quantitative field and 3+ years experience in position offered or related position
Knowledge, Skills, Abilities and Competencies:- Extensive experience in a hands on analytical role, with focus on Root Cause Analysis and Strong relational database skills (Access, SQL Server, Postgres, etc.) and SQL skills (writing complex queries to pull large sets of data, performing analysis using SQL queries) Ability to process large amounts of data through high throughput computing tools (HTCondor, Hadoop, etc.) Strong knowledge in statistical analysis and model building using software (R, SAS, etc.) Experience in data visualization and building dashboards (Tableau, R, Excel, etc.) Strong understanding of Object Oriented Programming Language (C++, Java, Python, etc.) Proficiency in Excel (Pivot Tables, V-Lookup, Macros, VBA, etc.) a must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</si>
  <si>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Apple</t>
  </si>
  <si>
    <t>Aramco Services Company</t>
  </si>
  <si>
    <t>Our Houston Research Center focuses on research and innovation in geology, geophysics, reservoir engineering, production technology, drilling, and sensors development to advance the discovery and recovery of oil and gas. Located in Houstons Energy Corridor, the center neighbors the nations leading petroleum engineering universities, labs, manufacturers, and service companies.
Basic Function
Develop algorithms, models and prototype solutions to address challenging scientific and engineering problems for exploration and production (E&amp;P) applications. Serve as a bridge between machine learning (ML), data science and subject matter applications.
Duties &amp; Responsibilities
Develop machine learning algorithms and perform advanced statistical analyses of engineering data to obtain insights into trends and opportunitiesDevelop and maintain appropriate databasesIn close collaboration with research and business partners in the US and in the Kingdom of Saudi Arabia, offer mathematical, computational and statistical models from the collected data to automate, augment, improve or speed up human decisionsResearch and deliver proof of concepts solutions, responding to clear and specific business needsServe as a bridge between machine learning/data science and subject matter applicationsBridge the gap between prototype development and scalable production applications when neededDevelop proper unit test frameworks for artificial intelligence (AI) and ML and provides high level documentationCommunicate appropriate algorithm research and prototype development best practices back to the machine learning group, to improve learning and future capabilitiesPublish and present work in journals and at conferencesDevelop and maintain statistical reports and visual presentations for management Perform other duties and participate in special projects as assigned
Education and Experience
Bachelor's degree in Computer Science, Computer Engineering, Electrical Engineering, Applied Mathematics &amp; Statistics, Machine Learning and Artificial Intelligence, or Geosciences required; Masters degree and/or Ph.D. strongly preferredMust have at least three (3) years of relevant experience in data science including at least two (2) years in AI or MLStrong fundamental understanding of various modern machine-learning methods or computational physics/geosciences/chemistry background, along with significant machine learning knowledge is desirableAbility to:
compile, correlate, and compute results from large data setsdevelop machine learning algorithms and perform advanced statistical analyseseffectively collaborate with research and business partners across disciplines and culturesdemonstrate technical writing skills and develop logical and clearly defined reports and presentationsmake oral/graphic presentations to collaboration partnersshow a history of active participation in technical society activities preferredProficient with business software applications 
Experience in a few of the following areas: deep neural networks, reinforcement learning, Markov Random Fields, Bayesian networks, semi-supervised learning, computer vision, image processing, signal processing, distributed computing, and/or numerical optimizationSubstantial programming experience is expected, preferably in PythonExperiences with one or more of the following is highly desirable: familiarity with ML frameworks such as Tensorflow, Keras, Pytorch, MXNet, operationalizing ML models, cloud computing (e.g. Google Cloud, AWS, etc.), GPU computing environmentExperience with big-data technologies such as Hadoop/Spark is a plusExperience in oil and gas application is a plus.Must be able to comprehend and communicate accurately, clearly and concisely in English
NO THIRD PARTY CANDIDATES ACCEPTED
Powered by JazzHR</t>
  </si>
  <si>
    <t>iHeartMedia</t>
  </si>
  <si>
    <t xml:space="preserve">
*Current employees and contingent workers click** **here** at https://wd5.myworkday.com/iheartmedia/d/task/3005$4482.htmld **to apply and search by the Job Posting Title.**
iHeartMedia
*Job Summary:**
iHeartMedia is the number one audio company in the United States, reaching nine out of 10 Americans every month - and with its quarter of a billion monthly listeners, has a greater reach than any other media company in the U.S. The company's leadership position in audio extends across multiple platforms including 850 live broadcast stations; streaming music, radio and on demand via its iHeartRadio digital service available across more than 250 platforms and 2,000 devices including smart speakers, digital auto dashes, tablets, wearables, smartphones, virtual assistants, TVs and gaming consoles; through its influencers; social; branded iconic live music events; and podcasts as the #1 commercial podcast publisher globally. iHeartMedia also leads the audio industry in analytics and attribution technology for its marketing partners, using data from its massive consumer base.
The Data Scientist will provide research, modeling, analysis, and guidance using Advanced Analytics and Data Science techniques to develop and support data and model-driven decision making through leading-edge business solutions. The Data Scientist will engage directly with business and technology partners to research, identify, and seek out information, facts, and data, and will conduct and promote scientific, inquisitive, and innovative approaches to business decision problems and technical solutions.
Responsibilities:
+ Demonstrate passion about using data assets and mathematical modeling to optimize systems, processes, and products across iHeartMedia
+ Use emerging tools and technology to develop advanced analytics models and automation in content programming, ad sales and operations, consumer insights, music research, audience attribution, demand and revenue forecasting, and other areas of the company
+ Assist or lead the formulation, calibration, validation, and implementation of predictive analytics, statistical, and machine learning models
+ Employ a pragmatic approach to evaluate new algorithms and technologies for positive impact within iHeartMedia
+ Communicate complex solutions and ideas to a variety of stakeholders (other team members, IT leadership, and business leaders) in easily understandable language
+ Work on a number of projects as a member of the project team and/or as an individual contributor
+ Write code that meets standards and delivers desired functionality using agreed upon technology
+ Participate in system and user acceptance testing
+ Participate in project planning sessions to gather user requirements
+ Assist in the preparation of time estimates for project schedules
+ Troubleshoot production problems within area of expertise
+ Utilize and stay current in programming languages and software technology
Qualifications:
+ Master's Degree in Statistics, Applied Mathematics, Operations Research or a related analytical field - Ph.D. desired
+ 2+ years of commercial experience in a data science, machine learning, or predictive analytics role, formulating and implementing predictive analytics models
+ A demonstrable scientific foundation and understanding of concepts of predictive analytics and data science such as theoretical statistics, estimation theory, simulation, consumer choice modeling, machine learning, etc.
+ Solid programming skills in a general-purpose language and expertise in Python or R
+ Exceptional analytical, decision-making, and problem-solving skills as well as solid communication and presentation skills with technical and non-technical audiences
+ Experience and understanding of software development practice concepts and technology obtained through formal training and/or work experience
*Location**
San Antonio, TX: 20880 Stone Oak Parkway, 78258
Position Type
Regular
The Company is an equal opportunity employer and will not tolerate discrimination in employment on the basis of race, color, age, sex, sexual orientation, gender identity or expression, religion, disability, ethnicity, national origin, marital status, protected veteran status, genetic information, or any other legally protected classification or status.
Our organization participates in E-Verify. Click here at http://iheartmediacareers.com/Pages/EEO.aspx to learn about E-Verify.
Current employees and contingent workers click here at https://wd5.myworkday.com/iheartmedia/d/task/3005$1999.htmld to apply and search by the Job Posting Title.
iHeartMedia is the number one audio company in the United States, reaching nine out of 10 Americans every month - we specialize in radio, digital, social, podcasts, influencers, data, and events across the nation and provide premier opportunities for advertisers.
Visit iHeartMedia.com at https://iheartmedia.com/ to learn more about us.</t>
  </si>
  <si>
    <t>Alaka`ina Foundation Family of Companies</t>
  </si>
  <si>
    <t>Ke'aki Technologies, LLC is looking for qualified Data Scientists to support the Air Force Medical Service in San Antonio, TX and Falls Church/Arlington/Fairfax, VA areas. These positions will support the 24/7 Defense Health Agency (DHA) contract by providing expertise in the areas of Data Science and Decision Support Analysis. Some remote work is available, depending on shift.
JOB DUTIES:
Provide analytical tools and resources to assess the health of the Military Health System (MHS) beneficiary population.
Provide technical expertise in the areas of prevention, managed care, medical readiness issues, health promotion, clinical safety and quality, and other health Service-related issues in order to support the DHA.
Perform clinical and business analytical studies using accepted data science techniques to provide insight into areas of trending/improvement for prevention, managed care, medical readiness issues, health promotion, clinical safety and quality, and other health Service-related issues.
Aggregate and analyze population health data to respond to questions from the various Congressional inquiries, DoD senior leaders, DHA, Services Surgeon General, Service-specific Headquarters agencies, and the MTFs.
Access, validate and analyze information about the MHS population by developing, validating and linking various medical, safety, environmental, occupational and personnel databases.
Identify and troubleshoot data import, analysis, and display errors from multiple data sources.
Provide data analysis and decision support using research expertise as well as literature review/evidence-base to develop clinical and business measures and prototypes of health information technology (IT) tools, programs, procedures, services or databases to support DHAs goal of building a managed healthcare system that considers and optimizes safety, quality, cost and access.
Research, identify and apply, when available, national/standardized benchmarks and thresholds to DHA/MHS metrics as appropriate or the contractor shall identify reasons established benchmarks/thresholds/methods are not appropriate/relevant.
Provide technical knowledge to customers, internal and external to DHA, regarding study design and methodologies. Provide program management to refine the business and clinical measures and prototypes for optimal implementation by DHA and other agencies/MHS as appropriate.
REQUIRED SKILLS AND EXPERIENCE:
Must have experience with Data Modeling and the application of Predictive Analytics.
Mush have expert level skills in one or more of the following: Python, R, SQL, SAS, Tableau/Tableau Creator and Application/Dashboard Development.
Must have three years experience in data mining and analysis of MHS health data.
Able to read, write, speak and understand English.
Proven ability to synthesize disparate facts from multiple sources and coalesce into an accurate and useful analytic product, incorporating Service and MHS strategic goals for use by leadership in both tactical and strategic decision making.
Demonstrated ability to provide accurate and timely analytical products containing well reasoned and cogent discussion points providing leadership with substantiated options or courses of action.
Demonstrated ability to organize/participate/lead working groups to develop analytic products and byproducts or to develop/understand processes leading to effective optimization of analytic efforts.
Demonstrated ability to effectively and clearly communicate analytical discoveries and appropriate recommendations/mitigation strategies to all levels of customers including Senior DHA leadership.
Demonstrated advanced proficiency in Microsoft Office products PLUS additional software/hardware skills and capabilities.
Ability to critically examine and evaluate, problem-solve.
Demonstrated ability to undertake and complete multiple tasks with multiple deadlines simultaneously.
Ability to deliver products on time, on schedule, within budget.
Flexibility and ability to adapt to rapidly changing and often time-constrained environment.
Ability to acquire skills/capabilities necessary to meet growing needs/demands of systems/software/hardware.
DEGREE/EDUCATION/CERTIFICATION REQUIREMENT:
Masters degree in Public Health, Health Services Research, Epidemiology, Mathematics, Biostatistics, Statistics, Informatics or related areas, or previous participation in advanced training/program with one of those related areas, and identified as a Fellow in their area of expertise is required.
Other significant related clinical/medical/health data experience such as previous participation in an analytics/quantitative field fellowship/training may be considered as an appropriate substitute for education, but minimum of Bachelors degree in above areas required unless otherwise specified and with few exceptions.
CITIZENSHIP/SECURITY CLEARANCE REQUIREMENTS:
Must have an active Tier 1 background check to obtain a common access card (CAC)
Must be a U.S. Citizen
Depending on shift schedule, some telework will be available.
Some evening/weekend schedules and/or on-call hours to support after-hours mission requirements will be required.
Ke`aki Technologies LLC is a fast-growing government service provider. Employees enjoy competitive salaries; a 401K plan with company match; medical, dental, disability, and life insurance coverage; tuition reimbursement; paid vacation and sick time; and 10 paid holidays. Ke`aki Technologies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</si>
  <si>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Inabia Software &amp;amp;amp; consulting Inc.</t>
  </si>
  <si>
    <t>Fort Worth</t>
  </si>
  <si>
    <t xml:space="preserve">The Data scientist will assist in our efforts to expand our capabilities within Positive Train Control analytics. This role will use analytical, statistical, and programming knowledge to collect, analyses and interpret large data sets. Experienced candidate needs to be innovative and show proven ability to work independently on big projects.
Must Haves:
Bachelorâ€™s degree from an accredited university in Computer Science, Statistics, Applied Mathematics or related field8+ Years of experience in data analytics, data mining and statistical analysisExcellent pattern recognition and predictive modelling skillsMust have a clear understanding and implementation of different machine learning algorithms such as logistic regression, decision trees, SVM, NaÃ¯ve Bayes, KNN, neural networks, gradient descent, Random forest, ensemble gradient boost, etc.Experience with Microsoft Azure is a plusExperience working with structured and unstructured dataSQL experience is a mustAbility to understand business requirements, collaborate with team, provide ideas, and clearly present new findings and solutionsStrong understanding of basic statistics, linear algebra and calculusProgramming background and experience in Python and its libraries is requiredAble to build analytics solution from scratch. Includes data exploration, extraction, cleaning, transformation, modelling, testing and implementationExpertise in building machine learning algorithms using at least one of the following languages: Python, R and ScalaExposure to any reporting tool. Tableau is preferred.Experience working with natural language processing and text miningAbility to relate business use cases to appropriate technologies required to implement themOpen to learning new tools and technologiesAble to adapt to fast-paced working environmentWorked on big data technologies such as Hadoop, Spark and its eco system. (Pyspark is a plus)Knowledge on streaming is bonus, especially with Kafka
Job Type: Contract
Experience:
data analytics, data mining and statistical analysis: 8 years (Required)SQL : 4 years (Required)Python : 3 years (Preferred)
</t>
  </si>
  <si>
    <t>Onica Group</t>
  </si>
  <si>
    <t>Onica is an APN Premier Consulting Partner. As a full spectrum AWS integrator, we assist hundreds of companies to realize the value, efficiency, and productivity of the cloud. We take customers on their journey to enable, operate, and innovate using cloud technologies â€“ from migration strategy to operational excellence and immersive transformation.
If you like a challenge, youâ€™ll love it here, because weâ€™re solving complex business problems every day, building and promoting great technology solutions that impact our customersâ€™ success. The best part is, weâ€™re committed to you and your growth, both professionally and personally.
Overview
Our Data Scientists are experienced technologists with technical depth and breadth, along with strong interpersonal skills. In this role, you will work directly with customers and our team to help enable innovation through continuous, hands-on, deployment across technology stacks. You will work to build data science pipelines that include building models, A/B testing, natural language processing, computer vision and AR/VR visualizations.
What Youâ€™ll Be Doing
Confidence with manipulating complex, large and dense datasets with big data tools; must be comfortable with SQL and large database systems
Ability to Build complex data transformation code
Build complex SQL queries using MongoDB, Oracle, SQL Server, MariaDB, MySQL
Excellent ability to work with structured and unstructured data sets
Deep experience with R or Python, SQL and running ETL jobs
Ability to apply supervised and unsupervised machine learning techniques
Strong understanding of continuous learning and model training
Knowledge of data labeling, categorization, and structuring techniques
Expert ability to break down and clearly define problems
Strong ability to communicate highly technical results to a diverse audience
Excellent analytical and problem-solving skills
Qualifications &amp; Experience
3-5 years of hands-on experience in data mining and predictive analytics with statistical modeling techniques
3-5+ years of experience in networking, infrastructure, or database architectures
Experience working with data in the AWS ecosystem
Experience with advanced data science tools
Experience applying computational algorithms and statistical methods to structured and unstructured data
MS or PhD in Applied Mathematics, Physics, Computer Science, Statistics or related technical field
Experience in the cyber security domain
AWS certifications
SQL
Kubernetes is a plus
Artificial Intelligence
Predictive Analytics
Tableau or other visualization tools
Kafka / Confluent
CI / CD and Cloud Native Computing (Docker, Kubernetes, Consul, Vault)
If you get a thrill working with cutting-edge technology and love to help solve customersâ€™ problems, weâ€™d love to hear from you. Itâ€™s time to rethink the possible. Are you ready?</t>
  </si>
  <si>
    <t>Group O</t>
  </si>
  <si>
    <t>Group O is seeking a strong candidate with advanced analytics experience to fill an exciting Data Engineer role for an AI partner to Fortune 500 companies. In this role, you will be a valuable in managing large amounts of data and implement loading disparate data sets while managing the technical communication between the team and client. Implementation including loading from disparate data sets, preprocessing using Hive and Pig.Manage the technical communication between the team and clientWork with big data team to deliver cutting edge solutions2-5 years of demonstrable experience designing technological solutions to complex data problems, developing &amp; testing modular, reusable, efficient and scalable code to implement those solutions.Ideally, this would include work on the following technologies:Proficiency in at least one of the following: R, C++ or Python (preferred). Scala knowledge a strong advantage.Strong understanding and experience in distributed computing frameworks, particularly Apache Hadoop 2.0 (YARN; MR &amp; HDFS) and associated technologies -- one or more of Hive, Sqoop, Avro, Flume, Oozie, Zookeeper, etc..Hands-on experience with Apache Spark and its components (Streaming, SQL, MLLib) is a strong advantage.Operating knowledge of cloud computing platforms (AWS, especially EMR, EC2, S3, SWF services and the AWS CLI)Experience working within a Linux computing environment, and use of command line tools including knowledge of shell/Python scripting for automating common tasksIn addition, the ideal candidate would have great problem-solving skills, and the ability &amp; confidence to hack their way out of tight corners.Education:Bachelor's degree in Computer Science or related technical degree</t>
  </si>
  <si>
    <t>Dun &amp;amp;amp; Bradstreet</t>
  </si>
  <si>
    <t>Why We Work at Dun &amp; BradstreetWe are at a transformational moment in our company journey - and weâ€™re so excited about it. Each day, we are finding new ways to strengthen our award-winning culture, and to accelerate creativity, innovation and growth. Our purpose is to help customers improve business performance with Dun &amp; Bradstreetâ€™s Data Cloud and Live Business Identity, and weâ€™re wildly passionate and committed to this purpose. So, if youâ€™re looking to make an immediate impact at a company that welcomes bold and diverse thinking, come join us!
â€‹
As a Data Scientist, you will develop novel solutions to market-driven problems using knowledge of the latest ML techniques, rigorous statistical analysis, and practical experience on previous data science projects. You will collaborate with internal and external stakeholders (external customers, other D&amp;B data scientists, sales team members, business unit product leaders, development teams, and global partners) to understand business needs and technical requirements.
You will also:
Serve as a Subject Matter Expert on internal D&amp;B data, and estimation of business size.Participate and support other teams as needed for all aspects of model development, including design, model implementation, validation, calibration, documentation, product implementation, monitoring, and reportingResearch complex business issues and recommend solutions, including customer data input requirements, other required data sets, modeling approaches, and end products
Basic Qualifications:
Masters in a quantitative / applied field (Engineering, Computer Science, Operations Research, Mathematics, Data Science, Economics, Statistics).2+ years of experience in data science roles.Strong knowledge of programming and modeling using Python, R, or SAS.Strong SQL skills and experience working with large data sets.Experience working collaboratively, including building and maintaining relationships with internal and external stakeholders/clients.Experience advising a team on innovative methodologies, data science tools, and environments.Experience communicating complex ideas to both a technical and non-technical audience.Experience applying modern machine learning techniques.
Preferred Qualities
Creative and inquisitive in nature, flexibility to learn and apply new methodologies.Strong writing skills.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</si>
  <si>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JPMorgan Chase</t>
  </si>
  <si>
    <t>Lewisville</t>
  </si>
  <si>
    <t>The Senior Data Scientist is an individual contributor that should be able to apply quantitative, data science and analytical skills to complex problems. He/or she should be able to work across teams to design, develop, and evaluate and execute against those data science and analytical solutions with a keen functional understanding of the business problem. He/she will be responsible for data wrangling, data analysis, modeling, including model selection and producing quick applicable modeling solutions.
The position will serve as a thought leader including advising on optimal solutions and opining on challenger models. The role works on strategic, highly visible projects firm wide. It is an opportunity to have meaningful impact on a large scale at a leading financial services firm. The role will develop data-centric solutions that move the bottom line for the firm.
In Corporate Technology Machine Learning at JPMorgan Chase, our
charter is to solve challenging business problems through machine learning
across not only all the corporate functions, but also the four core operating
segments of the bank. The challenges involve but are not limited to automating
business processes, better decision making and improving operational
efficiency. A diverse set of machine learning techniques can be employed - for
example, decision trees/random forests/GBM; Natural Language Processing and
Generation (NLP/NLG); Text Mining.
This role requires a wide variety of strengths and capabilities, including:
+ Advanced degree or undergraduate degree with 10+ years work experience in analytical field (e.g., Computer Science, Economics, Mathematics, Statistics, Engineering, Operations Research, Physics), data bootcamp certification, or industry experience in analytical roles (e.g., consulting, modeling, data analysis)
+ Deep expertise with Machine and Deep Learning -- supervised and unsupervised
+ Experience across broad range of modern data science and analytics tools are preferred (e.g., SQL, Hive, Hadoop, Spark, Python, R and Jupyter Notebook).
+ Financial service background preferred, but not required.
Our Corporate Technology team relies on smart, driven people
like you to develop applications and provide tech support for all our corporate
functions across our network. Your efforts will touch lives all over the
financial spectrum and across all our divisions: Global Finance, Corporate
Treasury, Risk Management, Human Resources, Compliance, Legal, and within the
Corporate Administrative Office. You'll be part of a team specifically built to
meet and exceed our evolving technology needs, as well as our technology
controls agenda.
When you work at JPMorgan Chase &amp; Co., you're not just
working at a global financial institution. You're an integral part of one of
the world's biggest tech companies. In 20 technology centers worldwide, our
team of 50,000 technologists design, build and deploy everything from
enterprise technology initiatives to big data and mobile solutions, as well as
innovations in electronic payments, cybersecurity, machine learning, and cloud
development. Our $10B+ annual investment in technology enables us to hire
people to create innovative solutions that will are transforming the financial
services industry.
At JPMorgan Chase &amp; Co. we value the unique skills of
every employee, and we're building a technology organization that thrives on
diversity. We encourage professional
growth and career development, and offer competitive benefits and
compensation. If you're looking to build
your career as part of a global technology team tackling big challenges that
impact the lives of people and companies all around the world, we want to meet
you.
JPMorgan Chase is an equal opportunity and affirmative action employer Disability/Veteran.</t>
  </si>
  <si>
    <t>Southwest Business Corporation</t>
  </si>
  <si>
    <t>SWBC has been recognized as one of the Best Companies to Work for in Texas and has an exciting opportunity for the right individual to join an energetic and seasoned team, with an established and expanding national firm. Headquartered in San Antonio, SWBC is a diversified financial services company providing a wide range of insurance, mortgage, and investment services to financial institutions, businesses, and individuals. With offices across the country, SWBC is committed to providing quality products, outstanding service, and customized solutions in all 50 states. SUMMARY This position is responsible for supporting our product, sales, leadership, and marketing teams with insights gained from analyzing company data. Finds opportunities for product and process optimization and using models to test effectiveness of different courses of action. ESSENTIAL DUTIES: Engages with business teams to find opportunities, understand requirements, and translate those requirements to drive business solutions. Mines and analyzes data from databases to drive optimization and improvement of product development, marketing techniques, and business strategies. Develops custom data models and algorithms to apply to data sets. Coordinates with different functional teams to implement models and monitor outcomes. Assess effectiveness and accuracy of new data sources and data gathering techniques. Research new technologies and methods across data science, data engineering, and data visualization to improve the technical capabilities of the team. Communicates results of analyses to business partners and management. Performs all other duties as assigned. MINIMUM QUALIFICATION: Must have Bachelor's degree in Computer Science, Applied Mathematics, Quantitative Economics, Statistics, or related field of study from an accredited four-year college or university or equivalent work experience may be considered. Must have a minimum of one (1) year of experience manipulating data sets and building statistic models. Must have strong problem solving skills. Must have experience using statistical computer languages (R, Python, SLQ, etc.) to manipulate data and draw insights from large data sets. Must have experience working with and creating data architectures. Must have knowledge of a variety of machine learning techniques (clustering, decision tree learning, artificial neural networks, etc.) and their real-world advantages/drawbacks. Must have knowledge of statistical techniques and concepts (regression, properties of distributions, statistical tests and proper usage, etc.) and experience with applications. Must have excellent written and verbal communication skills for coordinating across teams. Must have a drive to learn and master new technologies and techniques. Must be familiar with coding knowledge and experience with several languages i.e. C, C++, Java. Must have knowledge of statistical and data mining techniques. Must have experience querying databases and using statistical computer languages i.e. R, Python, SLQ, etc. Must have experience using web services: Redshift, S3, Spark, DigitalOcean, etc. Must have experience creating and using algorithms and statistics: regression, simulation, scenario analysis, modeling, clustering, decision trees, neural networks, etc. Must have experience with distributed data/computing tools i.e. Map/Reduce, Hadoop, Hive, Spark, Gurobi, MySQL, etc. Must have experience visualizing/presenting data. Must be able to sit for long periods of time performing sedentary activities. ADDITIONAL INFORMATION SWBC is a Substance-Free Workplace and requires pre-employment drug testing. Please note, SWBC does not hire tobacco users as allowed by law. SWBC offers an excellent employee benefits package that includes: 401(k) with company match, medical/dental, Life, Long Term Disability, Accidental Death and Dismemberment, and Long Term Care insurance policies. SWBC also provides opportunities for professional growth. To learn more about SWBC, visit our website at www.SWBC.com. If interested, please click the appropriate apply button. Only those candidates who meet the minimum requirements need apply.SDL2017</t>
  </si>
  <si>
    <t>Abbott Laboratories</t>
  </si>
  <si>
    <t>Irving</t>
  </si>
  <si>
    <t>Cloudflare, Inc.</t>
  </si>
  <si>
    <t>About Us
At Cloudflare, we have our eyes set on an ambitious goal: to help build a better Internet. Today the company runs one of the world's largest networks that powers trillions of requests per month.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recognized by the World Economic Forum as a Technology Pioneer and named to Entrepreneur Magazine's Top Company Cultures list.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Business Intelligence team responsible for building large-scale enterprise data lake and EDW from different sources and enabling various product and business teams such as Marketing, Customer Support, Sales, Finance with key business dashboards/reporting, insights and recommendation models.
About the role
As part of this initiative, we are looking for a strong data scientist to come join Cloudflare and help us drive predictive analytic insights and best practices at scale from the ground up. This is a high visibility role and success in this role comes from marrying a strong data &amp; modeling background with acute product and business acumen to deliver highly strategic and compelling insights that accelerate our business growth and influence our product decisions within Cloudflare. This person will also play a crucial role in hiring and growing the data science team in Austin in a rapid manner.
What we look for: Predictive Modeling techniques, Machine Learning, Model creation and deployment, Storytelling and Visualization, Strong Business &amp; Product acumen, Cross-functional Collaboration, Creative Problem solving, AgileWhat you'll do
Partner and align with business leaders, stakeholders, product managers and internal teams to understand the business and product challenges and goals and address them using predictive analytics in a globally distributed environment.
Understand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Strong audience focused presentation and storytelling skills focused on key takeaways in a crisp and concise manner.
Define, implement, and train statistical, machine learning, and deep learning models.
Use software engineering best practices to publish model scores/insights/learnings at scale within the company.
Ability to define and spot macro and micro levels trends with statistical significance on a regular basis and understand key drivers driving those trends.
Active role in hiring, growing, and mentoring the data scientist team in Austin.
Examples of desirable skills, knowledge and experience
M.S or Ph.D in Computer Science, Statistics, Mathematics, or other quantitative field.
Strong experience in scientific computing using Python, R, or Scala.
Experience with Spark, SQL, Tableau, Google Analytics, Hive and BigQuery (or any other Big data/Cloud equivalent) etc.
Experience working with and processing structured, unstructured, and semi-structured data.
Work closely with data engineering team to ensure robust data pipelines and model deployment.
Proven track record of applying data insights and machine learning in order to address business needs and drive revenue.
5+ years of data scientist experience with proven industry experience in a large scale environment (PBs scale, globally distributed teams).
2+ years experience with a fast-growing SaaS business based company is preferred.
Strong communication and presentation skills catered to different audience within the company.
Capable of working closely with business, engineering, and product teams to ensure data initiatives are aligned with business needs.
Experience in hiring data scientists and establishing team best practices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Project Athenian: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 We released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policy and ensure that no user data is sold to advertisers or used to target consumers.
Sound like something you'd like to be a part of? We'd love to hear from you!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or via mail at 101 Townsend St. San Francisco, CA 94115.</t>
  </si>
  <si>
    <t>RESEARCH COMPUTER SCIENTIST - RESEARCH ENGINEER - SR. COMPUTER SCIENTIST - SOFTWARE DEVELOPMENT</t>
  </si>
  <si>
    <t xml:space="preserve">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Considerations:Applicant selected will be subject to a government security investigation and must meet eligibility requirements for access to classified information. Applicant must be a U.S. citizen.Job Locations: San Antonio, TexasFor more information about this division, visit the Intelligent Systems home page.
An Equal Employment Opportunity/Affirmative Action Employer
Race/Color/Religion/Sex/Sexual Orientation/Gender Identity/National Origin/Disabled/Veteran
Committed to Diversity in the Workplace
</t>
  </si>
  <si>
    <t>Algorithm Design and Analysis Engineering Scientist</t>
  </si>
  <si>
    <t>Horne LLP</t>
  </si>
  <si>
    <t>Horne LLP is an industry leader in Accounting and Business Advisory Services and currently provides service from 13 locations across the US and Puerto Rico. Our Government Services practice is at the forefront of disaster recovery efforts nationwide with one of the most experienced and innovative teams anywhere.
The Data Scientist will be a technical role in leading data science projects, combining predictive analytics, data modeling, and machine learning. In this position, you will be responsible for building it, itâ€™s attributes, and its parameters while modifying solutions to evolving business challenges
Requirements:
Required 4+ years of experience in relevant roleBachelorâ€™s degree in related field (mathematics, statistics, computer science, engineering or a related quantitative field)Expertise and deep knowledge of typical data science techniques such as classification, regression and optimizationExperience/proficiency in statistical programming languages: R, SAS, SPSS, etc.Â· Experience/proficiency in one or more of the following scripting languages: Python, Perl, Java or RubyExperience/proficiency in relational databases such as: SQL, Oracle, Teradata
Understanding of:
BI tools (SAP business Intelligence, MicroStrategy, Tableau, QlikSense)Big Data ecosystems&amp; Distributed file systems / data frameworks (Apache Hadoop, AWS)
Machine learning tools/packagesProficient level of MS Office (Word, Excel, Outlook, Powerpoint, Sharepoint, OneNote) and presentation tools
Responsibilities:
Independently and collaboratively explore, develop and deliver solutions to meet the business needs. Undertake data collection, processing and analysis.Apply in-depth technical knowledge to create and implement customer centric solutions to complex business problems (ecosystem) across multiple areas.Develop and apply algorithms. Analyze complex unstructured data sets to recommendations and implement solutions.Build business intelligence system for the business integrating all and future platforms with multiple sources of data.Independently convert business management questions into analyzable problems with solutions.
Horne LLP is an industry leader in Accounting and Business Advisory Services and currently provides service from 13 locations across the US and Puerto Rico. Our Government Services practice is at the forefront of disaster recovery efforts nationwide with one of the most experienced and innovative teams anywhere.</t>
  </si>
  <si>
    <t>Jabil</t>
  </si>
  <si>
    <t>At Jabil, we empower the brands who empower the world â€“ itâ€™s our reason for being and the guiding force thatâ€™s driving us to become the most technologically advanced manufacturing solutions provider on the planet.  Whether weâ€™re serving one of the worldâ€™s biggest and best known brands or the coolest tech startups, our resolve never wavers. We share common desires with these brands: to make the world a better, safer and cleaner place.
JOB QUALIFICATIONS
KNOWLEDGE REQUIREMENTS
â—_x008f_ Advanced Statistics, operations research/ management, mathematics or business analytics with experience, courses, or project work in an analytic methods such as linear, mixed linear, constraint programming, modeling, simulation, time series analysis, pattern recognition, queuing theory, multivariate analysis, and other various predictive analytics techniques
â—_x008f_ Strong written and verbal communication skills and the ability to work effectively in teams and under pressure. Multi-lingual capability is a plus.
â—_x008f_ Ability to draw conclusions from data and prescribe actionable and measurable activities.
â—_x008f_ Highly motivated and creative, thinking â€œout of the boxâ€_x009d_.
â—_x008f_ Familiarity with non-relational data frameworks (aka NoSQL, eg. Hive).
â—_x008f_ Experience with Apache Pig, Spark systems.
â—_x008f_ Strong team mentality, interpersonal and communications skills
â—_x008f_ Preferred working directly with management and executives
Jabil, including its subsidiaries, is an equal opportunity employer and considers qualified applicants for employment without regard to race, color, religion, national origin, sex, sexual orientation, gender identify, age, disability, genetic information, veteran status, or any other characteristic protected by law.</t>
  </si>
  <si>
    <t>Job Description BAE Systems' F35 Lightning II program has an exciting opportunity for a Senior Data Scientist to develop and deliver functionality using Python, R, Web Development, and related technologies to produce predictive capabilities for the F-35 Prognostics Health Management (PHM) Platform. This capability will further aid customers in understanding software anomalies and provide machine based decision support to drive maintenance actions and supply chain logistics in the field.
Duties:
Leadership
Help shape and drive new data mining techniquesProvide Technical Support, guidance, and oversight to junior engineers
Project Implementation
Ensure project is executed according to planProvide technical expertise to all stakeholders and partners
Quantitative Data AnalysisBig Data Architecture DesignMachine Learning TechniquesBest Practices within the Big Data scientific community
Demonstrate each capability in the context of how it will be used by the customer
Please note that pursuant to a government contract this position requires U.S. citizenship.Required Skills and Education
Bachelors of Computer Science or EquivalentSix to eight years of engineering experienceExcellent understanding of machine learning techniques
Clustering
DBSCANK-Means
Pattern Prediction
HMMPOMDP
Neural Networks
Radial Basis Function (RBF)Hopfield NetworksBoltzmann Learning
Anomaly Detection using Distributions
Proficient with the following Languages
PythonRJavaScriptHTML
Experience with Visualization
Represents Machine Learning Techniques visually that allows individuals without data science backgrounds the ability to understand what is taking place.
Experience with NoSQL and SQL Databases
MongoDBCassandraOracle
Knowledge of Big Data Platforms
HadoopSpark
Proficient using query languages
SQL
Good applied statistics skills
DistributionsStatistical TestingRegression
Must have strong leadership and communication skills
Proven ability to process queries from customers, while maintaining a positive rapport
Preferred Skills and Education
Prognostics Health Management ExperienceMilitary Aircraft Maintenance Experience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 Equal Opportunity Employer/Females/Minorities/Veterans/Disabled/Sexual Orientation/Gender Identity/Gender Expression. To see Inspired Work in action, visit www.baesystems.com and follow us on Facebook: www.facebook.com/baesystemsintel.</t>
  </si>
  <si>
    <t>IMG Systems</t>
  </si>
  <si>
    <t xml:space="preserve">
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
</t>
  </si>
  <si>
    <t>ENGINEER - COMPUTER SCIENTIST - RESEARCH COMPUTER SCIENTIST - SIGNAL PROCESSING - SAN ANTONIO OR OKLAHOMA CITY, OKLAHOMA</t>
  </si>
  <si>
    <t xml:space="preserve">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Considerations:Applicant selected will be subject to a government security investigation and must meet eligibility requirements for access to classified information. Applicant must be a U.S. citizen.Job Locations: San Antonio, Texas | Oklahoma City, OklahomaFor more information about this division, visit the Defense &amp; Intelligence Solutions home page.
An Equal Employment Opportunity/Affirmative Action Employer
Race/Color/Religion/Sex/Sexual Orientation/Gender Identity/National Origin/Disabled/Veteran
Committed to Diversity in the Workplace
</t>
  </si>
  <si>
    <t>Cottonwood Financial</t>
  </si>
  <si>
    <t>Reporting to our Director of Decision Science, the Data Scientist (a.k.a. Decision Science Analyst) positions charter is to increase the companys profits through data science, machine learning, and advanced statistical analytics techniques in the areas of payments, collections, operations, and companywide cross-functional projects. This individual will be a member of an exciting, fast-paced, and growing team making an immediate impact across the entire company. This is a great opportunity for a talented person to broaden his/her business skill set through exposure to a wide variety of business problems and challenge him/herself with projects that can span from tactical to strategic in nature. Data Scientists are based at our Corporate Office (HQ) in Irving (Las Colinas), Texas.
KEY RESPONSIBILITIES
Provide data science solutions for the profitable management of key business areas of payments, collections, operations, and other companywide cross-functional projects by monitoring trends, identifying opportunities, developing and presenting recommendations, implementing the strategies, and measuring the impact
Work with the latest open source tools, libraries, platforms, and languages to build effective machine learning models to be used in non-credit decisioning throughout the firm
Proactively collaborate with Credit Risk Management, Marketing Analytics, Marketing, Data Management &amp; Governance,
Application Development, Operations, Product Management, Compliance, and other internal groups to implement new business practices and decisioning strategies
Accountable for the successful management and completion of multiple concurrent projects that are on-time and with high quality
Provide timely and justified recommendations in response to ad hoc analysis requests by internal groups
Act as an internal resource for Python best practices
Develop actionable reports for use by the senior leadership team
REQUIREMENTS
BS in an analytical field such as Data Science, Machine Learning, Analytics, Statistics, Computer Science, or highly quantitative engineering (e.g. Chemical Engineering, Mechanical Engineering)
2+ years of hands-on work experience developing data science solutions
2+ years of coding experience in open source programming languages such as Python or R
Advanced user of database query languages such as SAS and SQL
Results-oriented self-starter who is confident in defending his/her critical thinking abilities
Proven track record of developing successful predictive analytics (i.e. statistical modeling)
Capitalistic mindset supported by a strong business acumen and work ethic
Demonstrated ability to communicate ideas and analysis results effectively both verbally and in writing to a non-technical audience
Local (Dallas/Fort Worth area) candidates only no relocation
Must be currently authorized to work in the United States without sponsorship and not require sponsorship in the future
PREFERRED QUALIFICATIONS
Masters degree in a Quantitative field strongly preferred
3+ years of hands-on work experience developing data science solutions leveraging data mining, machine learning, deep learning, operations research, or Bayesian methods
Work experience in consumer credit
COMPENSATION
Annual salary of $75,200
BENEFITS
Medical, dental, and vision
Voluntary life/ AD&amp;D
Short-term &amp; long-term disability
401K with company match
Paid vacation, holidays, and sick time
Paid maternity, paternity, extended medical leave, and jury duty
Corporate discount program on personal cell phone accounts with select providers
Business casual work environment
ABOUT COTTONWOOD
Founded in 1996, Cottonwood Financial is one of the largest privately held retail consumer finance companies in the United States. We have zero debt, have been profitable every year since inception, and our growth is funded entirely through internally generated capital. Headquartered in Irving (Las Colinas), Texas, we have company-owned locations, under our Cash Store brand, across the country. Through this national brick-and-mortar footprint, we provide best-in-class customer service and offer an innovative mix of financial products and services to our customers.
We have been named several times to the Inc. 5000 list of Americas fastest-growing private companies, as well as to the Dallas 100 list of the fastest-growing private companies in North Texas.</t>
  </si>
  <si>
    <t>CGG</t>
  </si>
  <si>
    <t>Company DescriptionCGG is a fully integrated Geoscience company providing leading geological, geophysical and reservoir capabilities.Job DescriptionCGG is currently looking for a creative and results-focused individual who enjoys working on open-ended problems. Your customers are world-class seismic imagers who strive to image the subsurface with a high degree of accuracy and resolution. Your challenge is to analyze the computational activities and demands of seismic imaging and, with your insights, propose solutions and applications for realms widely ranging from resource scheduling and allocations to automation of imaging-related computations in our HPC environment. In a nutshell, we expect you to propose solutions to known problems and also identify new areas where you can add value with your expertise.
We want people who can work with a team to decide what to look for, and who also have the technical ability to go get it. Interest in data mining and machine learning is key, since these are the two areas where you may specialize. You will participate as an engineer on a development team, writing, testing, and deploying code to achieve your goals. We want you if you are an independent thinker and capable of analyzing requirements, extracting data for analysis, and developing algorithms and tools. We process seismic data at the petascale and warehouse information at the terascale. The stakes are high, but your impact can be higher.
Must have current U.S. work authorization or qualify for sponsorshipQualifications
Ph.D.in Computer Science, Math, Statistics, Physics or a closely related field but an equivalent combination of educationand experience will be consideredProven Machine Learning experienceProfessional experience with Deep Learning Neural Network buildingDemonstrated experience with Deep Learning Framework such as Tensorflow and KerasExperience and/or education in at least one of the fields of Big Data, Data Mining, Predictive/Prescriptive Analytics, Optimization, Exploratory Analysis &amp; VisualizationKnowledge of relational databases, data modeling, and schema normalization techniquesFamiliar with SQLPassion for solving complex data engineering and modeling tasksAbility to perform testing based on different hypotheses to determine the impact on key performance indicatorsExcellent analytical skills and the ability to work in a collaborative team environment
Preferred:
Experience in programming (high performance computing is a plus) and developing databasesKnowledge and experience with UNIX (Linux), Java, and XMLKnowledge of Perl, R, and SparkExpertise in designing and implementing efficient algorithms
We wish to thank all applicants for their interest; however, only those candidates selected for an interview will be contacted. EOE
Our focus on performance and passion for innovation are powered by people
Our greatest resource is you Additional InformationAll your information will be kept confidential according to EEO guidelines.</t>
  </si>
  <si>
    <t>Lorhan</t>
  </si>
  <si>
    <t xml:space="preserve">
Data Scientist
Apply for job
Description:
â€¢ Bachelorâ€™s degree or 2+ years of work experience.
â€¢ One years of relevant work experience.
â€¢ Experience working with and creating data architectures.
â€¢ Experience using statistical computer languages (Python, Scala, PySpark, Java, SQL, etc.) to manipulate data and draw insights from large data sets.
â€¢ Experience creating and using advanced machine learning algorithms and statistics: regression, simulation, scenario analysis, modeling, clustering, decision trees, neural networks, XGBoost, Genetic Algorithms etc.
â€¢ Deep Knowledge of advanced statistical techniques and concepts (regression, properties of distributions, statistical tests and proper usage, etc.) and experience with applications.
â€¢ Knowledge and experience in statistical and data mining techniques: GLM/Regression, Random Forest, Boosting, Trees, State Space, NLP, text mining, social network analysis, etc.
â€¢ Experience with Deep Learning using Tensorflow, Pytorch, Keras, etc.
â€¢ Experience with distributed data/computing tools: Tez, Map/Reduce, Hadoop, Hive, Spark etc.
â€¢ Knowledge and experience with ML model serializations like : PKL,RDS,PMML,ONNX and ML model deployments : Batch process, Real-time (End-point url)</t>
  </si>
  <si>
    <t>RMS Computer</t>
  </si>
  <si>
    <t>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
2 - Data Scientist
This will impact critical initiatives the Artificial Intelligence Machine Learning team is working such as AWS Sagemaker - Setup, Configuration, Development &amp; Deployment, support for Fix the Basics Tooling, Detection, &amp; Automation. If we don't fill this req, this will significantly impact the delivery of key initiatives for Fix the Basics. This team works on all the critical dashboards and automation tool for pulling customer feedback from digital surveys, chat, and voice to be able to help digital teams address major pain points proactively to effectively and quickly address customers biggest pain points and help to reduce significant costs and call volumes in operations. This team is working on a product that can scale across geographic regions and organizations. This role in Dallas is critical to the success of the fix the basics initiative which has high visibility to several executive leaders
Scope of Work
Act as Data Scientist on team that works on all the critical dashboards and automation tool for pulling customer feedback from digital surveys, chat, and voice to be able to help digital teams address major pain points proactively to effectively and quickly address customers biggest pain points and help to reduce significant costs and call volumes in operations. Analyze and understand data sources &amp; APIs Design and Develop methods to connect &amp; collect data from different data sources. Design and Develop methods to filter/cleanse the data Design and Develop SQL , Hive queries, APIs to extract data from the store. Work closely with data scientists to ensure the source data is aggregated and cleansed. Work with product managers to understand the business objectives. Work with cloud and data architects to define robust architecture in cloud setup pipelines and work flows. Work with DevOps to build automated data pipelines.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Brief Summary of Skills
Data Scientist Adept at using large data sets to find opportunities for product and process optimization and using models to test the effectiveness of different courses of action
Strong experience using a variety of data mining/data analysis methods, using a variety of data tools, building and implementing models, using/creating algorithms and creating/running simulations.
Must have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Familiarity with HTTP and invoking web-APIs Exposure to machine learning engineering
Exposure to NLP and text processing
Experience with pipelines, job scheduling and workflow management
Experienced in managing work with distributed teams
Experience working in SCRUM methodology
Proven sense of high accountability and self-drive to take on and see through big challenges
Confident, takes ownership, willingness to get the job done
Excellent written and verbal communications and cross group collaboration skills
Competencies:
Strong problem 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A drive to learn and master new technologies and techniques.
5-7 years of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etc.
Experience querying databases and using statistical computer languages: R, Python, SLQ, etc.
Experience using web services: Redshift, S3, Spark, DigitalOcean,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140190
Please see our complete list of jobs at:
www.rmscorp.com</t>
  </si>
  <si>
    <t>Ke`aki Technologies, LLC</t>
  </si>
  <si>
    <t xml:space="preserve">
Data Scientist
Location
TX - San Antonio
Job Code
6518
# of openings
1
Apply Now
Ke'aki Technologies, LLC is looking for qualified Data Scientists to support the Air Force Medical Service in San Antonio, TX and Falls Church/Arlington/Fairfax, VA areas. These positions will support the 24/7 Defense Health Agency (DHA) contract by providing expertise in the areas of Data Science and Decision Support Analysis. Some remote work is available, depending on shift.
JOB DUTIES:
Provide analytical tools and resources to assess the health of the Military Health System (MHS) beneficiary population.
Provide technical expertise in the areas of prevention, managed care, medical readiness issues, health promotion, clinical safety and quality, and other health Service-related issues in order to support the DHA.
Perform clinical and business analytical studies using accepted data science techniques to provide insight into areas of trending/improvement for prevention, managed care, medical readiness issues, health promotion, clinical safety and quality, and other health Service-related issues.
Aggregate and analyze population health data to respond to questions from the various Congressional inquiries, DoD senior leaders, DHA, Servicesâ€™ Surgeon General, Service-specific Headquarters agencies, and the MTFs.
Access, validate and analyze information about the MHS population by developing, validating and linking various medical, safety, environmental, occupational and personnel databases.
Identify and troubleshoot data import, analysis, and display errors from multiple data sources.
Provide data analysis and decision support using research expertise as well as literature review/evidence-base to develop clinical and business measures and prototypes of health information technology (IT) tools, programs, procedures, services or databases to support DHAâ€™s goal of building a managed healthcare system that considers and optimizes safety, quality, cost and access.
Research, identify and apply, when available, national/standardized benchmarks and thresholds to DHA/MHS metrics as appropriate or the contractor shall identify reasons established benchmarks/thresholds/methods are not appropriate/relevant.
Provide technical knowledge to customers, internal and external to DHA, regarding study design and methodologies. Provide program management to refine the business and clinical measures and prototypes for optimal implementation by DHA and other agencies/MHS as appropriate.
REQUIRED SKILLS AND EXPERIENCE:
Must have experience with Data Modeling and the application of Predictive Analytics.
Mush have expert level skills in one or more of the following: Python, R, SQL, SAS, Tableau/Tableau Creator and Application/Dashboard Development.
Must have three yearsâ€™ experience in data mining and analysis of MHS health data.
Able to read, write, speak and understand English.
Proven ability to synthesize disparate facts from multiple sources and coalesce into an accurate and useful analytic product, incorporating Service and MHS strategic goals for use by leadership in both tactical and strategic decision making.
Demonstrated ability to provide accurate and timely analytical products containing wellâ€_x0090_reasoned and cogent discussion points providing leadership with substantiated options or courses of action.
Demonstrated ability to organize/participate/lead working groups to develop analytic products and byproducts or to develop/understand processes leading to effective optimization of analytic efforts.
Demonstrated ability to effectively and clearly communicate analytical discoveries and appropriate recommendations/mitigation strategies to all levels of customers including Senior DHA leadership.
Demonstrated advanced proficiency in Microsoft Office products PLUS additional software/hardware skills and capabilities.
Ability to critically examine and evaluate, problem-solve.
Demonstrated ability to undertake and complete multiple tasks with multiple deadlines simultaneously.
Ability to deliver products on time, on schedule, within budget.
Flexibility and ability to adapt to rapidly changing and often time-constrained environment.
Ability to acquire skills/capabilities necessary to meet growing needs/demands of systems/software/hardware.
DEGREE/EDUCATION/CERTIFICATION REQUIREMENT:
Masterâ€™s degree in Public Health, Health Services Research, Epidemiology, Mathematics, Biostatistics, Statistics, Informatics or related areas, or previous participation in advanced training/program with one of those related areas, and identified as a Fellow in their area of expertise is required.
Other significant related clinical/medical/health data experience such as previous participation in an analytics/quantitative field fellowship/training may be considered as an appropriate substitute for education, but minimum of Bachelorâ€™s degree in above areas required unless otherwise specified and with few exceptions.
CITIZENSHIP/SECURITY CLEARANCE REQUIREMENTS:
Must have an active Tier 1 background check to obtain a common access card (CAC)
Must be a U.S. Citizen
Depending on shift schedule, some telework will be available.
Some evening/weekend schedules and/or on-call hours to support after-hours mission requirements will be required.
Ke`aki Technologies LLC is a fast-growing government service provider. Employees enjoy competitive salaries; a 401K plan with company match; medical, dental, disability, and life insurance coverage; tuition reimbursement; paid vacation and sick time; and 10 paid holidays. Ke`aki Technologies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</si>
  <si>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Sercel</t>
  </si>
  <si>
    <t>Company DescriptionCGG is a fully integrated Geoscience company providing leading geological, geophysical and reservoir capabilities.Job DescriptionCGG is currently looking for a creative and results-focused individual who enjoys working on open-ended problems. Your customers are world-class seismic imagers who strive to image the subsurface with a high degree of accuracy and resolution. Your challenge is to analyze the computational activities and demands of seismic imaging and, with your insights, propose solutions and applications for realms widely ranging from resource scheduling and allocations to automation of imaging-related computations in our HPC environment. In a nutshell, we expect you to propose solutions to known problems and also identify new areas where you can add value with your expertise.
We want people who can work with a team to decide what to look for, and who also have the technical ability to go get it. Interest in data mining and machine learning is key, since these are the two areas where you may specialize. You will participate as an engineer on a development team, writing, testing, and deploying code to achieve your goals. We want you if you are an independent thinker and capable of analyzing requirements, extracting data for analysis, and developing algorithms and tools. We process seismic data at the petascale and warehouse information at the terascale. The stakes are high, but your impact can be higher.
Must have current U.S. work authorization or qualify for sponsorshipQualifications
Ph.D.in Computer Science, Math, Statistics, Physics or a closely related field but an equivalent combination of educationand experience will be consideredProven Machine Learning experienceProfessional experience with Deep Learning Neural Network buildingDemonstrated experience with Deep Learning Framework such as Tensorflow and KerasExperience and/or education in at least one of the fields of Big Data, Data Mining, Predictive/Prescriptive Analytics, Optimization, Exploratory Analysis &amp; VisualizationKnowledge of relational databases, data modeling, and schema normalization techniquesFamiliar with SQLPassion for solving complex data engineering and modeling tasksAbility to perform testing based on different hypotheses to determine the impact on key performance indicatorsExcellent analytical skills and the ability to work in a collaborative team environment
Preferred:
Experience in programming (high performance computing is a plus) and developing databasesKnowledge and experience with UNIX (Linux), Java, and XMLKnowledge of Perl, R, and SparkExpertise in designing and implementing efficient algorithms
We wish to thank all applicants for their interest; however, only those candidates selected for an interview will be contacted. EOE
Our focus on performance and passion for innovation are powered by people
Our greatest resource is you Additional InformationAll your information will be kept confidential according to EEO guidelines.</t>
  </si>
  <si>
    <t>Cenergy International</t>
  </si>
  <si>
    <t xml:space="preserve">
Apply now
Data Scientist
 Houston, TX
Seeking an experienced Data Scientist/Condition Based Monitoring Engineer to join the team in Houston, Texas.
Reporting to the Director of R&amp;D, the Data Scientist / Condition Based Monitoring Engineer will determine sensor
deployment to increase the uptime of completions equipment for our customers. Use data mining, machine learning
and other tools to design and develop recommendation engines, predictive models, scoring algorithms and other data
products which drive user segmentation, engagement, retention, monetization to support our customers.
Job category
Branch
Pay rate
Posted date
3/5/2020
Job ID
Job type
Roles and Responsibilities:
Perform process and controls analysis using Failure Mode and Criticality Effects Analysis and other applicable methods
Research and develop cutting edge analytics projects from concept to market
Perform calculations for energy analysis, fluid flow, velocity, and others as required
Design simulation and test methods to prove system designs
Design and build analytical models, including diagnostic, descriptive, prescriptive, and predictive analytics for equipment operating in the field
Determine opportunities and needs around the use of machine and deep learning for help in prescriptive and predictive analytics, automation, and model training
Work with technology team to design scalable models and deploy models into the real-world
Discover, clean, and transform data as needed
Perform advanced statistical analyses
Coordinate with engineering teams and work alongside engineering teams as a trusted partner
Specify control components such as valve actuators for mobile equipment
Select and size instrument and sensors equipment
Work closely across internal departments providing value added solutions for our customers
Work closely with third-party vendors while building prototypes for testing
Other tasks as required
Qualifications and Education Requirements:
8+ years' experience preferred
Strong quantitative background with applied statistics skills, such as distributions, statistical testing, regression, etc.
Familiarity with predictive modeling, machine learning, and data mining techniques and algorithms
Software skills:
Experience with common data science toolkits, such as Python, R, MatLab, etc. Excellence in at least one of these isexpectedData visualization tools, such as GGplot, Tableau, D3.js is preferredScripting language experience, such as Java, Perl, PHP, or Python is preferredProficiency with SQLHadoop/Hive/Pig/Spark is a plusETL workflows and scheduling is a plus
Strong analytical, organizational, and problem-solving skills
Strong interpersonal, presentation, and communication skills, both verbal and written along with an understanding of how to present results such that they are meaningful across multiple levels of management
Ability to function in a consultative role and lead a team or project
Ability to effectively teach and train fellow team members on models, processes or tools
Ability to collaborate and coordinate with multiple teams and team members
Must be able to meet deadlines and work with little or no supervision
Experience working with formal project management methodologies is preferredMasterâ€™s degree in computer science, Engineering, Statistics or other related area of study
PhD in Computer Science, Engineering, Statistics or other related area of study is strongly preferredï»¿
</t>
  </si>
  <si>
    <t>Care.com</t>
  </si>
  <si>
    <t>Care.com is a consumer tech company with heart. We're on a mission to solve a human challenge we all face: finding great care for the ones we love. We're moms and dads and pet parents. We have parents and grandparents so we understand that everyone, at some point in their lives, could use a helping hand. Our culture and our products reflect that.
Here, entrepreneurs, self-starters, team players, and big thinkers unite behind a common cause. Here, we're applying data analytics, AI and the latest technologies to solve universal problems and connect people in new ways. If you like having autonomy, if you thrive on collaboration and building new things, and if you're all about using your talent for good, Care.com is the place for you.
What Your Days Will be Like:
The Data Analyst will be part of our centralized Analytics team at Care.com, which serves multiple departments and business units for their analytical and business intelligence needs. The Analytics team works closely with business and technical teams, overseeing data structures and quality while also ensuring that data is properly leveraged to inform business decisions.
The Data Analyst will work with various departments across Care.com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The ideal candidate will have 4 years of professional experience as a Data Analyst and a degree in a quantitative field. S/he will enjoy working with data, demonstrate strong business judgment and be able to prioritize in a fast-paced environment.
What You'll be Working on:
Support the business on general analysis and strategic projects; meet with stakeholders to understand analytical needs and define metrics/KPIs/reports
Ensure on-time &amp; accurate delivery of regular KPIs, reports and forecasts
Perform data analysis on user behavior to inform product features
Maintain deep and up-to-date knowledge of the data warehouse; troubleshoot data inconsistencies
Translate business needs into analytical tasks, documenting &amp; presenting results
Build and maintain dashboards to track product usage and performance
Interpret results using a variety of techniques, ranging from simple exploratory data analysis to statistical modeling
Demonstrate a level of independence in driving analysis
What You'll Need to Succeed:
A minimum of 4 years of professional work experience outside of academic schooling
Analytically oriented with ability to interpret trends and correlations
Strong knowledge of database &amp; data warehousing concepts
Experience writing complex SQL queries
Knowledge of A/B testing and statistical principles (e.g. regression)
Experience with R, Python, or related programming language
Microsoft Excel proficiency, including pivot tables, look up functions and charts
Experience with Tableau or other reporting/BI tools
**Care.com supports diverse families and communities and seeks employees who are just as diverse. As an equal opportunity employer, Care.com recognizes the power of a diverse workforce and encourages applications from individuals with varied experiences, perspectives, and backgrounds.**
Company Overview:
Care.com, an IAC (NASDAQ: IAC) company, was founded in 2006 on the understanding that quality family care is both a fundamental human need and a key driver of economic growth and empowerment. When children receive quality care in their critical formative years, they are on a path to achievement and success. Women disproportionately shoulder caregiving responsibilities, but when they have supports in place that enable them to work, our economy grows. When seniors receive quality care in their homes, healthcare costs decline with fewer hospital stays. When we have a strong caregiving workforce, all these things are possible.</t>
  </si>
  <si>
    <t>Data Science Analyst - Financial Crimes Compliance</t>
  </si>
  <si>
    <t>Texas Capital Bancshares</t>
  </si>
  <si>
    <t>Richardson</t>
  </si>
  <si>
    <t xml:space="preserve">OverviewAt Texas Capital Bank, we are driven by a single-minded and unwavering mission: to serve business and the individuals who run them. We use a consultative approach and innovative technologies to develop new ideas that give the bank and our clients a competitive advantage. We partner with our customers to push the boundaries of whatâ€™s possibleâ€”together.
Headquartered in Dallas, Texas Capital Bank has offices in Austin, Fort Worth, Houston, Richardson, Plano and San Antonio, and we serve clients in a variety of industries from coast-to-coast.
We are on the Forbes Best Banks in America list, and were named a top place to work by The Dallas Morning News, Houston Chronicle and San Antonio Express-News. For further information, please visit us at www.texascapitalbank.com.
The FCC team is responsible for identifying, investigating and monitoring relationships that pose a money laundering or terrorist financing risk in support of all legal and regulatory requirements relating to anti-money laundering (AML) and counter terrorism financing. As part of the FCCâ€™s technology team, you will be responsible for developing and enhancing models while creating reports and performing ongoing analysis to support FCCâ€™s transaction monitoring, customer due diligence and sanction screening programs. An ideal candidate will have quantitative or technical background with modeling experience, and an ability to communicate and collaborate well with FCC teams, and our partners in other business units, to effectively execute tasks.Responsibilities
Develop and tune models for transaction monitoring, sanctions filtering, and customer risk rating.
Complete pre-implementation requirements including model methodology documentation and impact analysis per FCCâ€™s model governance documentation.
Create effective management reporting and support ad hoc analytics requests relating to transaction monitoring, sanctions filtering and customer risk rating systems
Use data analytics, machine learning, and/or process automation to improve the efficiency and/or effectiveness of FCCâ€™s transaction monitoring system.
Develop dashboards to enhance analysis and reporting related to workload, system performance, and tuning/validation processes.
Multi-task across several ongoing projects and daily duties of varying priorities as required
Ability to make good judgments, decisions, negotiate and problem solve
Ensures standards and best practices used in development are followed and maintained
Qualifications
2+ years of experience in analytical field
2+ years of experience in SQL
Experience with Tableau
Development experience in a scripting language e.g. Python, Perl, etc.
Experience using statistical tools (e.g. R, SAS)
Knowledge of quantitative research and data science techniques
Strong data interpretation, data visualization and presentation skills required
Strong verbal and written communication skills required
Strong problem solving and analytical skills required
Strong organizational skills and ability to prioritize tasks with little supervision
Experience working in a team-oriented, collaborative environment with good interpersonal skills
Proactive with a positive attitude
Degree in Computer Science, Math, Physics, Engineering, Statistics, Data Science, Economics or other technical field preferred
Previous Actimize model development and tuning experience preferred
Previous Banking/ Financial Services experience preferred
</t>
  </si>
  <si>
    <t>Siri InfoSolutions Inc</t>
  </si>
  <si>
    <t xml:space="preserve">Hello        I hope you're doing well!
My name is Soni Saraswat and I am a Staffing Specialist at Siri InfoSolutions Inc. I am reaching out to you on an exciting job opportunity with one of our clients. The Job description is mentioned below, if interested share your updated resumes across me ats.saraswat@siriinfo.comor call me at +1848-209-8327/408-478-4440 Title: Data Scientist Worksite Location: Fort worth, TX Contract Job Description Bachelor's degree from an accredited university in Computer Science, Statistics, Applied Mathematics or related field
8+ Years of experience in data analytics, data mining and statistical analysis
Excellent pattern recognition and predictive modelling skills
Must have a clear understanding and implementation of different machine learning algorithms such as logistic regression, decision trees, SVM, Na ve Bayes, KNN, neural networks, gradient descent, Random forest, ensemble gradient boost, etc.
Experience with Microsoft Azure is a plus
Experience working with structured and unstructured data
SQL experience is a must
Ability to understand business requirements, collaborate with team, provide ideas, and clearly present new findings and solutions
Strong understanding of basic statistics, linear algebra and calculus
Programming background and experience in Python and its libraries is required
Able to build analytics solution from scratch. Includes data exploration, extraction, cleaning, transformation, modelling, testing and implementation
Expertise in building machine learning algorithms using at least one of the following languages: Python, R and Scala
Exposure to any reporting tool. Tableau is preferred.
Experience working with natural language processing and text mining
Ability to relate business use cases to appropriate technologies required to implement them
Open to learning new tools and technologies
Able to adapt to fast-paced working environment
Worked on big data technologies such as Hadoop, Spark and its eco system. (Pyspark is a plus)
Knowledge on streaming is bonus, especially with Kafka
Best Regards, Soni Saraswat Talent Acquisition Specialist 3 Ethel Road, Suite#302 | Edison, NJ - 08817 Office: 848-209-8327/ Textnow: 408-478-4440 | Fax: 732-626-6289 Email: s.saraswat@siriinfo.com | Website: www.siriinfo.com       </t>
  </si>
  <si>
    <t>Trinity Industries</t>
  </si>
  <si>
    <t xml:space="preserve">TrinityRail is searching for a Data Scientist to join our Data Analytics team in our Dallas, TX office! . The successful candidate will work with the TrinityRail teams to develop and maintain systems and processes to support accurate financial reporting, graphically present results to a wide range of audiences, automate typical tasks, answer business questions, shape corporate strategy, forecast financial trends and more. The data scientist should have experience in data mining and transformation, creating visualizations, and statistical analysis. Presentation skills are required to review variance explanations, explain models, and lead conversations with the leadership team.
What you'll do:
Works with data engineers to facilitate technical design of complex data sourcing, transformation and aggregation logic, ensuring business analytics requirements are metPossess strong competencies with SQL (or related query languages) and data transformation tools to understand and prepare dataBrings deep expertise in data visualization tools such as QlikSense and techniques in translating business analytics needs into data visualization and semantic data access requirementsAutomate tasks thru Robotic Process Automation toolsBuild and refine statistical models to gain better insight (primarily R Studio or Python)Qlik/Tableau experience is a plus
What you'll need:
Bachelorâ€™s Degree in Mathematics, Economics, Computer Science, Information Management, Statistics, Finance or Accounting; Masters preferred5 years relevant experience or 3 years with MastersAdvanced skills in Visualization, SQL, R, Microsoft Excel, PowerPoint, and at a minimum intermediate experience in all other Microsoft Office Products Technical expertise regarding data models, database design/Development, data mining and other segmentation techniquesInterpret data, analyze results using statistical techniques and provide ongoing reportsMust possess effective communication skills, both verbal and writtenStrong organizational, time management and multi-tasking skillsExperience with data conversion, interface and report developmentAdept at queries, report writing and presenting findingsProcess improvement and automation a plusWork with management to prioritize business and information needs
</t>
  </si>
  <si>
    <t>Project Scientist</t>
  </si>
  <si>
    <t>Alliance Source Testing</t>
  </si>
  <si>
    <t>Carrollton</t>
  </si>
  <si>
    <t xml:space="preserve">
Project Scientist
 Job DetailsJob Location Dallas Office - Carrollton, TXPosition Type InternTravel Percentage Up to 50% Description Alliance Source Testing (Alliance) is currently seeking to fill a Project Scientist position. The ideal candidate for this position will possess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
 </t>
  </si>
  <si>
    <t>WorldQuant</t>
  </si>
  <si>
    <t xml:space="preserve">
WorldQuant develops and deploys systematic financial strategies across a variety of asset classes and global markets. We seek to produce high-quality trading signals (Alphas) through our proprietary research platform to employ trading strategies focused on exploiting market inefficiencies. Our teams work collaboratively to drive the production of Alphas and financial strategies the foundation of a sustainable, global trading platform.
Technologists at WorldQuant research, design, code, test and deploy projects while working collaboratively with researchers and portfolio managers. Our environment is relaxed yet intellectually intense. Our teams are lean and agile, which means rapid prototyping of products with immediate user feedback. We seek people who think in code, aspire to solve undiscovered computer science challenges and are motivated by being around like-minded people. In fact, of the 600 employees globally, approximately 500 of them code on a daily basis.
WorldQuants success is built on a culture that pairs academic sensibility with accountability for results. Employees are encouraged to think openly about problems, balancing intellectualism and practicality. Great ideas come from anyone, anywhere. Employees are encouraged to challenge conventional thinking and possess a mindset of continuous improvement. Thats a key ingredient in remaining a leader in any industry. Our goal is to hire the best and the brightest engineers. We value intellectual horsepower first and foremost, and people who demonstrate an exceptional talent. There is no roadmap to future success, so we need people who can help us create it. Our collective intelligence will drive us there.
The Role:
Design and implement software to facilitate data integration with trading and simulating systems
Adopt new technologies to improve existing frameworks of data flow and monitoring
Work with Trading/Research departments in designing and implementing new data sets on premises and in the cloud.
Implement and maintain software that interface with external vendors to bring in new data sets
Implement the rules and procedures that ensure integrity in data sets
Provide second level support to production support team regarding market data issues
Collect and analyze statistics on market data applications and devise approaches to improve the relevant processes
Design and implement systems that track and manage data availability, access and usage
What Youll Bring:
Degree in a quantitative or technical discipline from top university and strong academic scores
Interest in applying technology to real situations, comfortable working in a fast-paced environment, detail-oriented and capable of performing tasks under pressure
Demonstrated experience with C++ or other object oriented languages
Experience with scripting languages such as Perl, Python, and shell scripting; Interface with database (such as MySQL)
Possess strong trouble shooting and problem solving skills
Ability to work independently and as member of a team
Strong verbal and written communication skills
Have experience working under a Linux environment, familiar with Vim or Emacs for editing files under the command line
Copyright Â© 2020 WorldQuant, LLC. All Rights Reserved. WorldQuant is an equal opportunity employer and does not discriminate in hiring on the basis of race, color, creed, religion, sex, sexual orientation or preference, age, marital status, citizenship, national origin, disability, military status, genetic predisposition or carrier status, or any other protected characteristic as established by applicable law.
</t>
  </si>
  <si>
    <t>Req ID: 90435
At NTT DATA Services, we know that with the right people on board, anything is possible. The quality, integrity, and commitment of our employees are key factors in our companyâ€™s growth, market presence and our ability to help our clients stay a step ahead of the competition. By hiring the best people and helping them grow both professionally and personally, we ensure a bright future for NTT DATA Services and for the people who work here.
NTT DATA Services currently seeks a Data Scientist to join our team in Irving, Texas (US-TX), United States (US).
Role Description
Work as Data Scientist in Finance and Banking systems dealing in fraud, payments. The role will also work in the area of Cognitive Computing, with Natural Language Understanding.
Create Visualizations to visually represent data for consumption by different audiences
Works hands- on, in predictive analytics and statistical tools, machine learning algorithms and big data tools
Identify, analyze and interpret trends or patterns in complex data sets using various regression, classification or clustering
Basic Skill Requirements
3+ years as a Data Scientist within a corporate environment.
3+ years SQL, Python, Spark and Hive
3+ years with Framework tools (i.e. SciKit-learn, NLTK, Gensim, Pandas, NumPy, Matplotlib, SciKit, etc.)
1+ years in ML approaches, with NLP and Deep Learning
Preferred Skills:
Business Domain knowledge: Finance &amp; banking systems, Fraud, Payments
Niches: Cognitive Computing, Natural Language Understanding
Hadoop, Spark, Elastic Stack, Git
Frameworks/libs: TensorFlow, Keras, Spacy
Familiarity with HTTP and invoking web-APIs
AWS Sagemaker experience. Familiarity with Cloud Environments.
Experienced in managing work with distributed teams
Experience working in SCRUM methodology
Proven sense of high accountability and self-drive to take on and see through big challenges
Confident, takes ownership, willingness to get the job done
Excellent verbal communications and cross group collaboration skills
This position is only available to those interested in direct staff employment opportunities with NTT DATA, Inc. or its subsidiaries. Please note, 1099 or corp-2-corp contractors or the equivalent will NOT be considered. We offer a full comprehensive benefits package that starts from your first day of employment.
About NTT DATA Services
NTT DATA Services partners with clients to navigate and simplify the modern complexities of business and technology, delivering the insights, solutions and outcomes that matter most. We deliver tangible business results by combining deep industry expertise with applied innovations in digital, cloud and automation across a comprehensive portfolio of consulting, applications, infrastructure and business process services.
NTT DATA Services, headquartered in Plano, Texas, is a division of NTT DATA Corporation, a top 10 global business and IT services provider with 118,000+ professionals in more than 50 countries, and NTT Group, a partner to 88 percent of the Fortune 100. Visit nttdataservices.com to learn more.
NTT DATA, Inc. (the â€œCompanyâ€_x009d_)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gender identity,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IND APPS</t>
  </si>
  <si>
    <t>Charles Schwab</t>
  </si>
  <si>
    <t>Westlake</t>
  </si>
  <si>
    <t xml:space="preserve">Your OpportunityDo you want to be part of a Data Warehouse team handling over 120 terabytes of data and building the next generation analytics platform for a leading financial firm with over $2.5 trillion in assets under management? At Schwab, the Global Data Technology (GDT) organization governs the strategy and implementation of the enterprise data warehouse and emerging data platforms. We help Marketing, Finance and executive leadership make fact-based decisions by integrating and analyzing data.
We are looking for a data engineer who has passion for data integration technologies and comes with data warehousing background. Someone who has experience in designing and coding ETL and one who wants to be part of a team that is actively delivering projects in Teradata, Big Data and working towards migrating to cloud technology.What youâ€™re good atYou will be an ETL developer working with a large team that includes onshore and offshore developers using best-in-class technologies including Teradata, Informatica and Hadoop. You'll be responsible for the design, development and implementation of enterprise data integration solutions. Youâ€™ll have the opportunity to grow in responsibility, work on exciting and challenging projects, train on emerging technologies and work with other Developers to set the future of the Data Warehouse. Your detailed duties would include:
Creating/updating ETL specifications and supporting documentation
Developing ETL logic utilizing Informatica workflows, scripting and load utilities
Building and maintaining code for big data ingestion using Talend, Scoop, Hive etc
Implementing data flow scripts using Unix /Sqoop / Hive QL / Pig scripting
Designing, building and support data processing pipelines to transform data in Big Data or Teradata platforms
Developing and executing quality assurance and test scripts
Work with business analysts to understand business requirements and use cases
Problem solving and fixing technical issues
Working with technical lead and offshore development teams to ensure proper and efficient implementation of requirements
What you have
Demonstrated development experience with enterprise ETL tools such as Informatica , Talend etc. (&gt; 2 years)
Experience in Data Warehousing / Information Management (&gt; 2 years)
Familiarity with data modeling (logical and/or physical) preferred (&gt; 2 years)
Hands-on experience with Hadoop, MapReduce, Hive, SPARK and/or Teradata (At least 2 years)
Strong SQL experience with the ability to develop, tune and debug complex SQL applications is required
Experience with change data capture tool (CDC) preferred such as Attunity
Experience with scheduling tools (eg. Control M, ESP)
Familiarity with scripting / programming such as UNIX, Java, Python, Scala etc.
Validated experience in working in large environments such as RDBMS, EDW, NoSQL, etc. is preferred
Experience collaborating with business and technology partners and offshore development teams
Good interpersonal, analytical, problem-solving and organizational skills
Excellent written/verbal communication skills
Strong knowledge of MS Office suite and Visio Drawing tool along with general familiarity with Outlook and other MS Office applications is also required
</t>
  </si>
  <si>
    <t>Data Analyst, Marketing Analytics</t>
  </si>
  <si>
    <t>Remote Sensing Geospatial Data Scientist</t>
  </si>
  <si>
    <t>Signature Science, LLC</t>
  </si>
  <si>
    <t>Position Purpose:
The successful candidate will support projects related to public safety, defense and national security The data scientist will work collaboratively with teams of software, application, and database developers, statisticians, chemists, biologists, engineers, and other domain experts to design and deliver data-informed solutions for our customers, with a focus on enhancing the credibility and defensibility of national and homeland security programs.
Essential Duties and Responsibilities:
Collaborate with science, engineering, and business development teams to design and build data interpretation solutions, to include machine learning models, novel data visualizations, and analysis tools and algorithmsCode and debug programs or applicationsDevelop, document and/or implement application/program testing and validationDesign and implement software modules and interfaces among applications or databasesAnalyze data sets, ranging from sparse datasets to large data and/or unstructured datasets, in order to extract insights, and drive further research opportunitiesDocument, summarize, and present findings to customers, subject matter experts, and other data scientists
Required Knowledge, Skills &amp; Abilities:
Experience designing and implementing data interpretation approaches to address complex questions, with a preference for experience with scientific questionsExperience developing data visualizations to facilitate interpretation and data insightsExperience in the use of statistical and predictive modeling concepts, machine-learning approaches, clustering and classification techniques, and optimization algorithmsExperience with supervised and unsupervised machine learning algorithms, and ensemble methods, such as: K-Means, PCA, Regression, Neural Networks, Decision Trees, Gradient BoostingExperience communicating data insights and presenting concepts to technical and non-technical audiencesScientific background (with a focus on chemistry or biology) and/or experience with CBRNE applications preferredMotivated to contribute in a team environment and collaborate across scientific and technical disciplinesAble to balance multiple on-going tasks while operating efficiently and with minimal supervision
Education/Experience:
Bachelor Degree (or higher) in computer science, software engineering, statistics, data science, bioinformatics or related technical fieldProficient in at least one programming language, with preference for R, Python, Javascript, C, C#, C++At least two years, and preferably five+ years, of direct experience with machine learning, data evaluation, computer science, statistical science and/or software engineering.
Certificates and Licenses:
None required
Clearance:
Candidate must be able to obtain a Secret level security clearance.
Supervisory Responsibilities:
N/A
Working Conditions/ Equipment:
Ability to work in varying conditions to include: traditional office environments with sedentary extended periods required for voluminous data analysis via office automation;
The above job description is not intended to be an all-inclusive list of duties and standards of the position. Incumbents will follow any other instructions, and perform any other related duties, as assigned by their supervisor.</t>
  </si>
  <si>
    <t>Mid-Frequency Quantitative Researcher</t>
  </si>
  <si>
    <t>Quantlab</t>
  </si>
  <si>
    <t>Quantlab is seeking a Mid-Frequency Quantitative Research Scientist in Houston, TX, New York, NY or Boston, MA to join our effort in developing systematic mid-frequency trading strategies. Successful candidates will work in all aspects of strategy development, including alpha generation, portfolio management and execution algorithms.
What youâ€™ll do:
Conduct research and analyze large data sets to develop and implement alpha signalsContribute to portfolio construction and execution algorithmsCollaborate extensively with others to analyze performance, optimize the trading strategy and continue to advance the results of the team's research
What youâ€™ll have:
At least 5-7 years experience as a quantitative researcher in a mid-frequency/stat-arb environmentAdvanced degree in a quantitative discipline such as Statistics, Computer Science, Mathematics, Physics , Engineering, etc.Experience working with Python, C++ is a plusExpertise and success working with large and diverse data sets, especially tick dataKnowledge of topics including but not limited to: machine learning, statistics, numerical linear algebra, finance and equity and futures market structureThe creativity to explore new ideas and develop successful systematic strategies as the market evolvesExcellent written and spoken English communication skillsHumility and enthusiasm, good team spiritMust possess intellectual curiosity and be a self-starter
What youâ€™ll get:
Unique opportunity to bring fresh perspective to the team and to significantly influence the research of talented and passionate scientists who take pride in delivering resultsExtremely competitive compensation and bonus structureAttractive benefit plan structureVisa sponsorship if neededFree catered lunches every day with snacks and beverages provided dailyCasual dress
Who we are:
Quantlab is a quantitative trading firm where Technology and Scientific Research are central to our business and key to our success. Founded in 1998, Quantlab is a pioneer in quantitative algorithmic trading. Behind our success is our people. We hire some of the smartest and most passionate programmers and quants in the world.
The firm is privately held with headquarters in Houston, and offices in Boston, Chicago, Denver, New Jersey, New York, and Amsterdam. We are 1 part Wall Street, 2 parts software development firm, 3 parts Los Alamos National Laboratory, and 4 parts Tony Stark's garage.
Why you should work with us:
Quantlab is constantly pushing the boundaries of technology, from high performance computing clusters attached to petabytes of storage, to ultra-low latency hardware, to highly optimized operating systems. Team members at Quantlab enjoy the collaborative and results driven atmosphere. We follow the mantra of â€œwe can do it better.â€_x009d_ Quantlab attracts very talented people who bring innovative and interdisciplinary solutions to trading. Our casual environment has an entrepreneurial spirit that encourages creativity, agility, and continuous improvement. Quantlab is a place â€œwhere the best get better.â€_x009d_
Quantlab is not accepting unsolicited resumes from search firms. Only search firms with valid, written agreements with Quantlab should submit resumes in response to Quantlabâ€™s posted positions. All resumes submitted by search firms to Quantlab via e-mail, the Internet, personal delivery, facsimile, or any other method without a valid written agreement shall be deemed the sole property of Quantlab, and no fee will be paid in the event the candidate is hired by Quantlab.</t>
  </si>
  <si>
    <t>Data Analyst (Product Analytics)</t>
  </si>
  <si>
    <t>Match</t>
  </si>
  <si>
    <t xml:space="preserve">Match Affinity is a division of Match Group that drives the fastest growing dating apps. Every month, millions of users come to our apps, like BLK and Chispa, to find matches and make great connections.
What's my day-to-day?
As a Data Analyst on our Product Analytics Team, you'll use data to understand our users -- what they need, what they do, how to retain them, and ultimately how to help them find the best dates. Then you will partner with cross-functional teams to provide long-term strategic insights for our products. You will also support business trends/forecasting and model the financial impact of new product ideas. Your responsibilities will include:
Crunching large data sets, analyzing, and driving key insights
Working with other cross-functional teams like Finance, CRM, Engineering and Business Intelligence
Providing internal consulting to product management, marketing, finance, and CRM teams on A/B tests as they move from initiatives from concept to market
Providing key insights to internal customers on their specific ad-hoc needs
Working as the product owner of all the revenue and retention strategies for the product
Serving as the subject matter expert on applying various statistical methodologies towards distilling actionable insights
Researching issues about customer behavior/changes by analyzing relevant metrics, trends and supporting enterprise level initiatives
Supporting these products: Chispa, BLK, OurTime, SingleParentMeet
The skills we're looking for:
The ability to analyze data and translate those findings into meaningful insights to the business
3+ years of SQL (T-SQL preferred)
Advanced Excel knowledge â€“ Functions, Pivot Tables
Exposure to applied statistics (descriptive statistics, statistical testing, design of experiments, linear modelling, time series analysis etc); Python/SPSS/SAS/R experience a plus
Excellent problem solving skills
Bachelor's or Master's degree in Mathematics, Computer Science, Engineering / related field, Marketing, or MBA with quantitative focus
Self-starter with good communications skills
Experience in consumer internet preferred
*applicants will be required to complete a SQL and Analysis skills assessment test
Why Match Group?
A lot of places say they change lives, but we actually do it. We've helped millions of people find love and happiness!
$1.5k annual training budget
100% employer match on 401k contributions
Drinks and snacks are on us every single day. If you love La Croix, hit us up.
</t>
  </si>
  <si>
    <t>Trace3</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</si>
  <si>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</si>
  <si>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Senior Data &amp; Applied Scientist</t>
  </si>
  <si>
    <t>Microsoft</t>
  </si>
  <si>
    <t>R&amp;D Information and Signal Processing Scientist</t>
  </si>
  <si>
    <t>Procore Technologies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</si>
  <si>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IT Engineering and has the option to be based in our Austin, TX offices located at the heart of downtown. We're looking for candidates to join us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</si>
  <si>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Levelset</t>
  </si>
  <si>
    <t>Each month over 500,000 contractors and suppliers connect on Levelset's cloud-based platform to make payment processes stress-free. Users easily exchange payment documents like lien waivers, pay applications, and preliminary notices, they see a complete picture of who is on their job, and are empowered with the resources and knowledge they need to be confident in payment. The results are faster payments and fewer surprises.
All of this activity generates millions of entities, records, attribution, and entity relationships. We use this data to create insights about the payment activity of projects and contractors, which helps our users get paid. That's where you come in.
You'll be Levelset's first Data Scientist and have the opportunity to influence how we expand our data science use cases across the business and products. You will need to be a "data utility player" and be prepared to be able to move data around, analyze opportunities, select the tools and build the infrastructure to support data science, and use our data to innovate our product and advance our purpose. The work you do and models you build will have a direct impact on our users.
Types of projects you'll be working on:
Text Analysis and Entity Recognition
We send thousands of documents and ingest thousands more from external sources. This data is messy, sometimes unstructured, and we need to be smarter about how we correlate company entities. How can we tell if two companies with similar names are the same or different?
We are collecting thousands of reviews from our users to capture feedback on different contractors on things like payment timeliness, communication practices, etc How can we summarize the overall sentiment of reviews for a specific contractor and what are the common pros / cons?
Advanced Analytics and Data Discovery
We have a lot of data on the payment history of contractors. How can we rate the payment risk of a contractor and share that information with users in a helpful, digestible way?A large commercial construction project can last many years and include hundreds of contractors. Or a single address can have multiple projects over the years with different contractors. Or a property, like an office building, can have different distinct projects going on at one time. How can we tell the difference?Data Modeling and Heuristics A user is on a project that we know other subcontractors are experiencing slow payment on. What other documents should we recommend the user do to ensure they get paid?Most of the construction industry is based on working relationships and prior work history. What relationships and other parties can we infer that are working on the project based on the existing connections from other projects we see in our graph?
Skills you'll need:
1-3 years of experience working with Machine Learning, Optimization, Neural Networks and/or Artificial IntelligenceA broad understanding of data science techniques and a willingness to "go deep" and learn more about a specific topic as it relates to our opportunities.Data cleansing experience using various utilities and programming techniquesText analytics, natural language processing, and entity recognition/extraction to turn documents into informationData processing / ETL to prep and clean data for analysis and production pipelines.R / Python / SQL / Cypher.You'll be helping us build our DS stack out, but familiarity with the tools we have in place will help, including: MySQL, Redshift/Postgres, Neo4j, Kafka, RabbitMQ, and the AWS stack.
Why Levelset?
Levelset is one of the South's fastest-growing tech companies with 100% growth year over year. Named New Orleans City Business Best Place to Work, Top Company Culture by Entrepreneur Magazine, part of the Inc. 5,000 fastest growing companies, and voted best company for leadership, perks and benefits, work-life balance, and professional development as well as best CEO for woman and diversity by Comparably.
We push ourselves to break records and to drive the growth of the company while we celebrate wins and have fun every day. We will invest in you, we will challenge you, and we will push you to grow. You will be surrounded by the best colleagues and given the opportunity to shake up a billion dollar industry.We care where you will be in 3 years, 5 years, and 10 years and we're invested to help you get there.You're joining a stellar team where you can have a huge impact and help us change the world.We have a very competitive health benefits package and a fun office environment.We have monthly company parties and catered lunch every Wednesday.We offer unlimited vacation and an annual personal travel stipend.
Powered by JazzHR</t>
  </si>
  <si>
    <t>New Grad - Big Data Engineer</t>
  </si>
  <si>
    <t>Where good people build rewarding careers.
Think that working in the insurance field cant be exciting, rewarding and challenging? Think again. Youll help us reinvent protection and retirement to improve customers lives. Well help you make an impact with our training and mentoring offerings. Here, youll have the opportunity to expand and apply your skills in ways you never thought possible. And youll have fun doing it. Join a company of individuals with hopes, plans and passions, all using and developing our talents for good, at work and in life.
Job DescriptionJob Summary This role is responsible for providing input on tracks of work to deliver Big Data solutions enabling advanced data science and analytics. This includes working with the team on new Big Data systems for analyzing data; the coding &amp; development of advanced analytics solutions to make/optimize business decisions and processes; integrating new tools to improve descriptive, predictive, and prescriptive analytics. This role contributes to the structured and unstructured Big Data / Data Science tools.
 Key Responsibilities
Executes basic to moderately complex functional work tracks for the team. Partners with ATSV teams on Big Data efforts.Partners closely with team members on Big Data solutions for our data science community and analytic users. Provides support to team on development of basic to moderately complex technical solutions using Big Data techniques in data &amp; analytics processes. Develops innovative solutions to Big Data issues and challenges within the team Provides support to team on the development of basic to moderately complex prototypes and department applications that integrate big data and advanced analytics to make business decisions.Uses new areas of Big Data technologies, (ingestion, processing, and distribution) that can solve business problems.
Job Qualifications
0 - 2 Years of experience or equivalent skills &amp; abilityBachelors or Masters preferred in a quantitative or scientific field such as computer science, computer engineering or equivalent experience.Understanding of using software development to drive data science &amp; analytic efforts.Experience with database &amp; ETL concepts.Experience with various data types (e.g. Relational, Unstructured, Hierarchical, and Linked Graph Data).Experience in working with statistical software such as SAS, SPSS, MatLab, R, CART, etc.Ability to code and develop prototypes in languages such as Python, Perl, Java, C, R, SQL, XSLT.Ability to communicate and present technical topics to technical audiences.
The candidate(s) offered this position will be required to submit to a background investigation, which includes a drug screen.
Good Work. Good Life. Good HandsÂ®.
As a Fortune 100 company and industry leader, we provide a competitive salary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t>
  </si>
  <si>
    <t>Advancial Federal Credit Union</t>
  </si>
  <si>
    <t>Data Scientist needed - 10 positions</t>
  </si>
  <si>
    <t>Kairos Technologies</t>
  </si>
  <si>
    <t>Immediate Interviews ..  Location: Irving TX Duration: 12 + months Skills : Data Scientist  Primary skills we need: Python, Spark ML, Scala, Hadoop</t>
  </si>
  <si>
    <t>Frontier Communications</t>
  </si>
  <si>
    <t>Allen</t>
  </si>
  <si>
    <t>Data Scientist / Statistician</t>
  </si>
  <si>
    <t>Vinli</t>
  </si>
  <si>
    <t xml:space="preserve">
Description:
Founded in 2014, Vinli is an automotive technology company based in the heart of Downtown Dallas. In just six years, our team has built the most advanced vehicle data computing platform, grown into the largest connected car app ecosystem, and secured global partnerships with significant players in the telecom, automotive, and asset management industries. Vinliâ€™s fully customizable platform has enabled sophisticated brands to easily engineer connected car services, allowing them to capitalize on both their vehicle data and other related data sources. 
At Vinli, our passion is building products that unlock the true value of connected cars by showing drivers, passengers and organizations the potential hidden within their vehicles' data. This includes staying on the cutting edge by investing in technologies like machine learning &amp; AI. We are looking for a well-rounded individual with interest and experience in the engineering, mathematical and scientific sides of developing a machine learning product. This role also has the opportunity to develop into a team leadership position.
The ideal candidate is located in Dallas, TX, but telecommuting is an option for exceptional candidates with proven remote experience.
ABOUT THE ROLE
Vinli is looking for an exceptional talent to add to an already amazing team. Youâ€™ll have the chance to work with the latest technologies - GoLang based microservices in a true, cloud-based, big-data application environment. Youâ€™ll work in partnership with a group of amazing engineers with expertise in designing and building beautiful customer experiences and structuring the data to support them. There will be many opportunities to forge your own path and demonstrate individual excellence, all while pulling together with a team who is ready to support you and eager for your help. We practice Agile development in the true sense - adhering to the principles of Agile, not adhering to a specific methodology. And, we have a lot of fun. Join us in creating the future of mobility.
Responsibilities
Develop and execute on testing and evaluation methodologies to optimize product prices
Perform market research and develop automated methods to keep research up to date
Behavioral Segmentation
Build production-grade segmentation models using customer behavior data
Develop and execute on experimental methodology to focus our digital marketing and maximize the return on ad spend
Predictive Model Building &amp; Analysis
Build and maintain production-grade clustering, classification, and predictive models
Develop algorithms to provide a deeper understanding of our data
Contribute to our data models and derive insights from a variety of data sources
Experience
Masterâ€™s degree in statistics, mathematics or related analytical discipline preferred (PhD a plus)
Proficiency in statistical models and thinking (probability, regression, segmentation)
Proficiency in Python, Spark and SQL
2+ years experience in a fast-paced startup environment a plus
Prior experience in price optimization and consumer segmentation is a huge plus!
Experience writing production-grade code and running predictive models in production
Embrace commitment and support a â€˜team-firstâ€™ mentality
Proven success leveraging data to empower sound decision making
Ability to get stuff done, delivering high-quality work on time
Desire to solve big problems, embracing challenges with excitement
Strong belief in transparency and capable of raising issues or concerns early and often 
Comfortable with ambiguity, with a passion for collaboration to achieve objectives
ABOUT YOU
You thrive in challenging environments that require collaborative problem solving
You prefer to spend your time coding and collaborating, not in meetings
You take pride and responsibility seeing the product you worked on meet the real world for the first time
You are capable of independently prioritizing your duties and still work well with a team
You can both accept and provide thoughtful, respectful constructive criticism.
BENEFITS
Vinli offers competitive benefits including health care, PTO, drinks &amp; snacks, and a cool office in walking distance to Deep Ellum, the Dallas Farmers Market, and the historic East Quarter.
We are an equal opportunity employer. We strictly prohibit unlawful discrimination or harassment of any kind, including discrimination or harassment on the basis of race, color, national origin, ancestry, religion, veteran status, age, pregnancy status, sex, gender identity or expression, sexual orientation, marital status, mental or physical disability, medical condition, or any other characteristics protected by law. We also make all reasonable accommodations to meet our obligations under laws protecting the rights of the disabled.
Vinli Core Values 
Integrity. Doing what you say you will do at Vinli is our way of building trust among our team members, partners, investors and vendors. We believe that maintaining integrity requires an openness and empathy in sharing goals and challenges with others. 
Drive to Innovate. People at Vinli donâ€™t just love to learn, they feel compelled to use their knowledge to make our Company and the world a better place. We believe in learning from our mistakes and always challenging ourselves to innovate - from the biggest product decisions to the smallest processes. 
Joyful Work Environment. Loving where you work isnâ€™t about ping pong tables and free snacks. Itâ€™s the feeling that you wouldnâ€™t want to be on a project with any other team. Itâ€™s the feeling that you can get creative energy just by showing up to work. Itâ€™s the feeling that your entire team respects your life away from the job and understands how work impacts it. At Vinli, we believe in building camaraderie and joy in our environment by supporting and encouraging each other every day.
 </t>
  </si>
  <si>
    <t>Data Scientist (Marketing Analytics)</t>
  </si>
  <si>
    <t>Whole Foods Market</t>
  </si>
  <si>
    <t>Sense Corp</t>
  </si>
  <si>
    <t xml:space="preserve">
Design and develop statistical models with Big Data, IoT, ERP, Supply Chain, etc. to drive major operational business decisions Understand customer and business requirements and implement reliable technical solutions for non-technical end users. Identify opportunities to improve data collection, reporting, and analysis based on business needs. Regularly interface with client sponsors and team members to meet project deadlines and provide clear communication with the team. Provide documentation and explanation of technical solutions in a professional manner Ability to create and deliver presentations in the Data Science and Advanced Analytics space Ability to take complex problems/concepts and simplify down for a variety of audiences
Requirements
Strong and proven background of analytical, mathematical and critical thinking Passion for data analytics, modeling, programming, and machine learning. Strong Python and/or R programming experience. Exposure to data ETL, storage, and manipulation tools including SQL, XML/JSON, and APIs 4+ years of experience in Data Science or related field. BS or MS in Computer Science, Computational Mathematics, Applied Mathematics, Engineering, Data Science, Statistics or equivalent US Citizen or GC Holder Travels to client sites.
Delighters
Having examples of scaling production-facing applications or open-source contributions. 2+ years of consulting experience Experience using Big Data and Cloud technologies Familiarity with Spark and Data Lakes Prior experience in the Oil and Gas industry
Benefits
Sense Corp powers insight-driven organizations.
We accelerate the entire transformation life cycle, from strategy through implementation. We turn data into actionable insights and transform organizations for the digital era.
Our people, culture, and how we engage with our clients are differentiators. Brilliant, Creative, Human, and Fun exemplify who we are. We are regularly recognized as a Best Place to Work by Houston, Austin, Dallas, and St. Louis Business Journals. With operations in Austin, Atlanta, Columbus, Dallas, Houston, San Antonio, Minneapolis-St. Paul, and St. Louis we serve mid-market to Fortune 50 companies.
The Sense Corp Compass
We may be the only management consulting firm in the country where being brilliant isnâ€™t enough to land you a job. Sense Corp people must be brilliant, creative, human, and fun all at once. In other words, we hire terrific, well-rounded people. It is one reason clients love working with us. And it is why we enjoy working with each other. We may not sound like typical consultants but thatâ€™s OK. We donâ€™t think like them either.</t>
  </si>
  <si>
    <t xml:space="preserve">Lightspeed Systems is looking for a passionate Data Analyst to transform our data into insights and insights into actions that could affect millions of K-12 students.
Using the latest tools and processes, Lightspeed Systems is able to maximize our technology offerings and deliver unparalleled service and support. The ideal candidate should be highly skilled in all aspects of data analytics, including storage and modeling, data mining, and storytelling with visualizations. Additionally, you should be committed to providing data in an ethical, sustainable, and self-service manner for continued innovation and growth by our various stakeholders.
ABOUT THE ROLE
Develop and maintain datastores by acquiring data from primary and secondary sources, writing scripts that will make our data evaluation process flexible and scalable
Define and implement data acquisition and integration logic, selecting appropriate combination of methods and tools within defined technology stack to ensure optimal scalability and performance
Proactively analyze data to answer key questions from stakeholders or out of self-initiated curiosity with an eye for what drives business performance, investigating and communicating areas for improvement in efficiency and productivity
Assist in interpreting and validating statistical models and A/B test results
Participate in strategic and tactical planning discussions - interface with business customers, gathering requirements and delivering complete self-service reporting solutions.
Work closely with project managers to understand and maintain focus on their analytical needs, including identifying critical metrics and KPIs, and deliver actionable insights to relevant decision-makers
Create and maintain rich interactive visualizations through data interpretation and analysis integrating various reporting components from multiple data sources
Applicants must be authorized to work for ANY employer in the US. We are unable to sponsor or take over sponsorship of employment Visa at this time.
ABOUT YOU
2+ years of relevant experience in a business analytics, business intelligence or comparable data engineering or data science role
Strong communication and interpersonal skills as youâ€™ll work cross-functionally across the organization (marketing, finance, sales, etc.â€”you will work with every department)
Familiar with various supervised and unsupervised modeling techniques including but not limited to Decision Trees, Regressions, SVM, K-Means, Dimensionality Reduction, and others
A/B test experience preferred
Must be an analytical and creative thinker: wherever possible, you look to resolve questions through data and measurement
Strong attention to detail and accuracy â€“ you will be organizing and disseminating significant amounts of information on which business decisions will be made
You are skilled at being a storyteller with data
Online web analytics experience preferred but not required (measuring and tracking website behavior, interaction, pathing and fallout)
Desired Tools/Languages
SQL
Python, R, Perl, SAS, or other statistical packages/scripting languages
Experience with Cloud Environments and Tools (AWS, GCP, Azure)
Experience with traditional data stores (PostgreSQL, SQL Server, MySQL), NoSQL datastores (Cassandra, DynamoDB), and file system stores (HDFS, S3)
Experience with BI tools (Tableau, Looker, SiSense, etc)P
We require all qualified applicants, as part of the application process, to complete a set of assessments. We invite you to jump start your application for this role by completing our assessment (it will only take 7-10 minutes).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
</t>
  </si>
  <si>
    <t>Solutions Architect, Data Scientist</t>
  </si>
  <si>
    <t>Onica, a Rackspace Company</t>
  </si>
  <si>
    <t>Onica is one of the fastest growing AWS Premier Partners in North America. As a full spectrum AWS integrator, we assist hundreds of companies to realize the value, efficiency, and productivity of the cloud. We take customers on their journey to enable, operate, and innovate using cloud technologies from migration strategy to operational excellence and immersive transformation.
If you like a challenge, you'll love it here, because we're solving complex business problems every day, building and promoting great technology solutions that impact our customers' success. The best part is, we're committed to you and your growth, both professionally and personally.
Overview
As a Solutions Architect, Data Scientist, you are passionate about data and technology solutions, are driven to learn about them and keep up with market evolution. You will play an active role in delivering modern data solutions for clients including data ingestion/data pipeline design and implementation, data warehouse &amp; data lake architectures, cognitive computing and cloud services. You are enthusiastic about all things data, have strong problem-solving and analytical skills, are tech savvy and have a solid understanding of software development.
What you'll be doing
Lead, define and implement end-to-end modern data platforms in support of analytics and AI use cases
Collaborate with enterprise architects, data architects, ETL developers &amp; engineers, data scientists, and information designers to lead identification and definition of required data structures, formats, pipelines, metadata, and workload orchestration capabilities
Address aspects such as data privacy &amp; security, data ingestion &amp; processing, data storage &amp; compute, analytical &amp; operational consumption, data modeling, data virtualization, self-service data preparation &amp; analytics, AI enablement, and API integrations
Be the technical liaison between customers and engineering teams
Directly collaborate with the sales team to formulate and execute a sales strategy to facilitate the adoption of AWS and big data technologies and help build offerings
Be an AWS evangelist by educating a variety of customers on the value of AWS and AWS's Data services
Traveling up to 50% of the time
Qualifications &amp; Experience
5+ years experience leading engagements from design to implementation of creative data solutions leveraging the latest in Big Data frameworks, supporting on-premise, cloud (Ideally AWS) and hybrid architectures to enable use cases in analytics and AI
5+ years experience architecting solutions for optimal extraction, transformation and loading of data from a wide variety of traditional and non-traditional sources such as structured, unstructured, and semi-structured using SQL, NoSQL and data pipelines for real-time, streaming, batch and on-demand workloads
3+ years experience with analytics/data management strategy formulation, architectural blueprinting, business case development and effort estimation of disruptor based analytics
3+ years working in the cloud or multi-server complex environments. Experience with AWS a requirement.
Ability to simplify complex technical concepts into an easy-to-understand non-technical language in order to facilitate, communicate and interact with executives and business stakeholders
Experience with Agile development methods in data-oriented projects
Strong candidates will also have some of the following capabilities:
Strong SQL, Database, Data Modeling, Data Warehousing and Development skills
Strong programming / scripting experience using various languages such as Java, .NET, Python, Scala, Javascript, etc.
Experience in Cloud Big Data &amp; Analytics Services on the cloud (AWS preferred ie. S3, Redshift, Athena, EMR, Glue, Quicksigh,, etc.)
Experience with Dashboarding and Reporting Tools used in the Industry (Tableau, Qlik, etc.)
Experience with industry ETL tools (Informatica, Talend, SSIS, etc.)
Have strong people management skills: leading teams, training, onboarding, offboarding, etc.
Certifications in architecture, data engineering and development from AWS (Preferred)
Subject matter data expertise in Financial Services (Banking, Insurance), Consumer Products (Retail), Energy &amp; Resources, Life Sciences (Healthcare) and Government (Transport, Higher Ed, Social Services) industries
Experience with implementation of data security, encryption, PII/PSI legislation, identity and access management across sources and environments
Knowledge of software configuration management environments and tools such as JIRA, Git, Jenkins, TFS, Shell, powershell, Bitbucket, etc.
Bachelor's Degree or higher in quantitative areas such as Computer Science, Information Management, Big Data &amp; Analytics, or a related field is desired
Note : This role would require up to 50% travel
If you get a thrill working with cutting-edge technology and love to help solve customers' problems, we'd love to hear from you. It's time to rethink the possible. Are you ready?</t>
  </si>
  <si>
    <t>Infosys</t>
  </si>
  <si>
    <t xml:space="preserve">
Q1 - AINA - NLP Engineers (ANA JL5/DS) - Multiple
04/23/2020
Job Description
In the role of NLP Engineer with Infosys, you will interface with key stakeholders and apply your technical proficiency with Natural Language Processing for text and other analytics plus deep learning. You will work across different stages of the Software Development Life Cycle including Requirements Elicitation, Application Architecture definition and Design.
Required NLP Engineer Qualifications:
Candidate must be located within commuting distance of Richardson, TX or be willing to relocate to one of these areas. This position may require travel.Bachelorâ€™s Degree or foreign equivalent, will consider work experience in lieu of a degree4+ years of experience with Information TechnologyExperience with Python development Hands-on expertise in Natural Language Processing (NLP)Proficiency in Deep Learning and networks Experience and training in Data ScienceKnowledge and experience with full SDLC lifecycleExperience with Lean / Agile development methodologiesU.S. Citizenship or Permanent Residency required, we are not able to sponsor at this time
Preferred NLP Engineer Qualifications:
4+ years of hands on experience with more than one programming language; Python, R, Scala, Java, SQL4+ years of experience with NLP, text analytics technologiesUnderstanding of Data science related topics particularly regression and classificationProven expertise in PySparkExperience with Deep Learning, RNN, LSTM, and Attention networksFamiliarity with Big Data concepts and toolsPrior experience in Transformer networks ideal for this roleAbility to work with data visualization tools, such as Tableau is idealKnowledge of query languages such as SQL, Hive is a plusExperience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55864BR
State / Region / Province
Richardson, TX and various and unanticipated locations throughout the U.S.
Country
USA
Interest Group
Infosys Limited
Role
Associate Data Scientist
Company
ITL USA
Work Location
Richardson, TX and various and unanticipated locations throughout the U.S.
External Job Title
NLP Engineer
</t>
  </si>
  <si>
    <t>Competitive Intelligence/Data Scientist</t>
  </si>
  <si>
    <t>LivaNova</t>
  </si>
  <si>
    <t>in people's lives!
LivaNova is a global medical technology company built on decades of experience
and a relentless commitment to improve the lives of patients around the world.
As a worldwide leader in cardiovascular and neuromodulation solutions, we are
dedicated to helping create meaningful products and therapies that transform
lives each and every day. LivaNova is also dedicated to the highest standards,
and we operate at the topmost level of business ethics and compliance
Our Competitive Intelligence/Data Scientist will build analytics capabilities
in revenue-generating areas including: markets and competitive analysis, new
drug entrants, salesforce efficiencies, and reimbursement strategies.
The primary focus will be in applying data mining techniques, doing statistical
analysis, and building high-quality prediction systems. Information, or the
models themselves, will be integrated with our products and go-to-market
systems such as SalesForce. This person will be responsible for preparing and
synthesizing data, analyzing and generating insights, and designing and
implementing analytical solutions. She/he will help drive global improvements
based on qualitative data and by investigating various topics and sharing
insights to a broader audience.
Role_Responsibilities
Be responsible for providing technical leadership and defining,
developing, and evolving data and advanced analytics products in a fast-
paced and agile development environment.
Work with multiple parties including Project and Product Managers,
Researchers and Clinicians, and related parties to understand
requirements and execute to the project vision.
Translate machine intelligence requirements and project vision into a
prioritized list of user stories, developing and delivering intelligence
products to required timelines and quality standards.
Provide leadership in data creation, formatting, gathering, and
standardization to enable efficient and effective machine learning.
Drive and support increased efficiency across the teams to eliminate
duplication of effort.
Support product and technology reuse and scalability.
Support process improvements that guide development, sustaining, and
support activities.
Drive world-class quality in the development and support of products.
Communicate effectively with a wide range of business, engineering, and
scientific teams.
Engage subject matter experts in the successful transfer of complex
domain knowledge.
Write code that meets standards and delivers desired functionality using
the technology selected for the project.
Store structured analytical information and ensure it is cataloged and
easily available to users for direct consumption or integration with
analytical systems.
Ensure Analytics model quality assurance and validate them (peer
validation).
Research tools, methodologies, and frameworks for data analytics, keeping
up to date with the latest technology trends.
Minimum_Qualifications
You must possess a Bachelor s Degree in Computer Science, Applied
Mathematics, Statistics, or a related field.
Recent graduates are preferred, 1-3 years of experience is a plus.
Strong mathematical foundation, excellent analytical capabilities with
experience in a range of machine learning techniques.
Passion for data and for working through complex details of data
collection, processing and transformations.
Practical understanding of how data is turned into insights to enable the
key business process. Experience creating analytical datasets.
Strong understanding of relational database structures, principles, and
practices.
Descriptive statistical modeling and algorithms, Machine learning
algorithms, Modeling dataset building, Optimization, Data visualization,
Pattern, cluster, segmentation analysis.
Good knowledge of industry perspective and ability to translate business
needs into data.
Creative problem-solving skills and openness to learning new
technologies.
Ability to work collaboratively as part of a self-organizing scrum team
with minimal supervision.
Knowledge of medical datasets and predictive analytics in the healthcare
domain preferred.
Proficiency in any of the following relevant tools, programming languages
&amp; technologies, e.g. Python, R, SAS, Java, C, C++, C#, Matlab, SPSS IBM,
Tableau, Alteryx, Qlikview, Rapid Miner, Visual Basic, Apache, Pig,
Spotfire, Micro S, SAP HANA, Oracle, SQL language or SQL-like, is highly
preferred.
Open-source libraries.
Exposure to Agile practices (nice to have - scrum master certification).
The world is transforming, and we intend to be seen as the rainmakers of
LivaNova innovation. If you feel like you may be a good fit for our team, we
want to hear from you.
Our_Commitment_To_Diversity_&amp;_Inclusion
LivaNova values equality and celebrates diversity. We are committed to ensuring
that our recruitment process is fair, transparent and free from unlawful
discrimination.
Our selection process is driven by the key demands/requirements for the role
rather than bias or discrimination on the basis of a candidate s sex, gende
age, marital status, veteran status, non-job-related disability/handicap or
medical condition, family status, sexual orientation, religion, color,
ethnicity, race or any other legally protected classification.
Background_Checks_At_LivaNova
Upon successful completion of the hiring process an offer may be extended.
Please note, LivaNova reserves the right to conduct background investigations
and/or reference checks on all its potential employees, where permitted by
local legislation. This offer therefore, is contingent upon a clearance of such
a background investigation and/or reference check, and can be rescinded, where
permitted by local legislation, based upon data received in the background
check and/or refusal to cooperate with or any attempt to affect the results of
this check. This process is not currently valid in Germany.
Notice_To_Third_Party_Agencies
Please note that we do not accept unsolicited resumes from recruiters or
employment agencies. In the absence of a signed Recruitment Services Agreement,
we will not consider, or agree to, payment of any referral compensation or
recruiter fee. In the event that a recruiter or agency submits a resume or
candidate without a previously signed agreement, we explicitly reserve the
right to pursue and hire those candidate(s) without any financial obligation to
the recruiter or agency.</t>
  </si>
  <si>
    <t>Humana</t>
  </si>
  <si>
    <t>Staff Data Scientist - Technology - Large Scale Financial Forecasting</t>
  </si>
  <si>
    <t>Position Summary...What you'll do...Data Strategy: Understands, articulates, and applies principles of the defined strategy to routine business problems that involve a single function.
Data Source Identification: Supports the understanding of the priority order of requirements and service level agreements. Helps identify the most suitable source for data that is fit for purpose. Performs initial data quality checks on extracted data.
Applied Business Acumen: Provides recommendations to business stakeholders to solve complex business issues. Develops business cases for projects with a projected return on investment or cost savings. Translates business requirements into projects, activities, and tasks and aligns to overall business strategy. Serves as an interpreter and conduit to connect business needs with tangible solutions and results. Recommends new processes and ways of working.
Model Assessment &amp; Validation: Identifies the model evaluation metrics. Applies best practice techniques for model testing and tuning to assess accuracy, fit, validity, and robustness for multi-stage models and model ensembles.
Data Visualization: Generates appropriate graphical representations of data and model outcomes. Understands customer requirements to design appropriate data representation for multiple data sets. Work with User Experience designers and User Interface engineers as required to build front end applications. Presents to and influences the team and business audience using the appropriate frameworks and conveys clear messages through business and stakeholder understanding. Customize communication style based on stakeholder under guidance, and leverages rational arguments. Guide and mentor junior associates on story types, structures, and techniques based on context.
Problem Formulation: Translates business problems within one's discipline to data related or mathematical solutions. Identifies what methods (for example, analytics, big data analytics, automation) would provide a solution for the problem. Shares use cases and gives examples to demonstrate how the method would solve the business problem.
Analytical Modeling: Selects appropriate modeling techniques for complex problems with large scale, multiple structured and unstructured data sets. Selects and develops variables and features iteratively based on model responses in collaboration with the business. Conducts exploratory data analysis activities (for example, basic statistical analysis, hypothesis testing, statistical inferences) on available data. Identifies dimensions and designs of experiments and creates test and learn frameworks. Interprets data to identify trends to go across future data sets. Creates continuous, online model learning along with iterative model enhancements. Develops newer techniques (for example, advanced machine learning algorithms, auto ML) by leveraging the latest trends in machine learning, artificial intelligence to train algorithms to apply models to new data sets. Guides the team on feature engineering, experimentation, and advanced modeling techniques to be used for complex problems with unstructured and multiple data sets (for example, streaming data, raw text data).
Model Deployment &amp; Scaling: Deploys models to production. Continuously logs and tracks model behavior once it is deployed against the defined metrics. Identifies model parameters which may need modifications depending on scale of deployment.
Code Development &amp; Testing: Writes code to develop the required solution and application features by determining the appropriate programming language and leveraging business, technical, and data requirements. Creates test cases to review and validate the proposed solution design. Creates proofs of concept. Tests the code using the appropriate testing approach. Deploys software to production servers. Contributes code documentation, maintains playbooks, and provides timely progress updates.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 effectiveness; and participating in and supporting community outreach events.Minimum Qualifications...Outlined below are the required minimum qualifications for this position. If none are listed, there are no minimum qualifications.Option 1: Bachelors degree in Statistics, Economics, Analytics, Mathematics, Computer Science, Information Technology or related field and 4 years' experience in an analytics related field. Option 2: Masters degree in Statistics, Economics, Analytics, Mathematics, Computer Science, Information Technology or related field and 2 years' experience in an analytics related field. Option 3: 6 years' experience in an analytics or related field.Preferred Qualifications...Outlined below are the optional preferred qualifications for this position. If none are listed, there are no preferred qualifications.Data science, machine learning, optimization models, PhD in Machine Learning, Computer Science, Information Technology, Operations Research, Statistics, Applied Mathematics, Econometrics, Successful completion of one or more assessments in Python, Spark, Scala, or R, Using open source frameworks (for example, scikit learn, tensorflow, torch)</t>
  </si>
  <si>
    <t xml:space="preserve">
THE COMPANY
Fannie Mae provides reliable, large-scale access to affordable mortgage credit in communities across our nation. We are the leading source of funding for housing in America, which means more people can buy or rent a home. We are focused on sustaining the housing recovery, improving our company, and leading change to make housing better.
We are looking to build our network of interested candidates with a Data Science background and invite you to share your information with us. Let us know if you would be interested in working on a high-performing team and making a difference in making homes more accessible.
Fannie Mae has multiple Data Science opportunities available across our Enterprise Data, Modeling and Analytics division. For more information about Fannie Mae, visit http://www.fanniemae.com/progress 
**Please note that this invitation is NOT an active opening/posting. Submitting an application constitutes an expression of interest in current or future similar openings at Fannie Mae. A recruiter will review your qualifications and if a position opens that aligns to your skillset, you may be contacted. 
Data Scientist Job Description:Fannie Mae is expanding its data science talent to further push the frontiers of modeling and advanced analytics. Are you passionate about advanced analytics algorithms and creating new data science tools and technologies? Do you have creative and innovative approaches to developing new analytics techniques? Weâ€™re seeking data scientists who have domain knowledge or an interest in Big Data, machine learning, natural language processing, image processing and an interest to apply it to economic and financial applications. You are looking to innovate the next generation of data analytics solutions with diverse data sets and leading-edge analytics use-cases? If you are ready for an exciting opportunity working hands on with the worldâ€™s most advanced data science technologies and thrive in a super dynamic environment where you are being counted on to develop advanced analytics products, this might be the role for you.
Minimum Qualifications: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with code repositories and build/deployment pipelines, specifically Jenkins and/or Git.
Demonstrated experience using Apache Hadoop and/or Apache Spark stack for big data processing, or comparable distributed computing platforms.
Demonstrated experience using data streaming technologies such as Kafka, Rabbit MQ, NiFi, Kinesis or comparable tools
Demonstrated experience using Tableau, Kibana, Quicksights or other similar data visualizations tools.
Ability to handle terabytes of time-series and cross-sectional data and extract well defined alpha from the underlying relationships
Thorough understanding of statistical methods for optimizations (Linear / Non-linear / regressions / Neural Networks / ARIMA / VAR / SSPQN)
Very comfortable working with ambiguity (e.g. imperfect data, loosely defined concepts, ideas, or goals) 
Preferred Qualifications:
MS in Computer Science, Statistics, Math, Engineering, or related field, PhD preferred
3 years of relevant experience in building large scale machine learning or deep learning models and/or systems
1 year of experience specifically with deep learning (e.g., CNN, RNN, LSTM)
Demonstrated skills with Jupyter Notebook, AWS Sagemaker, or Domino Datalab or comparable environments
Passion for solving complex data problems and generating cross-functional solutions in a fast-paced environment
Knowledge in Python or C / C#, and SQL, object oriented programming, service oriented architectures
Strong scripting skills with Shell script and SQL
Strong coding skills and experience with Python (including SciPy, NumPy, and/or PySpark) and/or Scala.
Knowledge and implementation experience with statistical and machine learning models (regression, classification, clustering, graph models, etc.)
Hands on experience building models with deep learning frameworks like MXNet, Tensorflow, Keras, Caffe, PyTorch, Theano, or similar
Experience search architecture (ex - Solr, ElasticSearch)
Data Scientist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Python or in C#/C (1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using Apache Hadoop and/or Apache Spark stack for big data processing, or comparable distributed computing platforms.
Masters, PhD or Other Advanced Degree
MINIMUM EXPERIENCE
2-4 years
Senior Data Scientist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Demonstrated experience using Apache Hadoop and/or Apache Spark stack for big data processing, or comparable distributed computing platforms.
Masters, PhD or Other Advanced Degree
MINIMUM EXPERIENCE
6-8 years
Data Scientist Manager
Education Level Preferred
Work or educational background in one or more of the following areas: operations research, computer science, Mathematics, data science, business analytics, or knowledge management.
Demonstrated experience programming with R/Python, Linux, and Spark in AWS cloud environment, or knowledge and algorithmic design experience in C#/C (3 years)
Demonstrated experience with SQL and relational database technologies, such as Oracle, PostgreSQL, MySQL, RDS, Redshift, Hadoop EMR, Hive, etc.
Demonstrated experience processing structured and unstructured data sources, data cleansing, data normalization and prep for analysis
Demonstrated experience with machine learning techniques including natural language processing. 
Masters, PhD or Other Advanced Degree
MINIMUM EXPERIENCE
8-10 years
</t>
  </si>
  <si>
    <t xml:space="preserve">Organization: Accenture Federal Services
Location: Reston, VA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Job Description:
Accenture Federal Services is seeking a Data Scientist to support a US Federal client based in Reston, VA.
Primary responsibilities include:
Create innovative solutions to meet the technical needs of customers.
Develop custom data models and algorithms to apply to data sets.
Participate in the development of documentation.
This role conducts experimentation in various data science techniques, developing, executing, and maintaining scripts and prototypes to analyze, interpret, visualize, and gain knowledge from numerous data sets individually or in combination to meet mission needs.
Coordinate closely with customers, Scrum Masters, and cross-functional areas to communicate project statuses and initiatives.
Analyze data to effectively coordinate the installation of new systems or modifications to existing systems.
Support the Agile software development lifecycle.
Communicate key project data to team members and build team cohesion and effectiveness.
Develop and execute project plans leveraging Atlassian tool suite like JIRA and Confluence to track activities.
Apply best practices and standard operating procedures.
Experience using the statistical computer language Python to manipulate data and draw insights from large data sets. #CJ
</t>
  </si>
  <si>
    <t>Product Research Data Scientist, Apple Media Products</t>
  </si>
  <si>
    <t>Sr. Data Scientist (Dallas, TX)</t>
  </si>
  <si>
    <t>Tiger Analytics is looking for experienced Data Scientists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Data Scientist, you will apply strong expertise in AI through the use of machine learning, data mining, and information retrieval to design, prototype, and build next generation advanced analytics engines and services. You will collaborate with cross-functional teams and business partners to define the technical problem statement and hypotheses to test. You will develop efficient and accurate analytical models which mimic business decisions and incorporate those models into analytical data products and tools. You will have the opportunity to drive current and future strategy by leveraging your analytical skills as you ensure business value and communicate the results. Multiple positions open.
Key Responsibilities
Collaborate with business partners to develop innovative solutions to meet objectives utilizing cutting edge techniques and tools. Effectively communicate the analytics approach and how it will meet and address objectives to business partners. Advocate and educate on the value of data-driven decision making; focus on the â€œhow and whyâ€_x009d_ of solutioning. Lead analytic approaches; integrate solutions collaboratively into applications and tools with data engineers, business leads, analysts and developers. Create repeatable, interpretable, dynamic and scalable models that are seamlessly incorporated into analytic data products. Engineer features by using your business acumen to find new ways to combine disparate internal and external data sources. Share your passion for Data Science with the broader enterprise community; identify and develop long-term processes, frameworks, tools, methods and standards. Collaborate, coach, and learn with a growing team of experienced Data Scientists. Stay connected with external sources of ideas through conferences and community engagements.Multipl
Requirements
Bachelors Degree in Data Science, Computer Science, Engineering, Statistics and 5+ years of Data Science experience required Proficiency in Python or R and in writing complex SQL queries Proficiency with Machine Learning concepts and modeling techniques to solve problems such as clustering, classification, regression, anomaly detection, simulation and optimization problems on large scale data sets. Ability to implement ML best practices for the entire Data Science lifecycle Ability to apply various analytical models to business use cases (NLP, Supervised, Un-Supervised, Neural Nets, and more) Exceptional communication and collaboration skills to understand business partner needs and deliver solutions Bias for action, with the ability to deliver outstanding results through task prioritization and time management Experience with data visualization tools â€” Tableau, R Shiny etc preferred
Benefits
This position offers an excellent opportunity for significant career development in a fast-growing and challenging entrepreneurial environment with a high degree of individual responsibility.</t>
  </si>
  <si>
    <t>Data Scientist (DoD Secret Security Clearance)</t>
  </si>
  <si>
    <t>ka-hoot</t>
  </si>
  <si>
    <t>Air Education and Training Command is creating a new Chief Data Officer function. The Data Scientist (Sr.) will be part of the technical support team who would define, build and manage a new learning services system to modernize the commandâ€™s learning environment. This would include engaging with stakeholders to learn about needs and existing solutions, creating a new technical backbone for the command, and helping develop a modern data strategy.
Consistently perform analysis and translate business needs to create high-quality Business Requirements and Functional Specifications documentation within specified time frames to solve most complex problems (multiple interfaces with other systems across multiple business units) considering all impacted components from an end-to-end perspective. Ensures end-to-end traceability of requirements is complete. Apply specific functional and/or business expertise to perform assigned tasks and develop specific project deliverables. Conduct impact analysis of technology changes on business processes and existing technology. Competent to work at the highest technical capacity on most phases of the business systems analysis. Contribute to the review of Test Planning and Test Execution strategies. Create the appropriate User-Interface Model(s) to support projects. Develop business workflow diagrams. Assist in the development of data models and interface design specifications. Documents, tracks, and resolves issues related to data quality. Contribute to the design and mapping of data conversion strategies. Participate in collaborative system and data design sessions with the user community, technical architecture resources, and development resources. Complete project activities on time and within budget, and proactively identifies and communicates issues that may jeopardize milestones or project budget to the Project Manager. Versed in strategic policy guidance and is familiar with the higher headquarter offices who develop government policy that affects the configuration of the Learning Services Ecosystem.
Requirements
MINIMUM QUALIFICATIONS &amp; EXPERIENCE
Bachelorâ€™s Degree in associated discipline area (e.g. computer science, information technology, statistics, etc). Five yearsâ€™ industry experience.
Active Secret clearance.
PREFERRED QUALIFICATIONS &amp; EXPERIENCE
Experience on MAJCOM staff; familiarity with flying training, aircraft maintenance and related data systems; strong communication and teambuilding skills.
Benefits
This position will afford excellent visibility, internal mobility and leadership opportunities, within a dynamic, growth-focused organization, offering competitive compensation and robust benefits.</t>
  </si>
  <si>
    <t>Data Scientist / Data Engineer</t>
  </si>
  <si>
    <t>SEVEN Networks</t>
  </si>
  <si>
    <t>Marshall</t>
  </si>
  <si>
    <t>applynow</t>
  </si>
  <si>
    <t>Data Scientist (5+ yrs.)</t>
  </si>
  <si>
    <t>Wise Men Consultants</t>
  </si>
  <si>
    <t>Job Title: RPA Architect
Posted on: 07-31-2018
Requirements:
RPA Platform Skills:
Blue Prism, Automation Anywhere, UiPath, Pega / Open SpanXerox / Conduit, NICE, RedWood, Kofax, Jikoda, WorkFusion
Job Description:
Plays a critical role in building and deploying Robotic Process AutomationDesign, document, develop and execute test automation plans from business requirementsCoordinates activities with Dev Ops leads and other developers to create and deploy RPA solutionsParticipates in the RPA Center of Excellence to develop and promote and utilize best practices for RPA capabilitiesResponsible for implementing the full life cycle of RPA solutionsWork with our clients to understand their business strategy and objectives, in addition to their current business process landscape and associated challenges
Location: Houston,TX
Contact no: 281-560-4020 X 215
Email: srinivas.puppala@wisemen.com</t>
  </si>
  <si>
    <t>Data Scientist III</t>
  </si>
  <si>
    <t>Rackspace</t>
  </si>
  <si>
    <t>Rackspace is a different kind of technology company. With a combination of unbiased expertise, meticulous methodologies and innovative delivery models, we are uniquely positioned to help you achieve your specific goals using the appropriate combination of technologies.
Our ability to apply best practices and provide exceptional solutions has resulted in numerous industry awards, including being a leader in the Gartner Magic Quadrant for Public Cloud Infrastructure Professional and Managed Service Providers, Worldwide 2019.
Right now Rackspace and the Global Data Office is growing the Data Science team!
What we do?
Data Science is one of the five blocks inside the Global Data Office. We are the hub of where Rackspace operations, strategy and data analytics converge, helping the business connect insights to action. Hereâ€™s your chance to help to build sound Data Science models with our customer and operational data.
As a member of Rackspace Data Science team, you will be delivering decision support to several different internal organizations. As such you will use machine learning, statistics, and problem-solving techniques to provide actionable insight on system/technology performance and how to improve the customer experience and commercial performance to help meet business goals. Our vision is to optimize the future with better data-driven decisions today!
What Youâ€™ll Do?
Candidates who thrive in this role need to be exceptionally well-rounded, flexible, and driven. Having a practical approach to Produce innovative solutions driven by exploratory data analysis from complex and high-dimensional datasets to execute and deliver on the most impactful opportunities while leveraging analytical best-practices will be required to succeed in this role.
The role requires the knowledge of statistics, machine learning, programming, data modeling, simulation, and advanced mathematics to recognize patterns, identify opportunities and make valuable discoveries leading to prototype development and product improvement. Ideal candidates are able to frame Data Science problems, put mathematical models into production, writes reusable code, builds high quality data pipelines in cloud environments and answer business questions to management. In addition, using your influencing and relationship-building skills, you will drive the communication with internal organizations.
What is required?
Strong structured learning/hierarchical and statistical modeling techniques and Machine learning experience.Ability to obtain data from multiple, disparate data sources including structured, semi-structured and unstructured data to find actionable business insight, with an emphasis on customer experience. This will require Experience with cloud-based ecosystems (GCP, AWS).Utilize analytical techniques to determine areas of opportunities to help meet business goals.You will use bold problem-solving skills and provide analytics to understand the drivers of current issues and recommend solutionsYou will assist other organizations of the company in understanding the value of an analytical approach to decision-making, provide them with the insights that contribute to their strategic goals and influence their day-to-day activities with tools and solutions.
Who we need?
Bachelorâ€™s Degree in Applied Mathematics, Physics, or Quantitative DisciplineMasterâ€™s degree on Data science, business analytics, or other data related field4+ years of relevant industry experience in analytical/technical rolesAdvanced proficiency in querying and composing large datasets with Big Query or SQLProficiency using Tableau, Qlik Sense, Power BI (or similar BI tools) to create data visualizationsExceptional team collaboration skills with the ability to work in matrix organizations and influence peopleExcellent verbal, written, and data presentation skillsHands on experience on statistical analysis and/or data science experience utilizing R or pythonSolid time management and organizational skills. Able to work independently under pressure in time-sensitive, fast-paced environmentCreativity and critical thinking to go beyond current tools to deliver the best solution
Bonus points if you have:
Strong operational and financial acumenExperience in strategy consultingSix Sigma Green Belt Certified
#PRIORITY</t>
  </si>
  <si>
    <t>Tiger Analytics is looking for an experienced Data Scientist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Sr. Data Scientist, you will apply strong expertise in AI through the use of machine learning, data mining, and information retrieval to design, prototype, and build next generation advanced analytics engines and services. You will collaborate with cross-functional teams and business partners to define the technical problem statement and hypotheses to test. You will develop efficient and accurate analytical models which mimic business decisions and incorporate those models into analytical data products and tools. You will have the opportunity to drive current and future strategy by leveraging your analytical skills as you ensure business value and communicate the results.
Key Responsibilities
Collaborate with business partners to develop innovative solutions to meet objectives utilizing cutting edge techniques and tools.
Effectively communicate the analytics approach and how it will meet and address objectives to business partners.
Advocate and educate on the value of data-driven decision making; focus on the "how and why" of solutioning.
Lead analytic approaches; integrate solutions collaboratively into applications and tools with data engineers, business leads, analysts and developers.
Create repeatable, interpretable, dynamic and scalable models that are seamlessly incorporated into analytic data products.
Engineer features by using your business acumen to find new ways to combine disparate internal and external data sources.
Share your passion for Data Science with the broader enterprise community; identify and develop long-term processes, frameworks, tools, methods and standards.
Collaborate, coach, and learn with a growing team of experienced Data Scientists.
Stay connected with external sources of ideas through conferences and community engagements.
Bachelors Degree in Data Science, Computer Science, Engineering, Statistics and 5+ years of Data Science experience required; or, Graduate Degree in a quantitative discipline and 2+ years of Data Science experience required.
Proficiency in Python or R.
Proficiency writing complex SQL queries.
Proficiency in Azure Databricks.
Proficiency with Machine Learning concepts and modeling techniques to solve problems such as clustering, classification, regression, anomaly detection, simulation and optimization problems on large scale data sets. Ability to implement ML best practices for the entire Data Science lifecycle.
An understanding of the Consumer Packaged Goods (CPG) industry.
Ability to apply various analytical models to business use cases (NLP, Supervised, Un-Supervised, Neural Nets, and more).
Exceptional communication and collaboration skills to understand business partner needs and deliver solutions.
Bias for action, with the ability to deliver outstanding results through task prioritization and time management.
Preferred Qualifications
Experience with Big Data technologies: Hadoop, Spark, H20.ai, Cloud AI platforms, containerization.
Experience supporting deployment, monitoring, maintenance and enhancement of models.
Experience with data visualization tools - Tableau, R Shiny, Plotly, and more.
This position offers an excellent opportunity for significant career development in a fast-growing and challenging entrepreneurial environment with a high degree of individual responsibility.</t>
  </si>
  <si>
    <t>Clinical Data Operator 3</t>
  </si>
  <si>
    <t>DSI Systems</t>
  </si>
  <si>
    <t xml:space="preserve">DSI Systems Inc., an authorized AT&amp;T Distributor partner, has an immediate career opportunity for a motivated individual to fill one of our new roles as a Data Analyst for our Richardson office. This person will be responsible for turning data into information, information into insight and insight into business decisions for our in-house call center and retail services division.
What You Will Do
Create interactive data visualizations that allow the business leaders to adjust quickly to performance and trends and make data-driven decisions Analyze call flow metrics and identify best practices Develop dashboards to present and deliver valuable insights to sales and operational leaders Interpret data, analyze results using statistical techniques and provide ongoing reports Filter and â€œcleanâ€_x009d_ data by reviewing computer reports and performance indicators to locate and correct code problems
Requirements
Bachelor's Degree in business related field, or equivalent experience MUST be proficient in Excel Strong technical skills and creative thinking to solve problems and make quantitative decisions Strong analytical skills with the ability to collect, organize, analyze, and disseminate significant amounts of information with attention to detail and accuracy Experience in an analyst role running and analyzing data as it relates to campaigns, sales trends, call drivers and outcomes, etc. Track record of achieving business results through creative problem solving and careful implementation Previous experience using CRM systems or Domo highly preferred. 3+ yearsâ€™ experience in data extraction and providing insights through reporting Has high degree of initiative to complete complex tasks Previous experience working in a high call volume work environment or call center
Benefits
Medical &amp; Dental insurance plan 401k Plan Paid vacation and personal / sick days
</t>
  </si>
  <si>
    <t>Clinical Data Scientist - Clinical Data Management</t>
  </si>
  <si>
    <t>University of Texas Medical Branch</t>
  </si>
  <si>
    <t>Galveston</t>
  </si>
  <si>
    <t>Min Qualifications
EDUCATION &amp; EXPERIENCE
Minimum Qualifications:
Master's degree in a quantitative discipline (applied mathematics, statistics, computational biology, bioinformatics or related field)
Five years of SQL experience
Five years of experience working with relational databases
Five years of clinical analytics experience in a healthcare or hospital environment
JOB DESCRIPTION
Scope/Function: Responsible for providing meaning to the data in our system and developing methods to leverage that data in our applications. Responsibilities include standardizing and cleaning data (Curation), building prediction models (Analytics), modeling clinical outcomes (Clinical Analytics), and developing metrics to monitor patient treatment and outcomes (Quality Measurement). Member of a cross-functional, collaborative team that works closely with other UTMB Discover teams.
Salary Range
The salary range for this position is $101,231/yr - $161,969/yr commensurate with experience
The pay band for this position is CS33
Specific Job Related Duties
Identify clinical, financial and operational data elements within different systems (EMRs, billing, etc.)
Standardize clinical data to common ontologies (such as SNOMED-CT, RxNorm, and LOINC)
Develop new ontologies to represent data elements in which no standard yet exists
Develop new methods of data extraction and data mining (such as utilizing NLP tools to obtain clinical information from unstructured text)
Work on a day-to-day basis with UTMB Discover teams to ensure that our clinical, financial, and operational data are being accurately represented in our applications
Formulate validation strategies and methods to ensure accurate and reliable data
Support the rest of the Clinical Data and Analytics Team in understanding and processing the data in our system
Explore and analyze large medical databases: medical claims, hospital discharges and/or real-time EMR data feeds
Research and define variables for analysis and prediction of medical risks
Evaluate patients' current and future risk based on claims and non-claims data
Support daily production tasks that require scientists involvement
Conduct QA of models' outcomes and monitor model performance regularly
Enhance existing predictive models and analytics; and develop new ones
Develop, implement and validate new predictive modeling algorithms and applications
Build predictive models and complete various analytical projects
Provide consultation, training and analysis to clients, account management and sales; deliver sales presentations and product demonstrations as needed
Provide critical guidance for the development and implementation of models and analytics products
Suggest/build software tools to streamline the building of models and other analytics
Conduct exploratory data analysis from complex, disparate data sources to recognize patterns, and identify member performance improvement opportunities
Generate hypotheses and analyze data to test and interpret results
Serve as the resident data expert and share best practices/approaches for statistics, machine learning techniques, data modeling, simulation and advanced mathematics
Partner with Leadership Team to identify critical issues/questions around member performance
Collaborate with Director, Clinical Data and Analytics to build analytical acumen across all analytic roles in the organization
Preferred Education
Ph.D. degree in a quantitative discipline (applied mathematics, statistics, computational biology, bioinformatics or related field)
Req id: 67833SDL2017</t>
  </si>
  <si>
    <t>El Paso</t>
  </si>
  <si>
    <t>Senior Segmentation Data Analyst</t>
  </si>
  <si>
    <t>Acxiom</t>
  </si>
  <si>
    <t>r. Segmentation Data Analyst â€“ Customer Segmentation (Conway, Austin, or Remote)
At Acxiom, our vision is to transform data into value for everyone. Our data products and analytical services enable marketers to recognize, better understand, and then deliver highly applicable messages to consumers across any available channel. Our solutions enable true people-based marketing with identity resolution and rich descriptive and predictive audience segmentation. We are seeking a senior segmentation analyst to help own the development of a next gen segmentation system which will enable our clients to build ready-to-go Personas to Quickly Define Audiences.
The Senior Segmentation Data Analyst will work with other analysts, data scientists and product managers to build segmentation systems using our existing data products. Building segmentation system is both an art and science and this analyst will blend their technical data science/statistics skills with their analytical aptitude to build the next generation segmentation product. The work will involve building &amp; maintaining segmentation systems at varying levels of granularity demonstrating a variety of advanced statistical and ML techniques. Senior Analyst will also have proficiency with US census data and strong acumen for US demographic data. Senior Analyst will partner with product owner to augment this segmentation work with supporting analyses and data visualization to package the segments into a marketable product.What you will need:
3 years of experience building segmentation systems using Unsupervised learning methods such as K-Means, Hierarchical clustering, GMM etc. and strong proficiency in dimensionality reduction techniques using factor analyses, PCA etc.3 years of experience in Stats and ML Algorithms (GLM, Decision Trees, Boosting, Bagging Trees, SVM)Knowledge and experience working with first party or third party data, including area level data such as Census data. Experience working with unstructured data.Prior experience working with and/or building segmentation platformsStrong data analysis, segmentation, demography and data visualization skillsProgramming experience with SQL, Python, R, Spark or similar; SAS experience is preferred.Bachelorâ€™s Degree in Statistics, Data Quality, Data &amp; Analytics, Business, Math or related field with 5+ yearsâ€™ experience; or a Masterâ€™s degree in similar field with 3+ years experienceExperience with data manipulation, reporting and data visualization tools such as python, SAS, R, Tableau, Alteryx, LookerAbility to communicate detailed analysis using verbal descriptions, tables, graphs and charts.Solid background in data visualization tools (Looker, Tableau, D3.js or similar)Skills; including flow charting, project planning and project documentationQuick learner with strong critical thinking skills. Detail Oriented. Can work independently
What will set you apart:
Knowledge of Deep Learning, Neural Network based on modeling frameworks a plusAt least 3 year of experience in advanced analytics techniques in a consulting environment and not solely in an academic environmentDemonstrated knowledge of commercial segmentation systemsPast experience building, implementing and maintaining a custom or commercial segmentation system.Familiarity with Big Data or cloud environments (e.g. AWS, Google Cloud Platform, Azure etc.) a plusKnowledge of container based model deployment (Docker, Kubernetes) as plus
We believe in building an awesome workplace where associates feel engaged and want to come to work every single day. Itâ€™s important to Acxiom that we invest in our culture and promote a healthy work-life balance, even when our associates are at work.
As a part of our team, you will join a fast-moving, dynamic, â€œget stuff doneâ€_x009d_ culture where we prioritize progress over perfection and empower our people to do their jobs. You will always be guided to do whatâ€™s right, legally and morally for our customers. At Acxiom, we believe in exceptionalism. We donâ€™t aspire to be mediocre, good, nor even phenomenal â€“ we intend to be the absolute best in everything we do.
Acxiom is an affirmative action and equal opportunity employer (AA/EOE/W/M/Vet/Disabled) and does not discriminate in recruiting, hiring, training, promotion or other employment of associates or the awarding of subcontracts because of a person's race, color, sex, age, religion, national origin, protected veteran, disability, sexual orientation, gender identity, genetics or other protected status. #GD17
Primary Location City/State:Austin, TexasAdditional Locations (if applicable):ConwayAcxiom is an affirmative action and equal opportunity employer (AA/EOE/W/M/Vet/Disabled) and does not discriminate in recruiting, hiring, training, promotion or other employment of associates or the awarding of subcontracts because of a person's race, color, sex, age, religion, national origin, protected veteran, disability, sexual orientation, gender identity, genetics or other protected status.</t>
  </si>
  <si>
    <t>Senior Machine Learning Engineer - ASE6</t>
  </si>
  <si>
    <t>Wells Fargo</t>
  </si>
  <si>
    <t>Job DescriptionImportant Note: During the application process, ensure your contact information (email and phone number) is up to date and upload your current resume prior to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
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
Help us build a better Wells Fargo. It all begins with outstanding talent. It all begins with you.
Wells Fargo Technology sets IT strategy; enhances the design, development, and operations of our systems; optimizes the Wells Fargo infrastructure footprint; provides information security; and enables continuous banking access through in-store, online, ATM, and other channels to Wells Fargos more than 70 million global customers.
We have an excellent opportunity for an experienced Sr Machine Learning Engineer to develop and support Cyber Security initiatives within Wells Fargo Information and Cyber Security. You will have an opportunity to solve complex issues by applying cutting edge technology and latest ML algorithms. This is an opportunity for an experienced ML professional to really put their footprint and produce immediate impact.
The job responsibilities for the job include but are not limited to:
â€¢ Apply expertise in Machine Learning and data mining techniques: feature engineering, regression, classification, anomaly detection, time series analysis etc
â€¢ Define data requirements to build complex predictive models
â€¢ Develop Machine Learning pipelines
â€¢ Research and experiment with emerging ML and Big Data technologies and tools
â€¢ Analyze highly complex business requirements, design and write technical specifications to design or redesign complex applications
â€¢ Research and development for data-driven analysis on structured and unstructured data
â€¢ Collaborate with other technology teams and architects to define and develop solutions.
â€¢ Translate complex functional and technical requirements into detailed technical design
â€¢ Test prototypes and oversee handover to operational teams
â€¢ Propose best practices/standards
The successful candidate for the position will likely have the following skills and experience:
â€¢ Hands-on development experience developing Machine Learning solutions on large datasets
â€¢ Fluent in Machine Learning techniques: Regression, Trees, Clustering, Neural Networks, Anomaly Detection
â€¢ Fluent in Python, Scala, SQL
â€¢ Fluent in TensorFlow, Keras, NLP libraries
â€¢ Strong background in working in a data driven environment and supporting fast paced agile development
â€¢ Strong technical background working in a Big Data ecosystem and ability to do data analysis, data engineering, ML design and development
â€¢ Be willing to learn and be flexible to changing technology
â€¢ Experience creating best practices and standards around ML model deployment framework and socializing them with the community to ensure successful delivery of the modelsRequired Qualifications
3+ years of experience with machine learning tools5+ years of experience with Big Data or Hadoop tools such as Spark, Hive, Kafka and Map10+ years of application development and implementation experience
Desired Qualifications
Ability to take on a high level of responsibility, initiative, and accountabilityAbility to work effectively, as well as independently, in a team environmentGood attention to detail and accuracy skillsStrong organizational, multi-tasking, and prioritizing skills2+ years of Hadoop experience5+ years of SQL experienceExcellent verbal, written, and interpersonal communication skills
Other Desired Qualifications
Fluent in Machine Learning techniques: Regression, Trees, Clustering, Neural Networks, Anomaly Detection 3+ years of development experience developing Machine Learning solutions on large datasets Strong desire to learn latest enhancements in technology Experience with search (Elastic Search, SOLR) Fluent in Python, Scala, SQL Fluent in TensorFlow, Keras, NLP libraries Experience partnering with platform and support teams on hardware/software issues Experience in different Big Data eco system tools Spark, SOLR, HBase, etc. Experience with multiple data stores SQL Server, Splunk, Oracle etc. Experience working in agile development methodologies Collaborating and working in a team environment Experience with code repository, build and deployment tools Gradle, Artifactory, GitHub, uDeploy
Street AddressMN-Minneapolis: 255 2nd Ave S - Minneapolis, MN
AZ-Chandler: 2600 S Price Rd - Chandler, AZ
TX-Irving: 2975 Regent Blvd - Irving, TX
AZ-PHX-Northwest Phoenix: 2222 W Rose Garden Ln - Phoenix, AZ
CA-SF-Financial District: 333 Market St - San Francisco, CA
IA-West Des Moines: 800 S Jordan Creek Pkwy - West Des Moines, IA
NY-New York: 150 E 42nd St - New York, NY
TX-Plano: 4975 Preston Park Blvd - Plano, TX
NC-Raleigh: 1100 Corporate Center Dr - Raleigh, NC
IA-Des Moines: 800 Walnut St - Des Moines, IADisclaimerAll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
Relevant military experience is considered for veterans and transitioning service men and women.
Wells Fargo is an Affirmative Action and Equal Opportunity Employer, Minority/Female/Disabled/Veteran/Gender Identity/Sexual Orientation.</t>
  </si>
  <si>
    <t>Enterprise Data Scientist</t>
  </si>
  <si>
    <t>Parkland Health and Hospital System</t>
  </si>
  <si>
    <t xml:space="preserve">Looking for your next opportunity? If so, choose Parkland and discover what a meaningful job feels like. Whether you work directly with patients or use your talent to support our care, youâ€™ll be part of a team thatâ€™s providing valuable health services to Dallas County residents. And here, youâ€™ll have the opportunity to put all your skills to work, and the support to grow and advance in your job and your field. Step into a career that will make a substantial difference for our patientsâ€”and for you. We blend cultures, talents, and experience into an exemplary health and hospital system. Parkland has earned distinction as one of Americaâ€™s Best Hospitals by U.S News and World Report every year since 1994.PRIMARY PURPOSE
The enterprise data scientist will transform health care by analyzing, designing, implementing, evaluating information and communication systems that enhance individual and population health outcomes, improve patient care, and strengthen the clinician-patient relationship. Creates and maintains a business liaison relationship with appropriate clinical units and users of technological services and assists Information Services management in managing the vendor relationships for appropriate products and services. This position demonstrates knowledge of clinical practice and electronic clinical information systems functionality; its implementation in a clinical setting, and the ongoing maintenance and growth of the system.
MINIMUM SPECIFICATIONS
Education:
Must have a Masters in Statistics, Applied Mathematics, Computer Science, Computer Engineering, Physics, or a related field.
Prefer (PhD) in above field(s).
Experience:
Minimum of 4 years of experience in a hospital or clinic setting working with physicians and staff involved in patient care.
Minimum of 4 years of experience working in the area of information systems and knowledge of standards, system configuration, decision support and information systems as well as all regulatory requirements of a medical institution.
Must have experience in working with projects that resulted in the melding of multiple business cultures and significant organizational change related to the automation of clinical and administrative functions.
Must have experience in conducting evaluations and assessments, i.e. change readiness assessments, workflow optimization assessments, etc.
Must have experience in clinical system implementations throughout the project life-cycle, performing workflow analysis, testing, training, go-live support, system upgrades, and issues management.
Equivalent Education and/or Experience:
May have an equivalent combination of education and experience to substitute for both the education and the experience requirements.
May have experience as a principle investigator or in clinical research analytics capacity.
Skills or Special Abilities:
Must be recognized by peers as an outstanding conceptualizationist and solutions architect.
Must have working knowledge of hospital organization and operations, administrative standards, regulations and practices. Must have working knowledge of Parkland and Medicine Services/Care Management organization and operations, administrative standards, regulations and practices within three months of job assignment.
Must have expert level knowledge regarding EMR, word processing, database, and spreadsheet software.
Must have strong analytic and computer skills in addition to an extensive knowledge of database management and data analysis.
Must be fluent in advanced data programming language and statistical analysis software (be able to program in R, STATA, SPSS, or SAS statistical software).
Must be able to demonstrate a working knowledge of program evaluation methods, statistical analysis, research skills, management information systems, and strategic planning.
Exceptional planning skills with a results-oriented record of achievement and the ability to set goals, meet deadlines and evaluate results particularly in regard to significant changes within an organization and with respect to the organizationÃ‚Â¿s relationship with the community or marketplace.
Must have strong written and verbal communication skills, have a high level of attention to detail, and have the ability to manage multiple projects at once.
Must be a quick learner. Good analytical and problem-solving skills
Must be able to work in a team environment.
Sets high standards of performance for self.
Must be able to demonstrate a high skill level in the use of Microsoft Word, Excel, and PowerPoint software.Parkland Health and Hospital System prohibits discrimination based on age (40 or over), race, color, religion, sex (including pregnancy), sexual orientation, gender identity, gender expression, genetic information, disability, national origin, marital status, political belief, or veteran status.
</t>
  </si>
  <si>
    <t>App Store &amp; Arcade Data Scientist, Apple Media Products</t>
  </si>
  <si>
    <t>Pipeline Integrity - Data Scientist</t>
  </si>
  <si>
    <t>Kinder Morgan</t>
  </si>
  <si>
    <t>Position ResponsibilitiesResponsible for developing and implementing the pipeline Integrity Management Program (IMP) for facilities within the Kinder Morgan Natural Gas Pipelines business unit including developing, implementing, and continuously improving data driven solutions to support a Quantitative Risk Analysis (QRA) model and integrity assessment planning. The Data Scientist will report to the Manager of Risk Engineering.The primary duties of this role are as follows:Design, development, and implementation of new data driven solutions to support Quantitative Risk Analysis (QRA) model and integrity assessment planningDesign, development, and implementation of new data processes to extract, cleanse, integrate, and conform disparate pipeline data sources from across the organization for loading into dimensional data modelsPerform technical design reviews and improvements of existing data processes and data modelsEnsure data architecture will support current and future business requirementsEnsure unit test is completed and meets the test plan requirements, system testing is completed, and system is implemented correctlyCreate and maintain thorough documentation of system architecture and processesIdentify and present potential pipeline integrity process improvements and follow-through with implementation once stakeholder/management agreement for the improvement is obtainedProvide support for other aspects of integrity related programs, processes, and procedures as required Position may be filled at various levels depending on years of experience.
Position Requirements
Position Requirements 3-5 years' experience designing and implementing data driven solutionsExpert knowledge of SQL (including SQL tuning), T-SQL, and other statistical computer languages to manipulate data and draw insightsExperience working in multiple environments (DEV/QA/PROD)Experience using version control toolsAbility to clearly document processes, ETL metadata, and architecture documentsStrong written and verbal communication skills with staff at various levels of technical knowledgeDemonstrates excellent analytical, critical thinking, and problem-solving skillsDemonstrates strong time management and organizational skillsAbility to self-motivate, set goals, prioritize and meet deadlinesBachelor's Degree or higher in Computer Science, Engineering, or other relevant fieldAbility and willingness to perform all essential functions of the position including those listed aboveAbility to effectively organize, plan, prioritize, document, and complete work independentlyMaintain a regular, dependable attendance and high level of performanceWork ConditionsMust be willing and able to work in a corporate environmentExtended periods of sitting may be required Preferred Experience, Skills and Knowledge10+ years' experience designing and implementing data driven solutionsPrior experience with data warehouse modeling, design, development, and implementationExpert knowledge in relational and dimensional data modeling and database design skillsPrior experience working with pipeline industry datasets or implementing a QRA modelFamiliarity with pipeline linear referencing conceptsExperience with ETL and data warehousing of spatial data setsExperience with Safe Software's FME Desktop and FME ServerExperience with distributed data/computing toolsKnowledge of machine learning techniques (clustering, decision tree learning, artificial neural networks, etc.)Master's Degree or higher in Computer Science, Engineering or other relevant fieldDemonstrated ability to identify gaps in processes and follow through with solutions We are an Equal Opportunity Employer and do not discriminate against applicants due to race, ethnicity, gender, veteran status, or on the basis of disability or any other federal, state or local protected class.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</si>
  <si>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Maven Wave Partners</t>
  </si>
  <si>
    <t>Business Data Analyst I</t>
  </si>
  <si>
    <t>Digital Turbine</t>
  </si>
  <si>
    <t xml:space="preserve">The Business Data Analyst I is responsible for assisting in various activities including data gathering, trending, modeling, forecasting, and reporting. This position will be a centerpiece between the business intelligence data warehouse capability and other functional areas of the business such as Ad Operations, Sales Strategy and Marketing. The primary responsibility will be to create new dashboards and visualizations to provide insight into underlying business dynamics. The incumbent will develop analytic solutions, analyze industrial-size data sets, clean and filter data, identify patterns and design visualizations in order to support business needs. The successful candidate for this position must be able to: (1) think analytically and logically in solving business problems; (2) know what types of data must be analyzed to find the facts needed to solve these problems; (3) have the quantitative and software skills required for accessing the data, conducting the analysis, interpreting the results, and helping formulate solutions. This role requires understanding of the metrics used to measure online/digital advertising, as well as a strong foundation in data analysis. The ideal candidate will have experience working with major ad serving reporting systems, both publisher and client-side. The candidate will also have a strong interest in digital data analytics and be mathematically inclined Key Responsibilities:â€¢Conceptualize, design and support the implementation of analytics and reports utilizing a variety of data warehouse front-end tools, primarily Tableau.â€¢Leverage advanced Tableau functionality (parameters, actions, API, complex calculations, etc.) to create internal business intelligence dashboards.â€¢Extract, combine, and filter data sets from data warehouse as well as utilizing external data sources by blending, according to internal client specifications to prepare analyses.â€¢Develop and create Tableau software engineering solutions for dashboards, scorecards, scheduled reports, ad hoc queries, and decision support.â€¢Work with Data Warehouse developers, and data architect to ensure that data quality around business decisions is maintained.â€¢Analyze and translate business requirements to identify impacts, trends, and gaps.â€¢Own and deliver multiple BI projects, on an ongoing, long-term and ad-hoc basis.â€¢Manage ongoing reporting processes and execute daily and monthly reporting packages using the Business Intelligence server platform.â€¢Prepare accurate and timely financial and business related analyses, research, and forecasts.Minimum Qualifications:â€¢Minimum of 3 years of prior data analytics / business intelligence experienceâ€¢Minimum 1-year experience with Tableau or other data warehouse front end toolsâ€¢Advanced Excel skills and SQL experience Preferred Qualifications:â€¢Possess a solid understanding of reporting tools and data warehouse solutionsâ€¢MS SQL Server â€“ Ability to write and amend SQL queriesâ€¢Able to collect, clean, and transform data into valuable reports and provide insightâ€¢Strong quantitative and analytical skills with advanced financial analysisâ€¢A passion for dataâ€¢Experience in Operationsâ€¢Experience with Tableau (dashboard design and delivery) and other digital analytics tools on visualizationâ€¢Must be comfortable in a fluid and evolving organizationâ€¢Bachelorâ€™s degree in a quantitative field (computer science, statistics, or related)Professional Skills:â€¢Strong consultative, analytical and problem solving skillsâ€¢Excellent interpersonal/communication and presentation skillsâ€¢Detail oriented, strong organizational skills and ability to work independentlyâ€¢Cross-functional collaboration skills About Digital Turbine:At Digital Turbine, we believe there is better way for smartphone users to discover new apps and content. Our Mobile Delivery Platform makes it easier than ever for people to discover new apps frictionlessly, for operators and OEMs to build new revenue streams, and for advertisers reach users at scale. We are a global mobile technology company that is passionate about delivering the right content to the right person at the right time. Digital Turbine has delivered more than one billion app installs for hundreds of advertisers. More than 22 million smartphone users engage with Digital Turbine's software technology each month across more than 30 global operators and OEMs.Reasons to Work for Digital Turbine:â€¢Rapid growth â€“ Weâ€™re growing quickly which gives our employees exciting opportunities to take on new challenges and have a significant impact on the companyâ€™s future.â€¢Laid back work environment â€“ Employees enjoy coming to work in jeans, working in an open environment, and lounging on couches with their laptop.â€¢Stock options â€“ All employees are expected to make an impact, so everyone is granted stock options when they join the company.â€¢Free food&amp; drinks â€“ Our kitchens are stocked with plenty of snacks and drinks to help get you through each day.â€¢An exciting, evolving industry â€“ The mobile app business is booming and changing every day, which means that we are always adapting to stay ahead of the curveâ€¢Beer Fridays â€“ Every Friday afternoon, the company breaks away from work to come together and unwind after a busy week.â€¢Healthy work/life balance. We work hard but respect our employeeâ€™s life outside of the office and general well-being. We offer an unlimited vacation policy!â€¢Opportunity to work with the industryâ€™s top talent â€“ Many of our employees have over a decadeâ€™s worth of experience in the mobile app space. We are a company of â€˜Aâ€™ players and only look for the best people to join our team.â€¢Everyone has a voice and can make their mark â€“ Every employee has the opportunity to implement new processes, design new programs, and be creative within their unique role.Employment decisions are based on the principles of equal opportunity and affirmative action; without regard to race, creed, color, sex, age, national origin, disability, veteran status, or any other characteristic protected by law.  </t>
  </si>
  <si>
    <t>Data Engineer Apprentice | Associates Degree Candidates</t>
  </si>
  <si>
    <t>Digital Creative Institute</t>
  </si>
  <si>
    <t xml:space="preserve">Job Description
Are you passionate about data and technology? Would you like to be on the forefront of innovation, working in a fast-paced environment with the resources of an established brand? Then you might be a perfect fit at one of our partner companyâ€™s offices in Dallas, Charlotte, Seattle, Atlanta, or Chicago.
In the role of Data Engineering Apprentice, you will be providing support to consulting and technical teams across various stages of the Software Development Life Cycle. You will play a critical role by contributing to the knowledge management process while interfacing with internal teams to ensure high-quality deliverables.
What is the Apprenticeship experience like?
As a way to accelerate your growth, you'll participate in DCI's Data Analyst Apprenticeship Program remotely while working at a partner company. Prior to the apprenticeship program start date, youâ€™ll receive three months of in-demand skills acceleration, coaching, and interview preparation in the Pre-Apprenticeship program which is also remote.
As an apprentice, you'll start in a cohort of 10+ apprentices and complete the program over 12 months where you can earn 24 college credit hours to transfer towards a bachelor's degree online. *(select colleges apply)
Youâ€™ll attend remote evening sessions twice a week where youâ€™ll dive deep into all things data including business analysis using various techniques, e.g. statistical analysis, explanatory and predictive modeling, python, coding, and data mining. You'll complete milestones along the way like earning data certifications to validate your skills, module portfolio projects, etc.
You will also receive support from top industry coaches and mentors to progress through your personal and professional goals, skills roadmap, while also demonstrating new knowledge and competencies through hands-on application with your portfolio project.
Furthermore, DCIâ€™s Data Analyst Apprenticeship Program is an official registered apprenticeship recognized by the Department of Labor (DOL). Every graduate of a Registered Apprenticeship program receives a nationally-recognized credential from the DOL.
Key qualifications for the Data Engineering Apprentice Role:
Because we understand that youâ€™re just beginning your career, weâ€™re committed to your learning and growth. Weâ€™re seeking candidates who have the following requirements.
Associate degree or equivalent
Adventurers needed. You'll have the opportunity to be placed in one of our partner companyâ€™s offices in Dallas, Charlotte, Seattle, Atlanta, or Chicago.
Strong computer skills, including experience with programming languages (Python, Java, SQL, R, etc.)
Experience with Microsoft Office tools, especially creating/ maintaining Excel spreadsheets
High level of attention to detail and problem-solving ability
Ability to accurately sort and analyze data
Ability to communicate ideas both verbally and in writing
Must be willing to learn additional data engineering and analytics toolsets
Key Responsibilities:
Architect, design and detail processes
Troubleshoot issues, document process, review checklists, and develop a reference implementation
Develop and implement databases, data collection systems, data analytics and other strategies that optimize efficiency and quality
Acquire data from primary or secondary data sources and maintain databases/data systems
Support technical team deployment with activities to ensure a smooth go-live of new processes, products, or systems
Understand the existing system and processes to document
Reverse knowledge transfer to document the process of support and maintenance
This job entails sitting as well as working at a computer for extended periods of time. You should be able to communicate by telephone, email, or face to face. Travel may be required based on job requirements. Adventurers needed. You'll have the opportunity be placed in one of our partner company's locations throughout the US.
U.S. citizens and those authorized to work in the U.S. are encouraged to apply. We are unable to sponsor at this time.
Important Note:
Learn more about the Data Analyst Apprenticeship program on our website before you apply. http://bit.ly/DCIDataAnalyst
After, submit your apprenticeship application to get started: http://bit.ly/32pnswk </t>
  </si>
  <si>
    <t>Hagerty Consulting</t>
  </si>
  <si>
    <t xml:space="preserve">
Hagerty Consulting (www.hagertyconsulting.com) is one of the nationâ€™s leading emergency management and homeland security consulting firms. Known for its public spirit, innovative thinking, problem solving, and exceptional people, Hagerty is sought after to work on some of the largest, most complex, crisis and emergency management issues. Our services are focused on creating more resilient/sustainable jurisdictions, developing whole community operational plans, supporting recovery eligibility after disasters, and obtaining billion-dollar federal loans and grants..
We are looking for data analysts with experience in PowerBI, who are self starters, and ready to support our clients across the nation. 
Responsibilities Include: 
â€¢ Support existing reporting utilizing SAP, BI (BEx), Power BI, and Excel 
â€¢ Develop best in practice tools and consistent standardized reporting dashboards for our clients, partners and senior management 
â€¢ Continually identify and execute process improvements 
â€¢ Proposal tool program manager
â€¢ Develop, maintain, and manage advanced reporting, analytics, dashboards and other BI solutions 
â€¢ Problem solving / troubleshooting experience /skills to assist Production Support in issue resolution
Basic Qualifications:
â€¢ Candidates must have 2+ years of professional experience. 
â€¢ 2+ yearsâ€™ data analysis experience 
â€¢ Excellent communication skills (must be able to interface with both technical and business leaders in the organization) 
â€¢ Superior written and oral communication skills 
â€¢ Expert knowledge of Excel functions
Additional Qualifications:
Strong SQL Experience 
Power Pivot Experience
Proficiency in PowerBI
Experience in Tableau
EQUAL EMPLOYMENT OPPORTUNITY
Hagerty Consulting, Inc. is fully committed to a strong equal opportunity program. Hagerty Consulting does not discriminate based on the following protected categories: Race, Color, Creed, Religion, National Origin, Ancestry, Age, Sex, Sexual Orientation, Gender Identity (transgender status), Domestic Partner Status, Marital Status, Disability, AIDS/HIV Status, Height, and/or Weight.
</t>
  </si>
  <si>
    <t>Round Rock</t>
  </si>
  <si>
    <t>Overview:
Sales Specialist will support Sales Ops team in enabling the sales teams. The Sales specialist will run basic analysis, perform data audits, build out tracking infrastructure and assist with data pulls for regular business updates. Sales Operations Specialist should be detailed oriented and have basic project management skills to help with the operations for a dynamic, growing Cloud sales organization. The Specialist will work with cross-functional teams, including Sales, Finance, Marketing, and BI teams to handle data requests and ensure timely and accurate reporting. This person will gain analytical experience working heavily with our data and advance their SQL skills.
She or he will also learn sales KPIs and play a key role in launching a new Sales team. Sales Operations Specialist should be detailed orientated to help with the operations for a dynamic, growing Cloud SMB sales organization. The Specialist will work with cross-functional teams, including Sales, Finance, Marketing, and BI teams to handle data requests and ensure timely and accurate reporting. This person will gain analytical experience working heavily with our data and advance their SQL skills. She or he will also learn sales KPIs and play a key role in supporting the SMB sales teams.
Skill/Experience/Education
Mandatory
Bachelor's degree in Business, Finance or equivalent related education and relevant experience or in any related field0-3 years of experience (Internship experience if they have 0 years exp)Strong troubleshooting and problem-solving skillsStrong written and verbal communication skillsKnowledge of SQL (ideally intermediate level)Knowledge of our client Spreadsheets or MS Excel skillsProfessional etiquette, organizational skills, and attention to detailInterpersonal skills and ability to work with cross-functional teamsAbility to multi-task, set priorities, and work efficiently in a fast-paced environment
Desired
Quantitative backgroundSales operations knowledgeAptitude to understand complex business processesStrong written and oral communication skills
Powered by JazzHR</t>
  </si>
  <si>
    <t>Junior Data Engineer</t>
  </si>
  <si>
    <t>ISHPI Information Technologies</t>
  </si>
  <si>
    <t>Ishpi Information Technologies, Inc. (DBA ISHPI) is passionate about providing our customers with technical solutions that satisfy their business needs. Through collaborative interactions with customers, team members, subject matter experts (SMEs), technical leaders, and partners we design practical solutions that solve real problems for major government and business organizations. As a member of our group, you will work with a team of technologists focused on delivering innovative business solutions using emerging technologies through proven successful methods. Work with application and data science teams to support development of custom data solutionsSupport the database design, development, implementation, information storage and retrieval, data flow and analysis activitiesTranslate a set of requirements and data into a usable database schema by creating or recreating ad hoc queries, scripts and macros, updates existing queries, creates new ones to manipulate data into a master fileSupport development of databases, database parser software, database loading software, and database structures that fit into the overall architecture of the system under developmentBachelorâ€™s Degree in Computer Science, Information Systems, Engineering, or other Scientific/Technical discipline and 3 years of related work experienceBe capable of supporting rapid iterations of feature engineering with the development of coding solutions to enrich existing data setsExperience with traditional, modern, and cloud native database solutionsMust meet IAT-I requirements as specified in DoD 8570.01-M (A+, Network +, etc.)Active Secret clearanceâ€œIshpi Information Technologies, Inc. is an Equal Opportunity and Affirmative Action Employer. All qualified applicants will receive consideration for employment without regard to race, color, religion, sex, pregnancy, sexual orientation, gender identity, national origin, age, disability, or status as a protected veteran.â€_x009d_</t>
  </si>
  <si>
    <t>Principal Machine Learning Engineer</t>
  </si>
  <si>
    <t>KUNGFU.AI</t>
  </si>
  <si>
    <t>KUNGFU.AI helps companies establish their AI strategy, develop custom solutions, and transform around artificial intelligence. We believe in a practical approach where executing proven techniques creatively on narrow use cases creates transformation in aggregate.The Vision: Democratize AIFrom the largest companies to technology startups, data and artificial intelligence drive their competitive advantage. They are building better products and transforming business models to disrupt markets. The future economy is built on data, led by those who make the fastest, most informed decisions. In the new economy, fortune favors the nerds.And yet, the majority of companies donâ€™t know where to start. We are on a mission to democratize artificial intelligence.As a Principal Machine Learning Engineer, you will sit at the cutting-edge of machine learning and software engineering. You will be responsible for designing and developing AI and machine learning applications for our growing client base. You should have strong programming skills and professional experience in one or more of the following areas:- AI and Machine Learning- Computer Vision- Natural Language Processing- Data Science- Deep LearningYou will join a team of experienced engineers and entrepreneurs bringing practical AI solutions to the market. Your responsibilities will include:Designing and developing machine learning modelsRunning machine learning tests and experimentsEvaluating new techniques and making technical recommendationsRunning numerous experiments in a fast-paced and fun environmentMentoring junior machine learning engineers to improve their technical skillsWhat we'd like to see:Masters or Ph.D. in Computer Science or equivalent work experience.8+ years of industry experience in machine learning or related field.Programming experience with Python, Java, or C++.Hard working with a proven ability to manage multiple projects and meet deadlines.Excellent interpersonal skills and ability to get along with engineers at all levels.KUNGFU.AI CultureWe are committed to building an inclusive culture thatâ€™s professional and hardworking, while also fun, collaborative and open. We are proud to be the first company to take The Startup Diversity and Inclusion Pledge. We actively encourage people from underrepresented groups to apply. We believe that a diverse workforce fosters more creative ideas, conversations, and results. We also believe in using AI for Good in both our client projects and our corporate philanthropy, where we dedicate time to work on pro bono projects for the greater good.We value passion, courage, and original thinking.You should take ownership over the things you build and be eager to learn new skills.You should have a passion for teamwork and making others around you successful.You should be a self-starter and have a strong work ethic.We are an early stage company, so you should be ready to do whatever is needed.Whatâ€™s in it for you:This is a full-time position based in Austin, TX.Compensation includes competitive salary, company stock grant, profit sharing, top (â€˜goldâ€™) level of health, dental and vision insurance (KUNGFU.AI covers 100% of your premiums and 50% for any dependents), health and dependent flexible spending accounts, short- and long-term disability insurance, unlimited vacation (that you're encouraged to take), paid parental leave, free parking near our downtown office and more.If this opportunity gets you fired-up, we canâ€™t wait to meet you! Please send your resume along with a cover letter explaining why youâ€™re passionate about the idea of joining KUNGFU.AI and a great fit for this role.</t>
  </si>
  <si>
    <t>Data Engineer - PCCI</t>
  </si>
  <si>
    <t>Looking for your next opportunity? If so, choose PCCI and discover what a meaningful job feels like. We are looking for a mid to senior level data engineer. If you have significat data engineering experience with SQL, pipeline, SQL server,product support,infrastructure, BI engineering and Azure, please apply. Azure data engineer certification is a plus. Expereienced Data Engineers are welcome to apply.
Primary Purpose: Parkland Center for Clinical Innovation (PCCI) is an independent, not-for-profit, health care intelligence organization. We leverage ML+AI, clinical expertise, and social determinants of health to better support under-served individuals and vulnerable populations across diverse communities. It is our firm belief that thoughtful application of digital tools and technologies helps communities get better connected to the care and resources that they need. This reduces health inequity and enables individuals to be more engaged and empowered regarding their health and well-being. One of the foundations of our work is a well-managed, high quality and high performing data system that includes our data ingestion and cleaning framework, data lake, and databases. As a data engineer, you will be responsible for ensuring that the data that we ingest from various sources, including claims, clinical and social determinants of health are ingested and cleaned appropriately, and are stored using appropriate data modeling principles. You will have an opportunity to do this in a mission-driven, fast-paced environment where your work will have an immediate impact on cutting edge analytics being deployed for clinical and operational use cases. This is a hands-on technical role that is responsible for data warehousing and business intelligence, with emphasis on data analytics (descriptive, predictive and prescriptive) through the entire project lifecycle.
Education Must have a bachelor's degree in Computer Science, Computer Engineering, Data Engineering or another engineering field
Experience 3+ years database administration or data engineering experience required , preferably on Microsoft technology stack. Experience with designing and developing create high performance, extensible data models/database structures for enterprise applications, preferably in healthcare/life-sciences industry. Experience with backups, restores and recovery models Knowledge of High Availability (HA) and Disaster Recovery (DR) options for database servers. Experience working with cloud environments, preferable Microsoft Azure Security setup, configuration, concepts, techniques and tools. Indexes configuration, concepts, techniques and tools.
Equivalent Education and/or Experience NA
Certification/Registration/Licensure Required Tests for Placement NA
Skills or Special Abilities Strong SQL programming skills Strong understanding of data modeling and enterprise database concepts Familiarity with a dashboarding tool like Power BI, Tableau Working knowledge of a programming language like Python Strong communication skills Azure and SQL Server certifications a plus
Parkland Health and Hospital System prohibits discrimination based on age (40 or over), race, color, religion, sex (including pregnancy), sexual orientation, gender identity, gender expression, genetic information, disability, national origin, marital status, political belief, or veteran status.</t>
  </si>
  <si>
    <t>At Acxiom, our vision is to transform data into value for everyone. Our data products and analytical services enable marketers to recognize, better understand, and then deliver highly applicable messages to consumers across any available channel. Our solutions enable true people-based marketing with identity resolution and rich descriptive and predictive audience segmentation. We are seeking an authority in Data Engineering with a versatile skill set to undertake data engineering efforts to build the next-generation ML infrastructure for Acxiomâ€™s business.
As part of the Data Science and Analytics Team, the Sr. Data engineer will partner with Data Scientists and work hands-on with Big Data technologies and build a scalable infrastructure to support development of machine learning based Audience Propensity Models and solutions for our domestic and global businesses. The Sr. Data engineerâ€™s responsibilities include collaborating with internal and external partners to identify data ingestion, processing, ETL, data warehousing requirements and develop appropriate solutions using modern data engineering tools in cloud. We want this person to help us build a scalable data lake and EDW using modern tech stack from the ground up. Success in this role comes from combining a strong data engineering background with product and eye for business to deliver scalable data pipeline and database solutions that can enable &amp; support a high performant, large scale modeling infrastructure at Acxiom. The Sr. Data Engineer will be a champion of the latest Cloud database technologies &amp; data engineering tools and will lead by example in influencing adoption and migration to the new stack.What you will do:
Partner with Cloud Architects, Data scientists to drive POCs to build a scalable, next generation model development, model management and governance infrastructure in CloudBe an inspiring leader and champion for adoption of new cloud-based database technologies and enable migration to new cloud-based modeling stackCollaborate with other data scientists and team leads to define project requirements &amp; build the next generation data source ingestion, ETL, data pipelining, data warehousing solutions in CloudBuild data-engineering solutions by developing strong understanding of business and product data needs.Develop close partnership with internal associates and partners from Engineering, product, and businessBuild knowledge of the various data sources brought together for audience propensities solutions â€“ survey/panel data, 3rd-party data (demographics, psychographics, lifestyle segments), media content activity (TV, Digital, Mobile), and product purchase or transaction data and develop solutions for seamless ingestion and process of the dataResolves defects/bugs during QA testing, pre-production, production, and post-release patches.Contributes to the design and architecture of services across the data landscapeParticipation in development of the integration team, contributing to reviews of methodologies, standards, and processes.Comprehensive internal documentation of designs and service components
What you will need:
Background in data pipelining, warehousing, ETL development solutions for data science and other Big Data applicationsExperience with distributed, columnar and/or analytic oriented databases or distributed data processing frameworks.Minimum of 2 years of experience with Cloud databases â€“ AWS Redshift, Snowflake, Azure SQL database, Google Cloud SQL or similar. Experience with NoSQL databases such as mongoDB, Cassandra or similarMinimum of 3 years of experience in developing data ingestion, data processing and analytical pipelines for big data, relational databases, NoSQL, data lake and data warehouse solutionsMinimum of 3 years of hands-on experience in Big Data technologies such as Hadoop, Spark, PySpark, Spark/SparkSQL, Hive, Pig, Oozie and streaming technologies such as Kafka, Spark Streaming Ingestion API, Unix shell/Perl scripting etc.Strong programming skills using Java, Python, PySpark, Scala or similarExperience with public cloud architectures, pros/cons, and migration considerations.Experience with container-based application deployment frameworks (Kubernetes, Docker, ECS/EKS or similar)Experience with Data Visualization tools such as Tableau, Looker or similarOutstanding troubleshooting, attention to detail, and communication skills (verbal/written) in a fast paced setting.Bachelor's Degree in Computer Science or relevant discipline or 7+ years of relevant work experience.Solid communication skills: Proven ability to explain complex technical issues to technical and non- technical audiences.Strong understanding of the Software design/architecture process.Experience with unit testing and data quality checks
What will set you apart:
Ability to work in white space and be able to develop solutions independently.Prior experience with Cloud based ETL tools such as AWS Glue, AWS Data pipeline or similarExperience with building real-time and streaming data pipelines a plusExperience with MLOps tools such as Apache MLFlow/KubeFlow is a plusExposure to E2E ML platform such as AWS Sagemaker, Azure ML studio, Google AI/ML, Datarobot, Databricks or similar a plusExperience with ingestion, processing and management of 3rd party data
We believe in building an awesome workplace where associates feel engaged and want to come to work every single day. Itâ€™s important to Acxiom that we invest in our culture and promote a healthy work-life balance, even when our associates are at work.
As a part of our team, you will join a fast-moving, dynamic, â€œget stuff doneâ€_x009d_ culture we empower our people to do their jobs. You will always be guided to do whatâ€™s right, legally and morally for our customers. At Acxiom, we believe in exceptionalism- we intend to be the absolute best in everything we do.Acxiom is an affirmative action and equal opportunity employer (AA/EOE/W/M/Vet/Disabled) and does not discriminate in recruiting, hiring, training, promotion or other employment of associates or the awarding of subcontracts because of a person's race, color, sex, age, religion, national origin, protected veteran, disability, sexual orientation, gender identity, genetics or other protected status. #GD17
Primary Location City/State:Austin, TexasAdditional Locations (if applicable):ConwayAcxiom is an affirmative action and equal opportunity employer (AA/EOE/W/M/Vet/Disabled) and does not discriminate in recruiting, hiring, training, promotion or other employment of associates or the awarding of subcontracts because of a person's race, color, sex, age, religion, national origin, protected veteran, disability, sexual orientation, gender identity, genetics or other protected status.</t>
  </si>
  <si>
    <t>Senior Data Engineer/Scientist Lead - C13/VP - Irving TX -</t>
  </si>
  <si>
    <t>Citi</t>
  </si>
  <si>
    <t>Citibank</t>
  </si>
  <si>
    <t>Citi Enterprise Technology Team is looking for an extraordinary Senior Software/Data engineer to help build our next generation of data services. The data engineer will be responsible to architect, design, and develop software that enables us to ingest, transform, and scrub financial data used by multiple stakeholders. The job will require partnership with stakeholders globally to develop, implement and roll out technology solutions to address a wide array of complex business problems.
Deep knowledge of technology solutions in one or more of the following functional areas is highly desirable: Financial instrument reference data and market dataData modeling experience in a financial services environmentOwnership mindset, with demonstrated partnership with functional counterparts to deliver on a material set of business objectives.Data Warehousing Experience with Oracle, Redshift, Teradata, Snowflake etc.
Responsibilities
Utilize programming languages like Java, Scala, Python, and Open Source RDBMS and NoSQL databases and Cloud-based data warehousing services to designdevelops data ingestion frameworks, real-time processing solutions, and data processing/transformation frameworks.Build &amp; utilize tools and frameworks within the Big Data ecosystem (Hadoop, Hive, Hbase, Pig, Spark, Apache Druid), such as S3, EC2, and EMR (Spark) etcMigrate ETL processes (not just data) from relational warehouse Databases to cloud based solutions .Technical analysis and design background is desirable to ensure that provided solution are flexible, architecturally sound and reusable for future analytical and operational Data Stores.Utilize multiple development languages/tools such as AbInitio, SPARK, SQL to build prototypes and evaluate results for effectiveness and feasibility.Position requires excellent communication skills to drive the change required and ability to translate the vision into technical artifacts.Provides senior-level technical consulting to peer-data engineers during design and development for highly complex and critical data projectsLeverage DevOps techniques and practices like Continuous Integration, Continuous Deployment and Test Automation to enable the rapid delivery of working codeÂ·Apply Object-Oriented Design (OOD) principles and develop software applications, work on API integration, diagnosing and building entirely new functionality from scratch.Ability to work with static code analysis, perform unit testing and should have strong debugging skillsDaily activities of design, implementation, maintenance and support of the existing system and related data marts. Oversee data design and creation of database and data flow architecture.Effectively collaborate with other members of the team, vendors and business stakeholders to align work efforts, develop and execute strategic and tactical plans that enable successful upgrade of Genesis.Effectively manage multiple initiatives by prioritizing, organizing and tracking to meet the deadlines. Work with our vendor partner such as Wipro to ensure delivery against agreed upon SLAsUnderstand the underlying technologies and applications utilized with the specified area of responsibility and stay abreast of industry leading practices to direct how to design, develop, test and implement priority technology requirement.
Qualifications
Bachelors Degree in Engineering, Computer Science, Mathematics or related field, or 2 years of professional development experienceExperience with Amazon Web Services (AWS) based solutions such as RDS, Lambda, Dynamodb, Snowflake and S3.Experience in building &amp; utilizing tools and frameworks within the Big Data ecosystem including AbInitio, Spark, SQL.Deep knowledge and very strong in SQL, and Relational DatabasesStrong Java skills
-------------------------------------------------Grade :All Job Level - All Job FunctionsAll Job Level - All Job Functions - US------------------------------------------------------Time Type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</si>
  <si>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American Cybersystems, Inc.</t>
  </si>
  <si>
    <t>ACS Group has immediate need for Data Engineer, experience in the IT Industry. This is a 24 Months plus contract opportunity and located in Plano TX or Louisville KY. Our client is a leading IT company. Please review the job descriptions below W2 Candidates!! No Sponsorship this time!!!!! Work Location Plano TX or Louisville KY Currently seeks a Sr Data Engineer - Data Masking to join our team in Louisville KY Plano TX. Seeking self-motivated, software Data engineer to join our growing team. The successful candidates should strong data engineering and protection experience. The Data Engineers role will be to elicit, analyze, specify, and implement data protection using industry leading tools and technologies. This design development and implementation of data protection. Required Skills Experience Undergraduate Degree or Technical Certificate. Graduate Degree preferred, BS in Computer Science (or related field) 5 + Years of experience as Data Engineer Developed custom UDFs using both Data framesSQLData sets in Spark for Data Aggregation, queries and writing data back into OLTP system. Experienced in handling large datasets using Partitions, Spark in Memory capabilities, Broadcasts in Spark, Effective efficient Joins, Transformations and other during ingestion process itself. Developed a PAN tokenizer in Java using Protegrity API to mask PAN data available in different file formats e.g. Fixed format files, variable record files etc. Ability to understand different encryption methodologies (symmetric Asymmetric tokenization masking Hashing). Ability to understandCreate regular expressions. Understand different transport protocols (FTPSFTPRESTSOAPCSVBatch Files). Additional plus, knowledge of Front-end caching cookies Experience in working with EDW, Data masking, Data migration kind of projects Experience in writing SQL or PLSQL queries for various database Hands on experience with scripting languages like python Create subset plan and build subset queries for large databases more than 1000 tables Exposure to Tools like Protegrity, Informatica Nice to have Implement tokenization and encryption solutions using various Protegrity protector components such as Application Protector, File Protector, Database Protector, Bigdata Protectors, etc. Experience Protegrity is added advantage Understanding of payer domain business process and application (custom or packaged application) to support testing activity like enrolment, quote to card, claim processing and payment etc. If it creates an interest for you, please apply to this job posting with a latest resume. Thanks and Regards, Jeetendra Singh Team Recruitment ACS Group Direct 425-605-2300 jeetendra.singhacsicorp.com ABOUT ACS GROUP. ndash ACS Group is a premier provider of IT Consulting, Engineering Consulting, Healthcare, Talent, and Workforce Management Solutions to Fortune 1000 companies globally. Our operating brands have provided targeted services and solutions for more than 50 years. We serve our clients through four operating companies AIC Analysts ComforceHealth HireGenics Recent Recognitions No. 6 Largest IT staffing Firm in the U.S. (2019 SIA) Largest Minority-Owned IT Staffing Firm in the U.S. (2018 SIA) No. 8 Largest IT Staffing Firm in the U.S. (2018 SIA) Inaverorsquos Best of StaffingRegistered Client Diamond Award (2018). National Class lV Supplier of the Year Finalist and a Regional Class IV Supplier of the Year by NMSDC Inavero's Best of StaffingRegisteredClient Diamond Award Winner(2017) Website www.acsicorp.com</t>
  </si>
  <si>
    <t>Product Cost Data Scientist</t>
  </si>
  <si>
    <t>Cloudflare</t>
  </si>
  <si>
    <t>About
At Cloudflare, we have our eyes set on an ambitious goal: to help build a better Internet. Today the company runs one of the world's largest networks that powers trillions of requests per month.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recognized by the World Economic Forum as a Technology Pioneer and named to Entrepreneur Magazine's Top Company Cultures list.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Business Intelligence team responsible for building large-scale enterprise data lake and EDW from different sources and enabling various product and business teams such as Marketing, Customer Support, Sales, Finance with key business dashboards/reporting, insights and recommendation models.
About the role
Cloudflare is looking for a data scientist with first class financial modeling skills who will help the company exceed its growth and profitability goals. You'll work with key stakeholders to develop and maintain accurate product costing models. You will apply data wrangling skills, discover and share data-driven insights, create visualizations, construct and interpret quantitative analyses, and build statistical and machine learning models, all in order to solve complex costing problems. This is a high profile, cross-functional role that will have an immediate impact on the business.
You are:
A strong team player and self-starter with a positive, service-oriented attitude.
An analytical thinker with superior problem solving skills. You have the initiative to develop a deep understanding of network and capacity dynamics.
Extremely detail-oriented and intellectually curious. You will keep the "big picture" in mind but can dive into detail to generate useful insights.
An expert in financial modeling who can design and maintain sophisticated cost models.
An excellent multi-tasker who can handle shifting priorities and understand the importance of planning in advance to meet deadlines.
What you'll do
Lead cost modeling initiatives with cross functional teams
Build partnerships with functional managers to understand drivers, trends, and opportunities
Create compelling presentations and reports to communicate insights and recommendations
Analyze and transform large datasets for feature engineering
Develop and maintain statistical and machine learning models using best programming practices
Coordinate with Engineering teams for model deployment, monitoring, and maintenance
Examples of desirable skills, knowledge and experience
M.S. or Ph.D. in Computer Science, applied mathematics, or a related engineering discipline
4+ years of industry experience in analyzing large datasets, modeling and machine learning algorithms
Experience in high level programming languages like Python (Numpy, Scipy, Pandas)
Experience with Spark, SQL, Tableau, Google Analytics, Hive and BigQuery (or any other Big data/Cloud equivalent), GCP, etc.
Excellent communication and presentation skills
Background working with Finance or Accounting a plus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Project Athenian: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policy and ensure that no user data is sold to advertisers or used to target consumers.
Sound like something you'd like to be a part of? We'd love to hear from you!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94115.</t>
  </si>
  <si>
    <t>Field Appl Scientist I</t>
  </si>
  <si>
    <t>POSITION SUMMARY:
The purpose and scope of the position is to provide scientific support to account managers, new and existing customers in accounts in Specify Territory. This position will carry out evaluations at prospect sites for new instrument opportunities, support new and existing customers in the use of MSD kitted assays and in the development of new assays in a multidisciplinary setting. The candidate should be based in Texas.
DUTIES AND RESPONSIBILITIES:
Educate, train and support new/existing customers on MSD instrumentation and data analysis.
â€¢ Train customers on the use of MSD assays, instrumentation and software
â€¢ Assist existing customers with assay troubleshooting and data analysis
â€¢ Provide support for customers wishing to develop their own assays on the MSD platform
o May include but not be limited to inflammation, oncology, metabolic disorders, neuroscience, immunogenicity, PK, toxicology, bioproduction
â€¢ Attend scientific meetings, conferences and trade shows, provide feedback and reports
â€¢ Travel 30 to 50% of the time; able to work at customer sites four days a week
Work as part of a team and integrate information between sales and marketing groups to provide resolution of customer issues and expand the customer base through scientific networking.
â€¢ Integrate with account managers in the strategic selling process to grow instrument and consumable sales in the territory
â€¢ Present scientific seminars to prospects
â€¢ Create reports and presentations from assay development visits and new evaluations
o Provide feedback from the field to other team members, account managers and internal groups
o Document activities and customer interactions in the CRM software (SalesForce.com)
Specific duties may vary depending upon departmental requirements.
EXPERIENCE AND QUALIFICATIONS:
â€¢ Masterâ€™s degree in biology, biochemistry, chemistry, biotechnology, or other related area required; PhD desirable
â€¢ At least 3-5 years of hands-on experience working in a molecular biology lab, clinical lab, discovery lab, or biochemistry in a research or clinical setting is required
â€¢ Previous experience in a field application or scientific support position is desirable
â€¢ Experience in protein biochemistry is a plus
â€¢ A demonstrated level of consistency in performance and aptitude for managing additional responsibility, team work and accountability are required for next level consideration
KNOWLEDGE, SKILLS AND ABILITIES:
â€¢ Demonstrate superior competency in analytical skills and strong scientific fundamentals
o Logical problem solving and demonstrated ability to organize and move project tasks forward in an orderly and structured fashion
â€¢ Display a thorough understanding of the principles of immunoassays, their development and their applicability in different research fields
o Independently execute assay and reagent troubleshooting, optimization and validation experiments
â€¢ Excellent oral, written communication and interpersonal skills as a core competency to include presentation and training styles
o Effectively communicate issues/problems and results that impact timelines, accuracy and reliability of laboratory data
PHYSICAL DEMANDS:
This position requires the ability to communicate and exchange information, utilize equipment necessary to perform the job, and move about the office.
WORK ENVIRONMENT:
This position may require up to 80% travel within the designated territory, being present at customer sites up to four/five days a week. Candidates should also expect to spend time in a laboratory environment occasionally working with blood products and various allergens.</t>
  </si>
  <si>
    <t>Data Scientist !! Fort Worth, TX !! Remote</t>
  </si>
  <si>
    <t>IT First Source</t>
  </si>
  <si>
    <t>Role Data Scientist Location Fort Worth, TX Duration Long Term Strong hand on exp on Har, python, spark Must Haves- bull Bachelorrsquos degree from an accredited university in Computer Science, Statistics, Applied Mathematics or related field bull 8+ Years of experience in data analytics, data mining and statistical analysis bull Excellent pattern recognition and predictive modelling skills bull Must have a clear understanding and implementation of different machine learning algorithms such as logistic regression, decision trees, SVM, Naiumlve Bayes, KNN, neural networks, gradient descent, Random forest, ensemble gradient boost, etc. bull Experience with Microsoft Azure is a plus bull Experience working with structured and unstructured data bull SQL experience is a must bull Ability to understand business requirements, collaborate with team, provide ideas, and clearly present new findings and solutions bull Strong understanding of basic statistics, linear algebra and calculus bull Programming background and experience in Python and its libraries is required bull Able to build analytics solution from scratch. Includes data exploration, extraction, cleaning, transformation, modelling, testing and implementation bull Expertise in building machine learning algorithms using at least one of the following languages Python, R and Scala bull Exposure to any reporting tool. Tableau is preferred. bull Experience working with natural language processing and text mining bull Ability to relate business use cases to appropriate technologies required to implement them bull Open to learning new tools and technologies bull Able to adapt to fast-paced working environment bull Worked on big data technologies such as Hadoop, Spark and its eco system. (Pyspark is a plus) bull Knowledge on streaming is bonus, especially with Kafka Regards Shilpi Chaudhary IT First Source, Inc. shilpi (at) itfsinc . com 73--2348--0302</t>
  </si>
  <si>
    <t>Business Data Analyst</t>
  </si>
  <si>
    <t>Req ID: 89513
At NTT DATA Services, we know that with the right people on board, anything is possible. The quality, integrity, and commitment of our employees are key factors in our companyâ€™s growth, market presence and our ability to help our clients stay a step ahead of the competition. By hiring the best people and helping them grow both professionally and personally, we ensure a bright future for NTT DATA Services and for the people who work here.
NTT DATA Services currently seeks a Business Data Analyst to join our team in Austin, TX. Candidates local to Austin, TX are strongly preferred.
The Business Data Analyst will interview application users and developers from a knowledgebase of business and technical knowledge to acquire information on data components and record multiple data delivery formats for use by the data team members that will assist with the development of the conceptual, logical and physical data models of a large enterprise custom web application database, development of views by application, report, and other business and technical users of the database, development of data dictionary, and Extract/Transform/Load (ETL) document. The Business Data Analyst will participate in Agile ceremonies with the objective of identifying the data requirements. The individual will own these data requirements from identification through implementation.
Additional responsibilities:
Support developers, testers, and product owners in development and testing environments with their data needs
Document data migration requirements including source, targets, and transformations
Profile source data systems
Define reference data entries
Execute/maintain stored procedures for maintenance of users and application permissions
Maintain the security matrix for the application
Develop and maintain SQL views to support reporting
Script database DML for feature deployments and fixes
Test and validate database views and other work products created by the data team
Create documents by and for the data and end user community
Interpret user story data sheets and translate into specific data requirements
Understand user data needs and translate to technical formats for data team members.
Basic Qualifications:
Minimum of 5 years work experience with business analysis - Agile
Preferred (NEEDED) Skills:
Business Analyst-Business Process Analysis - minimum of 5 years
Business Analyst-Requirements Analysis - minimum of 5 years
Microsoft Excel â€“ minimum of 3 years 
Microsoft Word â€“ minimum of 3 years 
Proficiency in SQL queries â€“ 1 year 
Hands-on experience with Oracle 12c â€“ 6 months or more
Azure DevOps (formerly Visual Studio Team Services)
Scaled Agile Framework (SAFe)
Git (or prior knowledge of a similar versioning tool)
Microsoft SQL Server
This position is only available to those interested in direct staff employment opportunities with NTT DATA, Inc. or its subsidiaries. Please note, 1099 or corp-2-corp contractors or the equivalent will NOT be considered. We offer a full comprehensive benefits package that starts from your first day of employment.
About NTT DATA Services
NTT DATA Services partners with clients to navigate and simplify the modern complexities of business and technology, delivering the insights, solutions and outcomes that matter most. We deliver tangible business results by combining deep industry expertise with applied innovations in digital, cloud and automation across a comprehensive portfolio of consulting, applications, infrastructure and business process services.
NTT DATA Services, headquartered in Plano, Texas, is a division of NTT DATA Corporation, a top 10 global business and IT services provider with 118,000+ professionals in more than 50 countries, and NTT Group, a partner to 88 percent of the Fortune 100. Visit nttdataservices.com to learn more.
NTT DATA, Inc. (the â€œCompanyâ€_x009d_)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gender identity,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Nearest Major Market: Austin
Job Segment:
 Database, Consulting, Oracle, Business Analyst, SQL, Technology</t>
  </si>
  <si>
    <t>Data Scientist (Sr.)</t>
  </si>
  <si>
    <t>Cyber Warrior Network</t>
  </si>
  <si>
    <t xml:space="preserve">
Company: Cyber Warrior Network - - Matching the Talent to the Task. Job Title: Senior Data Scientist Location: San Antonio, TXClearance Level: SecretMinimum Education: Bachelorâ€™s Degree in associated discipline area.Company Brief:Cyber Warrior Network (CWN): First Secure Decentralized Cyber Skills, Education and Workforce Ecosystem. Our mission is to create a global cyber talent pipeline of Military Cyber Warriors to solve cyber workforce shortage.Talent Matching &amp; CWN Culture:We Connect, Match, Hire and Retain the world's most Battle-tested and Trusted Cyber Talent. We partner with employers that understand the unique skill sets that Military and National Security professionals possess. Technology:We understand that its virtually impossible to translate your classified experience via a resume or LinkedIn profile. Our Machine Learning AI will translate and quantify your skills &amp; experience to match you to careers that you're best suited for.Employer Needs:CWN "Parriot Employer" is seeking a solution oriented individual with demonstrated experience/skills :
Database
Sql
MSql Server
Python
R
Node.Js
Jupiter
Satistics
Algorithims
Big Data
Hadoop
Mathamatic
Programming
Data Architecture
Career Role Details:
Perform analysis and translate business needs to create high-quality Business Requirements and Functional Specifications documentation within specified time frames to solve most complex problems (multiple interfaces with other systems across multiple business units) considering all impacted components from an end-to-end perspective. 
Ensures end-to-end traceability of requirements is complete. Apply specific functional and/or business expertise to perform assigned tasks and develop specific project deliverables. 
Conduct impact analysis of technology changes on business processes and existing technology. Competent to work at the highest technical capacity on most phases of the business systems analysis. 
Contribute to the review of Test Planning and Test Execution strategies.
 Create the appropriate User-Interface Model(s) to support projects. Develop business workflow diagrams. Assist in the development of data models and interface design specifications. Documents, tracks, and resolves issues related to data quality. 
Contribute to the design and mapping of data conversion strategies. 
Participate in collaborative system and data design sessions with the user community, technical architecture resources, and development resources. 
Complete project activities on time and within budget, and proactively identifies and communicates issues that may jeopardize milestones or project budget to the Project Manager. 
Versed in strategic policy guidance and is familiar with the higher headquarter offices who develop government policy that effects the configuration of the Learning Services Ecosystem. 
Minimum/General Experience: 5+ years of industry experience.
â€œYour reputation is more important than your paycheck, and your integrity is worth more than your career.â€_x009d_ - Ryan Freitas</t>
  </si>
  <si>
    <t>USAA</t>
  </si>
  <si>
    <t>Enbridge</t>
  </si>
  <si>
    <t>Posting End Date:May 10, 2020Employee Type:Regular-Full timeUnion/Non:This is a non-union positionLife takes energy. The Enbridge Technology + Innovation Lab works with data that powers our products to improve safety and reliability. By working hands-on with ground-breaking technology, the lab pioneers the development of innovative products through small agile teams. Our teams incorporate a variety of multidisciplinary skills, including industrial predictive algorithms, machine learning, and sentiment analysis.
As a Data Scientist, youâ€™ll bring a deep understanding of big data and will help the T+IL to build and enable big data analytics solutions.Who you are
You have experience in data science and in senior engineering and technology roles (5+ years) working with product development teams, delivering and building digital productsYou bring a high-energy and passionate outlook to the job and can influence those around themYouâ€™re passionate about innovation with a â€œcan doâ€_x009d_ attitudeYou understand high performance algorithms and Python statistical softwareYou have experience with lamda architectures and batch and real-time data streamsYou have experience in industry data science (e.g., machine learning, predictive maintenance) preferredYou architect highly scalable distributed systems, using different open source toolsYou're experienced with agile or other rapid development methodsYou are experienced in object oriented design, coding and testing patterns as well as experience in engineering software platforms and large-scale dataYou have deep knowledge of data modeling and understanding of different data structuresYou build a sense of trust and rapport that creates an effective workplaceYou hold a Masterâ€™s in Information Technology, Computer Science, or a related quantitative discipline
What youâ€™ll do
Youâ€™ll bring deep functional expertise to shape data structures and algorithms in a distinctive way to ensure large-scale business impact of the digital products being built and drive competitive advantage for Enbridge as a wholeYouâ€™ll collaborate with Data Head and developers to find opportunities to use company data to drive business solutions.Youâ€™ll mine and analyze data from company systemsYouâ€™ll assess the effectiveness and accuracy of new data sources and data gathering techniques.Youâ€™ll develop custom data models and algorithms to apply to data sets.Youâ€™ll use Machine Learning and Artificial Intelligence to increase and optimize customer experiences, revenue generation, and other business outcomes.Youâ€™ll partner with different functional teams to implement models and monitor outcomes.Youâ€™ll conduct data wrangling, munging, exploration, sampling, training data generation, feature engineering, model building, and performance evaluation)Youâ€™ll enable big data and batch/real-time analytical solutions that use emerging technologiesYouâ€™ll code, test, and document new or modified data systems to create robust and scalable applications for data analyticsYouâ€™ll ensure all automated processes preserve data by leading the alignment of data availability and integration processes
We build advanced technology products to deliver energy in a safe and reliable way to fuel a rapidly innovating world. Here in our new Technology + Innovation Lab we believe in Agile way of working, focus on our people and value craftsmanship, in a â€˜work is playâ€™ environment where we offer a flexible, fun, and modern working style to support individual needs.
Apply now to start a career with unlimited potential!
Diversity and inclusion are important to us. Enbridge is an Equal Opportunity and Affirmative Action Employer. We are committed to providing employment opportunities to all qualified individuals, without regard to age, race, color, national or ethnic origin, religion, sex, sexual orientation, gender identity or expression, marital status, family status, veteran status, Indigenous/Native American status, or disability. Applicants with disabilities can request accessible formats, communication supports, or other accessibility assistance by contacting careers@enbridge.com.
Information For Applicants:
Applications can be submitted via our online recruiting system only.We appreciate your interest in working with us; however, only those applicants selected for interviews will be contacted.Final candidates for this position may be required to undergo a security screening, including a criminal records check.
To learn more about us, visit www.enbridge.com</t>
  </si>
  <si>
    <t>Machine Learning/Data Engineer</t>
  </si>
  <si>
    <t>Req ID: 90378
At NTT DATA Services, we know that with the right people on board, anything is possible. The quality, integrity, and commitment of our employees are key factors in our companyâ€™s growth, market presence and our ability to help our clients stay a step ahead of the competition. By hiring the best people and helping them grow both professionally and personally, we ensure a bright future for NTT DATA Services and for the people who work here.
NTT DATA Services currently seeks a Machine Learning/Data Engineer to join our team in Irving, Texas (US-TX), United States (US).
What you will do:
Identify, analyze, and interpret trends or patterns in complex data sets using various regression, classification or clusteringCreate visualizations to represent data for consumption by different, non-technical, pedestrian audiences.Analyze large volumes of data, to identify any anomalies.
Skills you must possess:
7+ years of overall technology experience, with 5+ years of data management, modeling and architecture design experience2 years' experience with NoSQL databases, such as Cassandra, MongoDB, or CouchDB2 years of Python2 years' experience using frameworks/libs like TensorFlow, Keras, or Spacy5 years' experience with integration of data from multiple data sources2 years' experience using Hadoop, Kafka, or HDFS2 years' experience building stream-processing systems, using solutions such as Storm or Spark-Streaming2 years' experience using Spark
Your chances will be better if you have:
Experience with various messaging systems, such as MQTT or RabbitMQExperience working in public cloud environments like AWS, or Azure.Experience assisting Data Scientists with conforming and integrating data, data preparation and data cleansing, and then automating that work over time.Good understanding of Lambda Architecture, along with its advantages and drawbacksA strong team-oriented mindsetExperience using Big Data querying tools and approaches including Parquet, Hive, and Impala
This position is only available to those interested in direct staff employment opportunities with NTT DATA, Inc. or its subsidiaries. Please note, 1099 or corp-2-corp contractors or the equivalent will NOT be considered. We offer a full comprehensive benefits package that starts from your first day of employment.
About NTT DATA Services
NTT DATA Services partners with clients to navigate and simplify the modern complexities of business and technology, delivering the insights, solutions and outcomes that matter most. We deliver tangible business results by combining deep industry expertise with applied innovations in digital, cloud and automation across a comprehensive portfolio of consulting, applications, infrastructure and business process services.
NTT DATA Services, headquartered in Plano, Texas, is a division of NTT DATA Corporation, a top 10 global business and IT services provider with 118,000+ professionals in more than 50 countries, and NTT Group, a partner to 88 percent of the Fortune 100. Visit nttdataservices.com to learn more.
NTT DATA, Inc. (the â€œCompanyâ€_x009d_)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gender identity,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t>
  </si>
  <si>
    <t>Sr Analyst, AML Data Scientist</t>
  </si>
  <si>
    <t>Alliance Data</t>
  </si>
  <si>
    <t>Sr Analyst, AML Data Scientist
Job SummaryThe Sr Analyst, Data Scientist uses specialized knowledge, skills, training and/or certification to explore, interpret and explain data to stakeholders of all levels. The Data Scientist will work in tandem with cross functional teams within the department to understand business needs, formulate solutions and thoroughly document processes. They will use statistical techniques to interpret risk and/or develop solutions for business consumption. Leads projects of moderate scope and complexity and serves as a technical advisor to various processes. Works with stakeholders regarding ad-hoc reporting. Resolves or recommends solutions to complex problems. The ideal candidate should have a solid understanding and extensive hands-on experience developing machine learning solutions. The candidate must have experience with analytical toolsets understanding how to extract and interpret complex data sets to inform business decisions. The candidate must have experience using analytical toolsets in creating proof of concept to production delivery solutions
Reports to Manager or higher
Essential Job Functions
Partner with Leadership to capture/document required risk coverage needed
Assume ownership, and create and maintain tuning of all existing models and detection scenarios
Document model development and model results and socialize with various stakeholders
Present results in simple comprehensive way to non-technical audience as well as write formal documentations using statistical vocabulary
Collaborate with IT to deploy and update enhancements to models
Conduct periodic review of models and optimize as required
Respond to regulatory inquiries
Document best practices, configuration recommendations, usage design/patterns to model developer community Education/CertificationsAdvanced Degree in Economics, Econometrics, Statistics or in a Quantitative Field such as Physics , Math or Engineering Work Experience
Experience with Actimize based models a plus.
6 to 10 years of Financial Services experience ( retail banking, small business banking, commercial, institutional, private banking)
3+ years of Risk Management, Trade Surveillance, Cyber or Fraud
2+ years of AML monitoring systems or transaction monitoring experience
5 + Experience with reporting and analytic tools such as Datameer, Arcadia Data, Tableau, R, Anaconda, Python, TensorFlow, Keras, MxNet, MicroStrategy, SAS, Alpine Data Labs, H2O, RStudio, Jupyter, etc.
3 + years working in creating machine learning, data mining, data visualization, data munging, and statistical models for Big Data problems.
Experience with terabyte or larger size poly-structured data sets.
Experience with statistical analysis software, such as Weka, R, Rapid-Miner, Matlab, SAS, SPSS.
Expertise with a mix of depth and breadth across analytical techniques such as time series analysis, regression analysis and machine learning, deep learning, graph analytics, NLP.
Experience in web analytics or behavioral targeting. Knowledge, Skills and Abilities
Knowledge of regulatory requirements required
High level analytical research and investigative skill set
Strong analytical skills and experience with analytical and data visualization tools
Ability to identify gaps and/or risk exposure in programs.
Strong analytical, problem solving and organizational skills.
Strong written/verbal communication skills required.
Strong investigative/analytical/problem resolution skills required.
Able to interact with stakeholders in cross-functional teams.
Good team player interested in sharing knowledge and cross-training other team members and shows interest in learning new technologies and products.
Ability to create documents of quality. Ability to work in a structured environment and follow procedures, processes and policies
Alliance Data card services business
About Alliance Data's card services business
Alliance Data's card services business develops market-leading private label, co-brand, and business credit card programs for many of the world's most recognizable brands. Through our branded credit programs, we help build more profitable relationships between our partners and their cardmembers, and drive lasting loyalty.
Using the industry's most comprehensive and predictive data set, advanced analytics, and broad-reaching capabilities, Alliance Data's card services business has been helping partners increase sales and provide greater value to their cardmembers since 1986. We are proud to be part of the Alliance Data enterprise (NYSE: ADS), an S &amp; P 500, FORTUNE 500 and FORTUNE 100 Best Companies to Work For company headquartered in Columbus, Ohio. To learn more, visit , follow us on Twitter @Know_SellMore, and connect with us on LinkedIn at Alliance Data card services.
Alliance Data offers a competitive salary, a comprehensive selection of benefit options including 401(k).
All job offers are contingent upon successful completion of credit and background checks.
Alliance Data is an Equal Opportunity Employer.
Alliance Data will provide accommodations to applicants needing accommodations to complete the application process.
Any applicant offered employment will be required to establish that they are legally authorized to work in the United States for Alliance Data.
Alliance Data participates in E-Verify.
Alliance Data will consider for employment qualified applicants with criminal and credit histories in a manner consistent with the requirements of all applicable laws, including the City of Los Angeles' Fair Chance Initiative for Hiring Ordinance.
...
USA - United States-3120 - Texas-41416 - Plano-09-Work From Home Full Time
09-Work From Home Full Time (09)
Plano, 75024
09-Work From Home Full Time
Plano
Analytics
Alliance Data - Retail
Full-time
Regular
Standard
Apr 27, 2020, 8:17:01 AM
Card Services</t>
  </si>
  <si>
    <t>DATA ANALYST</t>
  </si>
  <si>
    <t>Ameritech Global Inc</t>
  </si>
  <si>
    <t>Role: Data AnalystÃ‚
Location: Fort Worth,TX
Intelligent Automation Ã¢ RPA, NLP, AI and Advanced Analytics
Job Summary:
Provide CLIENT specialization in advanced analytics to extract insight from information by iterating rapidly, to summarize, visualize large data sets. This position will be working closely with business SME's, operations research and will be learning / leveraging AI tools &amp; techniques.
Responsibilities &amp; Tasks
The Data Analyst will assist in our efforts to create analytical solutions for CLIENT initiatives. Candidate will be responsible for data exploration, discovery, and presentation of gathered insight from data. This role will be responsible for visualizing and communicating insight extracted from data to stakeholders at various levels across the company. This role will construct, test, maintain and architect supporting datasets. Experienced candidate needs proven ability to work independently on big projects. Candidate must have excellent interpersonal skills and ability to work with several stakeholders across multiple organizations. Must be very organized and detailed in development efforts.
Required Experience:
Ã¢ Excellent interpersonal skills and ability to work with several stakeholders across multiple organizations
Ã¢ Ability to facilitate conversations with business SME's to understand the problem, rapidly iterate proposed solutions and clearly present new findings/ solutions.
Ã¢ Lead level experience providing technical &amp; functional guidance
Ã¢ Hands on &amp; expert experience with enterprise data visualization tools like Tableau and / or Power BI
Ã¢ Leveraging Azure AI platform tools like Databricks &amp; Auto ML, etc.Ã¢
Ã¢ Experience with relational database management system development.
Ã¢ Solid analysis and problem-solving skills
Ã¢ Able to build analytics solution including data exploration, extraction, cleaning, transformation, testing and implementation.
Ã¢ Open to learn new tools and technologies.
Ã¢ Able to adapt to fast-paced working environment
Ã‚
Preferred Experience
Ã¢ Project leadership experience leading collaborative efforts
Ã¢ Master's Degree in Management Information Systems, Computer Science or equivalent.
Ã¢ Ability to write code in python, java and R.Ã‚Ã‚</t>
  </si>
  <si>
    <t>Data Engineer
ETL automation tools such as Informatica, Mulesoft, SSIS, Alooma, or Apache Airflow
Experience with traditional RDBMS solutions such as Microsoft SQL Server and Oracle
Experience with cloud-based platforms and tools
Familiarity with DevOps tools and practices such as Git, Jenkins, JIRA, Azure DevOps
Experience with integrating to both database systems and APIs
Experience with documenting technical requirements, designs and systems
Extensive experience building scalable and resilient data pipelines
Extensive experience writing SQL
Experience with a procedural, functional or object-oriented programming language such as Python, Java, Scala, R
Additionally, candidates should be able to perform at a high level in at least two of the following technology categories:
Big Data tools such as Apache Hadoop, Spark, and Hive including managed solutions such as Databricks, Amazon EMR, Azure HD Insight, and Google Cloud Dataproc Cloud data storage solutions such as Amazon S3, Azure Blob Storage, or Google Cloud Storage Data warehousing solutions such as Redshift, BigQuery, and Snowflake Message broker solutions such as Kafka, Google Pub/Sub, Amazon Kinesis Stream processing solutions such as Flume, Storm, Spark Streaming NoSQL Databases such as HBase, Cassandra, Redis
Requirements
3-5+ years of experience in technology and/or consulting
Bachelorâ€™s Degree in CS, MIS, CIS, or a comparable technical degree
US Citizen or GC Holder
Benefits
Sense Corp powers insight-driven organizations.
We turn data into actionable insights and transform organizations for the digital era.
Our people, culture, and how we engage with our clients are differentiators. Brilliant, Creative, Human, and Fun exemplify who we are. We are regularly recognized as a Best Place to Work by Austin, Houston, Dallas, and St. Louis Business Journals. With operations in Austin, Atlanta, Columbus, Dallas, Houston, San Antonio, and St. Louis we serve mid-market to Fortune 50 companies.
The Sense Corp Compass
We may be the only management consulting firm in the country where being brilliant isnâ€™t enough to land you a job. Sense Corp people must be brilliant, creative, human, and fun all at once. In other words, we hire terrific, well-rounded people. Itâ€™s one reason clients love working with us. And itâ€™s why we enjoy working with each other. We may not sound like typical consultants but thatâ€™s OK. We donâ€™t think like them either.Visit us at www.sensecorp.com.</t>
  </si>
  <si>
    <t>Principal Data Scientist- Ensemble Algorithms and Architecture</t>
  </si>
  <si>
    <t>Neiman Marcus</t>
  </si>
  <si>
    <t xml:space="preserve">COMPANY OVERVIEW
For over a century, Neiman Marcus Group has served the unique needs of our discerning customers by staying true to the principles of our founders: to be the premier omni-channel retailer of luxury and fashion merchandise dedicated to providing superior service and a distinctive shopping experience in our stores and on our websites. Neiman Marcus Group is comprised of the Specialty Retail Stores division, which includes Neiman Marcus and Bergdorf Goodman, and our international brand, mytheresa.com. Our portfolio of brands offers the finest luxury and fashion apparel, accessories, jewelry, beauty, and home dÃ©cor. The Company operates more than 40 Neiman Marcus full-line stores in the most affluent markets across the United States, including U.S. gateway cities that draw an international clientele. In addition, we operate 2 Bergdorf Goodman stores in landmark locations on Fifth Avenue in New York City. We also operate more than 20 Last Call by Neiman Marcus off-price stores that cater to a value oriented, yet fashion minded customer. Our upscale eCommerce and direct-to-consumer division includes NeimanMarcus.com, BergdorfGoodman.com Horchow.com and LastCall.com. Every day each of our 15,000 NMG associates work towards the goal of enabling our customers to shop any of our brands "anytime, anywhere, and on any device." Whether the merchandise we sell, the customer service we offer, or our investments in technology, everything we do is to enhance the customer experience across all channels and brands.
Principal Data Scientist-- Ensemble Algorithms and Architecture
Job Summary 
A Principal Data Scientist in Neiman Marcus Group (NMG) enhances customersâ€™ magical luxury shopping experience and increases NMGâ€™s NPV by applying algorithms. The Data Scientist performs statistical and econometric analysis, AI/ML modeling, and optimization. The Data Scientist solves use cases related to personalization, marketing promotions, merchandise planning, supply chain, pricing, and cost. This position will lead data science needs across all Neiman Marcus Group brands, divisions and selling channels. The major job responsibility for this position is to develop ensemble algorithms in cascaded orchestration platform for multi-service use cases for NMG. The Principal Data Scientist will develop expandable and rapidly deployable algorithm and models for use cases such as Next Best Action (NBA). The position requires expert level skills in neural network and graph theory in building time-sensitive and association-based next best action and next best complete the look product recommendation system. Modular algorithm and models developed by the Principal Data Scientist can be cascaded to be used for many use cases for various use cases in personalization, marketing promotions, merchandise planning, supply chain, and pricing optimization.
Job Duties
The position will report to the Director of Data Science and will have a dotted-line leadership responsibility to mentor and train at least three junior- or senior-level data scientists.Collaborate with cross-organization to ideate and prioritize use cases, business problems, and user stories that can enhance customers experience and increase NMG ROI.Lead data science projects independently while collaborating with team members and multi-organizational stakeholders.Perform hands-on advanced analysis in personalization, marketing science, retail analytics, business analytics, and supply-chain analytics using big data in cloud environment to improve customer satisfaction and promote growth.Leverage state-of-the-art data science tools, methodologies, and algorithms to drive improved decisionsCollaborate in the development and implementation of predictive models, segmentation strategies, optimization algorithms, and data mining analyses with a targeted result of increasing revenue.Research, innovate, and design algorithms and techniques to contribute in optimization and automation.
Job Requirements
At least a quant-based graduate degree such as Computer Science, Electrical Engineering, Math, Statistics, Physics, Economics, or other related fields from a reputed university with course work that includes analytics, coding, statistics, math, and algorithm development. Ph.D. is PreferredStrong in Math, Statistic, Finance, and EconometricExpert Level skills in one or many of the followings:
Graph/Network TheoryPersonalized Recommendation Engine for Next Best Action and Next Best Choice
5 years of hands on experience in Data Science.Experience in processing and performing multi-faceted analysis with on-line browsing, sales transaction, product, and inventory data.Experience in working in retail space will be a plus.Experience in developing or enhancing models applying machine learning and neural network algorithms, graph/network theory, statistical analysis, and optimization theories.Experience in using Keras, Tensorflow, and scikit-learn Strong coding skills in SQL, Python. Experience in working with distributed computing i.e. Hive, Apache Spark Experience in working on AWS SageMaker, S3, and SnowFlake will be a plusKnowledge of descriptive analytics and data visualizationExperience with full lifecycle agile and experimental design methods.Exceptional standards for quality and strong attention to detailAbility to manage multiple projects and on-demand business requests simultaneouslyAble to work in a fast-paced core team environment with team members from diverse areas such as marketing, creative, strategy, and product.
</t>
  </si>
  <si>
    <t>Tiger Analytics is an advanced analytics consulting firm. We are the trusted analytics partner for several Fortune 100 companies, enabling them to generate business value from data. Our consultants bring deep expertise in Data Science, Machine Learning and AI. Our business value and leadership has been recognized by various market research firms, including Forrester and Gartner.
We are looking for a Machine Learning Engineers for our team. As part of this job, you will be responsible for:
Providing solutions for the deployment, execution, validation, monitoring, and improvement of data science solutions.
Creating high performance and scalable Machine Learning systems
Building reusable production data pipelines for machine learning models
Writing production quality code and libraries that can be packaged as containers, installed and deployed
Demonstrate up-to-date knowledge in software engineering practices and provides solutions for the development, implementation and scaling, execution, validation, monitoring, and improvement of data science solutions
Collaborate with Data Engineers and Data Scientist to build data and model pipelines and help in running machine learning tests and experiments
Manage the infrastructure and data pipelines needed to bring ML solution to production
Demonstrate end-to-end understanding of applications (including, but not limited to, the machine learning algorithms) being created and maintain scalable machine learning solutions in production
Abstracts complexity of production for machine learning through the use of containers
Troubleshoots production machine learning model issues, including recommendations for retrain, re-validate, and improvements
3-5 years of experience with Big Data Projects using multiple types of structured and unstructured data
Ability to work with a global team, playing a key role in communicating problem context to the remote teams
Excellent communication and team work skills
Bachelor's degree or higher in computer science or related
Additional Skills Required:
Technologies used would include Python (multiple versions), Spark, Hadoop, Docker, with an emphasis on good coding practices in a continuous integration context, model evaluation, and experimental design
Test driven development (prefer py.test / nose), experience with Cloud environments
Proficiency in statistical tools, relational databases &amp; expertise in programming languages like Python/SQL is desired
Significant career development opportunities exist as the company grows. The position offers a unique opportunity to be part of a small, challenging, and entrepreneurial environment, with a high degree of individual responsibility.SDL2017</t>
  </si>
  <si>
    <t>Data Engineer with Pyspark</t>
  </si>
  <si>
    <t>Sysmind LLC</t>
  </si>
  <si>
    <t xml:space="preserve">Must have skills*
Minimum 8+ years of experience with 4+ years of experience with building Big Data Solutions and Machine Learning Models.
Key responsibilities*
Understand Machine Learning Models in SAS and R and Convert them to Spark Jobs Enhance Machine Learning Models using Pyspark or Scala Build ML Models based on Business Requirements and Follow ML Cycle to Deploy them all the way to Production Environment Participate Feature Engineering, Training Models, Scoring and retraining Architect Data Pipeline and Automate Data Ingestion and Model Jobs Experience in Cloudera Hadoop Eco System. Expertise in Spark Framework using Python/Scala Experience with SAS Modeling and converting them to Pyspark models is big Plus Exceptional communication skills and the ability to communicate appropriately at all levels of the organization; this includes written and verbal communications as well as visualizations The ability to act as liaison conveying information needs of the business to IT and data constraints to the business; applies equal conveyance regarding business strategy and IT strategy, business processes and work flow Team player able to work effectively at all levels of an organization with the ability to influence others to move toward consensus Strong situational analysis and decision making abilities
</t>
  </si>
  <si>
    <t>Quantitative Analyst</t>
  </si>
  <si>
    <t>Numeric, LLC</t>
  </si>
  <si>
    <t>SummaryThis position will serve as a subject matter expert within analytics and will conduct modeling and analysis critical to the organizationâ€™s programs and operations and summarize essential statistical data for end users and report on customer trends.
This role is responsible for analysis and forecasting processes and will develop analysis and reporting from marketing databases and multi-channel campaigns.
RESPONSIBILITIES
Utilize statistical analysis and BI tools to support data science-driven decision processes
Apply analytic techniques to optimize marketing efforts for customer acquisition, retention, and attrition
Provide LTV, ROI and marketing optimization strategies, planning and analysis.
Develop, implement, and maintain marketing databases
Assist in creating and implementing marketing campaigns and strategies
#LI-JS1
REQUIREMENTS
5+ years of strong SAS and SQL skills in analysis and data management areas
Extensive expertise in analytics in marketing-driven environment
Experience working with non-technical teams and leaders to develop analytic processes that support marketing, finance and operations across the enterprise.
No Third Party Applicants please.</t>
  </si>
  <si>
    <t>Data Scientist -Clinical / NLP</t>
  </si>
  <si>
    <t>AmerisourceBergen</t>
  </si>
  <si>
    <t xml:space="preserve">POSITION
SUMMARY:
We are looking for
a Sr. Data Scientist with a strong background in NLP, Text Mining and Deep
Learning in our Data Science group. Under the general direction of the
Director, Business Informatics, this position will be responsible for clinical
information extraction from unstructured data sources using NLP and other
Machine Learning Techniques. This role is also responsible for providing
innovative solutions and developing/driving strategic modeling initiatives
while maintaining a close partnership with Data engineers, subject matter
experts (SMEs), and business stakeholders, to ensure that our models can be
deployed quickly and monitored in the deployment framework.
PRIMARY DUTIES AND
RESPONSIBILITIES:
Design and development of robust
algorithms and techniques using machine learning and one or both of (a) text
analytics, Natural Language Processing (NLP) or (b) image processing, OCR
Assist in the development of sales and clinical analytic platforms through
quantitative data analysis, documentation, and communication for new and
existing internal and external business opportunities. Communicate and engage
internal clients to develop a strong understanding of their data, analytical
and reporting needs. Conceptualize, design and develop analytics models in addressing
complex business problems, discovering insights and identifying opportunities
that are of value to internal and external business stakeholders, typically
using a hypothesis-driven approach. Improve organizational performance through
the application of original thinking to existing and emerging analytic methods,
processes, products and services, and employ sound judgment in determining how
innovations will be deployed to produce a return on investment Use traditional
and sophisticated analytical and statistical methods, metrics, tools and
reporting to help organize data and information to achieve business and
corporate objectives in areas such as contract management, customer
relationship management, sales management, product utilization, customer segmentation,
and targeting, etc.
EXPERIENCE AND EDUCATIONAL
REQUIREMENTS:
Requires training in fields such as
engineering, statistics, mathematics, biomedical science, economics or similar
vocations generally obtained through completion of a four-year bachelorâ€™s
degree. Strong problem-solving and analytical skills with experience in
statistical modeling is preferred. Proficient with Excel, Python/R and
SAS preferred. Requires a minimum of one (1) to two (2) yearsâ€™ experience
as a Data Scientist with job duties like above, ideally for projects associated
with custom analytics and/or custom reporting/metrics development.
MINIMUM SKILLS, KNOWLEDGE, AND
ABILITY REQUIREMENTS:
Strong analytical, problem solving,
and modeling skills to evaluate business problems and apply applications
knowledge to identify appropriate solutions Proficient in SAS or Python or R
data analytics tools as well as Microsoft SQL query tools. Familiarity BI tools like PowerBI is
plus. Designs experiments, test hypotheses
and builds analytic models. 1 yearsâ€™ experience with Text Mining or
Natural Language Processing on Clinical Data is preferred. At least 1-year experience
implementing deep learning models using Databricks, H20.ai or other similar
packages is strongly preferred. 1 yearsâ€™ experience working on EMR
(Electronic Medical Records) preferred. OCR libraries such as Tesseract,
PyOCR, OpenCV, .NET OCR SDK, etc. Deep knowledge of healthcare
informatics and/or information management Experience working with domain
ontologies such as ICD9 &amp; 10, MeSH, MedRA, RxNorm, SNOMED CT is a plus. Conducts data analysis and designs
and develops moderately complex analytic algorithms. Validates analysis by comparing
appropriate samples. Employs the appropriate algorithm to
discover patterns. Experience with state-of-the-art
techniques in machine learning algorithms, including deep neural networks, NLP,
dimensionality reduction, ensemble methods, graph algorithms
The work environment characteristics
described here are representative of those associate encounters while
performing the essential functions of this job. Reasonable accommodations may
be made to enable individuals with disabilities to perform the essential
functions:
The noise level in the work environment is generally quiet.
PHYSICAL AND MENTAL REQUIREMENTS:
The physical demands described here
are representative of those that must be met by an associate to successfully
perform the essential functions of this job. Reasonable accommodations may be
made to enable individuals with disabilities to perform the essential
functions:
Sedentary physical activity requiring
reaching, sifting, lifting, finger dexterity, grasping, feeling, repetitive
motions, talking and hearing. The visual requirement is for close vision,
distance vision, peripheral vision and ability to adjust focus. 75
 or more
time is spent looking directly at a computer. The Associate is frequently
required to stand, walk (or otherwise be mobile). Ability to deal with
stressful situations as they arise.
</t>
  </si>
  <si>
    <t>Game Data Analyst</t>
  </si>
  <si>
    <t>PeopleFun</t>
  </si>
  <si>
    <t>About PeopleFun
PeopleFun is a rapidly growing studio where development teams thrive on collaboration, creativity, teamwork and fun. Our mission is to create the best family-friendly casual games in mobile and have a great time doing it! Our current games are played by over 25 million players each month and include Wordscapes, the #1 word game of 2018.
PeopleFun is seeking a Game Data Analyst who will work with Product Management and Player Research to understand the behavior of millions of mobile game players across our entire portfolio of game titles. This person will play an important role in PeopleFunâ€™s product and business strategy by creating and maintaining Tableau dashboards, writing SQL queries to perform ad hoc analytics, reporting findings, and developing actionable recommendations. This person will also be responsible for developing data frameworks, models, tools, and processes, and presenting findings to cross-functional team members in a group setting.
Important: To be considered, please provide a cover letter to explain, in your own words, your interest in this position and why you feel you'd be a great fit.
Responsibilities
Model and forecast player behavior using quantitative techniques including but not limited to choice modeling, time series analysis, Bayesian statistics, and cluster analysis. Create and maintain Tableau dashboards to visualize results. Report results weekly to the team in presentation format with slides and Tableau dashboards to demonstrate and support findings. Develop actionable recommendations and work with Product Management to translate the recommendations to the development roadmap. Work with Player Research to determine how quantitative analytics can work with qualitative analytics to develop a clearer picture of player behavior.
Requirements
Bachelorâ€™s degree (graduate degree a plus) in Computer Science, Statistics, Informatics, Information Systems or another quantitative field. 2+ years experience in a business intelligence, analytical or scientific role. Deep interest in understanding and forecasting player behaviors and choices through developing and testing quantitative models. Detail oriented, scientific thinker. Ability to multi-task, efficiently manage time and priorities, and work with minimal management is critical. Ability to communicate complex results throughout an organization. Strong critical thinking and communication skills. Experience with SQL: working with relational databases, writing and debugging queries. Experience with Tableau - creating dashboard reports and using visualizations to answer specific business questions. Experience with data pipeline and workflow management and ETL tools. Receptive to constructive feedback. Love for mobile games.
Preferred
Experience with AWS cloud services: EC2, Redshift, S3. Experience with big data tools: Spark, Hadoop, etc. Experience with Python: developing scripted solutions to automate recurring processes and data analysis using pandas and requests libraries.
Benefits
Competitive compensation package Performance bonuses 401K with 3% employer matching Family friendly culture Flex PTO policy Medical/Dental/Vision insurance On-Site Gym and free Yoga classes $1,000 annual game device and IAP budget Free drinks &amp; snacks, catered lunch on Fridays Happy hours, social events and more
PeopleFun is an equal opportunity employer. All qualified applicants will receive consideration for employment without regard to race, color, religion, sex, national origin, ancestry, pregnancy, age, sexual orientation, marital status, protected veteran status, medical condition or disability, or any other characteristic protected by law.</t>
  </si>
  <si>
    <t>Financial Additions</t>
  </si>
  <si>
    <t xml:space="preserve">Financial Additions has partnered with a lead international Insurance company in Dallas, TX in search of a Data Analyst.
Data Analyst Responsibilities:
Use statistical methods to analyze data and generate useful business reports
Work with management team to create a prioritized list of needs for each business segment
Identify and recommend new ways to save money by streamlining business processes
Use data to create models that depict trends in the customer base and the consumer population as a whole
Work with departmental managers to outline the specific data needs for each business method analysis project
Data Analyst Qualifications:
Proven working experience in Data mining and Data Analyst role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BS in Mathematics, Economics, Computer Science, Information Management or Statistics
#INDD
</t>
  </si>
  <si>
    <t>Hello Associates,
***Greetings from Conch Technologies***
Ã‚
Position: Data Analyst
Location: Plano, TX
Ã‚
Job Description:
Typical DA
3+ years of exp
AWS understanding
Tableau
SQL
Data analysis and data management
Ã‚
Ã‚
Ã‚
Thanks &amp; Regards.
Mallikharjun.
Recruitment Lead.
Mallikharjun@conchtech.com
Direct:( 901)-444-3153Ã‚
6750 Poplar Ave # 711, Memphis, TN.Ã‚
Web:Ã‚www.conchtech.com
"A Certified MBE Company"
Disclaimer: We respect your online privacy, if you are not interested in receiving our e-mails, then please reply with "unsubscribe" in the subject line.</t>
  </si>
  <si>
    <t>Senior Data Scientist, Online</t>
  </si>
  <si>
    <t xml:space="preserve">Position Description:
POSITION PURPOSE
The Sr. Data Scientist will lead model building and model productionalization from end to end to strengthen Homedepot.com's recommendation, personalization and search capabilities. This role will be responsible for building large-scale systems that analyze terabytes of data. By partnering with business leaders and leveraging company and industry data, this position will also develop algorithms and models to improve search and personalization. The Sr. Data Scientist will be expected to operate with minimal supervision and mentor data scientists to complete analytical tasks and productionalize model-driven solutions.
MAJOR TASKS, RESPONSIBILITIES AND KEY ACCOUNTABILITIES
40% -Design and develop algorithms and models to improve search and personalization; Establish scalable, efficient processes for large scale data analysis, model development and model implementation.
20% -Present findings in easily understood ways and focuses on how data analytics fits into the bigger picture.
20% -Communicate with product management, IT, and other business teams on problem definition and writing requirement documents for efficient model building and deployment.
10% -Mentor and develop the technical and business skills of Data Scientists.
10% -Define best practices and articulate a clear vision for how data analyses and model productionalization should be done.
NATURE AND SCOPE
This position reports to Sr Manager or Director HomeDepot.com.
This position has 0 direct reports.
ENVIRONMENTAL JOB REQUIREMENTS
Environment:
Located in a comfortable indoor area. Any unpleasant conditions would be infrequent and not objectionable.
Travel:
Typically requires overnight travel less than 10% of the time.
Additional Environmental Job Requirements:ESSENTIAL SKILLS:
MINIMUM QUALIFICATIONS
Must be eighteen years of age or older.
Must be legally permitted to work in the United States.
Additional Minimum Qualifications:
Education Required:
The knowledge, skills and abilities typically acquired through the completion of a master's degree program or equivalent degree in a field of study related to the job.
Years of Relevant Work Experience: 5 years
Physical Requirements:
Most of the time is spent sitting in a comfortable position and there is frequent opportunity to move about. On rare occasions there may be a need to move or lift light articles.
Additional Qualifications:
Strong data mining and machine learning background
Experience with big data environment
Preferred Qualifications:
3+ years experience working with real-world noisy data
PhD in Computer Science, Math or related quantitative field
Experience with recommender systems, information retrieval, graph analysis, statistical modeling, neural network, and natural language processing
Experience with large-scale data analysis and building high-performance computational software
Experience with e-Commerce and analyzing clickstream data
Proficiency in Python, SQL, and statistics
Experienced in software engineering practices and providing solutions for the development, implementation, scaling, execution, validation, monitoring, and improvement of data science solutions
Knowledge, Skills, Abilities and Competencies:
Strong communication and data presentation skills; ability to communicate with data-driven stories
Ability to quickly adapt to new technologies, tools and techniques
Flexible and responsive; able to perform in a fast paced, dynamic work environment and meet aggressive deadlines
Ability to work with technical and non-technical team members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</si>
  <si>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Texas A&amp;amp;amp;M University</t>
  </si>
  <si>
    <t>Bryan</t>
  </si>
  <si>
    <t>Job TitleResearch ScientistAgencyTexas A&amp;M University Health Science CenterDepartmentNeuroscience &amp; Experimental TherapeuticsProposed Minimum SalaryCommensurateJob LocationBryan, TexasJob TypeStaffJob Description
What we believe:
Texas A&amp;M University is committed to enriching the learning and working environment for all visitors, students, faculty, and staff by promoting a culture that embraces inclusion, diversity, equity, and accountability. Diverse perspectives, talents and identities are vital to accomplishing our mission and living our core values.â€_x009d_
Who we are:
As one of the fastest-growing academic health centers in the nation, the Texas A&amp;M University Health Science Center encompasses five colleges and numerous centers and institutes working together to improve health through transformative education, innovative research and team-based health care delivery.
What we want:
The Health Science Center (HSC) is looking for a Research Scientist to serve as a member of the Neuroscience &amp; Experimental Therapeutics team. We desire an individual who subscribes to and supports our commitment as stated above. The successful applicant will bring an expert level of experience to the position and understand the demands of supporting executives in a fast-paced environment. This person must be professional, enjoy working in a high-volume environment and be able to apply strong organizational skills while being flexible in their daily routine. If this is you, we invite you to apply to become a member of our team.
Required Education:
Appropriate doctoral degree
Required Experience:
Six years of relevant professional experience.
Required Special Knowledge, Skills, and Abilities:
Ability to multi-task and work cooperatively with others.
Preferred Education:
Ph.D. in neuroscience
Preferred Experience:
Six or more years of research experience after obtaining Ph. D. degree.Prior in- depth experience with acute slice electrophysiology, including whole- cell patch- clamp recordings.Strong experience with measuring glutamatergic transmission, GABAergic transmission, and intrinsic excitability.Experience with chemogenetic manipulation, in vivo single- unit electrophysiological recording.Trackable records on first- author publications and grant application.
Preferred Special Knowledge, Skills, and Abilities:
Knowledge of cellular and synaptic mechanisms underlying neuropsychiatric disorders.Knowledge of neurotransmission and synaptic plasticity.Able to measure and analyze AMPARNMDAR, GABAAR- mediated synaptic transmission, as well as spontaneous and evoked transmission and spike firing.Ability to write manuscript and fundingExperience working with diverse individuals and communities
Job Responsibilities:
Design research experiments.Prepare acute brain slices.Perform whole- cell patch- clamp recording in non- fluorescent and fluorescent neurons.Deliver optical or electrical stimulation.Measure AMPAR-, NMDAR-, GABAAR- mediated EPSCs/ IPSCs.Measure evoked and spontaneous spike firing.Measure mEPSCs/ mlPSCs. Analyze electrophysiological data using pClamp and Mini- analysis.Construct graphs with analyzed data.Write manuscripts and rebuttal letters.Train mice and rats to consume alcohol using 2- bottle choice, vapor chamber, operant selfadministration.Train mice and rats to self- administer cocaine or morphine.Conduct intraperitoneal injections of alcohol, morphine, or cocaine.Conduct stereotaxic infusion of virus or other neuronal tracers.Perform intracardial perfusion and brain fixation.Perform brain sectioning using vibratome or cryostat.Mount brain section and acquire section image using confocal microscope.Analyzing confocal images using Imaris and other programs.Participate grant wiring starting on the second year.Submit grant application independently on the third year.Performs other duties as assigned.
Instructions to Applicants: Applications received by Texas A&amp;M University must either have all job application data entered or a resume attached. Failure to provide all job application data or a complete resume could result in an invalid submission and a rejected application. We encourage all applicants to upload a resume or use a LinkedIn profile to pre-populate the online application.
All positions are security-sensitive. Applicants are subject to a criminal history investigation, and employment is contingent upon the institutionâ€™s verification of credentials and/or other information required by the institutionâ€™s procedures, including the completion of the criminal history check.
Equal Opportunity/Affirmative Action/Veterans/Disability Employer committed to diversity.</t>
  </si>
  <si>
    <t>Job TitleAssistant Research ScientistAgencyTexas A&amp;M University Health Science CenterDepartmentIbt Center For Translational Cancer ResearchProposed Minimum SalaryCommensurateJob LocationHouston, TexasJob TypeStaffJob Description
What we believe
Texas A&amp;M University is committed to enriching the learning and working environment for all visitors, students, faculty, and staff by promoting a culture that embraces inclusion, diversity, equity, and accountability. Diverse perspectives, talents and identities are vital to accomplishing our mission and living our core values.â€_x009d_
Who we are
As one of the fastest-growing academic health centers in the nation, the Texas A&amp;M University Health Science Center encompasses five colleges and numerous centers and institutes working together to improve health through transformative education, innovative research and team-based health care delivery.
What we want
The Health Science Center (HSC) is looking for an Assistant Research Scientist to serve as a member of the laboratory team in the Center for Translational Cancer Research. We desire an individual who subscribes to and supports our commitment as stated above. The successful applicant will bring their experience to the position and understand the demands of supporting executives in a fast-paced environment. This person must be professional, enjoy working in a high-volume environment and be able to apply strong organizational skills while being flexible in their daily routine. If this is you, we invite you to apply to become a member of our team.
Required Education and Experience:
Appropriate doctoral degree
Required Special Knowledge, Skills, and Abilities:
Ability to multi-task and work cooperatively with others.
Preferred Special Knowledge, Skills, and Abilities:
Demonstrated ability to carry out independent research in an area related to cancer and immune disease.Highly motivated, strong interpersonal skills.Experience with metal complex synthesis, protein engineering and quantitative assays.
Preferred Education and Experience:
Experience in quantitative science in one or more of the following fields: image analysis (high content microscopy, cell imaging, histopathology, quantitative radiology}, Bioinformatics (genomics or multiÂ­omics integration).Experience with data wrangling and exploratory statistical analysis (PCA/MDS/SNE/UMAP, clustering, and supervised machine learning techniques) is strongly preferred.Experience working with diverse individuals and communities.
Responsibilities:
Performing imaging-based analysis projects as part of a biological research team. Discuss analytic strategies and implement the appropriate methods.Write programs in image analysis software (one or more of Pipeline Pilot, Cell Profiler, MATLAB, Fiji/lmageJ, Python, R, etc.). Rigorous documentation of analysis procedures is essential.Collect and compile imaging data. Data wrangling for image analyses.Perform image analyses (high content microscopy, cell imaging, histopathology) and as needed bioinformatics data integration with genomics data.Interact closely with CAMII experimental team and collaborators.Troubleshoot problematic results.Performs other duties as assigned.
Instructions to Applicants: Applications received by Texas A&amp;M University must either have all job application data entered or a resume attached. Failure to provide all job application data or a complete resume could result in an invalid submission and a rejected application. We encourage all applicants to upload a resume or use a LinkedIn profile to pre-populate the online application.
All positions are security-sensitive. Applicants are subject to a criminal history investigation, and employment is contingent upon the institutionâ€™s verification of credentials and/or other information required by the institutionâ€™s procedures, including the completion of the criminal history check.
Equal Opportunity/Affirmative Action/Veterans/Disability Employer committed to diversity.Apply now</t>
  </si>
  <si>
    <t>DATA SCIENCE CONSULTANT</t>
  </si>
  <si>
    <t>Management Solutions</t>
  </si>
  <si>
    <t xml:space="preserve">
 U.S.  DATA SCIENCE CONSULTANT HOUSTON  
Houston / 
 Graduate /
Number of vacancies:
 2 
Statistical data processing (data mining) - Predictive modeling using machine learning and data science techniques - Trend modeling (time series, ARIMA models) - Development of simulation models (Monte Carlo) - Review and validation of rating and scorin
Requirements 
 Recent graduates or final year students.  Should desirably have knowledge of modeling techniques (logit, GLM, time series, decision trees, random forests, clustering), statistical programming languages (SAS, R, Python, Matlab) and big data tools and platforms (Hadoop, Hive, etc.).  Solid academic record.  Strong computer skills.  Postgraduate studies and/or specialised courses are an asset, especially in Data Science, Quantitative Finance or similar.  Knowledge of other languages is desirable.  Get up and go attitude, maturity, responsibility and strong work ethic.  Strong ability to learn quickly.  Able to integrate easily into multidisciplinary teams.
We OfferThe best environment to develop talent 
We offer you the possibility to join a firm that provides all you need to develop your talent to the fullest:
Working in the highest-profile consulting projects in the industry,for the largest companies, leaders of their respective markets,alongside top industry management as they face challenges at the national and global level,as part of an extraordinary team of professionals whose values and corporate culture are a benchmark for the industry
Ongoing training plan, with approximately 10% of business turnover spent in training Specialistknowledge courses, external expertcourses,professional skills courses and language courses.
Last yearour staff as a whole received over 250,000hours oftraining spanning more than 575 courses.
Clearly defined career plan Internal promotion based solely on merit.
Partnership-basedmanagement model offers all professionalsthe opportunity to become part of the Firmâ€™s group of partners.
Complementary experiencies University: we maintain a close relationship with the worldâ€™smost prestigious universities
SocialAction: we organize more than 30 community supportactivities.
SportsClub: internal and external tournaments.
More on Management Solutions  
Management Solutions is an international consulting firm whose core mission is to deliver business, risk, financial, organisational and process-related advisory services, targeting both functional aspects and the implementation of related technologies.
 Discover our Houston office  1980 Post Oak Blvd  TX 77056 Houston  United States  (+1) 212 626 66 40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Houston  
DATA SCIENCE CONSULTANT HOUSTON
BUSINESS CONSULTANT HOUSTON
NEW TECHNOLOGIES AND DIGITAL TRANSFORMATION CONSULTANT HOUSTON
</t>
  </si>
  <si>
    <t>Dialexa</t>
  </si>
  <si>
    <t xml:space="preserve">Dialexa is expanding its Data Science practice and is looking for great talent to join us in building intelligent, next-generation platforms. Are you tired of just pushing out ones and zeros and you yearn to solve hard problems? Do you want to work on an awesome team of designers and developers in a full agile process? Do you want your creative technical ideas to be listened to, heard, and implemented? Do you want to create applications that people love?
We develop for a wide array of technology platforms and frameworks including mobile, web, Internet of Things (IoT), wearables, and embedded devices. We have an awesome culture that includes perks such as fun quarterly team outings, healthcare benefits, 401K, PTO, wellness programs, and much, much more. To learn more about Dialexa, please visit www.dialexa.com
Responsibilities
Mine and analyze data from large data sources
Develop machine learning models to automate business processes and decisions
Productionalize models into a variety of platform architectures
Coordinate with multiple internal and external functional teams to implement models and monitor outcomes
Assess the effectiveness and accuracy of new data sources and data gathering techniques
Help drive business results and participate in the account and department growth
Expectations (the more the better - we want great talent!)
Bachelor of Science in Computer Science, Statistics, or related major
5+ years in a client-facing role
Portfolio of applications or publications that demonstrate a deep knowledge of data science techniques
Knowledge of common data science languages (Python, R, Scala, Java, etc.)
Experience with...
Training machine learning models (Scikit-learn, Tensorflow, Keras, H2O.ai)
Cleaning, blending and visualizing data (Pandas, Spark, Matplotlib)
Cloud infrastructure and services (AWS, Azure, Google Cloud)
SQL and NoSQL databases (MySQL, PostgreSQL, Cassandra, MongoDB)
Searching and caching storage (Elasticsearch, Solr, Redis)
</t>
  </si>
  <si>
    <t>ETL Data Analyst</t>
  </si>
  <si>
    <t>Sage IT Inc</t>
  </si>
  <si>
    <t>ETL Data Analyst Lewisville, TX Proficiency in performing ad-hoc data queries in response to critical business needs using T-SQLPL-SQL Work with ETL ArchitectDevelopers in understanding data needs and devise a plan to perform e Elicit requirements from the stakeholders, create Functional Specification and Data Mapping documents Contribute to the analysis, design, build and implementation of processes associated with Data Management and Reporting Environments Evaluate user requests for enhancements to existing processes and perform the feasibilityGAP analysis prior to implementation Collaborate with the development team and business users to address issues identified during UAT and ensure that corrective actions are taken by the development team to resolve the issues Create and review QAUAT testing plan and test scripts Participate in Joint Application Development sessions with the business users and developers Review for completeness follow up where necessary. Perform quality assessment of the data collected follow up when indicated. Create and maintain documentation related to data sources, data base objects, data movement and reports within the Corporate Analytics data and reporting environments Contribute to the overall data design discussions Leadrepresent onsite-offshore QA team during Story grooming sessions with business SMEs and devise test strategies to account for data validations during QA cycle Prepare data requirements for QA and work with developers for data load in QA and UAT Thanks Regards Mohammed Mujtabah SAGE IT Inc Direct 214-308-1586 Email mmujtabahsageitinc.net mailtommujtabahsageitinc.net</t>
  </si>
  <si>
    <t>Where good people build rewarding careers.
Think that working in the insurance field cant be exciting, rewarding and challenging? Think again. Youll help us reinvent protection and retirement to improve customers lives. Well help you make an impact with our training and mentoring offerings. Here, youll have the opportunity to expand and apply your skills in ways you never thought possible. And youll have fun doing it. Join a company of individuals with hopes, plans and passions, all using and developing our talents for good, at work and in life.
Job DescriptionLOCATION: Irving, TX OR Charlotte, NC OR TEMPE, AZ
Information Services Group provides technology for Allstate's information strategy, which gives a significant competitive advantage to the company. Users across Allstate have the ability to tap into massive amounts of data to understand what consumers want in order to make sound business decisions, drive product innovation and improve the customer's experience.
The Big Data Engineer - Senior Consultant II is accountable for leading a technical team of developers on the Enterprise Data Quality team to deliver innovative data quality solutions that generate business value, specifically focused on Hadoop-based, non-relational data. This role requires in-depth data experience to translate unique business requirements into technical data quality specifications that ensure data is fit-for-purpose. Engage with strategic partners to optimize the data quality function and identify strategic capabilities to keep up with data and insurance industry trends.Job DescriptionKey Responsibilities
Serve as a subject matter expert and an advocate of the data quality strategic vision and enterprise data strategyDesign and drive the implementation of end-to-end data quality solutions for multiple data ecosystems that leverage non-relational dataConsistently contribute to process improvements and help lead the team to deliver working solutions and data quality standardsParticipate and review documentation for self-service data quality practices, the process framework, and internal guidesCollaborate with various business and technical teams to gather requirements around data quality rules and propose the optimization of these rules if applicable, then design and develop these rules in Informatica Data Quality, Informatica Data Engineering Quality (DEQ), or other home-grown technologiesPerform thorough data profiling with multiple usage patterns, root cause analysis and data cleansing and develop scorecards utilizing Informatica, Excel and other data quality toolsConfigure and manage connection processDevelop "matching" plans, help determine best matching algorithm, configure identity matching and analyze duplicatesBuild workflows scorecards in Informatica Data Engineering Quality (DEQ) to support data remediationRun data quality jobs (address standardization and validation, email cleanups, name cleanup, parsing, etc.) utilizing DEQ and other ETL toolsServe as the primary resource to team members and data stewards for training, problem resolution, data profiling etc.Analyze and provide data metrics to target personas to provide insight into data quality and help prioritize remediation effortsIdentify and resolve issues, bugs, and impediments
Job QualificationsEducation and Experience
Bachelors Degree in Math, Statistics, Finance, Business, Economics, IT or related field, or equivalent experience5-7+ years of data and/or analytics experience
Required Skills
Experience with various data types (i.e. relational, unstructured, semi-structured, hierarchical, linked graph data, streaming, biometrics)Experience with development, management, and manipulation of large, complex datasetsExperience with database &amp; ETL technologiesDemonstrated knowledge of data management competencies and implementationProficient at writing SQL queries and verifying the resultsFamiliar with organizational change management strategiesStrong communication skills, both written and verbalExcellent time-management and organization skillsAbility to operate in a rapidly changing, high-visibility environmentDesire to learn and ability to learn quicklyAdvanced analytical and problem-solving skillsStrong decision-making skillsAbility to draw meaningful conclusions and recommendations
Job QualificationsNice-to-Have
Experience working within agile methodologiesWorking knowledge of cloud infrastructure (AWS/Azure/Google)Intermediate technical knowledge related to various data platformsAdministration experience on Hadoop, HDFS, YARN, Spark, Sentry/Ranger, HBase and ZookeeperExperience using Informatica Data Quality, Informatica Data Engineering Quality, Informatica Analyst Experience in configuring &amp; troubleshooting the components in the Hadoop ecosystem Spark, Solr, Scala, Kafka etc. Ability to communicate and present advanced technical topics to general audiencesAbility to code in languages such as Python, Perl, Java, C, R, SQL, XSLTUnderstanding of analytics techniques such as predictive modeling, machine learning, neural networks
Certificates, Licenses, Registrations
Preferred: Certified Data Management Professional CertificationPreferred: Informatica Data Quality or Data Engineering Quality (or other Informatica tool) CertificationPreferred: non-relational data store certification
The candidate(s) offered this position will be required to submit to a background investigation, which includes a drug screen.
Good Work. Good Life. Good HandsÂ®.
As a Fortune 100 company and industry leader, we provide a competitive salary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here. This poster provides information concerning the laws and procedures for filing complaints of violations of the laws with the Office of Federal Contract Compliance Programs
To view the FMLA poster, click here.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t>
  </si>
  <si>
    <t>Digital Transformation &amp; Management, Data Analytics Consultant</t>
  </si>
  <si>
    <t>Grant Thornton</t>
  </si>
  <si>
    <t xml:space="preserve">Grant Thornton LLP (Grant Thornton) is the U.S. member firm of Grant Thornton International Ltd, one of the worldâ€™s leading organizations of independent audit, tax and advisory firms. Weâ€™ve never been a typical professional services firm. We put people first, and that is what sets us apart.
As one of the fastest-growing professional services firms in the world, Grant Thornton LLP is continuously seeking top talent. Discover a place where youâ€™ll work with a team of professionals dedicated to providing bold leadership and distinctive client service. Spend each day engaged in meaningful and challenging work. Be supported in your professional growth and recognized for your contributions.
Grant Thorntonâ€™s Advisory professionals are progressive thinkers who create, protect, transform value today, so our clients have the opportunity to thrive and grow. Our advisory practice creates holistic solutions delivered by innovative, curious professionals who bring technical depth and industry insight to our clients.
POSITION SUMMARY:
Digital Transformation &amp; Management, Data Analytics Consultant
As a Data Analytics Consultant, you will help clients effectively use data to make better decisions by building and deploying data management, integration and analytics solutions. You will apply your knowledge of various statistical and machine-learning techniques to support a wide variety of challenging projects. Additionally, you will also drive adoption of best practices in data science across the organization and apply the latest developments in statistical modeling, optimization techniques and machine learning methods to our client solutions.
ESSENTIAL DUTIES AND RESPONSIBILITIES:
Â· Help translate business requirements into technology requirements for inclusion in an enterprise analytics solution
Â· Craft both high-level and detailed design documents and implement innovative solutions using the most recent technologies
Â· Optimize customer's current data solutions and infrastructure
Â· Implement large data platform, business intelligence and advance analytics and multi-tier type solutions
Â· Utilize big data and machine learning to build predictive, prescriptive, and cognitive models across a wide variety of client engagements
Â· Work hand-in-hand with client IT resources to define and ensure data quality to enable data science solutions
Â· Diagnose model shortcomings and prescribe viable adjustments
Â· Select and lead sample imputation to triage incomplete data sets
Â· Perform thorough evaluation of models through controlled A/B testing techniques
Â· Determine the appropriate model performance metric based on the data science technique and business KPI
Â· Directly support various aspects of the business with data analytics, and proactively surface new high value insights from the same data sets
Â· Work closely with our team to design, build, test, and deploy a wide variety of production-ready analytic models to support client and industry solutions
Â· Identify new data sources and preparation methods that can boost accuracy in predictive models
Â· Other duties as assigned
Qualifications
Â· Bachelorâ€™s degree in Information Technology or a background in machine learning, statistics, bioinformatics, signal processing or related field. A Masterâ€™s degree is a plus.
Â· 2-6 years of experience as a data scientist or data analyst.
Â· Demonstrated ability to translate between the languages of business and data: articulate problems, scenarios, considerations, etc between stakeholders in both groups
Â· Detailed knowledge of the strengths and weaknesses of different data science techniques, and ability to select the correct one to match a clientâ€™s scenario
Â· Proven ability to prioritize and drive solution-centric efforts across a geographically distributed team of business and technology professionals
Â· Results driven with demonstrated sound judgment and pragmatism
Â· Strong business acumen and ability to determine the impact of data at a very high level
Â· Hands-on experience with common enterprise data sets: transactional, account, unstructured &amp; semi-structured, time-series, machine log, etc
Â· Ability to move data around, from a database or an API, through a transformation or to a model and into human-readable form (ROC curve, Excel chart, map, d3 visualization, Tableau, etc.)
Â· Visualization tools such as PowerBI, Tableau and Qlik
Â· SQL Server or advanced database or advanced analytics experience
Â· Experience with common cloud data storage solutions
Â· Experience with Python, Java, R, Storm, Julia, SQL, Matlab, Mahout or a Perl one-liner. A working knowledge of the Microsoft Azure and Cortana Intelligence stack
Â· Ability to Travel up to 80%
Â· Ability to travel on short notice and work additional hours as necessary.
BENEFITS:
Grant Thornton LLP promotes a nationally recognized culture of health and offers an extensive array of benefits to meet individual lifestyles. For a complete list of benefits please visit http://www.gt.com/.
It is Grant Thorntonâ€™s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For Los Angeles Applicants only: We will consider for employment all qualified Applicants, including those with Criminal Histories, in a manner consistent with the requirements of applicable state and local laws, including the City of Los Angelesâ€™ Fair Chance Initiative for Hiring Ordinance.
Requisition ID: 046583
Dallas, TX
Dallas, Texas
</t>
  </si>
  <si>
    <t>Gearbox Software</t>
  </si>
  <si>
    <t>Frisco</t>
  </si>
  <si>
    <t xml:space="preserve">Data Analyst
Combine your love of data and games at Gearbox Software! Influence data-driven decision making in design, development, and business with a rigorous practice of objectively guiding us through data to understand our players.
Responsibilities:
Perform analysis on large quantities of data to help inform game design and BI decisions
Keep data clean and work with developers to ensure the integrity of the data pipeline. Investigate any issues that may arise with broken segments of the pipeline and make sure those issues are resolved
Utilize machine learning techniques to perform ad-hoc predictive analytics
Work with key stakeholders to ensure all telemetry and appropriate KPIs are tracked and analyzed.
Create visualizations which portray information in an easy to digest and informative way to help drive game design and BI decisions
Keep documentation up to date
Help to define and create innovative solutions to assist developers
Be the voice of analytics at the company
Requirements:
Master's Degree in mathematics, statistics, computer science, or a related quantitative discipline and 0-2 years of experience, Bachelor's Degree and 1-3 years of experience, or 3+ years of experience
Working knowledge of one or more of the following: Python, R, SQL, or the Linux environment or a willingness to learn Python and SQL
Familiarity with Tableau or similar product and best practices for effective data visualizations.
Knowledge of machine learning techniques and a desire to grow in this area
A desire to seek out and learn new techniques
Ability to grow and foster relationships across various departments with various backgrounds
A willingness to be a voice for data advocacy
Bonus Points For:
Advanced degree in mathematics, statistics, computer science, or a related quantitative discipline
1-3 years of experience in a data analysis role
Proficient with Python and SQL
Familiarity with video games
Knowledge of or familiarity with AWS and Perforce
</t>
  </si>
  <si>
    <t>Director of Data Analytics</t>
  </si>
  <si>
    <t>Vista Equity Partners</t>
  </si>
  <si>
    <t>â€¢ Providing thought leadership and serving as Director to client executives. â€¢ Leading data &amp; analytics strategy engagements that involve vision, roadmap, maturity assessment, target state elaboration and business case. â€¢ Leading Agile transformations, technology transformations and operating model design in the data &amp; analytics space. â€¢ Providing strategic input to Omnitracs executives and leading the development of the Data &amp; Analytics services. â€¢ Assisting in proposal development, RFP responses and other business development efforts. â€¢ Crafting data &amp; analytics strategy for the platform and applications. â€¢ Partner with Data Scientists, Data Engineers and Information Architects in creation and delivery of complex analytics solutions that align with overall strategy. â€¢ Create overall data vision for the product organization and ensure adoption in the governance of reports, dashboards, machine learning models to enhance application offerings. Creating and productizing integrated suites of reports, dashboards, web services, machine learning models as a separate revenue stream. â€¢ Leading workshops and developing business cases for data &amp; analytics teams, processes and technologies. We are looking for someone with: â€¢ A degree in computer science, MIS, mathematics or statistics. â€¢ 10 years of progressive experience in data &amp; analytics. â€¢ 4 years of experience in an executive consulting role. â€¢ Demonstrated ability to work effectively with senior client leaders to define data &amp; analytics strategy and direct product teams. â€¢ Strong business acumen combined with significant experience delivering analytics solutions in complex data environments. â€¢ Multiple years of professional experience advising clients and directing teams working to identify insights using large and varied data sets; experience serving as a thought leader in these areas. â€¢ Familiarity with design of organization structures, COEs, shared services environments, BI competency centers, analytics-as-a-service, data-as-a-service, etc. â€¢ Ability to design analytics and data governance frameworks and lead these programs. â€¢ Familiarity with modern and traditional technologies and programming languages in the data &amp; analytics space, including NoSQL, Kafka, etc. â€¢ Familiarity with trends and emerging capabilities in the data &amp; analytics space, including data science enabled business solutions such as AI, machine learning, IOT, robotic process automation, etc. â€¢ Proven ability to lead analytics and reporting self-service transformation efforts. â€¢ Ability to elicit strategic business requirements from clients and internal stakeholders in multiple functional areas to help solve their problems and demonstrate how requirements align to outcome oriented solutions. â€¢ Ability to tell compelling data stories. â€¢ Exposure to multiple data visualization tools and technologies, such as Tableau, Microsoft Power BI and Alteryx. â€¢ Familiarity with emerging technologies and ability to speak to the trends in this area. â€¢ Familiarity with diverse data &amp; analytics infrastructure options ranging from public cloud, private cloud, hybrid.</t>
  </si>
  <si>
    <t>Data Scientist / AI Engineer</t>
  </si>
  <si>
    <t>Research Scientist in Gene Editing Lab</t>
  </si>
  <si>
    <t>Texas Heart Institute</t>
  </si>
  <si>
    <t xml:space="preserve">COMPANY SUMMARY
The mission of the Texas HeartÂ® Institute is to reduce the devastating toll of cardiovascular disease through innovative programs in research, education and improved patient care. Texas HeartÂ® Institute is a nonprofit organization founded by Dr. Denton A. Cooley in 1962.
For more information, please visit our website at www.texasheart.org.
POSITION SUMMARY
Under the general guidance of the department or program director, the Research Scientist is responsible for conceiving, planning and managing research projects. He/she has expertise in a particular area of science and independently conducts relevant laboratory and/or clinical experiments, while supervising assigned research staff. Seeks and obtains outside research funding.
PRIMARY RESPONSIBILITIES
Conceives and initiates innovative research projects. Develops new techniques and approaches to investigation in designated areas (e.g. regenerative medicine, ischemic heart disease, atherosclerosis). Exercises imagination, initiative, and inventiveness in planning and executing the details of experiments; conducts independent basic and translational research and/or clinical research projects that are relevant to THI's mission and lab director's strategic plan, utilizing existing and new THI resources. Directs and supervises assigned research staff on a project-by-project basis.
Reads the related scientific literature and otherwise keeps abreast of developments and techniques in specialty field. Seeks and obtains funding for research programs and projects. Prepares and submits research proposals to appropriate internal and external agencies, foundations, etc. Analyzes data, evaluates and interprets results; documents activities appropriately in laboratory notebooks; prepares appropriate summaries (tables, graphs, etc).
Prepares and submits reports, manuscripts, and presentations of research results. Assists principal investigators and other research staff with research programs by providing specialty expertise in engineering or biological sciences. Maintains safe, clean, functional and organized work space, both in personal and shared space.
EDUCATION AND EXPERIENCE REQUIREMENTS
Minimum Qualifications: Ph.D., M.D., D.V.M. or equivalent doctoral degree in relevant area. Demonstrated interest in research in cardiology, surgery, pathology or related field. Laboratory and/or clinical research experience. Minimum Years in field: 3 years (post-doc fellow experience counted at 0.5/year)
</t>
  </si>
  <si>
    <t>Hello
We are looking for a Data Engineer for a client in Plano,TX
Role: Data Engineer
Location: Plano TX
Interview: Phone/Skype
Ã‚MUST HAVE hands on experience in building data ingestion pipelines that ingest data from multiple sources into Data lake (Azure HdInsight with Hive).&lt;u&gt; 8+ years of experience in Hadoop eco system 3 to 5 years of hands on experience in architecting, designing, and implementing data ingestion pipes for batch, real-time, and streams. 3 to 5 years of hands on experience with proven track record in building data lakes on HDInsight (Azure) platform. 3 to 5 years of hands on experience in Bigdata tools such as Sqoop, Hive, Spark, Scala, hBase, Mapreduce etc. 1 to 3 years of experience in Java/Python/Scala. 2 to 5 years of hands on experience in using Infoworks / Nifi/ any other tool. 2 to 4 years of experience in leading, guiding, and coaching data engineers. Having exposure to R and ML technologies are a plus. Experience in data wrangling, advanced analytic modeling, and AI/ML capabilities is preferred BA/BS required; preferably in Computer Science, Data Analytics, Data Science or Operations Research Highly analytical, motivated, decisive thought leader with solid critical thinking able to quickly connect technical and business 'dots' Has strong communication and organizational skills and has the ability to deal with ambiguity while juggling multiple priorities and projects at the same time Able to understand statistical solutions and execute similar activities
&lt;/ul&gt;Ã‚If interested, please send resumes to bhavna@tekleaders.com or call 469-436-8433
Ã‚
Thank you.
Ã‚
Ã‚
Bhavna Singh
Sr. IT Recruiter,Tek Leaders Inc
469-436-8433Ã‚|Ã‚bhavna@tekleaders.com
Gtalk: bhavnatek20
4975 Preston Park Blvd Suite #500 Plano, TX 75093
Ã‚
Ã‚
Ã‚
Ã‚</t>
  </si>
  <si>
    <t>Senior Data Scientist - Technology - Large Scale Financial Forecasting</t>
  </si>
  <si>
    <t>Position Summary...What you'll do...Data Strategy: Understands, articulates, and applies principles of the defined strategy to routine business problems that involve a single function.
Data Source Identification: Supports the understanding of the priority order of requirements and service level agreements. Helps identify the most
suitable source for data that is fit for purpose. Performs initial data quality checks on extracted data.
Analytical Modeling: Selects the analytical modeling technique most suitable for the structured, complex data and develops custom analytical models.
Conducts exploratory data analysis activities (for example, basic statistical analysis, hypothesis testing, statistical inferences) on available data.
Defines and finalizes features based on model responses and introduces new or revised features to enhance the analysis and outcomes. Identifies
the dimensions of the experiment, finalizes the design, tests hypotheses, and conducts the experiment. Perform trend and cluster analysis on data to
answer practical business problems and provide recommendations and key insights to the business. Mentors and guides junior associates on basic
modeling and analytics techniques to solve complex problems.
Model Assessment &amp; Validation: Identifies the model evaluation metrics. Applies best practice techniques for model testing and tuning to assess
accuracy, fit, validity, and robustness for multi-stage models and model ensembles.
Model Deployment &amp; Scaling: Supports efforts to ensure that analytical models and techniques used can be deployed into production. Supports
evaluation of the analytical model. Supports the scalability and sustainability of analytical models.
Code Development &amp; Testing: Writes code to develop the required solution and application features by using the recommended programming
language and leveraging business, technical, and data requirements. Test the code using the recommended testing approach.
Data Visualization: Generates appropriate graphical representations of data and model outcomes. Understands customer requirements to design
appropriate data representation for multiple data sets. Work with User Experience designers and User Interface engineers as required to build front
end applications. Presents to and influences the team and business audience using the appropriate frameworks and conveys clear messages through
business and stakeholder understanding. Customize communication style based on stakeholder under guidance, and leverages rational arguments.
Guide and mentor junior associates on story types, structures, and techniques based on context.
Problem Formulation: Translates business problems within one's discipline to data related or mathematical solutions. Identifies what methods (for
example, analytics, big data analytics, automation) would provide a solution for the problem. Shares use cases and gives examples to demonstrate
how the method would solve the business problem.
Applied Business Acumen: Provides recommendations to business stakeholders to solve complex business issues. Develops business cases for
projects with a projected return on investment or cost savings. Translates business requirements into projects, activities, and tasks and aligns to
overall business strategy. Serves as an interpreter and conduit to connect business needs with tangible solutions and results. Recommends new
processes and ways of working.
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practices.Minimum Qualifications...Outlined below are the required minimum qualifications for this position. If none are listed, there are no minimum qualifications.Option 1- Bachelors degree in Statistics, Economics, Analytics, Mathematics, Computer Science, Information Technology, or related field and 3
years' experience in an analytics related field. Option 2- Masters degree in Statistics, Economics, Analytics, Mathematics, Computer Science,
Information Technology, or related field and 1 years' experience in an analytics related field. Option 3 - 5 years' experience in an analytics or
related field.Preferred Qualifications...Outlined below are the optional preferred qualifications for this position. If none are listed, there are no preferred qualifications.Data science, machine learning, optimization models, Masters degree in Machine Learning, Computer Science, Information Technology, Operations Research, Statistics, Applied Mathematics, Econometrics, Successful completion of one or more assessments in Python, Spark, Scala, or R, Using open source frameworks (for example, scikit learn, tensorflow, torch)</t>
  </si>
  <si>
    <t>Analytic Consultant 5</t>
  </si>
  <si>
    <t>Job DescriptionImportant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
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
Help us build a better Wells Fargo. It all begins with outstanding talent. It all begins with you.
Consumer Banking is an industry leader in supporting homeowners and consumers, in addition to operating one of the most extensive banking franchises in the country. We serve mass market, affluent, and small business customers; as well as provide home and personal lending. Our focus is on delivering an exceptional experience for our customers through financial advice and guidance coupled with providing the products and services that will help them realize their financial hopes and dreams. Weve built our team of top professionals by rewarding their accomplishments and ensuring they have what's needed to succeed.
The Business Insights &amp; Analytics group drives performance improvement by providing analytical support to our business partners highest priorities. In 2019, those priorities include: growing and retaining our Wells Fargo customers, delivering an improved customer experience, improving financial performance and effectively managing risks. As a Business Insights &amp; Analytics team member you will apply your considerable analytical skills to real business opportunities with real business outcomes.
The Analytical Consultant 5 position provides senior-level analytical, statistical support to the teams most challenging opportunities; examples include but not limited to: customer capture and recapture, market/channel/lead optimization, Enterprise referral effectiveness. This position will specialize in the end-to-end digital mortgage experience and its impacts on the customer experience and mortgage process.
They are responsible for performing highly complex activities related to business analysis. Responsible for senior level consulting partnerships including delivery of findings and recommendations. Duties typically include providing insights, developing analytical strategies, performing analytical support and/or modeling regarding a wide array of business initiatives. This job requires application of analytical, statistical modeling, stochastic and/or forecasting methods. Designs and leads some of the most complex projects/ analyses, generally spanning multiple products/business lines/functional areas/data sources and may involve extremely complex analytical application of industry-leading experimental techniques or exploratory data analytics. Applies knowledge of business, customers, and/or products/services/portfolios to synthesize data to 'form a story' and align information to contrast/compare to industry perspective. Data involved typically very large, structured or unstructured, and from multiple sources. To a certain degree, may be involved directly in the technical build-out and/or support of databases, query tools, reporting tools, BI tools, dashboards, etc. that enable analysis, modeling, and/or advanced data visualization. Leads project/virtual teams &amp; mentors lower level staff.
Preferred locations are Charlotte, NC; Concord, CA, Irving, TX and Des Moines, IA; however we are open to considering other locations throughout the US.Required Qualifications
8+ years of experience in one or a combination of the following: reporting, analytics, or modeling; or a Masters degree or higher in a quantitative field such as applied math, statistics, engineering, physics, accounting, finance, economics, econometrics, computer sciences, or business/social and behavioral sciences with a quantitative emphasis and 5+ years of experience in one or a combination of the following: reporting, analytics, or modeling
Desired Qualifications
Extensive knowledge and understanding of research and analysisStrong analytical skills with high attention to detail and accuracyExcellent verbal, written, and interpersonal communication skills5+ years of SQL or SAS experienceAbility to take initiative and work independently with minimal supervision in a structured environmentAbility to lead during times of ambiguity and changeAbility to work and influence successfully within a matrix environment and build effective business partnerships with all levels of team membersGood analytical skills including strategically analyzing data, diagnosing opportunities, and providing interventionsAbility to analyze metrics and articulate data trends both visually and verballyAbility to communicate trends and impacts to mid-senior level managementAbility to perform statistical and performance analyticsKnowledge and understanding of databases and data mining techniquesKnowledge and understanding of home lending or consumer lendingAbility to consult, build, and maintain solid working relationships in and outside of immediate department
Other Desired Qualifications
Excellent work ethic, desire to see assignments through to completion Ability to perform statistical and performance analytics in SAS, R, Python or similar tools
Street AddressIA-West Des Moines: 800 S Jordan Creek Pkwy - West Des Moines, IA
NC-Charlotte: 401 S Tryon St - Charlotte, NC
TX-Irving: 250 E John Carpenter Freeway - Irving, TX
CA-Concord: 1755 Grant Street - Concord, CADisclaimer
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
Relevant military experience is considered for veterans and transitioning service men and women.
Wells Fargo is an Affirmative Action and Equal Opportunity Employer, Minority/Female/Disabled/Veteran/Gender Identity/Sexual Orientation.
CONSUMERLENDING</t>
  </si>
  <si>
    <t>Randolph A F B</t>
  </si>
  <si>
    <t>Atos Syntel</t>
  </si>
  <si>
    <t>Position Title Data Engineer with Python Location Austin, TX Position Type Full-time Permanent Role Job Description Open-source data warehousing(DWH), Python, java, google cloud, Apache Airflow design and architecture of data pipelines Should be able to articulate design challenges, performance considerations CICD SQL abilities. Complex SQL is used in BigData or DWH</t>
  </si>
  <si>
    <t>Machine Learning Engineer (Imaging)</t>
  </si>
  <si>
    <t>Samsung Electronics America</t>
  </si>
  <si>
    <t xml:space="preserve">
*Position Summary**
Samsung Austin Semiconductor is one of the most advanced semiconductor manufacturing facilities in the world with more than 3,000 employees and 2.45 million square feet of floor space. Samsung Austin Semiconductor has broad semiconductor process technology offerings serving customers in various application areas including mobile, consumer, networking/high performance computing, Internet of Things, RF and automotive. Since 1996, SAS has invested approximately $17 billion in its Austin, TX campus, making it one of the largest direct foreign investments in United States history. Samsung Austin Semiconductor is a US-based subsidiary of Samsung Electronics Co., Ltd. The Austin facility is one of the few semiconductor plants the company has outside South Korea. Visit www.samsung.com/us/sas.
SAS is focused on being the World's Best Foundry product supplier.
*Role and Responsibilities**
+ Our company creates some of the world's most high-tech semiconductor manufacturing line for CPUs, GPUs, and IoT sensors.
+ We are currently in search of a Machine Learning developer to find and optimize signals from data from various resources, transform data, implement new features, and design machine learning models for business value.
+ Looking for a Machine Learning engineer with a passion for data, and enjoys being a part of a small high performing team developing and maintaining in-house models.
+ Be a member of the Defect Engineering Systems group which provides data summarization across many key dashboards.
+ Helps by directing the focus of the factory and continuously improving time to detection, accuracy, and throughput.
+ Working with key members of the organization to obtain stronger predictive data.
+ Feature Engineering to improve model performance.
+ Attend team meetings and offer solutions to challenging problems.
+ Collaborate with peer data scientists across the organization on best methods for data modeling.
+ Other duties as needed.
+ Experience building and extending machine learning models.
+ Experience with open source frameworks (Tensorflow, PyTorch).
+ Comfortable working with command line interfaces (Ubuntu experience a plus).
+ Ability to summarize results to a broad range of audiences.
+ Ability to learn quickly and keep deadlines while applying good design principals.
+ Experience with CNNs, Auto-Encoders, Manifold Learning, and Recommendation Systems.
+ Ability to use VM container software (Docker / Kubernetes).
+ Familiar with Atlassian software (BitBucket, Confluence, Jira).
+ Semiconductor process knowledge (specifically defect domain knowledge: detection, classification, determining impact) is a plus.
+ Enjoy solving challenging problems and eager to learn new technologies.
+ Working with a small highly motivated team to develop and implement new ideas.
+ Work days and hours: M-F, 8am to 5pm/1st shift
*Skills and Qualifications**
+ B.S or M.S Engineering Degree.
+ 3- 7 years of Data Science/Machine Learning experience is a must
+ Proficient with Python, SQL, and data manipulation is required.
+ Prefer experience with Tensorflow image processing and modeling
+ Excellent communication, interpersonal, initiation, &amp; troubleshooting skills.
+ Fundamental understanding of analytic techniques is a plus.
+ Fast learner with the ability to develop and maintain.
Please visit Samsung membership at https://account.samsung.com/membership/pp to see Privacy Policy, which defaults according to your location. You can change Country/Language at the bottom of the page. If you are European Economic Resident, please click here at http://careers.eu.samsung.com/PrivacyNoticeforEU.html .
*Job Alerts** : If you would like to be notified of new opportunities when they are posted, please click here at https://sec.wd3.myworkdayjobs.com/Samsung_Careers/jobAlerts . You will be asked to create an account first if you do not already have one.
*Samsung Electronics** is a global leader in technology, opening new possibilities for people everywhere. Through relentless innovation and discovery, we are transforming the worlds of TVs, smartphones, wearable devices, tablets, digital appliances, and network systems, and the entire semiconductor industry with our memory, system LSI, foundry, and LED solutions. Samsung is also leading in the development of the Internet of Things through, among others, our Smart Home and Digital Health initiatives.
*Since being established in 1969** , Samsung Electronics has grown into one of the world's leading technology companies, and become recognized as one of the top global brands. Our network now extends across the world, and Samsung takes great pride in the creativity and diversity of its talented people, who drive our growth. To discover more, please visit our official newsroom at ( https://news.samsung.com/global/ ).
</t>
  </si>
  <si>
    <t>Texas Health and Human Services Commission</t>
  </si>
  <si>
    <t xml:space="preserve">
 Posting Type:
Open to All Applicants
 Category: Computer and Mathematical FLSA Exempt/
Non-Exempt: Non-Exempt  Agency: Health &amp; Human Services Comm Department: Decision Support Staff  Job Title: Data Analyst Posting Number: 448822  Full Time/Part Time : Full Time Regular/Temporary: Regular  Job Location: 8317 CROSS PARK DR City: AUSTIN  Contact: AccessHR Service Center Telephone: 888-894-4747  Salary Range: $4,023.16 - $6,579.41 Salary Group: B21  Shift: Days (First) Travel: 10%  Closing Date:  Job Description:
Program Specialist V performs data analysis and research functions, working under the direction of the Manager for the Office of Decision Support (ODS) within the IDD-BHS Division of HHSC. Provides data-related consultative services and technical assistance to Program and Contractor Services, as well as staff and managers of other HHSC sections, providers, and stakeholders. Computes and reports performance measures, including development of appropriate targets. Creates system documentation and specifications, and data files related to community mental health and substance abuse. Represents ODS on committees, workgroups, and projects to meet data analysis needs. Other duties as assigned.
 Essential Job Functions:
EJF1. Plans, develops and conducts projects related to statistical and data analyses. 40%
EJF2. Provides data-related consultative services and technical assistance to Program Services and Contractor Services, as well as other HHSC sections, providers and stakeholders. 20%
EJF3. Produces data for planning, performance measurement initiatives, risk assessment and other requests from LBB, federal partners, HHSC staff and stakeholders. 15%
EJF4. Creates system documentation and specifications with data quality checks, SAS code and data files related to community mental health and substance abuse. 15%
EJF5. Represents ODS on committees, workgroups, and projects to meet data analysis needs. 5%
EJF6. Other duties as assigned. 5%
 Knowledge Skills Abilities:
Knowledge and experience with data systems and warehouses and ability to work with large databases; In-depth knowledge of statistical software.
Knowledge of evaluation and performance measurement techniques for programs and policies.
Knowledge of health or public service delivery programs is preferred. Skill in effective verbal communication, including preparation and presentation of complex data analyses.
Skill in project management with complex projects that cross divisions, agencies and several lines of business. Ability to plan and manage large multi-faceted projects. Ability to work in collaboration with others to manage multiple deadlines.
Ability to maintain professional demeanor when dealing with stressful situations.
 Registration or Licensure Requirements:
None
 Initial Selection Criteria:
The HHSC application should be completed with education, employment dates, job description, and others needed information.
Degree from an accredited college or university or technical school is preferred. Experience can be substituted for education.
Experience in the use of statistical packages, especially SAS, or SQL databases is preferred.
 Additional Information:
In-basket exercise required
 MOS Code:
Note: There may be no military occupation(s) that relate to the initial selection criteria and registration or licensure requirements for this position. All active duty military, reservists, guardsmen, and veterans are encouraged to apply if qualified to fill this position. For more information see the Texas State Auditorâ€™s Military Crosswalk at http://www.hr.sao.state.tx.us/Compensation/JobDescriptions.aspx.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View similar jobs </t>
  </si>
  <si>
    <t>IMMEDIATE need for a skilled Data Analyst with experience providing trends and summaries of Accounts Receivables Aging data.
They are experiencing a large amount of customers who are unable to pay their electric bills due to COVID-19 and they are meeting frequently as a leadership team on this topic. They need someone who can work closely with the Executive team to understand the answers that they are looking for and be able to quickly provide the answers from the AR data.
This role will start off as a 2-3 month contact, and may turn into a longer term role. They will conduct a Webex interview and the role will be workign remotely for the next several weeks. They will need to be able to work in the office once the conditions allow.</t>
  </si>
  <si>
    <t>Data Engineer / Data Scientist</t>
  </si>
  <si>
    <t xml:space="preserve">The Data scientist will assist in our efforts to expand our capabilities within Positive Train Control analytics. This role will use analytical, statistical, and programming knowledge to collect, analyses and interpret large data sets. Experienced candidate needs to be innovative and show proven ability to work independently on big projects.
Must Haves:
Bachelorâ€™s degree from an accredited university in Computer Science, Statistics, Applied Mathematics or related field
8+ Years of experience in data analytics, data mining and statistical analysis
Excellent pattern recognition and predictive modelling skills
Must have a clear understanding and implementation of different machine learning algorithms such as logistic regression, decision trees, SVM, NaÃ¯ve Bayes, KNN, neural networks, gradient descent, Random forest, ensemble gradient boost, etc.
Experience with Microsoft Azure is a plus
Experience working with structured and unstructured data
SQL experience is a must
Ability to understand business requirements, collaborate with team, provide ideas, and clearly present new findings and solutions
Strong understanding of basic statistics, linear algebra and calculus
Programming background and experience in Python and its libraries is required
Able to build analytics solution from scratch. Includes data exploration, extraction, cleaning, transformation, modelling, testing and implementation
Expertise in building machine learning algorithms using at least one of the following languages: Python, R and Scala
Exposure to any reporting tool. Tableau is preferred.
Experience working with natural language processing and text mining
Ability to relate business use cases to appropriate technologies required to implement them
Open to learning new tools and technologies
Able to adapt to fast-paced working environment
Worked on big data technologies such as Hadoop, Spark and its eco system. (Pyspark is a plus)
Â· Knowledge on streaming is bonus, especially with Kafka
Job Type: Contract
Experience:
data analytics, data mining and statistical analysis: 8 years (Required)SQL : 2 years (Required)Python : 2 years (Required)Hadoop, Spark: 2 years (Required)
Work Remotely:
Temporarily due to COVID-19
</t>
  </si>
  <si>
    <t>Data Scientist Lead</t>
  </si>
  <si>
    <t>eDiscovery Data Analyst</t>
  </si>
  <si>
    <t>Servient</t>
  </si>
  <si>
    <t>Servient is looking for an eDiscovery Analyst to join its growing team. The eDiscovery Analyst is responsible for ingesting ESI into the Servient application, performing exports and productions and assisting the Project Management team with the successful delivery of services to our clients.Key Responsibilities:
Processes unstructured electronic data (emails, MS Office documents, etc.).
Performs metadata and text extraction, deduplication, deNISTing, etc.
Performs TIFF/PDF Conversion, Exception Handling and quality control.
Provides guidance to others on software issues, file formats, etc.
Investigates and troubleshoots software and process related issues.
Assists with providing clients with exports and productions.
Assists with application testing.
Skills and Experience Required:
Proficiency with data management services (e.g. loading data into database applications, conducting database search queries, developing reports for legal teams, and providing options with unique data).
Strong analytical and problem solving skills and demonstrate ability to work independently and in a team environment, follow detailed instructions, and meet established deadlines.
Strong communication skills (both verbal and written), service-oriented and a "can-do" attitude.
Bachelor's degree in Computer Science, Information Management or similar.
About Servient:We are a software product company that is built around Machine Learning and heavily focused on modern technologies namely Hadoop, HBase, Solr and Storm. We always stay on the cutting edge of technology using agile development methodologies. We are one of a handful of companies that have a modern technology stack functional in a production environment to solve complex web scale business problems.
Apply Now</t>
  </si>
  <si>
    <t xml:space="preserve">HORNE is an industry leading provider of disaster recovery solutions for states, territories, and municipalities in the wake of natural and man-made disasters. We currently provide services from 13 locations across the US, Puerto Rico, and the US Virgin Islands. We are looking for a Data Analyst who will collaborate with program managers and our technology team to deliver world class reporting solutions that help us improve the delivery of federal assistance after a disaster. Your work will help our clients gain meaningful insight into their rebuilding efforts and provide actionable intelligence that helps communities recover faster. With guidance from senior team members, you will be responsible for designing and building data visualization tools in response to client needs, program management requests, and internal practice management needs.
Primary Duties&amp; Responsibilities:
Design, develop, implement and maintain reporting solutionsUtilize reporting software (Power BI, Tableau, etc.) to automate and standardize report delivery tailored to the clientâ€™s needsAnticipate program reporting needs and collaborate with our systems design teamEnsure data quality and integrity in databasesWork with program managers to identify team training needs or process improvements that will improve reporting reliability and accuracyCreate complex functions, scripts, stored procedures and triggers to support reporting development and maintenanceEvaluate existing reporting solutions, collaborate with program managers and partners, implement improvementsTroubleshoot reporting accuracy or completeness issuesWork with appropriate urgency and an attention to detailWork with the team to deliver world-class work on time and within budgetContinuously enhance your skills and ultimately our capabilities through professional development, skills learning, and self-instruction
Work Complexity:
Custom development of reporting solutions for complex disaster recovery programs including housing recovery operations, infrastructure rebuilding programs, economic development programs, financial management and oversight programs, and monitoring programsInstall, configure, and integrate solutions into the customer environmentWork on multiple, small to large projects as a team member, or independently on small projectsWork within aggressive timelines to deliver accurate and impactful reporting solutionsWork may require limited travel
Qualifications and Requirements:
Bachelorâ€™s degree in computer science or a related information technology fieldKnowledge of MS SQL programming with ability to design and implement complex reporting solutionsExperience with SQL ServerGood understanding of data and schema standards and conceptsCritical thinking and problem-solving skills
Bonus:
Experience with Power BI or TableauExperience with data warehouse/ETL implementation and/or managementExperience with OnBaseExperience with low code development environments such as OutSystems or AppianExperience with SSRS, Crystal Reports and/or Business Intelligence toolsExperience with cloud computing environments such as Azure, AWS or Google Cloud
</t>
  </si>
  <si>
    <t>Innovation - Data Science Manager</t>
  </si>
  <si>
    <t>PwC</t>
  </si>
  <si>
    <t>The Innovation Team is at the core of innovation and emerging technology development, discovery, deployment and support activity. Our team is leading the effort to digitally enable our business. Our mission is to develop disruptive &amp; innovative technologies and products that drive the evolution of how we deliver our services now and in the future. The key technology domains we are currently focused on include business process automation, data curation, industrialized analytics, machine learning &amp; AI and scalable delivery platform.
A career in Data Science, within our Innovation team, will provide you with the opportunity to help our business or clients to leverage their data assets to drive value across the enterprise. You'll focus on assisting them as they incorporate increased automation, machine learning, data &amp; analytics, commercial and open source technologies into their processes to deliver better quality output and contribute more strategically to organizational decision making. 
The Data Science team is transforming the way PwC does business. The team helps develop cutting edge data analytic and automation applications using the latest technologies on both big and small but complex data sources. The models will be seen by senior partners within the firm and will help shape how the firm goes to market. The Data Science team works on the cutting edge of technology in an applied context to develop these systems.
To really stand out and make us fit for the future in a constantly changing world, each and every one of us at PwC needs to be an authentic and inclusive leader, at all grades/levels and in all lines of service.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
As a Manager, you'll work as part of a team of problem solvers, helping to solve complex business issues from strategy to execution. PwC Professional skills and responsibilities for this management level include but are not limited to:
Pursue opportunities to develop existing and new skills outside of comfort zone.Act to resolve issues which prevent effective team working, even during times of change and uncertainty.Coach others and encourage them to take ownership of their development.Analyse complex ideas or proposals and build a range of meaningful recommendations.Use multiple sources of information including broader stakeholder views to develop solutions and recommendations.Address sub-standard work or work that does not meet firm's/client's expectations.Develop a perspective on key global trends, including globalisation, and how they impact the firm and our clients.Manage a variety of viewpoints to build consensus and create positive outcomes for all parties.Focus on building trusted relationships.Uphold the firm's code of ethics and business conduct.
Job Requirements and Preferences:
Basic Qualifications:
Minimum Degree Required:
Bachelor Degree
Minimum Years of Experience:
5 year(s) of experience in data analytics, development and programming.
Preferred Qualifications:
Preferred Knowledge/Skills:
Demonstrates extensive knowledge and/or a proven record of success in applied subject matter such as IT, finance, accounting, energy or health care role emphasizing data analytics for a global network of professional services firms, including the following areas:
Experience and understanding of Python (99.9%), some R on AI platform; Dataiku &amp; Datarobot, H20.ai; Jupyter NotebooksUtilized real world experience building models to solve real world problems,Experience and understanding of people management,Experience and understanding of the fundamentals of Data Science; this team is conducting Data Science academies to help teach PwC tax professionals on how to build models and apply to business problems,Experience talking and presenting to the business unit at PwC academes helping explain where machine learning may help their business and/clientsThe ability to work with the PwC tax professional team to see the project through ie build the model themselves or have someone else on the team to build the modelUnderstanding of NoSQL (Graph, Document, Columar) database models, XML, relational and other database models and associated SQL; Understanding of ETL tools and techniques, such as tools like Talent, Mapforce, how to map transformation and flow of data from a source to a target system; Performing in development language environments e.g. Python, Java or equivalent and applying analytical methods to large and complex datasets leveraging one of those languages; Automating complex processes; and, Proven ability in data analytics management.
Demonstrates extensive abilities and/or a proven record of success in the application of statistical or numerical methods, data mining or data-driven problem solving, including the following areas:
Utilizing and applying into projects knowledge of Python based data science tools such as Pandas and Numpy; Utilizing programming skills and knowledge on how to write models which can be directly used in production as part of a large-scale system; Utilizing and applying into projects knowledge of data wrangling techniques and scripting languages with proven ability in working on a cloud-based infrastructure environment; Understanding of not only how to develop data science analytic models but how to operationalize these models so they can run in an automated context; Understanding of machine learning algorithms, such as k-NN, GBM, Neural Networks Naive Bayes, SVM, and Decision Forests; Utilizing and applying into projects knowledge of technologies such as H20.ai, Google Machine Learning and Deep learning; Proven ability with NLP and text-based extraction techniques; Working independently with minimal guidance;
Leveraging problem solving and troubleshooting skills with proven ability exercising mature judgment;Prioritizing effectively workload to meet deadlines and work objectives;
Writing clearly and succinctly in a manner that appeals to a wide audience;
Communicating complex engineering concepts succinctly to senior non-technical and technical decision makers; Performing development, data analytics and programming/scripting, especially Python, Java, Scala, C++, R, SQL, etc.; Applying techniques such as multivariate regressions, Bayesian probabilities, clustering algorithms, machine learning, dynamic programming, stochastic-processes, queuing theory, algorithmic knowledge to efficiently research and solve complex development problems and application of engineering methods to define, predict and evaluate the results obtained; Visualizing and communicating analytical results, ideally using open source visualization technologies such as HTML, JavaScript, and related packages such as D3; Using large data sets, along with analytical scripting tools and visualization platforms to produce actionable insights for clients; data cleansing, transformation, and modeling in order to produce a clear story that is easily comprehended by non-technical audiences; Leading, training and working with other data scientists in designing effective analytical approaches taking into consideration performance and scalability to large datasets; and, Performing unit and system testing to validate the output of the analytic procedures against expected results.
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t>
  </si>
  <si>
    <t>SAS Data Scientist</t>
  </si>
  <si>
    <t>VIVA USA</t>
  </si>
  <si>
    <t>Tiger Analytics is looking for an experienced Data Product Owner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As a Product Owner, you will lead data infrastructure development with Business Analysts, Data Scientists and Engineers and work to build the next generation of data products for highly automated data-driven decision making. Your responsibility is to shape the data platform product vision, overall data strategy and transform it into the organization of data product development within and beyond the data infrastructure team.
Key Responsibilities
Accountable for creating and maintaining a data product vision, a roadmap, and delivering the data required for the enterprise.
Manage projects and influence resources across data engineering, data governance and product management to execute the data product roadmap.
Lead, run, and collaborate with cross-functional teams, business partners, and stakeholder management for the data products.
Maintain the product backlog, continually evaluate, and prioritize the work required to deliver data assets.
Provide day-to-day work direction to the data modelers and developers to ensure the business strategy is enabled by the right data.
Partner with the business and functional teams to develop and implement data stewardship routines and ensure the quality of the data.
Establish and publish data quality metrics for the entire pipeline.
5+ years of experience in data product management or architecture role.
Demonstrated success in management of data sources, data quality management, information architecture, and governance design/implementation.
Understanding of Consumer Packaged Goods (CPG) industry a plus.
Excellent communication and collaboration skills to understand business partner needs and deliver solutions.
Ability to deliver outstanding results through task prioritization and time management.
Bachelors in Data Science, Computer Science, Engineering, Statistics or similar discipline.
This position offers an excellent opportunity for significant career development in a fast-growing and challenging entrepreneurial environment with a high degree of individual responsibility.</t>
  </si>
  <si>
    <t>ILink Systems Inc.</t>
  </si>
  <si>
    <t>Title Big Data Engineer Location Dallas,TX Duration Long Term Key Criteria Should have some COBOL experience + PySpark experience. Need to do some Cobol code analysis and convert into pySpark curated data sets. Note Even if we find someone who can learn COBOL quickly that is an option to consider.. Looking for the following skillset Python ndash Senior level Spark PySpark ndash Senior level Hive ndash Senior level SQL ndash Expert level Logical Problem solving skills ndash Senior level COBOL ndash Basic level Previous MF coding exp would be a plus Most logic needs the base code to be converted from existing cobol code on mainframe and then add on additional logic Java Python R Pig SQL Hive Scala COBOL (at least basic experience is a must )</t>
  </si>
  <si>
    <t>Data Engineer (REMOTE)</t>
  </si>
  <si>
    <t>Avail</t>
  </si>
  <si>
    <t>As part of the Avail Data Engineering team, you will be working to manage our ever-growing collection of vehicle sharing and usage data. We support our business analytics and marketing teams by performing data integration and ETL between an increasingly diverse set of data sources and our data warehouse. We will also build big-data applications leveraging techniques from operations research and machine learning to directly enrich, personalize and optimize the Avail car-sharing product. This is a green field opportunity to contribute to the design and implementation of a flexible, scalable data framework for an exciting new sector of the sharing economy.
This position can be based in either of two Avail HQ offices at San Francisco or Chicago, or fully remote with regular travel to SF HQ.
Key Responsibilities
Design and implement scalable data workflows and pipelines, and integrate diverse data sources and sinks
Design appropriate database schemas and optimize database deployment architectures for analytics query loads
Implement data transforms and organization for various data stores (data lakes and warehouses)
Design and implement new platform architectures for building and serving machine learning models
Work with the platform operations team to monitor and maintain live production systems
Provide tooling and automation for infrastructure, continuous testing, and continuous deploy of data systems
Job Qualifications
Various experience levels considered. Junior candidates must have a strong background of coursework or academic projects around data engineering or machine learning at scale or have appropriate industry experience contributing to such projects. Senior candidates must demonstrate a track record of successful technical leadership in the execution of large-scale data projects.
Software Engineering â€“ Level-appropriate experience in software engineering and SDLC (our stack may include Python, Java and Scala). Must consider code readability, reuse, and extensibility a priority when developing solutions.
Big Data Engineering â€“ Experience in building scalable data pipelines involving machine learning, optimization or prediction
Big Data Devops â€“ Experience in performing operations and automation of various big-data ecosystems in production environments on AWS or a related cloud service
Ability to thrive in a fast paced, cross regional, diverse, and dynamic work environment
Nice to have:
Experience with AWS data stack â€“ Redshift, Athena, EMR, DynamoDB, Glue, S3
Experience with establishing well-organized data lakes
Experience setting up and optimizing data warehouses
Background in data modeling and performance tuning in relational and no-SQL databases
Experience with data practices (security, data management and governance)
Experience in operations research, machine learning or optimization
Avail is a subsidiary of Allstate. About working at Allstate:
Only U.S. citizens or permanent residents can be considered for this role.
The candidate(s) offered this position will be required to submit to a background investigation, which includes a drug screen.
Good Work. Good Life. Good HandsÂ®.
As a Fortune 100 company and industry leader, we provide a competitive salary â€“ but thatâ€™s just the beginning. Our Total Rewards package also offers benefits like tuition assistance, medical and dental insurance, as well as a robust pension and 401(k). Plus, youâ€™ll have access to a wide variety of programs to help you balance your work and personal life â€” including a generous paid time off policy.</t>
  </si>
  <si>
    <t xml:space="preserve">Junior Machine Learning Engineer
2+ years of experience as a developer for high-tech products or services and you have 2+ years of hands-on experience delivering products or solutions that utilized Machine learning, Natural Language processing, or other forms of AI solutions (Computer Vision/ Mathematical Optimization) OR an MS in Computer Science with some experience with Machine Learning.Mathematical understanding of a variety of statistical learning algorithms (Reinforcement Learning, Supervised/Unsupervised, Graphical Models)Experience in a variety of Deep Learning architectures and models including Residual Networks, RNN/CNN,Transformer, and/or Transfer Learning in a production environmentProficiency in Python, Scala, or C++You are very fluent in one or more ML tools like Tensorflow, Pytorch, Caffe, and/or TheanoFamiliarity with some key concepts in Computer VisionKnowledge acquired earning a degree in Computer Science or Math would be of great value in this position
Job Type: Contract
Experience:
Machine Learning: 1 year (Preferred)
</t>
  </si>
  <si>
    <t>Engineer, Data</t>
  </si>
  <si>
    <t>Invitation Homes</t>
  </si>
  <si>
    <t xml:space="preserve">Job Summary:The Data Engineer is responsible for the maintenance, improvement, and movement of data in the Enterprise Data Warehouse, Operational and Analytics databases. The Data Engineer works with the software engineers, other data engineers, data analysts, and data scientists in order to understand and aid in the implementation of database requirements, performance tuning, and resolving issues.
The Data Engineer must be an expert in SQL development providing support to the Data and Analytics team in database design, data flow and analysis activities. The position of the Data Engineer also plays a key role in the development and deployment of innovative big data platforms for advanced analytics and data processing.
The Data Engineer defines and builds the data pipelines that will enable faster, better, data-informed decision-making within the business.
The Data Engineer must have a delivery first mentality and a firm grasp of Agile Development methodology. Further, the ideal candidate must demonstrate the ability to work as a team member.
Essential Job Duties and Responsibilities
Primary:Support:
Overall, the Data Engineer manages his position by creating databases optimized for performance, implementing schema changes, and maintaining data architecture standards across all of the business's databases.
The Data Engineer is additionally tasked with designing and developing scalable ETL packages from the business source systems and the development of ETL routines in order to populate databases from sources and also to create aggregates.
In addition, the Data Engineer leads innovation through exploration, benchmarking, making recommendations, and implementing data technologies.
The Data Engineer is also responsible for performing thorough testing and validation in order to support the accuracy of data transformations and data verification. The Data Engineer strives to ensure proper data governance and quality across the Data and Analytics organization and the business as a whole.
The Data Engineer plays a support analytics role where he/she performs ad-hoc analyses of data stored in source and Data Warehouse databases. Further, he/she writes SQL scripts, stored procedures, functions, and views.
The Data Engineer supports to the need to troubleshoot data issues and present solutions to these issues. He/she proactively analyzes and evaluates the databases in order to identify and recommend improvements and optimization.
He/she prepares activity and progress reports regarding the database status and health, which is presented to the team for future activities to pro-actively prevent data corruption, data failure, etc.
The Data Engineer will additionally analyze complex data elements and systems, data flow, dependencies, and relationships in order to contribute to conceptual physical and logical data models.
Physical and Mental Demands
This position will spend long hours sitting and using office equipment and computers. The position may also entail light lifting of supplies and materials occasionally, up to and including 20 pounds in addition to reaching, stooping, standing, and walking. This position requires the ability to talk, hear, compare, compute, compile, copy, analyze, coordinate, synthesize, negotiate and communicate. Reasonable accommodations may be made to enable individuals with disabilities to perform the essential job functions.
Work Environment
Standard office working environment that may be busy and noisy at times.
Requirements:Education and/or Experience
The Data Engineer must have a bachelor's degree in Computer Science, Applied Mathematics, Engineering, or any other technology related field. An equivalent of the same in working experience is also accepted for the position.
A candidate for the position will have as at least 5 years of working experience as a database engineering support personnel or a database engineering administrator within a fast-paced a complex business setting.
The candidate must demonstrate experience working with large and complex data sets
A candidate for this position will also have had experience working in internet technologies, for example, SaaS, IaaS, and PaaS.
A suitable candidate will also have had experience in the creation and debugging of databases critical to the business's mission.
The candidate will have strong working and conceptual knowledge of building and maintaining physical and logical data models and experience with Tableau, Domo or other business intelligence tools.
A suitable candidate for the position will also have had system management expertise with monitoring, disaster recovery, backup, automated testing, automated schema migration, and continuous deployment.
Skills/Specialized Knowledge
Design, implement and maintain SQL Server databases
Design, implement and maintain ETL processes using SQL Server SSIS
Provide ongoing maintenance support through SQL query tuning and optimization
Excellent customer service and interpersonal skills; ability to relate to and get along with others
Professional verbal and written communication skills
Strong organizational and time-management skills
Ability to multi-task and maintain flexibility and creativity in a variety of situations
Ability to analyze and resolve problems
Ability to set and meet goals and consistently meet deadlines
Ability to maintain confidentiality
Other Requirements
Must maintain professional appearance
</t>
  </si>
  <si>
    <t>Research Engineering Scientist</t>
  </si>
  <si>
    <t>University of Texas at Arlington</t>
  </si>
  <si>
    <t xml:space="preserve">
Posting Details
Position Information
Posting Number S02160P Position Title Research Engineering Scientist (S02160P) Department Physics Location Arlington Job Family Research Position Status Full-time Work Hours Flexible Work ScheduleMonday-Friday; 8:00am-5:00pm.
Work location is CERN laboratory in Geneva, Switzerland Open to External and Internal FLSA Salary Salary is commensurate based on qualifications and relevant experience. Duration Funding expected to continue Pay Basis Monthly Benefits Eligible Yes Job SummaryThe selected candidate will coordinate the activities of the Distributed Production and Analysis (DPA) team of the ATLAS Distributed Computing (ADC) group. The ATLAS Experiment is an elementary particle physics experiment recording and analyzing particle collisions produced at the CERN Large Hadron Collider in Geneva, Switzerland. ADC comprises the hardware, software and operations needed to support distributed processing, simulation and analysis of ATLAS data. Essential Duties and ResponsibilitiesThe DPA coordinator will be responsible for the smooth execution of production and user analysis requests on all available computing resources. Identify the operational and production system issues and weaknesses. Find immediate solutions and propose short- and long-term improvements to reduce the operational cost, automate operational tasks and increase system productivity, efficiency and robustness. Required QualificationsBachelorâ€™s degree in Physics or Computer Science. Two (2) years of experience with distributed computing used by large scale scientific experiment or the equivalent experience. Preferred QualificationsPost baccalaureate degree. Strong technical skills in Linux, python development and database interactions (Oracle and MySQL). Working knowledge with ElastiSearch, Kibana, Puppet, OpenStack, JIRA, and related systems. Experience with distributed computing and HPCs, especially grid infrastructure. Self-motivated, responsible, capacity to work in a team. Working Conditions Special Conditions for Eligibility EEO StatementUTA is an Equal Opportunity/Affirmative Action institution. Minorities, women, veterans and persons with disabilities are encouraged to apply. Additionally, the University prohibits discrimination in employment on the basis of sexual orientation. A criminal background check will be conducted on finalists. The UTA is a tobacco free campus. 
Posting Detail Information
Number of Vacancies 1 Desired Start Date Open Date Review Start Date Open Until Filled Yes </t>
  </si>
  <si>
    <t>Senior Data Integration Engineer</t>
  </si>
  <si>
    <t>Antuit</t>
  </si>
  <si>
    <t>Antuit is the leader in AI-powered solutions for Retail, Consumer Goods, and Manufacturing companies with a proven track record for delivering outsized business results to industry leaders.
Our AI solutions, in the cloud, improved accuracy for demand forecasting, S&amp;OP, DSD fulfillment, trade promotion, retail life cycle pricing, and personalized marketing.
Antuitâ€™s executives, comprised of industry leaders from McKinsey, Accenture, IBM, and SAS, and our team of Ph.Ds., data scientists, technologists, and domain experts, are passionate about delivering real value to our clients. Antuit is funded by Goldman Sachs and Zodius Capital. To learn more about Antuit, visit www.antuit.com.
Description
Antuit is interested in hiring a Senior Data Integration Engineer to work closely with clients and development teams to create data pipelines to support data-driven AI-based applications.
A Senior Data Integration Engineer will be responsible for understanding clientâ€™s technical requirements, evaluate technology options, design and build data pipelines to support the requirements. Besides developing the solutions, this role, will have responsibilities to oversee development of other Engineers.
The successful candidate will have strong verbal and written skills and able to communicate with client and internal team effectively. A strong understanding of databases, SQL, able to work with cloud technologies and modern data integration and orchestration tools like Spark, Azure data factory, airflow are required to be successful in this role.
Responsibilities and Duties
Provide expert data integration development skills, work with clients to understand, document their data, technology and how it would integrate with the application being developed;
The candidate is required to have deep hands-on development experience;
Provide technical guidance and ensure best practices are implemented during the software development lifecycle and act as a coach in developing the functionalities with the team;
Be the face of the development team to clients, building confidence and trust in the services Antuit provides;
Collaborate with other teams within Antuit to develop modern, AI-driven, cloud applications;
Work with big-data architects, conduct feasibility analysis, produce technical design specifications of proposed new features;
Lead design sessions to develop ETL logic to meet business requirements;
Act as a technical escalation lead for customer and development team issues;
Work in an agile environment and Travel to client sites as-needed.
Qualifications and Skills
Experience / Education.
7-10 years as a data integration engineer (or equivalent) with at least 3 years as a senior data integration engineer;
Strong communication and presentation skills. Must be comfortable talking to clients and be able to manager issues if they arise;
Highly technical:
Strong understanding of data models that feeds advanced AI driven applications;
At least 3 years working with big data technologies (Hadoop, Hive, Impala, Kafka);
At least 2 years of Spark experience (preferably PySpark);
Extensive experience working with relational databases;
Strong knowledge of SQL;
Strong background in Python development;
Experience developing data processes on Linux;
Experience working with containers (Docker) preferred;
Knowledge of Airflow preferred;
Excitement and drive to learn new technologies required;
Must be comfortable leading a team and ensuring best practices are met. The ideal candidate must be able to provide guidance to more junior level developers without showing frustration and be able to mentor them;
Experience working with Retail, Consumer Goods and Manufacturing data models is a plus;
EEOC
Antuit is an at-will, equal opportunity employer. We consider applicants for all positions without regard to race, color, religion, national origin or ancestry, gender identity, sex, age (40+), marital status, disability, veteran status, or any other legally protected status under local, state, or federal law.
To apply, please send your resume or CV to careers@antuit.com</t>
  </si>
  <si>
    <t>CenterPoint Energy</t>
  </si>
  <si>
    <t>CenterPoint Energy and its predecessor companies have been in business for more
than 140 years. We ve created an energy delivery company with electric and
natural gas utility businesses and competitive energy businesses that benefit
our shareholders, customers, employees and communities.
We are committed to our core values of safety, integrity, accountability,
initiative, and respect for customers, investors, employees and communities.
CenterPoint Energy is committed to creating an inclusive work environment where
business results are achieved through the skills, abilities and talents of our
diverse workforce. At CenterPoint Energy, individuals are respected for their
contributions toward our company objectives.
The_Strength_Is_In_Our_Numbers
Approximately 14,000 employees
Operate electric and natural gas utility businesses in 8 states
Competitive energy businesses footprint in nearly 40 states
As Data Engineer, you will identify opportunities to improve reliability and
provide engineering solutions associated with CEHE Distribution system by
analyzing large data sets. You will build actionable dashboards using Tableau
to improve operational efficiencies. Review DDP (Distribution Development
Plans) to identify optimal locations; track and communicate the progress of the
installation and maintenance of IGSDs to internal and external stakeholders.
Specifically,_You ll_Have_The_Opportunity_To
Gather and analyze large amounts of data, perform engineering studies,
prepare written reports, give oral presentations related to pertinent
issues.
Provide various reports with recommendations to management using
databases such as Tableau, Oracle, SQL, Python, Access, Excel macros,
etc.
Review and analyze existing reports to find value in modifying existing
processes.
Uses electrical models (CYME) to analyze circuit loading, identify
operating issues and make reliability and operational recommendations for
the distribution system.
Analyze fault events and develop sequence of events reports following
system disturbances, with data obtained from various sources such as
SCADA and microprocessor relays.
Utilize engineering tools to identify potential reliability issues,
equipment failures, report findings and form recommendations for
solutions.
Perform data verification and data enhancement to mapping and database
systems.
Investigate operational problems on Distribution system.
Support the IGSD deployment with technical expertise.
Coordinates with other groups such as Security, Control Systems, Telecom,
and others to ensure overall success of applications and distribution
assets.
Serve as a department representative on task forces, committees, and
cross-functional teams.
Basic_Qualifications
Qualifications
Bachelor s degree
Minimum of 2 years engineering, data analytics or computer technology
experience.
Preferred
Degree in Electrical, Computer, or System Engineering
Data analytics/data manipulation
Utility or power engineering
Computer experience: Python, Pearl, Oracle Database, Tableau, Access
Database
CYME
This position is located in our north Houston location.</t>
  </si>
  <si>
    <t>Yeti Technologies</t>
  </si>
  <si>
    <t xml:space="preserve">Job details
Title Data Analyst 1017 Company Yeti Technologies Salary 0 Company type Information Technology Published on 2017-10-24 Apply before 2017-10-24 Job Details PRIMARY FUNCTION:
The Data Analyst is an entry level position and is responsible for processing the data obtained from experiments performed according to protocol, facility SOP and the appropriate regulations. The analyst will gain familiarity with advanced analytics tools and techniques and will be accountable for evaluating and communicating impacts of business decisions
ESSENTIAL FUNCTIONS OF THE JOB:
 Analyze data and use analytical tools and techniques
 Monitor and evaluate patterns and trends
 Generate standard reports for consistency in data analysis
 Develop insight into member and provider performance and the variables affecting performance
 Write and modify basic SQL programs for data extraction.
 Provide user specific ad hoc reporting as requested.
 Proactively seeks training and builds knowledge/experience of analytic tools, languages, and data sources
 Produce spreadsheets, documents and presentations that are well-documented and easy to follow (i.e. Excel &amp; PowerPoint)
PERFORMANCE REQUIREMENTS:
 Experience in writing SQL
 Proficient with Microsoft Excel
 Performs other duties as assigned
 Ability to work independently and in a strong team environment
 Ability to project a positive attitude and high degree of self-confidence
 Ability to effectively manage time
 Strong analytical, research, and problem solving skills
 Strong verbal and written communication skills
 Programming knowledge (Python, C# or R) a plus
EDUCATION: Bachelorâ€™s degree or higher. Relevant majorâ€™s preferred (Finance, Economics, Computer Science, Mathematics or Information Technology.)
</t>
  </si>
  <si>
    <t>Associate Director, Data Science (Irving, TX, Louisville, KY or Boston, MA)</t>
  </si>
  <si>
    <t>Data Analyst IV</t>
  </si>
  <si>
    <t>Superior HealthPlan</t>
  </si>
  <si>
    <t>Position Purpose: Responsible for analytic data needs of the business unit. Handle complex data projects and acts as a lead for other Data Analysts.
 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and make recommendations to management
 Model data using MS Excel, Access, SQL, and/or other data ware house analytical tools
 Assist management in driving business decisions based on data
 Ensure compliance with federal and state deliverable reporting requirements by performing data quality audits and analysis.
 Assist with training and mentoring other Data Analysts.
 Assist with determining work load and related activities for other Data Analysts
Education/Experience:
Bachelorâ€™s degreeâ€™s related field or equivalent experience. 6 years of statistical analysis or 3 years of related IT experience, including data warehouse, coding or ETL experience. Healthcare experience preferred. Advanced knowledge of Enterprise Reporting and Analysis tools, SQL, SSIS, TOAD and Microsoft Office applications, including Excel and Access. Experience managing projects or heavy involvement in project implementation. Encounters experience preferred.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</si>
  <si>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Hayes Software Systems</t>
  </si>
  <si>
    <t>Job Summary
Gathering ETL/integration requirements from customersExtracting, transforming and loading data primarily to and from Hayes' flagship products - TIPWeb-IM, TIPWeb-IT and GetHelp - to and from databases or filesBuild data pipelines that Extract/Clean, Transform, Load (ETL) and Aggregate unorganized data using tools such as Microsoft SSIS and/or SQL and T-SQL scripting and/or Talend/ Jaspersoft/ Pentaho or any such tool.
Responsibilities and DutiesAnalysis, Design and Development of ETLs
Analysis, development, testing, deployment, maintenance and troubleshooting of ETL data processing scripts using SSIS/SQL or another toolAbility to deliver full lifecycle ETL projects for clients including Data modeling, Metadata management, design and configuration of matching and merging rules, design and configuration of standardizing, cleansing and deduplication rules.SQL Development (Tables, Views, Relationships, Indexes, Stored Procedures, Functions, Jobs, Agents, Dynamic SQL queries, Complex SQL syntax, etc.)
Communication and Collaboration
Strong collaboration and communication skills with the ability to work with clients, developers and customer success managers on ETL projectsIdentifying, interpreting, gathering, documenting and maintaining business requirementsAbility to interact with Business teams to understand the functional design and provide end to end data solutions
Quality
Improve efficiency, testing, and accuracy of data integrationTesting, Quality Assurance, and Risk AnalysisPerform code reviews to verify changes meet integration requirements.Apply the appropriate standards, processes, procedures, and tools throughout the system development life cycle
Documentation and Knowledge Sharing
ETL, data mapping, and data integration documentation including documentation of business processes and how data is stored (Technical and Customer-facing)Share knowledge with team members and develop customer solutions efficientlyDeploy, Maintain and EnhanceDeploy and stage code in development, QA, staging and production environmentsMonitor, debug and fix daily job runs to ensure all ETL jobs are running successfullyWork with engineering team and product to implement enhancements to data flows
Qualifications and Skills
At least 2 years designing and developing ETL solutions, unit testing, code reviews, enhance standards, and performance tuning with at least one tool, preferably SSIS, though any other tools are acceptable too.Experience in Agile project methodologies is desiredHands on experience to analyze and develop/debug database scriptsKnowledge of file transfer protocols and API integrationKnowledge of JSON, XML and other file formatsGood written/verbal/interpersonal communication skills and the ability to communicate with both technical and non-technical personnel ability to listen, clarify and respond well to questionsHigh level of productivity, reliability, responsibility, attendance, dependability, organization and accuracy/thoroughnessAbility to take initiative to meet challenges with resourcefulness and new innovative approaches while maintaining a high level of qualityA passion for teamwork, service and reaching business results through problem solvingAbility to take initiativeAbility to multi-task in a fast-paced environmentAbility to clearly articulate, document and communicate problem and resolution plansStrong problem analysis and solving skills
Powered by JazzHR</t>
  </si>
  <si>
    <t>Big Data Engineer with COBOL, PySpark</t>
  </si>
  <si>
    <t>Position Big Data Engineer with COBOL, PySpark Location Dallas TX Duration 12+ months Interview mode Zoom Job Description Python ndash Senior level Spark PySpark ndash Senior level Hive ndash Senior level SQL ndash Expert level Logical Problem solving skills ndash Senior level COBOL ndash Basic level Previous MF coding exp would be a plus Most logic needs the base code to be converted from existing cobol code on mainframe and then add on additional logic Programming --- Java, Python, R, Pig, SQL, Hive, Scala, COBOL at least basic experience is a must</t>
  </si>
  <si>
    <t>The University of Texas Medical Branch</t>
  </si>
  <si>
    <t xml:space="preserve">
Min Qualifications
Ph. D, M.D, D.O., or D.V.M in related field and no experience required.
Job Description:
Conducts innovative scientific investigation by developing theories and devising scientific methods and procedures to apply scientific principles, theories and research in projects related to the mission of UTMB. Committed to the discovery of new innovative biomedical and health services knowledge leading to increasingly effective and accessible health care. Evaluates, selects, and applies standard scientific techniques and procedures while using judgment when necessary to adapt standard methods and techniques.
Specific Job Related DutiesOperation and maintenance of Orbitrap and QTRAP mass spectrometers (MALDI and LC/MS)
Design and develop novel sample preparation methodologies to enhance sensitivity and maintain tissue morphology for lipid, metabolite, and drug distribution studies
Dissemination of data through publications in scientific journals and presentations at national and international conferences.
Maintaining and developing collaborations with industrial and academic partners
Organizing electronic records, data files and databases related to studies and experiments. Assist in data analysis and presentation of findings at weekly team meetings and at larger meetings with consortium members (US and international)
Follow established biosafety protocols and maintain compliance with biosafety regulations/requirementsPreferred Skill/CompetencyExperience with Orbitrap and QTRAP mass spectrometers (MALDI and LC/MS)Closing Statement#facuEqual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68388 Apply</t>
  </si>
  <si>
    <t>ReCharge Payments</t>
  </si>
  <si>
    <t>OverviewWith over 10,000 online merchants launching subscriptions and over 1,000,000 subscribers powered by ReCharge, we have a lot of store owners to support. Our mission to make repeat orders easier began five years ago as a bootstrapped startup and today we're at the forefront of recurring billing software with over 175 remote-first employees around the globe processing hundreds of millions of dollars in sales every month.
We're seeking a talented Data Analyst to turn their passion for data into insights to help online merchants measure their subscription businesses. You will be collaborating with data engineering and sales to deliver insights that demonstrate the unique value of Recharge to merchants, accurately measure their sales performance, and increase sales effectiveness and efficiency.What You'll Do
Live by and champion our values: #ownership, #empathy, #simple-solutions.
Conduct ad-hoc analysis for internal stakeholders such as sales, marketing, account management and product.
Provide dashboards &amp; insights with high level business metrics to senior leadership
Provide the business with actionable intelligence that drives deeper understanding and continuous improvement of our analytics product offering, customer usage, marketing efficacy, and market intelligence.
Assist in ad-hoc analytics/reporting requests using SQL and reporting platform functions.
'Proof Of Concept' data attribution (Sales Attribution, New product revenue impact, marketing campaign attribution)
What You'll Bring
5+ years of relevant experience in fast paced data driven environments
Expert in SQL with strong analytic and critical thinking skills
Ability to deliver insights on trends and factors influencing a merchant's growth and retention
6+ months experience communicating data insights to customers or stakeholders
Experience creating reports and giving presentations
Troubleshooting data-related questions using reports, dashboards, and direct database querying
Project Management experience, facilitating feedback and helping implement feedback from internal stakeholders
Strong communication skills for liaising with both internal and external stakeholders
Has stats background and has worked as a business intelligence analyst in the past as a client-facing role
Experience thinking strategically to interpret underlying market trends in the subscription service and how that impacts the client's business
Ability to work remote-first in a rapidly scaling organization
Bachelor's degree or equivalent experience desired
ReCharge Payments is an equal opportunity employer. In addition to EEO being the law, it is a policy that is fully consistent with our principles. All qualified applicants will receive consideration for employment without regard to status as a protected veteran or a qualified individual with a disability, or other protected status such as race, religion, color, national origin, sex, sexual orientation, gender identity, genetic information, pregnancy or age. ReCharge Payments prohibits any form of workplace harassment.</t>
  </si>
  <si>
    <t>Match Group</t>
  </si>
  <si>
    <t xml:space="preserve">We're looking for a Data Analyst to join our Product Analytics team!
What's the team like?
Our team makes dating apps that provide efficient, performant, and engaging experiences which embrace our users' sense of community.
Every month, millions of users come to our apps, like BLK and Chispa, to find matches and make great connections.
Our team's mission is to use data to deliver long-term strategic insights. We also provide short-term guidance on A/B tests, user behavior etc. We leverage data to understand our users: what they need, what they do, how to retain them and ultimately how to help them find the best dates.
We also work to support business trends/forecasting, model the impact of new product ideas on Revenue/EDITDA and other metrics.
What's my day-to-day?
You will help guide our product decisions by crunching large data sets, analyzing, and driving key insights. You'll also work with other cross-functional teams like Finance, CRM, Engineering and Business Intelligence.
Provide internal consulting to product management, marketing, finance, and CRM teams on A/B tests as they move from initiatives from concept to market
Provide key insights to internal customers on their specific ad-hoc needs
Work as the product owner of all the revenue and retention strategies for the product
Serve as the subject matter expert on applying various statistical methodologies towards distilling actionable insights
Research issues about customer behavior/changes by analyzing relevant metrics, trends etc. supporting enterprise level initiatives
You'll support these products: Chispa, BLK, OurTime, SingleParentMeet
The skills we're looking for:
3+ years of SQL (T-SQL preferred)
Exposure to applied statistics (descriptive statistics, statistical testing, design of experiments, linear modelling, time series analysis etc); Python/SPSS/SAS/R experience a plus
Advanced Excel knowledge - Functions, Pivot Tables. VBA is not necessary
Excellent problem solving skills
Bachelor's or Master's degree in Mathematics, Computer Science, Engineering / related field, Marketing, or MBA with quantitative focus
Self-starter with good communications skills
Experience in consumer internet preferred
applicants will be required to complete a SQL and Analysis skills assessment test
Why Match Group?
A lot of places say they change lives, but we actually do it. We've helped millions of people find love and happiness!
$1.5k annual training budget
100% employer match on 401k contributions
Drinks and snacks are on us every single day. If you love La Croix, hit us up.
</t>
  </si>
  <si>
    <t>Junior Data Analyst</t>
  </si>
  <si>
    <t>EMERGICON LLC</t>
  </si>
  <si>
    <t>Forney</t>
  </si>
  <si>
    <t>JOB DESCRIPTION Junior Data Analyst
PRIMARY FUNCTIONS:
The Junior Data Analyst is responsible for assisting Emergicon employees and the Analytics Team in any data-oriented duties.
REPORTS TO:
The Junior Data Analyst reports directly to the Chief Technology Officer. This position works collaboratively with other Emergicon personnel.
ESSENTIAL DUTIES and RESPONSIBILITIES:
Â· Compile standardized reports and data-sets from various websites, APIs, databases, and spreadsheets while ensuring complete accuracy and quality of data
Â· Reference source documents in order to make appropriate entries or changes within the database
Â· Run daily reports and audits, update spreadsheets that track specific activity within audit results, recognize data anomalies or issues and report them to senior team members
Â· Adhere to detailed procedure checklists while conducting daily tasks in order to maintain data integrity
Â· Accurately screen large amounts of data for specific occurrences and place designation codes into appropriate fields within a proprietary database
Â· Present data in Excel, PowerPoint, and Adobe; ensuring that data is presented professionally and with the end-user in mind
Â· Manually transfer data from multiple formats into various information systems for storage and/or analysis
Â· Provide support to the Senior Analysts and Financial Analysts as needed
Â· Align with &amp; supports Emergiconâ€™s core values &amp; behaviors
KNOWLEDGE AND EXPERIENCE REQUIRED:
Â· Proficient computer skills, Adobe, Excel, and Power Point are needed to provide reports and presentations. Strong Microsoft Office skills will be required, specifically advanced Microsoft Excel skills.
Â· Strong work ethic and a "get-the-job done" attitude.
Â· Minimum of 1-year experience of data entry requiring strong attention to detail and accuracy.
Â· Requires strong ability to recognize grammatical errors and inconsistencies.
Â· Excellent time management and organizational skills.
Â· Excellent verbal and written communication skills.
Â· Ability to work in a deadline driven environment.
Â· Ability to Adapt to change and learn new processes as the business and position responsibilities evolve.</t>
  </si>
  <si>
    <t>Intersys</t>
  </si>
  <si>
    <t>Data Engineer  Who we are:Intersys is a leading Data and Digital Transformation professional services organization focused on providing solutions with real business value. We provide a customer-focused approach to building authentic partnerships with our clients with objective counsel from concept to deployment for a consistent voice through the dynamic IT environment. The Data Engineer position:Intersys is hiring for a Senior Software Engineer to join our consulting practice. This position would be instrumental in partnering with our clients to plan, develop and deliver technology-enabled solutions. Specifically, in this role, you will design, develop and implement data infrastructure and best-in-class pipelines that collect, connect, centralize and curate data from various internal and external data sources. You will ensure that architectures support the needs of the business, and recommend ways to improve data reliability and efficiency.  Responsibilities of the Data Engineer position:Design, develop, and implement data infrastructure and pipelines that collect, connect, centralize, and curate data from various internal and external data sourcesParticipate in data architecture discussions to understand target data structures, required data transformations and deliver data pipelines/ETL loading processes that meet requirements.Perform detailed exploration of new internal and external source data to perform source-to-target mapping to inform the development of new data pipelines/flows.Work in close collaboration with your data-minded colleagues focused on back-end (microservice) development, business intelligence reporting, machine learning and artificial intelligence models.Investigate the root cause of data-related issues and implement viable, sustainable solutions to correct issues.Perform database administration activities such as refreshes, updates, migrations, etc. in support of data pipeline maintenance. Requirements for the Data Engineer position:Bachelorâ€™s degree in Computer Science, Information Management, Data Science, Analytics or related field or equivalent experience.3 or more years of experience as a data engineer on enterprise-level data solutions, specifically as a Data Engineer or ETL Developer.2 or more years of experience working with relational and unstructured databases and enterprise data warehouses, such as work with MySQL, PostgreSQL, MongoDB, SQL Server, or Oracle.Experience with Spark, Presto, Hive and/or other map/reduce "big data" systems and services.Experience in SQL and Python for scripting automation. Preferences for the Data Engineer position:Masterâ€™s degree in Information Management, Data Science, Analytics or related field.Experience building open source data pipeline systems such as AirFlow, Hadoop or Kafka.Familiar working in a Cloud environment (AWS or GCP) with a subset of the following tools or their equivalent - Redshift, RDS, S3, EC2, Lambda, Kinesis, Elasticsearch, EMR, BigQuery, GCS.</t>
  </si>
  <si>
    <t>911 Datamaster Inc</t>
  </si>
  <si>
    <t>Responsibilities include:â€¢ Facilitating operational error and discrepancy scenario resolution relating to service order input, database management and emergency call responseâ€¢ Identify data inconsistencies and conflicts in address data setsâ€¢ Work towards aggressive timelines to maximize data accuracyâ€¢ Complex data analysis to initiate, define and manage database migration effortsâ€¢ Fielding customer and user feedback relative to workflow and software useâ€¢ Efficiently managing external relationships with telecommunication service providers and other stakeholdersâ€¢ Collaborating with internal staff to augment and maintain high levels of service quality and data integrityâ€¢ Promoting a value adding partnership between 911DM and hosted agenciesâ€¢ Other duties as assigned Knowledge &amp; Skills: â€¢ Ability to understand and follow complex oral and written instructions, and perform accurate work in a timely mannerâ€¢ Ability to utilize application software (e.g., Excel) to perform analyses, generate reports, sort and categorize data â€¢ Exhibit strong verbal and written communication skills.â€¢ Ability to organize, prioritize and meet deadlinesâ€¢ Ability to manage multiple tasks and function as part of a teamâ€¢ Demonstrate a high degree of initiative, detail-oriented and sound judgementâ€¢ Exhibit strong problem-solving skills and data input accurately at a reasonable rate of speedâ€¢ Ability to work in an office environment and adhere to company policies and procedures The position will start as a remote employee (work from home) and will transition into an office environment. 
â€¢ Must live in the greater Austin area.</t>
  </si>
  <si>
    <t>Janus Research Group</t>
  </si>
  <si>
    <t xml:space="preserve">
Data EngineerFull-TimeLocationAustin, TXPosition Overview***This position is contingent upon award***
JANUS is seeking a talented Data Engineer to support the Army Futures Command (AFC) Modernization Application and Data Environment (MADE) program. This position allows for remote work, however, you must be able to travel to the client site in Austin, Texas if needed.
This is a 3 year contract with potential to be extended and an Interim Secret Clearance is required.
As a Data Engineer, you will use cutting edge cloud and data technologies to power the mission of our clients and have the ability to join our team of Data and Cloud professionals and accomplish what others only dream of.
Job Duties: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Experience and Education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
Benefits and unique perks offered, but not limited to:
Medical, Dental, and Vision Insurance
Flexible Spending Accounts (FSA)
401(k) Matching Program
10 Paid Holidays
Paid Time Off (PTO)
Short-Term and Long-Term Disability
Basic and Voluntary Life Insurance
Education Assistance Program
Award Incentive Programs: Leader of the Year, Employee of the Quarter, Energy Award
Scholarship Award Program
Referral Incentive Program
Employee Longevity Recognition
JANUS Research Group provides reasonable accommodation so that qualified applicants with a disability may participate in the selection process. Please advise us of any accommodations you request in order to express interest in a position by e-mailing:
Judy Pagac
Director of Human Resources
judy.pagac@janusresearch.com
(706) 364-9100
Please state your request for assistance in your message. Only reasonable accommodation requests related to applying for a specific position within JANUS Research Group will be reviewed at the e-mail address and phone number supplied. Thank you for considering a career with JANUS Research Group.
Janus Research Group participates in the Electronic Employment Verification Program. Please click the E-Verify link below for more information.
E-Verify
"Equal Opportunity Employer/Veterans/Disabled"</t>
  </si>
  <si>
    <t>Job Number: R0083408
Data EngineerKey Role:
Serve as a data engineer to support the development and maintenance of scalable data stores that supply Big Data in forms needed for business analysis. Apply specific functional knowledge to solving a variety of issues encounted by the client. Contribute to solutions to a variety of problems of moderate scope and complexity. This position is located in San Antonio, TX.
Basic Qualifications:
3+ years of experience with working for a DoD agency1+ years of experience with designing and implementing machine learning, data mining, statistics, or graph algorithms in an academic or professional work environment1+ years of experience with programming in Python or RExperience with using Logistic Regression, Support Vector Machine (SVM), Decision Tree, and Random ForestExperience with data and cloud engineeringKnowledge of cloud computing servicesTS/SCI clearanceHS diploma or GED
Additional Qualifications:
Experience with using virtual machine environmentsExperience with High Performance Computing (HPC)Experience with developing solutions using Amazon Web Services (AWS)Knowledge of Big Data stacks, including ELK, Spark, or HadoopAbility to think creatively to develop innovative solutions in a team environmentBS degree in CS, Mathematics, Engineering, or Computer Information
Clearance:
Applicants selected will be subject to a security investigation and may need to meet eligibility requirements for access to classified information; TS/SCI clearance is required.
Weâ€™re an EOE that empowers our peopleâ€”no matter their race, color, religion, sex, gender identity, sexual orientation, national origin, disability, veteran status, or other protected characteristicâ€”to fearlessly drive change.</t>
  </si>
  <si>
    <t>We are seeking a talented data specialist to join our highly motivated and innovative Data Engineering team, your efforts will be critical to the success of our client's global trading businesses. You will be responsible for the following:
Curate massive amounts of data for thousands of different tradable instruments, including stocks, bonds, futures, contracts, commodities, and more;
Perform manual steps and develop programs and processes to ensure the completeness and integrity of financial reference datasets;
Collaborate with team members to design and develop reliable data pipelines that produce high quality datasets;
Help drive continuous improvements to data quality procedures and a consistent approach to how data quality is measured, monitored and reported;
Create systematic and automated processes and tools that allow the team to scale and rapidly onboard new datasets;
Be part of a team to support the data used by production trading algorithms.
Basic Qualifications:
A bachelor's degree with a strong academic record, which includes university coursework in programming and computing systems
Prior professional experience in an environment that prioritized data quality
Experience in UNIX/LINUX and Windows environments.
An understanding of the software development process and exposure to hands-on coding in a professional environment
Experience with SQL and working with a relational database system, such as Microsoft SQL Server.
Proven problem-solving and analytical abilities including pattern detection, root cause analysis, and issue resolution
Strong communication skills
Able to work in an evolving and fast-paced environment and adjust to multiple priorities and timelines
Preferred Qualifications:
While financial industry experience is a plus, we are open-minded in our search for critical thinkers who are passionate about technology and data.
Experience with Python (and/or Java)
An understanding of how to design and develop effective data quality tests and measures
Relevant experience in data operations, with proven process improvement skills
Experience documenting business processes and workflows
Andiamo is an Equal Opportunity Employer
Andiamo provides equal employment opportunities to all employees and applicants for employment without regard to race, color, religion, sex, national origin, age, disability or genetics. In addition to federal law requirements, Andiamo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All qualified candidates are encouraged to apply by submitting their resume as an MS word document including a cover letter with a summary of relevant qualifications, highlighting clearly any special or relevant experience.</t>
  </si>
  <si>
    <t>Centene Corporation</t>
  </si>
  <si>
    <t>ProfessionalPosition Purpose: Responsible for analytic data needs of the business unit. Handle complex data projects and acts as a lead for other Data Analysts.
 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and make recommendations to management
 Model data using MS Excel, Access, SQL, and/or other data ware house analytical tools
 Assist management in driving business decisions based on data
 Ensure compliance with federal and state deliverable reporting requirements by performing data quality audits and analysis.
 Assist with training and mentoring other Data Analysts.
 Assist with determining work load and related activities for other Data Analysts
Education/Experience:
Bachelors degrees related field or equivalent experience. 6+ years of statistical analysis or 3+ years of related IT experience, including data warehouse, coding or ETL experience. Healthcare experience preferred. Advanced knowledge of Enterprise Reporting and Analysis tools, SQL, SSIS, TOAD and Microsoft Office applications, including Excel and Access. Experience managing projects or heavy involvement in project implementation. Encounters experience preferred.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</si>
  <si>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Current employees and contingent workers click here to apply and search by the Job Posting Title.iHeartMediaJob Summary:iHeartMedia is the number one audio company in the United States, reaching nine out of 10 Americans every month â€“ and with its quarter of a billion monthly listeners, has a greater reach than any other media company in the U.S. The companyâ€™s leadership position in audio extends across multiple platforms including 850 live broadcast stations; streaming music, radio and on demand via its iHeartRadio digital service available across more than 250 platforms and 2,000 devices including smart speakers, digital auto dashes, tablets, wearables, smartphones, virtual assistants, TVs and gaming consoles; through its influencers; social; branded iconic live music events; and podcasts as the #1 commercial podcast publisher globally. iHeartMedia also leads the audio industry in analytics and attribution technology for its marketing partners, using data from its massive consumer base.
The Data Engineer will be responsible for developing expanding, testing and/or optimizing the infrastructure and architecture of existing and future data pipelines, as well as optimizing data collection, flow, and delivery for cross-functional teams including software engineers, data scientists, and business partners. The ideal candidate is an experienced data pipeline builder and data wrangler who enjoys optimizing data systems and building them from the ground up. They must be self-directed and comfortable supporting the data needs of multiple teams, systems, and productsResponsibilities:
Assemble large, complex data sets that meet functional and non-functional business requirementsBuild the infrastructure required for optimal extraction, transformation, and loading of data from a wide variety of data sourcesDevelop and maintain standards for administration and operation including the scheduling, running, monitoring, logging, error management, failure recovery, and output validationIdentify, design, and implement internal process improvements: automating manual processes, optimizing data delivery, re-designing infrastructure for greater scalability, etc.Work with cross functional teams to strive for greater functionality in our data systems, and recommend and implement ways to improve data reliability, efficiency, and qualityCollaborate with data scientists to build data products that ingest data from a variety of data sources, process it with sophisticated data science techniques, and produces results that are consumed by business partners for analysis or actionContribute to the project planning process by estimating tasks and deliverablesCommunicate complex solutions and ideas to a variety of stakeholders (other team members, IT leadership, and business leaders) in easily understandable languageUtilize and stay current in programming languages and software technology
Qualifications:
Bachelorâ€™s Degree in Computer Science, Information Technology, Informatics, or Applied Math â€“ Graduate degree desired5+ years of commercial experience in a data engineer role with a proven record of manipulating, processing and extracting value from large disconnected datasets.Strong understanding of ETL processesExpert-level knowledge of SQL and experience with NoSQL databasesStrong analytic skills related to working with unstructured datasetsSolid programming skills and expertise in PythonExperience working with REST and SOAP APIsStrong project management, organizational, communication, and presentation skillsExperience performing root cause analysis on internal and external data and processes to answer specific business questions and identify opportunities for improvementExperience supporting and working with cross-functional teams in a dynamic environment
LocationSan Antonio, TX: 20880 Stone Oak Parkway, 78258Position TypeRegularThe Company is an equal opportunity employer and will not tolerate discrimination in employment on the basis of race, color, age, sex, sexual orientation, gender identity or expression, religion, disability, ethnicity, national origin, marital status, protected veteran status, genetic information, or any other legally protected classification or status.
Our organization participates in E-Verify. Click here to learn about E-Verify.
Current employees and contingent workers click here to apply and search by the Job Posting Title.</t>
  </si>
  <si>
    <t>Title: Data Engineer# of Openings: 3Position Type: ContractLocation: Irving, TX, United StatesDescription:Analyze and understand data sources &amp; APIsDesign and Develop methods to connect &amp; collect data from different data sourcesDesign and Develop methods to filter/cleanse the dataDesign and Develop SQL , Hive queries, APIs to extract data from the storeWork closely with data Scientists to ensure the source data is aggregated and cleansedWork with product managers to understand the business objectivesWork with cloud and data architects to define robust architecture in cloud setup pipelines and work flowsWork with DevOps to build automated data pipelinesTotal Experience Required4 * The candidate should have performed client facing roles and possess excellent communication skillsDesirable Technical SkillsFamiliarity with HTTP and invoking web-APIsExposure to machine learning engineeringExposure to NLP and text processingExperience with pipelines, job scheduling and workflow managementPersonal SkillsExperienced in managing work with distributed teamsExperience working in SCRUM methodologyProven sense of high accountability and self-drive to take on and see through big challengesConfident, takes ownership, willingness to get the job doneExcellent verbal communications and cross group collaboration skillsJob Type: ContractExperience:SQL: 5 years (Required)Data Sourcing: 3 years (Required)API: 3 years (Required)Location:Irving, TX (Required)Additional Compensation:Other formsBenefits:NoneSchedule:OtherWork Remotely:Temporarily due to COVID-19</t>
  </si>
  <si>
    <t>Web Analytics Manager</t>
  </si>
  <si>
    <t>Ace Cash Express</t>
  </si>
  <si>
    <t xml:space="preserve"> Requisition Number 19-1372  Title Web Analytics Manager  State TX  Postal Code 75062  Metropolitan Area Texas: Irving  Description Job Summary
The Web Analytics Manager leads analytics and business reporting for Populusâ€™ digital properties. They will be responsible for providing the marketing team with data-driven insights that guide execution, optimization, and media investment decisions at all customer
 touchpoints. They will support the digital marketing strategy, across all channels: onsite, email, search, social, and paid media.
Populus is a results-oriented, fast-paced, and growing organization, at the beginning of a digital renovation. This is a new role, so the ideal candidate will need to feel comfortable building the digital analytics function from scratch: owning platform enhancement,
 data transformation, implementation of a new tagging system, and building metrics and dashboards for internal stakeholders. This position reports to the Director of eCommerce.
Responsibilities:
â€¢ Manage team of 1-2 web analysts; hiring, setting expectations, motivating, and developing team members.
â€¢ Partner with Marketing functions to identify internal reporting needs and plan to support business goals and objectives.
â€¢ Define, develop, and deliver reports and standardized dashboards for digital channels, including but not limited to websites, email, social, organic, and paid media.
â€¢ Optimize attribution models to measure and analyze multi-channel effectiveness.
â€¢ Create and communicate in-depth data findings and insights to influence decision making across marketing channels
â€¢ Manage the end-to-end web testing process including hypothesis setting, goal definition, execution, and measuring success.
â€¢ Analyze and quantify new and potential products, services, and marketing opportunities
â€¢ Own Google Analytics &amp; Tag Manager, managing all tag requests, performing audits, and publishing results.
â€¢ Train marketing teams to access, read, understand, and embrace digital metrics and tools.
Key Competencies:
â€¢ Leadership
â€¢ Time Management
â€¢ Team Player
â€¢ Creativity
â€¢ Customer Service
 Requirements â€¢ 3-5 yearsâ€™ experience working directly in web analytics.
â€¢ 3-5 yearsâ€™ experience working with web analytics and tag management tools.
â€¢ 2-3 yearsâ€™ experience with site testing tools.
â€¢ Strong problem solving, quantitative, and analytical abilities.
â€¢ Strong SQL skills, ability to perform effective querying involving multiple tables and subqueries.
â€¢ Experience running A/B tests from start to finish, including designing tests, communicating results, and providing guidance to non-technical stakeholders.
â€¢ Ability to work independently and as a team to find ways to uncover opportunities.
â€¢ Excellent communication, collaboration and delegation skills.
Physical Demands
The physical demands described here are representative of those that must be met by an employee to successfully perform the essential functions of this job. Reasonable accommodations may be made to enable individuals with disabilities to perform the major responsibilities.
While performing the duties of this job, the employee is regularly required to sit, stand or walk; use hands to finger, handle, or feel; reach with hands and arms; stoop or bend; and talk or hear. The employee must occasionally lift and/or move up to 50 lbs.
Position Type/Expected Hours of Work
This is a full-time position, Days and hours of work are Monday through Friday, 8:00 a.m. to 5 p.m. This position might requires long hours and weekend work.
Travel
N/A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some work environments can be moderate.
Disclaimer
The above information on this description has been designed to indicate the general nature and level of work performed by employees within this classification. It is not designed to contain or be interpreted, as a comprehensive inventory of all duties, responsibilities,
 qualifications required of employees assigned to this job.
EEO Statement
ACE Cash Express provides Equal Employment Opportunity (EEOC) to all employees and applicants for employment and prohibits discrimination and harassment of any type without regard to race, color, religion, age, sex, national origin, disability status, genetics,
</t>
  </si>
  <si>
    <t>Data Modeler</t>
  </si>
  <si>
    <t>Tiger Analytics is looking for an experienced Data Modeler to join our fast-growing advanced analytics consulting firm. Our consultants bring deep expertise in Data Science, Machine Learning and AI. We are the trusted analytics partner for multiple Fortune 500 companies, enabling them to generate business value from data. Our business value and leadership has been recognized by various market research firms, including Forrester and Gartner. We are looking for top-notch talent as we continue to build the best global analytics consulting team in the world.
Key Responsibilities
Define process to analyze and map specific data hierarchies across functions, customers, and systems.
Collaborate with Data Management Leads to ensure the model and lexicon of the data assets meets users' needs.
Define sources and calculations for metrics and KPIs. Lead metrics standardization in functions, reconciling data as necessary.
Align hierarchy with corresponding business rules, requirements, and data transformations.
Define and manage an exception process to manage hierarchies and cross functional metrics.
Develop and maintain data models.
Partner with IT to develop data architecture standards and guidelines for processing and persisting data on prim and cloud.
Partner with IT to ensure appropriate standardization, categorization, and hierarchy is followed.
Minimum 5 years of experience with data architecture and ERP tools; consumer products a plus.
Ability to apply understanding of data structure and cross-functional hierarchies to address the needs of the business.
Knowledge of cleansing data and building data pipelines (e.g. ETL, Spark, Python)
Ability to communicate data hierarchy management procedures and rules to non-technical stakeholders.
Knowledge of and experience with any ERP tools and systems e.g. SAP, APO, and reporting tools e.g. Azure.
Cloud experience a plus.
Bachelors or higher in Computer Science or related
This position offers an excellent opportunity for significant career development in a fast-growing and challenging entrepreneurial environment with a high degree of individual responsibility.SDL2017</t>
  </si>
  <si>
    <t>L&amp;amp;amp;T Infotech</t>
  </si>
  <si>
    <t xml:space="preserve">
Discussions with SMEs to understand the requirement. â€¢ Worked with different lines of business in consumer banking like mortgage, credit cards, loans and ready credit. â€¢ Preparing Business Requirement Document/Functional Requirements documents/Minor Development Documents (MDD) â€¢ Preparing the data enrichment rules â€¢ working with SMEs to get the sign offs for the changes â€¢ Data quality checks on feeds received â€¢ Good working knowledge in SQL, Data Analysis, Feed Analysis, Data Mapping, Data Reconciliation â€¢ Responsible for mapping the attributes required for Optima Retail Reporting with the country specific attributes for the regulatory reports such as CCAR14Q/FDIC/BASEL. â€¢ Working with business users across countries and products on the map-gap analysis performed to document the gaps. â€¢ Hands on experience in data analysis, data validation, data profiling and data reconciliation. â€¢ Responsible for data profiling, data reconciliation, full report validation, production parallel stages validations and UAT testing of the engagement. â€¢ Responsible for enhancements and to explain the same to technology team assist UAT testing and provide business approval on resolution. â€¢ Liaison with technical teams to resolve business related queries. â€¢ co-ordinate with offshore for completing day to day deliverables.
What's in it for you?
Excellent benefits plan: medical, dental, vision, life, FSA, &amp; PTO
Roll over vacation days
Commuter benefits
Excellent growth and advancement opportunities
Certification reimbursement
Rewards and recognition programs
Innovative and collaborative company culture
"LTI values diversity and inclusion and is committed to the principles of Equal Employment Opportunity EOE/Minority/Female/Veteran/Disabled/Sexual Orientation/Gender Identity."
Nearest Major Market: Irving
Nearest Secondary Market: Dallas
Job Segment: Database, Consulting, SQL, Technology</t>
  </si>
  <si>
    <t>Arthur Lawrence</t>
  </si>
  <si>
    <t>Arthur Lawrence is urgently looking for a Data Engineer for a client in Houston, TX. Kindly review the job requirements below. Your immediate application will enable us to place you successfully. Must-Have Experience working as a Data Engineer Hands-on working experience familiarity with Azure, Big Data, Python, SQL, and Postgres will be a plus Nice to have Prior working experience with PI System - OSIsoft Bachelor s degree in relevant field Contact Information Talent Advocate Ruhail Call 281-768-2715 Email resumearthurlawrence.net Applicants must have valid work authorization in the United States, as visa sponsorship is not available at this time. About Us Arthur Lawrence is a management and technology consulting firm providing enterprise-wide business transformation and business application implementation services. Our in-depth technical knowledge and broad experience of working with world-class companies enable organizations to leverage our capabilities in developing winning strategies and cost-effective solutions. We are a UN Women Empowerment Principle Signatory and are certified from the National Minority Supplier Development Council. Acknowledgments from Industry Peers Winner of Entrepreneur 360 Award (2019) IAOP Award Ranked in top 100 internationally Arthur Lawrence ranked within the Inc 5000 twice in 2016 and 2017 as one of the fastest-growing companies in America Named one of the top ten fastest-growing businesses in Houston in 2016 Ranked 25th in the HBJ s Fast 100 Private Companies Award in 2017 Our Seven Pillars We rely on the seven core values that we believe enable us to deliver quality for our consultants and clients Education, Integrity, Value Creation, Collaboration, Best Client, Best People and Stewardship Through strict adherence to these core values, we have achieved success beyond all documented forecasts and anticipation. For more information, visit www.arthurlawrence.net</t>
  </si>
  <si>
    <t>Quantitative Research Analyst</t>
  </si>
  <si>
    <t>Invesco</t>
  </si>
  <si>
    <t xml:space="preserve">
Responsible for conducting
quantitative and statistical analysis on investments of various assets classes
and conveying research to internal clients in a practical, concise manner.
Generate new ideas and investment
concepts for research that impact the investment process
Perform quantitative and statistical
analysis of current and potential holdings in multiple asset markets.
Work with portfolio management team
to assess securities within investment objectives and fund restrictions for
the retail and institutional portfolios.
Design, construct, test and
implement tactical and strategic allocation models.
Research various topics including
stock selection, macro forecasting and multi-asset allocation models.
Follow, update and incorporate
academic research into the portfolio management and asset allocation process.
Design and maintain procedures and
tools that make data management and investment research more efficient.
Develop and maintains routine
quantitative reports on an as-needed basis.
Handle daily trades and quarterly
rebalances of Invesco Solutions product suite.
Must
have a Masters degree in Finance, Statistics, Financial Engineering or related
quantitative discipline.
Must
have 1 year of experience in research or analyst positions performing the
following:
Applying
statistical and quantitative methodologies
Quantitative
analysis of multiple asset classes in an asset allocation framework
Working
with large data to perform statistical and quantitative analysis
Generating
new ideas and investment concepts for research; designing and maintaining tools
for data management and investment research efficiency
Using
R and Matlab
Applying
knowledge of global, multi asset outcome-oriented investing; ETFs; Mutual
Funds; and Institutional vehicles including alternatives.
Send
resume to: Stephanie Nagy, HR Global Mobility Specialist, Invesco Group
Services, Inc., 11 Greenway Plaza, Suite 1000, Houston, TX 77046.</t>
  </si>
  <si>
    <t>Central Health</t>
  </si>
  <si>
    <t xml:space="preserve">The Data Analyst serves as a resource for business intelligence, performance and operational analysis for Central Health. Under general direction of the Analytics and Reporting Manager, the Data Analyst is responsible for organizing, analyzing and reporting on data from large clinical, financial and enrollment data sets. The Data Analyst will also assist in the design and development of data warehouses, performance dashboards and other systems that support the needs of an integrated network of physicians, safety net providers and hospitals to advance care that is patient centered and data driven.Collect and document business requirements for reporting and analysis initiatives with customers.Perform quantitative and/or qualitative data analysis and prepare results to share with internal and external customers.Aid in design and development of data warehouse/data mart applications.Interact with IT Team and Business Units to interpret dashboard requirement specifications and assist in the development and implementation of dashboards for the CCC.Undertake complex data integration activities.Utilize SQL or other advanced analytic tools to perform data extract and query functions.Identify and troubleshoot data anomalies and irregularities.Prepare written and oral reports that communicate necessary information to internal and external customers.Produce and streamline as needed ongoing monthly, quarterly and annual reports in support of CCC. Willingness to learn and work with Business Intelligence (BI) tools for extracting and compiling data.Become a data subject matter expert (SME) and understand various sources and applications of CCC data.Performs other duties as assigned.KNOWLEDGE, SKILLS, AND ABILITIESUse of statistics to solve problems and perform moderately complex data analysis.Experience understanding and writing SQL queries in various environments.Experience developing and troubleshooting programming code (e.g. SQL, SAS, STATA, R).Demonstrated ability to manage and prioritize multiple projects with varying deadlines.Compliance with data confidentiality and security procedures.Perform complex operations in Microsoft Office Suite, with an emphasis on Excel and Access.Ability to write and speak clearly, easily communicating complex ideas as indicated by audience.Knowledge of healthcare, including medical claims coding, relationships between health plans, providers, and payers, a plus.  MINIMUM EDUCATION AND EXPERIENCEBachelorâ€™s degree in related field required, Masterâ€™s degree preferred.1-3 years of experience with data management and statistical analysis.Proficiency in using SQL for database queries.Experience in a health or healthcare field.Experience using statistical analysis software such as SAS, R, or STATA is desirable but not required.Any equivalent combination of education and/or experience may substitute. </t>
  </si>
  <si>
    <t>Health Scientist</t>
  </si>
  <si>
    <t>CTEH</t>
  </si>
  <si>
    <t xml:space="preserve">
Apply
Description
A Health Scientist works directly with CTEHâ€™s Toxicology &amp; Health Sciences Staff in the interdisciplinary areas of Toxicology, Human Health and Ecological Risk Assessment, Industrial Hygiene, and Emergency Response. Daily job tasks may include field-based environmental sampling tasks, mathematical exposure calculations, and providing written critiques of materials for litigation-related matters. The preferred candidate will have at least a bachelorâ€™s degree in a health science-related field (Biology, Toxicology, Environmental Science, Public Health, etc.), strong writing skills, and attention to details. In this career track position, the Health Scientist will receive significant mentoring and first-hand experience, along with opportunities to pursue professional certifications. Health Scientist position levels range from Assistant (entry level) to Senior (advanced/terminal degrees. Incumbents enter the career track at a level appropriate to their education, experience, certifications, and skills with the ability to gain vertical career growth through training, gained experience and prescribed benchmarks.
Activities/Tasks/Scope of Work
Compiles, critically reviews, and abstracts scientific/technical literature, depositions, and court related documents as assigned;Provides data management and case evaluation support to project managers, toxicologists and others as requested;Assess. Organize, and compile incoming data into a database system for expert reports and tables;Conducts evaluations of the physical, chemical, and toxicological properties of chemical substances under the direction of toxicologists;Assists in the preparation of reports and/or client deliverables.Assesses risk of chemicals of concern in accordance with criteria and agency screening standards under the direction of toxicologists;Maintains records and prepares reports/correspondence related to the project; andPerforms other duties as assigned.
Requirements
Education/Experience
Bachelorâ€™s degree (required) in Public Health or Biology, Chemistry or other related science for entry level positions;Avanced degrees and certifications with commensurate experience (desirable)Proficient in a Windows-based computer platform (required);Proficient in Microsoft Office Suite, especially Microsoft Access and Excel to include graphs and pivot tables (required);Familiarity with data visualization software, such as Tableau (required);Prefer familiarity with Microsoft SQL Server (required); andCompetency with Microsoft SharePoint (preferred).
Other Desired Competencies
Ability to establish and maintain effective working relationships within a matrix reporting structure;Ability to multi-task, prioritize, and meet conflicting deadlines;Possesses excellent problem-solving and analytical skills with careful attention to detail being critical;Possesses a high degree of personal initiative and responsibility for work assigned;Ability to understand and follow written and verbal directions;Demonstrates excellent verbal and written communication skills in the English language, andAbility to work overtime and on weekends upon demands of project deadlines
Physical Demands
The physical demands described below are representative of those that must be met by an employee to successfully perform the essential functions of this job. Reasonable accommodations may be made to enable individuals with disabilities to perform the essential functions.
Sitting, standing, and walkingInfrequently lifting to 25 poundsInfrequent overhead lifting of up to 10 poundsBending, climbing and stoopingLong hours involving overtime and weekends as necessaryKeyboarding/typingAbility to read effectively from a computer screen, sampling device and/or a paper copyAbility to handle a large volume of work and perform multiple tasks in a fast-paced environment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Works in an office environment; andMay be required to travel and work overtime if needed by CTEH managers and/or clients
</t>
  </si>
  <si>
    <t>Software Design Engineering Scientist</t>
  </si>
  <si>
    <t>Clinical Data Architect - Clinical Data Management</t>
  </si>
  <si>
    <t>Min Qualifications
EDUCATION &amp; EXPERIENCE
Minimum Qualifications:
B.S. degree in Computer Science or Computer Science/Information Systems
Three years of T-SQL experience in a relational data base modeling, preferably in a large, complex healthcare environment
Three years of experience with consuming data from API's (RPC, REST,WSDL, etc)
Five years of experience with ETL technologies (SSIS, Data Stage, Informatica)
Five years of experience with OOP (C#, C++, Java, etc)
Five years of experience with one or more BI tools such as SAP Business Objects, Tableau, PowerPivot, QlikView, SAS
JOB DESCRIPTION
Scope: Responsible for integration, migration, and optimization of clinical data flow and collections across a variety of environments working with other professional groups across the entire enterprise. Provides support to other technology specialists not limited to Software Engineers, Data Architects, Data Scientist, Software Engineers, Web Developers, and Quality Analyst.
Function: Helps to develop automated pipelines for training and deploying machine learning models and building high performance systems to understand complex patient data.
Salary Range
The salary range for this position is $90,077/yr - $144,123/yr commensurate with experience
The pay band for this position is CS32
Specific Job Related Duties
Use data and information innovatively to drive improved patient care, productivity and operational efficiency, increased departmental agility, and higher performance
Assist in establishing standards and guidelines for the design &amp; development, tuning, deployment and maintenance of information, advanced data analytics, and text mining models and physical data persistence technologies
Create/maintain the Development Business Intelligence data architecture to increase the robustness, performance, and scalability of systems
Maintain quality of data in the Development Data Mart
Ensure integrity of data in the Data Mart, correcting any data problems, data consistency, establish and design procedures to purge/archive old data
Provide guidance regarding data consistency between development's OLTP, Application, Ancillary Systems, and Enterprise Data Warehouse
Create/maintain the ETL architecture and design
Create streamlined, scalable integration solutions to support BI and analytic environment
Track progress and communicate effectively with key stakeholders to ensure successful completion of the project within time, cost, and quality
Interact with clinical/business/functional partners, 3rd party vendors, to highlight the right information, risks, and open issues and the impact on data architecture related projects
Research and design of algorithms to solve problems using medical &amp; healthcare data
Train/update/version/maintain production machine learning systems
Extract and expose external public data sources to enhance medical machine learning model
Participation in the Data Advisory Committee or other Governance groups. Oversee and direct the design and development of the data infrastructure. Mentor BI, Data, Application, and Infrastructure Strategy team members on ETL tool and architecture. Expose multilayer machine learning systems to customers while maintaining first class privacy and security standards.
Preferred Education
MS degree in Computer Science or Computer Science/Information Systems
Preferred Skill/Competency
Perform the professional, clinical and/or technical competencies of the assigned unit or department
Strong developer skills building python infrastructure and applications
Development of products using distributed computing &amp; big data products
Organization, management, and standardization of enterprise data
Effective use of information that provides insight into better decision making
Building and developing pipelines to handle large volumes of heterogeneous medical data
Preferred Work Experience
Working experience with Hadoop, Apache Spark and distributed databases
Experience in high concurrency platforms, graph databases and applied mathematics
Experience working with EPIC data and Clarity
Knowledge and experience of database management technologies
Closing Statement
#prof #it #admin #rsrch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67834SDL2017</t>
  </si>
  <si>
    <t>Alpha Net Consulting, LLC</t>
  </si>
  <si>
    <t>Responsibilities for Data Engineer:
Ã¢ Create and maintain optimal data pipeline.
Ã¢ Assemble large, complex data sets that meet functional / non-functional business requirements.
Ã¢ Identify, design, and implement internal process improvements: automating manual processes, optimizing data delivery, etc.
Ã¢ Build analytics tools/dashboards that utilize the data pipeline to provide actionable insights into operational efficiency and other key business performance metrics using Tableau.
Ã¢ Work with stakeholders including the business owners, Data and Design teams to assist with data-related technical issues and support their data needs.
Ã¢ Create data tools for analytics and data scientist team members that assist them in building and optimizing models/visualizations.
Required Qualifications for Data Engineer
We are looking for a candidate with 2+ years of experience in a Data Engineer role, who has attained a bachelor's degree in Computer Science, Statistics, Informatics, Information Systems or another quantitative field. They should also have experience in following:
Ã¢ Advanced working SQL knowledge and experience working with relational databases, query authoring (SQL).
Ã¢ Experience building and optimizing 'big data' data pipelines, architectures and data sets.
Ã¢ knowledge with data visualization best practices.
Ã¢ Minimum 1-year experience in Tableau development
Ã¢ Experience with various data prep/pipeline/integration tools like Alteryx, Azure Data Factory etc.
Ã¢ In-depth knowledge of relational databases (e.g. Oracle and SQL Server), including data warehousing concepts and best practices
Ã¢ Proficient is SQL
Ã¢ Experience in at least one the following languages Ã¢ R, Python, SCALA
Ã¢ Experience working in an agile or Scrum based environment
Ã¢ Ability to test and document end-to-end processes.
Experience working with Microsoft Azure or AWS platform will be preferred</t>
  </si>
  <si>
    <t>Texas Health &amp;amp;amp; Human Services Commission</t>
  </si>
  <si>
    <t>The data abstractor in the Office of Injury Prevention (OIP) performs compiling of data related to violent deaths (i.e., homicides, suicides) in Texas. They will be primarily responsible for analyzing and identifying pertinent information from information from death certificates, justice of the peace/medical examiner records, and law enforcement records. Data entries will be made into the federal database (National Violent Death Reporting System). Requests, tracks and receive documents from new and existing data providers. Clean, scans, stores, and organizes documents pertaining to violent deaths (i.e. homicides, suicides) in Texas from data providers, which include federal, state and county agencies, health care providers, law enforcement agencies, private organizations and associations, employers, and the general public. Engage in data quality improvement projects such as re-abstracting cases and maintaining record management systems. Other related duties as assigned.
Note: This position reviews various medical, legal, and law enforcement records related to deaths of a violent nature that can cause acute stress and trauma.
Essential Job Functions:
Attends work on a regular and predictable schedule in accordance with agency leave policy and performs other duties as assigned.
(30%) Compiles violent death data from multiple data sources (i.e. death certificates, medical examiner and justice of the peace reports, and law enforcement reports). Analyzes and identifies pertinent information from source documents as defined by the National Violent Death Reporting System. Translates pertinent information into NVDRS registry codes based on established Centers for Disease Control and Prevention (CDC) guidelines. Adhere to CDC guidelines for timeliness (16 months for full data abstraction), grant deadlines (annually), and administrative and programmatic requirements.
(30%) Contact vital records, justices of the peace, medical examiners, and law enforcement agencies to obtain data/verification information on cases in a timely fashion (within 16 months). Requests, tracks and receive documents from new and existing data providers. Clean, scans, stores, and organizes documents pertaining to violent deaths (i.e. homicides, suicides) in Texas from data providers, which include federal, state and county agencies, health care providers, law enforcement agencies, private organizations and associations, employers, and the general public. Follow up with reporting sources as needed. Assist in improving data collection processes by identifying issues and assisting in mitigating them.
(25%) Engage in data quality improvement and security projects. Will provide re-abstraction and cross validation of cases as needed to ensure high quality abstraction. Cross train and support other abstractors on maintaining and implementing secure systems for digital and physical files throughout the abstraction process.
(10%) Assist epidemiologist in responding to requests for data. Write responses to correspondence and/or reply to telephone inquiries by providing required data, information or assistance as required.
(5%) Other duties as assigned include, but are not limited to, actively participating and/or serving in a supporting role to meet the agency's obligations for disaster response and/or recovery or Continuity of Operations (COOP) activation. Such participation may require an alternate shift pattern assignment and/or location.
Knowledge Skills Abilities:
Knowledge of data abstraction practices.
Knowledge of data management practices.
Knowledge of data quality and improvement.
Knowledge of one of the following: vital records, justices of the peace, medical examiners, or law enforcement reports.
Knowledge of office practices and administrative procedures.
Knowledge of English grammar, spelling, punctuation, and writing style.
Skill in organizing, supporting, coordinating, facilitating, and monitoring various activities of diverse individuals and/or groups and teams.
Skill in email, e.g. Outlook, and calendar software functions.
Skill in searching the Internet for information.
Skill in constructing and maintaining databases and spreadsheets.
Skill in constructing, proofing, editing, formatting and maintaining documents, databases and spreadsheets.
Skill in organizing information and developing reports, training materials and presentations using word processing and other software (MS Word, PowerPoint, Excel).
Skill in communicating information clearly, concisely, and effectively, both verbally and in writing.
Skill in using logic and reasoning to identify the strengths and weaknesses of alternative solutions, conclusions, or approaches to problems.
Skill in coordinating, facilitating, organizing, and processing travel arrangements and reimbursements.
Ability to interpret and apply agency rules, regulations, policies, and procedures.
Ability to organize and manage multiple and diverse tasks/projects in an effective and efficient manner.
Ability to work under deadline pressures and cope well in stressful environments..
Ability to write clearly and concisely with minimal grammar, spelling, punctuation and formatting errors.
Ability to communicate effectively within the agency and with the public.
Ability to implement administrative procedures and to evaluate their effectiveness.
Ability to exercise judgment and critical thinking in evaluating situations, making decisions, and effectively working through areas of conflict.
Ability to establish and maintain effective working relationships with supervisors and co-workers.
Must be able to move at least 25lbs without accommodations.
Registration or Licensure Requirements:
Initial Selection Criteria:
Receipt of a Bachelor's degree from an accredited college or university, preferably in a field related to public health, health policy, social work, or other social service field. Years of experience may substitute for Bachelor's degree.
1 year of experience with reviewing, requesting or processing any of the following: death certificates, coroner/medical examiner reports or law enforcement reports describing method and manner of death.
1 year of experience with reviewing, requesting or processing medical/legal documents describing method and manner of death.
I understand that this position entails that I work with deaths of a violent nature that can cause acute stress and trauma. A background in either social work, first response, medical care or law enforcement are recommended.
Additional Information:
Information on application must clearly state how applicant meets initial selection criteria in the summary of experience section of the application. Resumes will not be accepted in lieu of an application.
Applicants selected for interview will be required to complete an in-basket exercise.
Agency salary policy, budget and candidate's qualifications will dictate final salary offer.
Note: There may be no military occupation(s) that relate to the initial selection criteria and registration or licensure requirements for this position. All active duty military, reservists, guardsmen, and veterans are encouraged to apply if qualified to fill this position. For more information see the Texas State Auditor's Military Crosswalk at http://www.hr.sao.state.tx.us/Compensation/JobDescriptions.aspx.
MOS Code:
none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</si>
  <si>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CommUnityCare</t>
  </si>
  <si>
    <t xml:space="preserve">OverviewThe Data Analyst serves as a resource for business intelligence, performance and operational analysis for Central Health. Under general direction of the Analytics and Reporting Manager, the Data Analyst is responsible for organizing, analyzing and reporting on data from large clinical, financial and enrollment data sets. The Data Analyst will also assist in the design and development of data warehouses, performance dashboards and other systems that support the needs of an integrated network of physicians, safety net providers and hospitals to advance care that is patient centered and data driven.Responsibilities
Collect and document business requirements for reporting and analysis initiatives with customers.
Perform quantitative and/or qualitative data analysis and prepare results to share with internal and external customers.
Aid in design and development of data warehouse/data mart applications.
Interact with IT Team and Business Units to interpret dashboard requirement specifications and assist in the development and implementation of dashboards for the CCC.
Undertake complex data integration activities.
Utilize SQL or other advanced analytic tools to perform data extract and query functions.
Identify and troubleshoot data anomalies and irregularities.
Prepare written and oral reports that communicate necessary information to internal and external customers.
Produce and streamline as needed ongoing monthly, quarterly and annual reports in support of CCC.
Willingness to learn and work with Business Intelligence (BI) tools for extracting and compiling data.
Become a data subject matter expert (SME) and understand various sources and applications of CCC data.
Performs other duties as assigned.
KNOWLEDGE, SKILLS, AND ABILITIES
Use of statistics to solve problems and perform moderately complex data analysis.
Experience understanding and writing SQL queries in various environments.
Experience developing and troubleshooting programming code (e.g. SQL, SAS, STATA, R).
Demonstrated ability to manage and prioritize multiple projects with varying deadlines.
Compliance with data confidentiality and security procedures.
Perform complex operations in Microsoft Office Suite, with an emphasis on Excel and Access.
Ability to write and speak clearly, easily communicating complex ideas as indicated by audience.
Knowledge of healthcare, including medical claims coding, relationships between health plans, providers, and payers, a plus.
QualificationsMINIMUM EDUCATION AND EXPERIENCE
Bachelorâ€™s degree in related field required, Masterâ€™s degree preferred.
1-3 years of experience with data management and statistical analysis.
Proficiency in using SQL for database queries.
Experience in a health or healthcare field.
Experience using statistical analysis software such as SAS, R, or STATA is desirable but not required.
Any equivalent combination of education and/or experience may substitute.
</t>
  </si>
  <si>
    <t>KUNGFU.AI helps companies establish their AI strategy, develop custom solutions, and transform around artificial intelligence. We believe in a practical approach where executing proven techniques creatively on narrow use cases creates transformation in aggregate.The Vision: Democratize AIFrom the largest companies to technology startups, data and artificial intelligence drive their competitive advantage. They are building better products and transforming business models to disrupt markets. The future economy is built on data, led by those who make the fastest, most informed decisions. In the new economy, fortune favors the nerds.And yet, the majority of companies donâ€™t know where to start. We are on a mission to democratize artificial intelligence.This position sits at the cutting-edge of machine learning and software engineering. You will be responsible for designing and developing AI and machine learning applications for our growing client base. You should have strong programming skills and professional experience in one or more of the following areas:- AI and Machine Learning- Computer Vision- Natural Language Processing- Data Science- Deep LearningYou will join a team of experienced engineers and entrepreneurs bringing practical AI solutions to the market. Your responsibilities will include:Designing and developing machine learning modelsRunning machine learning tests and experimentsEvaluating new techniques and making technical recommendationsRunning numerous experiments in a fast-paced and fun environmentMentoring junior machine learning engineers to improve their technical skillsWhat we'd like to see:Masters or Ph.D. in Computer Science or equivalent work experience.5+ years of industry experience in machine learning or related field.Programming experience with Python, Java, or C++.Hard working with a proven ability to manage multiple projects and meet deadlines.Excellent interpersonal skills and ability to get along with engineers at all levels.KUNGFU.AI CultureWe are committed to building an inclusive culture thatâ€™s professional and hardworking, while also fun, collaborative and open. We are proud to be the first company to take The Startup Diversity and Inclusion Pledge. We actively encourage people from underrepresented groups to apply. We believe that a diverse workforce fosters more creative ideas, conversations, and results. We also believe in using AI for Good in both our client projects and our corporate philanthropy, where we dedicate time to work on pro bono projects for the greater good.We value passion, courage, and original thinking.You should take ownership over the things you build and be eager to learn new skills.You should have a passion for teamwork and making others around you successful.You should be a self-starter and have a strong work ethic.We are an early stage company, so you should be ready to do whatever is needed.Whatâ€™s in it for you:This is a full-time position based in Austin, TX.Compensation includes competitive salary, company stock grant, profit sharing, top (â€˜goldâ€™) level of health, dental and vision insurance (KUNGFU.AI covers 100% of your premiums and 50% for any dependents), health and dependent flexible spending accounts, short- and long-term disability insurance, unlimited vacation (that you're encouraged to take), paid parental leave, free parking near our downtown office and more.If this opportunity gets you fired-up, we canâ€™t wait to meet you! Please send your resume along with a cover letter explaining why youâ€™re passionate about the idea of joining KUNGFU.AI and a great fit for this role.</t>
  </si>
  <si>
    <t>EW Systems Scientist</t>
  </si>
  <si>
    <t>Greenville</t>
  </si>
  <si>
    <t>Health Scientist - Houston</t>
  </si>
  <si>
    <t>Kemah</t>
  </si>
  <si>
    <t xml:space="preserve">
Apply
Description
A Health Scientist works directly with CTEHâ€™s Toxicology &amp; Health Sciences Staff in the interdisciplinary areas of Toxicology, Human Health and Ecological Risk Assessment, Industrial Hygiene, and Emergency Response. Daily job tasks may include field-based environmental sampling tasks, mathematical exposure calculations, and providing written critiques of materials for litigation-related matters. The preferred candidate will have at least a bachelorâ€™s degree in a health science-related field (Biology, Toxicology, Environmental Science, Public Health, etc.), strong writing skills, and attention to details. In this career track position, the Health Scientist will receive significant mentoring and first-hand experience, along with opportunities to pursue professional certifications. Health Scientist position levels range from Assistant (entry level) to Senior (advanced/terminal degrees. Incumbents enter the career track at a level appropriate to their education, experience, certifications, and skills with the ability to gain vertical career growth through training, gained experience and prescribed benchmarks.
Activities/Tasks/Scope of Work
Compiles, critically reviews, and abstracts scientific/technical literature, depositions, and court related documents as assigned;Provides data management and case evaluation support to project managers, toxicologists and others as requested;Assess. Organize, and compile incoming data into a database system for expert reports and tables;Conducts evaluations of the physical, chemical, and toxicological properties of chemical substances under the direction of toxicologists;Assists in the preparation of reports and/or client deliverables.Assesses risk of chemicals of concern in accordance with criteria and agency screening standards under the direction of toxicologists;Maintains records and prepares reports/correspondence related to the project; andPerforms other duties as assigned.
Requirements
Education/Experience
Bachelorâ€™s degree (required) in Public Health or Biology, Chemistry or other related science for entry level positions;Avanced degrees and certifications with commensurate experience (desirable)Proficient in a Windows-based computer platform (required);Proficient in Microsoft Office Suite, especially Microsoft Access and Excel to include graphs and pivot tables (required);Familiarity with data visualization software, such as Tableau (required);Prefer familiarity with Microsoft SQL Server (required); andCompetency with Microsoft SharePoint (preferred).
Other Desired Competencies
Ability to establish and maintain effective working relationships within a matrix reporting structure;Ability to multi-task, prioritize, and meet conflicting deadlines;Possesses excellent problem-solving and analytical skills with careful attention to detail being critical;Possesses a high degree of personal initiative and responsibility for work assigned;Ability to understand and follow written and verbal directions;Demonstrates excellent verbal and written communication skills in the English language, andAbility to work overtime and on weekends upon demands of project deadlines
Physical Demands
The physical demands described below are representative of those that must be met by an employee to successfully perform the essential functions of this job. Reasonable accommodations may be made to enable individuals with disabilities to perform the essential functions.
Sitting, standing, and walkingInfrequently lifting to 25 poundsInfrequent overhead lifting of up to 10 poundsBending, climbing and stoopingLong hours involving overtime and weekends as necessaryKeyboarding/typingAbility to read effectively from a computer screen, sampling device and/or a paper copyAbility to handle a large volume of work and perform multiple tasks in a fast-paced environment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Works in an office environment; andMay be required to travel and work overtime if needed by CTEH managers and/or clients
</t>
  </si>
  <si>
    <t>Environmental Scientist II - Houston</t>
  </si>
  <si>
    <t xml:space="preserve">
Apply
Description
An Environmental Scientist II is an entry level position and participates as a member of an emergency response team to conduct environmental sampling and data collection. In performing such duties, an Environmental Scientist II will conduct research or perform investigations for the purpose of identifying, abating, or eliminating sources of pollutants or hazards that affect either the environment or the health of the population. Utilizing his/her knowledge of various scientific disciplines, he/she may collect, synthesize, study, report, and take action based on data derived from measurements or observations of air, food, soil, water, and other sources. The successful candidate will apply scientific methodology for analysis of risk assessments and industrial hygiene applications to ensure client's expectations are met. All Environmental Scientist IIs shall maintain a response bag with required PPE and appropriate clothing and be subject to on-call rotation 24/7 for emergency response and frequent, extended travel.
Activities/Tasks/Scope of Work
Immediate availability for extended travel and emergency response at clientâ€™s request;Maintain, calibrate and mobilize equipment appropriate for an emergency response;Gather and analyze samples from various sources of potential contamination;Perform monitoring and sampling activities with minimal supervision;Compile, review and summarize scientific/technical data and literature; and,Perform such other duties as assigned.
SMART Performance Measures
Completion of 40-hour HAZWOPER training in accordance with 29 CFR 1910.120 within 3 months of hire date;Possession of DISA &amp; TWIC clearances within 3 months of hire date;Completion of all CTEH designated safety requirements within 3 months of hire date; andOthers to be determined.
Requirements
Education/Experience
Bachelor's degree in Biology, Environmental Engineering, Environmental, Health and Safety, Industrial Hygiene, Chemistry, Chemical Engineering, Toxicology or other related science.Three to five years of experience in a related field may be substituted in lieu of a degree.Advanced computer skills in a Windows-based platform is a must.
Other Desired Competencies
Ability to work independently and with minimal supervision;Ability to respond in a timely manner to all communications from his/her supervisor;Ability to establish and maintain effective working relationships within a matrix reporting structure;Ability to understand and follow written and verbal directions; and,Possess strong verbal and written communication skills in the English language.Ability to complete HAZWOPER certificationAbility to obtain DISA clearanceAbility to obtain TWIC clearanceCurrent driverâ€™s licenseAbility to obtain a passportCompletion of all job specific OSHA trainingAbility to comply with all job specific OSHA requirements, including the wear of a respirator
Physical Demands
The physical demands described below are representative of those that must be met by an employee to successfully perform the essential functions of this job. Reasonable accommodations may be made to enable individuals with disabilities to perform the essential functions.
Sitting, standing, and walkingLifting up to 50 pounds several times a dayOverhead lifting of over 20 poundsBending, stooping, climbing ladders and crawlingLong hours involving overtime and weekends as necessaryKeyboarding/typingAbility to read effectively from a computer screen, sampling device and/or a paper copyAbility to handle a large volume of work and perform multiple tasks in a fast-paced environmentFrequent, unscheduled travel for extended periods of timeAbility to drive noncommercial vehiclesRarely may work shifts of up to 24 hours in durationDress out in physically demanding personal protective equipment (PPE) for site entry at HAZWOPER sites as required under 29CFR 1910.120Wear half-face and full-face air purifying respirator (APR) as well as supplied air respirators in the form of Self Contained Breathing Apparatus (SCBA) and hose supplied respirator with medical clearance as required under 29CFR 1910.134Wear partially or totally encapsulating personal protective equipment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Works in an office environment when not deployed on an emergency response;Often works outdoors and may be exposed to hot and cold environments and extreme weather conditions, including sunlit, rainy and windy conditions;May occasionally work shifts up to 24 hours in duration;Encounter environments presenting physical hazards of uneven ground, standing water, ditches, dusty conditions, rapidly moving transportation and remediation equipment, and physical stress associated with the wear of personal protective equipment;May work at altitudes greater than 5000 feet above sea level;May work on land, sea or air;May work in a setting with potential physical and chemical hazards; andFrequent, extended travel.
</t>
  </si>
  <si>
    <t>Sphinix Solutions</t>
  </si>
  <si>
    <t>Data Analyst
Location: Plano, TX
Duration: 1 year
Top Skills:
Python
SQL
Visualization tool like Tableau
Collecting and translating requirements
Nice to have:
Pyspark, ETL tools, working through packages within python, AML algorithms
Team Info:
Set up my loan experience.
Onboard new customers who come from Auto Finance family
Set up their accounts, initiate digital contacts and initial calling contacts within the 3 month window of setting up their loans</t>
  </si>
  <si>
    <t>Data Scientist, AMP Commerce/ Payments/ Subscription Analytics</t>
  </si>
  <si>
    <t>Medical Lab Scientist, Lab Services - Microbiology (Days</t>
  </si>
  <si>
    <t>Min Qualifications
REQUIRED EDUCATION / EXPERIENCE:
Bachelor's degree in a Clinical Laboratory Science or Basic Science. No experience required.
Must obtain certification by the American Society of Clinical Pathology (ASCP), American Medical Technologists (AMT), American Board of Histocompatibility or Immunogenetics (ABHI) or equivalent certification as appropriate, within 12 months of hire.
Qualifies as Testing Personnel for high complexity testing under the Clinical Laboratory Improvement Amendment (CLIA).
JOB SUMMARY:
Medical Laboratory Scientist, Laboratory Services provides technical skills necessary to perform and report moderate or highly complex laboratory tests within a division of the clinical laboratory.
Salary Range
$53,600 to $80,400 annually, commensurate with experience
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Preferred Work Experience
Experience as a Medical Technologist in Microbiology preferred.
#ld #lmd01 #cls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70879SDL2017</t>
  </si>
  <si>
    <t>Medical Lab Scientist, Lab Services - Chemistry (Nights</t>
  </si>
  <si>
    <t>Min Qualifications
REQUIRED EDUCATION / EXPERIENCE:
Bachelor's degree in a Clinical Laboratory Science or Basic Science. No experience required.
Must obtain certification by the American Society of Clinical Pathology (ASCP), American Medical Technologists (AMT), American Board of Histocompatibility or Immunogenetics (ABHI) or equivalent certification as appropriate, within 12 months of hire.
Qualifies as Testing Personnel for high complexity testing under the Clinical Laboratory Improvement Amendment (CLIA).
JOB SUMMARY:
Medical Laboratory Scientist, Laboratory Services provides technical skills necessary to perform and report moderate or highly complex laboratory tests within a division of the clinical laboratory.
Salary Range
$53,600 to $80,400 annually, commensurate with experience
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#ld #lmd01 #cls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70881SDL2017</t>
  </si>
  <si>
    <t>Data Engineer - Multiple openings</t>
  </si>
  <si>
    <t>Decca Consulting</t>
  </si>
  <si>
    <t>We can only work W2 - Willing to transfer Visa and file GC if needed. Willing to work with OPT candidates who can work on W2. Going to be integrating with teams that are already running 5+ years of experience Migrating legacy platform to the cloud platform Migrating and modernizing in AWS For example Ab Initio ndash reverse engineering and bringing back to the cloud Ab initio is a big legacy platform that they have modernized for Skillset Language PythonScalaJava Python is required Pyspark is a big one to have Spark or Scala ndash required Analytics of data Analyzing results to compare with the legacy platforms Being engraved in the Data AWS ndash EC2, EMR, Lambda CICD ndash nice to have Jenkins, and various deployment pipelines Data Engineer Job Description for Data Transformation We are looking for a savvy Data Engineer to join our growing team to build a modernized Data Ecosystem. The hire will be responsible for expanding and optimizing our data and data pipeline architecture, modernizing our data ecosystem with open source technologies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companyrsquos data architecture to support our next generation of products and data initiatives. We are looking for a candidate with 5+ years of experience in a Data Engineer role, who has attained a Graduate degree in Computer Science, Statistics, Informatics, Information Systems or another quantitative field. They should also have working experience using the following softwaretools ? Experience with big data tools Hadoop, Apache Spark, Kafka, etc. ? Experience with relational SQL, Snowflake and NoSQL databases, including Postgres and Cassandra. ? Experience with data pipeline and workflow management tools NiFi, Kylo, Luigi, Airflow, Azkaban etc. ? Experience with AWS cloud services S3, EC2, EMR, RDS, Redshift ? Experience with stream-processing systems Storm, Spark-Streaming, etc. ? Experience with object-orientedobject function scripting languages Python, Java, C++, PySpark, Scala, etc. Responsibilities for Data Engineer ? Create and maintain optimal data pipeline architecture, ? Assemble large, complex data sets that meet functional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lsquobig datarsquo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lsquobig datarsquo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 Working knowledge of message queuing, stream processing, and highly scalable lsquobig datarsquo data stores. ? Strong project management and organizational skills. ? Experience supporting and working with cross-functional teams in a dynamic environment.</t>
  </si>
  <si>
    <t>NRG Energy, Inc.</t>
  </si>
  <si>
    <t>NRG is the leading integrated power company in the U.S., built on the strength of our diverse competitive electric generation portfolio and leading retail electricity platform. A Fortune 500 company, NRG creates value through best-in-class operations, reliable and efficient electric generation, and a retail platform serving residential and commercial businesses. Working with electricity customers large and small, we implement sustainable solutions for producing and managing energy, developing smarter energy choices and delivering exceptional service as our retail electricity providers serve almost three million residential and commercial customers throughout the country.
More information is available at www.nrg.com. Connect with NRG Energy on Facebook and follow us on Twitter @nrgenergy.
Job Summary:
At NRG, we apply advanced analytics and modeling to address challenging business problems. Within our Texas mass markets retail business, which includes Reliant Energy, we aim to promote customized offerings: the right product offered through the right channel, with the right message at the right time for each current or prospective customer. To accomplish this, we leverage our data via predictive modeling, statistical analyses, and optimization. We are looking for a talented data engineer to build robust data pipelines to pull data from various data sources, apply transformation logic, and combine into large datasets that support model building and scoring in production.
Essential Duties/Responsibilities:
Design and develop data pipelines in Python
Abstract, refactor, and package reusable code for broad use
Develop test suites to ensure code works as planned and enable fast edits as business requirements change
Minimum Requirements:
Degree (BS, MS, or PhD) in Computer Science, Electrical and Computer Engineering, Software Engineering, or Information Systems preferred; any STEM BS, MS or PhD with appropriate work experience will be considered.
2+ years of professional Python software design and development
Linux administration experience a plus
Preferred Qualifications:
Expert-level Python programming
Test-driven development
Building and monitoring data pipelines
Proficient with the following Python packages: SQLAlchemy, pandas, sphinx, and pytest
Git
SQL
Continuous Integration and Deployment (Gitlab-ci, Ansible, Jenkins, or equivalent)
Experience developing in containerized environments (Docker, LXC)
Experience with multiprocessing and multithreading in Python
Experience with MongoDB and Redis is a plus
Experience with a pipeline framework like Prefect, Airflow, Luigi is a plus
Experience with AWS or other cloud service a plus
Additional Knowledge, Skills and Abilities:
Ability to design Python software from scratch
Desire to automate everything
Good communication skills
Independent and self-driven worker
Creative problem solver
Physical Requirements:
The worker is required to have close visual acuity to perform an activity such as: preparing and analyzing data and figures; transcribing; viewing a computer terminal; extensive reading.
Working Conditions:
Open office environment.
Some overtime required as special projects arise.
NRG is a fast-paced company with a significant volume of projects. Change is the norm.
#SF-IND
#LI-NF
NRG Energy is committed to a drug and alcohol free workplace. To the extent permitted by law and any applicable collective bargaining agreement, employees are subject to periodic random drug testing, and post-accident and reasonable suspicion drug and alcohol testing. EOE AA M/F/Protected Veteran Status/Disability
EEO is the Law Poster (The poster can be found at http://www.eeoc.gov/employers/upload/poster_screen_reader_optimized.pdf)
Level, Title and/or Salary may be adjusted based on the applicant's experience or skills.
Official description on file with Human Resources</t>
  </si>
  <si>
    <t>InfoVision Inc.</t>
  </si>
  <si>
    <t>We have an immediate Openings with Our Direct Client for a Long term contract
position
Job Title : Data Engineers
Location: Plano, TX
REQ #: 32858-1
Duration: End of year with possible extension..
Job Description from Beeline:
Minimum Requirements:
At least 3 years of experience developing Data Pipelines for Data Ingestion or
Transformation using Java or Scala or Python
At least 2 years experience in the following Big Data frameworks: File Format
(Parquet, AVRO, ORC etc..)
At least 3 years of developing applications with Monitoring, Build Tools,
Version Control, Unit Test, TDD, Change Management to support DevOps
At least 3 years of experience with SQL and Shell Scripting experience
At least 2 years of experience with software design and must have an
understanding of cross systems usage and impact
Nice to Have Qualifications:
2+ years of experience working with Dimensional Data Model and pipelines in
relation with the same
2+ years experience with Amazon Web Services (AWS), Microsoft Azure or
another public cloud service
2+ years of experience working with Streaming using Spark or Flink or Kafka or
NoSQL
Intermediate level experience/knowledge in at least one scripting language
(Python, Perl, JavaScript)
Hands on design experience with data pipelines, joining data between structured
and unstructured data
Best regards,
Jana
Resource Development Manager
Board# with EXTN: EXTN 7281
D:
E:</t>
  </si>
  <si>
    <t>Immediate Opening - Senior Developer / Data Engineer</t>
  </si>
  <si>
    <t>Photon Infotech</t>
  </si>
  <si>
    <t>Title Senior Developer - Data Engineer Location Irving, TX Duration Contract Fulltime "Candidates should possess strong knowledge and interest across big data technologies and have a background in data engineering. bull Build data pipeline frameworks to automate high-volume and real-time data delivery for our Spark and streaming data hub bull Transform complex analytical models in scalable, production-ready solutions bull Provide support and enhancements for an advanced anomaly detection machine learning platform bull Continuously integrate and ship code into our cloud production environments bull Develop cloud based applications from the ground up using a modern technology stack bull Work directly with Product Owners and customers to deliver data products in a collaborative and agile environment Responsibilities bull Developing sustainable data driven solutions with current new generation data technologies to drive our business and technology strategies bull Building data APIs and data delivery services to support critical operational and analytical applications bull Contributing to the design of robust systems with an eye on the long-term maintenance and support of the application bull Leveraging reusable code modules to solve problems across the team and organization bull Handling multiple functions and roles for the projects and Agile teams bull Defining, executing and continuously improving our internal software architecture processes bull Being a technology thought leader and strategist Required At least 4 years of experience on designing and developing Data Pipelines for Data Ingestion or Transformation using Java or Scala or Python At least4 years of experience in the following Big Data frameworks File Format (Parquet, AVRO, ORC), Resource Management, Distributed Processing and RDBMS At least 4 years of developing applications with Monitoring, Build Tools, Version Control, Unit Test, TDD, Change Management to support DevOps At least 2 years of experience with SQL and Shell Scripting experience Experience of designing, building, and deploying production-level data pipelines using tools from Hadoop stack (HDFS, Hive, Spark, HBase, Kafka, NiFi, Oozie, Apache Beam, Apache Airflow etc). Experience with Spark programming (pyspark or scala or java). Experience troubleshooting JVM-related issues. Experience and strategies to deal with mutable data in Hadoop. Familiarity with Spark Structure Streaming andor Kafka Streams. Familiarity with machine learning implementation using PySpark. Experience in data visualization tools like Cognos, Arcadia, Tableau. Experience in Ab Initio technologies including, but not limited to Ab Initio graph development, EME, Co-Op, BRE, Continuous flow) Preferred bull Angular.JS 4 Development and React.JS Development expertise in a up to date Java Development Environment with Cloud Technologies bull 1+ yearsrsquo experience with Amazon Web Services (AWS), Google Compute or another public cloud service bull 2+ years of experience working with Streaming using Spark or Flink or Kafka or NoSQL bull 2+ years of experience working with Dimensional Data Model and pipelines in relation with the same bull Intermediate level experienceknowledge in at least one scripting language (Python, Perl, JavaScript) bull Hands on design experience with data pipelines, joining data between structured and unstructured data bull Familiarity of SAS programming will be a plus bull Experience implementing open source frameworks exposure to various open source package software architectures (AngularJS, ReactJS, Node, Elastic Search, Spark, Scala, Splunk, Apigee, and Jenkins etc.). bull Experience with various noSQL databases (Hive, MongoDB, Couchbase, Cassandra, and Neo4j) will be a plus Other bull Successfully complete assessment tests offered in Pluralsight, Udemy, etc. or complete certifications to demonstrate technical expertise on more than one development platform.</t>
  </si>
  <si>
    <t>Data Analyst III</t>
  </si>
  <si>
    <t>Job ID 1180851
Category Data Analytics
Schedule Full-time
Description:Position Purpose: Responsible for analytic data needs of the business unit. Handle complex data projects and acts as a lead for other Data Analysts.
 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for management
 Model data using MS Excel, Access, SQL, and/or other data ware house analytical tools
 Ensure compliance with federal and state deliverable reporting requirements by performing data quality audits and analysis.
 Assist with training and mentoring other Data Analysts.
Qualifications:Education/Experience: Bachelorâ€™s degree in related field or equivalent experience. 4+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
BUSINESS ANALYTICS::
Bachelorâ€™s degree in related field or equivalent experience. 4+ years of statistical analysis or 2+ years of related IT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Preferred Skills:
- SQL, SSRS, Microstrategy experience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</si>
  <si>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Lead Solutions Architect - Big Data</t>
  </si>
  <si>
    <t>Onica is one of the fastest growing AWS Premier Partners in North America. As a full spectrum AWS integrator, we assist hundreds of companies to realize the value, efficiency, and productivity of the cloud. We take customers on their journey to enable, operate, and innovate using cloud technologies from migration strategy to operational excellence and immersive transformation.
If you like a challenge, you'll love it here, because we're solving complex business problems every day, building and promoting great technology solutions that impact our customers' success. The best part is, we're committed to you and your growth, both professionally and personally.
Overview
Our Data Scientists are experienced technologists with technical depth and breadth, along with strong interpersonal skills. In this role, you will work directly with customers and our team to help enable innovation through continuous, hands-on, deployment across technology stacks. You will work to build data science pipelines that include building models, A/B testing, natural language processing, computer vision and AR/VR visualizations.
What You'll Be Doing
Data discovery with client to derive algorithmic choices
Build complex data transformation code
Build complex SQL queries using MongoDB, Oracle, SQL Server, MariaDB, MySQL
Develop code using Python, Scala, R languages
Build complex chat bots and hosts
Build recommendation engines
Use CV/Image analytics to solve complex problems
Design next generation AI/ML infrastructure to help customers improve efficiency
AWS Public cloud experience
Work with technologies such as Spark, Hadoop, Kafka, etc.
Build complex Data Science workflows
Create complex data modeling solutions to integrate into data pipelines
Establish credibility and build impactful relationships with our customers to enable them to be cloud
advocates
Participate in deep architectural discussions to build confidence and ensure customer success when
building new, or migrating existing, applications, software and services on the AWS platform.
Conduct deep-dive "hands-on" education/training sessions to transfer knowledge to customers
interested in AWS and Data Science
Capture and share industry best practices amongst the Onica community
Attend and present valuable information at Industry Events
Qualifications &amp; Experience
7+ years design &amp; implementation experience with distributed applications
5+ years of experience in networking, infrastructure, or database architectures
Demonstrated knowledge of software development tools and methodologies
Presentation skills with a high degree of comfort speaking with executives, IT management, and developers
Excellent communication skills with an ability to right level conversations
Technical degree required; Computer Science or Math background desired
Demonstrated ability to adapt to new technologies and learn quickly
If you get a thrill working with cutting-edge technology and love to help solve customers' problems, we'd love to hear from you. It's time to rethink the possible. Are you ready?</t>
  </si>
  <si>
    <t xml:space="preserve">
Data Engineer
Share
Job ID: FA-0100-322 
 Open Since: 2019-05-28
City: Houston
State: Texas
Country: United States of America
Job Description:Need for a well-demonstrated Data Engineer who will work with the Data Science team to complete a major data project.
Mode of Interview : Telephonic/F2F
Job Skills:
Experience working on Hadoop platform componentsKnowledge of Big Data tools, such as zookeeper, Kafka Streaming.Shell scripting experienceExperience with integration of data from multiple data sources (NoSQL, Mongo, SQL)Experience working with Structured/Unstructured data.Experience creating ETL pipelinesExperience in Docker builds and Git file versioningDemonstrated ability to quickly learn new tools and paradigms to deploy cutting edge solutions.Knowledge of programming in PythonKnowledge of MapRKnowledge of Scala frameworkExperience with Spark, Storm or Flink
Minimum Experience: 8 Yrs
Roles &amp; Responsibilities:
Integrate Data from multiple data sourcesCreate ETL PipelinesWork under the guidance of Lead to develop based on design/architecture.
Education:
Bachelorâ€™s Degree in Computer Science or equivalent work experience. Masters preferred
</t>
  </si>
  <si>
    <t>SocialChorus</t>
  </si>
  <si>
    <t>SocialChorus is a platform for communicators. We help them become heroes within their organizations by giving them the tools and expertise they need to unify their enterprises. Companies thrive and win when all of their workers feel aligned, informed and supported. In simple terms, we help companies work as one.
Joining SocialChorus means joining a movement where every worker matters. This movement has taken root and is evident in our world-class customer base and their millions of employees worldwide. Now we need your help to achieve our goal of connecting every worker. Ready to make a difference?
We are currently seeking a Data Engineer to help elevate our communications platform which is being used by the largest companies in the world in some of the most technically complex environments you can find. You will architect and design â€œbig dataâ€_x009d_ systems which require queries returning within sub-second response times. Ready for a challenge?
We are a distributed team. We build solutions for distributed workforces so we model our workforce the same way. In this role you really can work where you want, but for this role we are only considering candidates based in the United States.Responsibilities
Design systems that reliably and efficiently provide interactive query performance on large amounts of multi-modal data
Build systems that handle scale
Build the infrastructure required for optimal extraction, transformation, and loading of data from a variety of data sources using SQL and AWS â€˜big dataâ€™ technologies
Collect, parse, analyze, and visualize large sets of data
Turn data into insights
Create data tools for analytics and data scientist team members that assist them in building and optimizing our product
Qualifications
Experience with large-scale data and query optimization techniques
Experience with ETL to data warehouse systems
Experience with AWS cloud services: EC2, RDS, Redshift, AuroraExpert in SQL, NoSQL, and RDBMS
Knowledge in multiple scripting languages (e.g. Python)
Knowledge of cloud, distributed systems, and stream-processing systems
Passionate about learning new technologies and solving hard problems in a fast-paced environment
The ideal fit...
Has a Computer Science degree
Is a "student of the game" and thrives on new challenges
Enjoys learning from teammates, and isn't afraid to teach others at the same time
Sees the glass half-full. This is a new industry space...your vision could make all the difference!
Wants to make a lasting impact and lifelong connections, this is not just another paycheck
Why SocialChorus?
Because you care. About people, the work you do, and the connections you make. Work is such a large part of life, it only makes sense to make it awesome.
If you want to engage brilliant minds in a true start-up environment where ideas are rewarded regardless of who they come from, join us. This is a rapidly changing space so if you thrive on ambiguity, are hungry for a challenge, and have the guts to speak your mind it could be a perfect fit.
Come for the challenges, come for engaging people in a casual and friendly environment. Come for the unlimited PTO, the health benefits, the 401k plan, the annual retreats (including family), the twice-a-year hackathons, the 10% exploratory time, the ability to contribute to open source, and the potential to work from anywhere.
Whatever the reason you come to SocialChorus, your new co-workers along with a leadership team who truly believes in your growth both professionally and personally will keep you here.</t>
  </si>
  <si>
    <t>Academic Partnerships</t>
  </si>
  <si>
    <t>Academic Partnerships is hiring a Business Data Analyst to join our Business Technology team in downtown Dallas.
The Business Data Analyst will be our Subject Matter Expert for internal applications and processes and the liaison between business partners and the application development / business intelligence teams. S/He should have strong knowledge of data integration standards and middleware technologies. S/He should also be proficient at understanding and documenting existing processes and systems, along with recommending potential improvements and assisting users in designing solutions.
Responsibilities Include:
Evaluate and implement solutions that require the interfacing of multiple systems.
Analyze mapping issues from the ETL process, source data integrity, and metadata information.
Create the specifications and the deployment of automated verification that provide early detection of data anomalies.
Gather and document requirements from business owners and translate business needs into solutions / system design.
Assist business owners in prioritizing requirements and system enhancements.
Analyze application functions and features.
Document "as is" and "to be" process maps based on interviews with business stakeholders.
Drive process improvement through business process definition and system alignment.
Collaborate with team members to identify needs and opportunities for improved data management and delivery.
Translate business needs into reporting requirements, including mockup reports.
Track and resolve system issues to ensure processes run smoothly.
Map system functions and data elements from an existing system to a new system.
Conduct gap analyses to determine areas for business opportunities.
Develop and maintain project documentation for system development / enhancement.
Work with Project Managers to develop project schedules for related projects.
Responsible for flagging the timing of interdepartmental deliverables and determining the quality of their output.
Create business test scripts and test cases as well as perform business testing.
Ensure custom applications are in accordance with business and technical specifications.
Maintain product consistency and respond to design issues throughout the product lifecycle.
Build and maintain business relationships vital to the success of IT projects.
Qualifications Include:
Bachelor's degree required
Minimum 5 years of business analysis experience.
Strong analytic skills with experience analyzing complex systems.
Must be extremely detail oriented with respect to documentation and communication.
Able to express complex concepts effectively, both verbally and in writing to business partners.
Comfortable interacting with stakeholders at all levels throughout the business.
Experience developing process maps, including swim lane diagrams.
Must have a desire to achieve excellent project outcomes and exceed stakeholder expectations.
Works independently with limited supervision, coordinating projects to closure.
Capable of adapting to changing priorities.
Must have experience working with cross functional teams.
Understanding of software development life cycle methodologies. (waterfall, iterative, agile)
Proficiency with Microsoft Excel, Visio and Word required.
Experience working with CRM systems, Salesforce is desired.
Experience creating and executing SQL select queries.
Must have strong project and time management skills.
Academic Partnerships is an equal opportunity employer and supports a diverse and inclusive workforce.</t>
  </si>
  <si>
    <t>Position Purpose: Responsible for analytic data needs of the business unit. Handle complex data projects and acts as a lead for other Data Analysts.
 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for management
 Model data using MS Excel, Access, SQL, and/or other data ware house analytical tools
 Ensure compliance with federal and state deliverable reporting requirements by performing data quality audits and analysis.
 Assist with training and mentoring other Data Analysts.
Education/Experience:
Bachelorâ€™s degree in related field or equivalent experience. 4 years of statistical analysis or 2 years of related IT experience, including data warehouse, coding or ETL experience. Healthcare experience preferred. Advanced knowledge of Enterprise Reporting and Analysis tools, SQL, Teradata and Microsoft Office applications, including Excel and Access. Experience managing projects or heavy involvement in project implementation. Encounters experience preferred.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</si>
  <si>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Title: Senior Data AnalystJob ID: SC54394234Location: Dallas, TX
Our client is looking for a Senior Data Analyst who will ensure and support the comprehensive data analysis of programs and business procedures. This role is a vital link between departmental programs, information technology and systems, and quality objectives.
Responsibilities:Collects, processes, integrates, and analyzes present program data; provides tools, descriptions, and guidance for future projects to improve quality and financial success. Serves as a liaison for on-going production maintenance/support, troubleshooting, and change management. Use statistical methods to analyze data and generate useful business reports.Analyze data to draw business-relevant conclusions and in data visualization tools and techniques.Extract data from downstream sources and pushing the data into a presentable format to be used within the team.Uses data to create models that depict trends in the populations served and the consumer population as a whole.Works with the management team to outline the specific data needs for each project.
Qualifications:
Experience:Four-year Bachelor's degree or equivalent experience.A degree in informatics/IT/Computer Science, EPIC Certification, RN.At least 3 years of work related experience.Direct experience related to Oracle SQL, programming/coding, Tableau workbook.
Skills:Requires in-depth professional knowledge and practical/applied expertise in own discipline and basic knowledge of related disciplines within the broader professional field.Has knowledge of best practices and how own area integrates with others; demonstrates awareness of the industry, including regulatory, evolving customer demands, and the factors that differentiate the organization in the market.Acts as a resource for colleagues with less experience; may lead projects with manageable risks and resource requirements.
For more information about TEEMA and to consider other career opportunities, please visit our website at www.teemagroup.com.</t>
  </si>
  <si>
    <t>CLINICAL LABORATORY SCIENTIST</t>
  </si>
  <si>
    <t>U.S. Navy</t>
  </si>
  <si>
    <t>Corpus Christi</t>
  </si>
  <si>
    <t xml:space="preserve">You will serve as a Clinical Laboratory Scientist with the Department of the Navy, Naval Medical Command.
This announcement uses the Direct Hire Authority for Certain Personnel of the Department of Defense to recruit and appoint qualified candidates to certain positions in the competitive service.
This public notice is to gather applications that may or may not result in a referral or selection.
Basic Requirements for GS-09 through GS-13 can be found at:https://www.opm.gov/policy-data-oversight/classification-qualifications/general-schedule-qualification-standards/0600/medical-technologist-series-0644/In addition to the Basic Requirements for this position:
GS-09: At least one (1) year of specialized experience at the next lower grade (GS-07) or equivalent. Specialized experience must include: professional knowledge in medical technology principles, practices, and concepts sufficient to develop, evaluate and modify procedures, and to recognize when additional tests are needed to confirm a diagnosis or determine the appropriate treatment plan, and to recommend those additional tests and procedures to the medical staff; knowledge and skill to perform complex and difficult tests in the section; knowledge sufficient to establish Quality Control, Quality Assurance and PM procedures for the section and to maintain, review, and revise operating instructions.
GS-10: At least one (1) year of specialized experience at the next lower grade (GS-09) or equivalent. Specialized experience must include: performing work in support of (1)the general field of medical technology, (2) one of the disciplines or specialized areas of medical technology, or (3) a field directly related and applicable to medical technology or the position being filled. The work also included: a) provide high quality, full clinical laboratory diagnostic testing support to health care providers to facilitate effective patient care; b) provide reliable referral laboratory services to other military hospitals located in the same geographic area; c) ensure full war readiness capability for laboratory services by active participation in blood donor activities; d) and provide effective training support to the Phase II Medical Laboratory Training Program, establishing and monitoring quality control systems and measures; and providing instruction in the basic theory, technical skills, and application of laboratory test procedures.
GS-11: At least one (1) year of specialized experience at the next lower grade (GS-09) or equivalent. Specialized experience must include: professional knowledge of wide range of medical technology principles, concepts, and methodology to develop and implement a full-service laboratory program; a high level of skill in applying this knowledge in solving very complex problems involving more than one section of a clinical laboratory; knowledge of mathematical and statistical processes sufficient to calculate and convert analytical data to test results.
GS-12: At least one (1) year of specialized experience at the next lower grade (GS-11) or equivalent. Specialized experience must include: professional knowledge of wide range of medical technology principles, concepts, and methodology to develop and implement a full-service laboratory program; a high level of skill in applying this knowledge in solving very complex problems involving more than one section of a clinical laboratory; knowledge of mathematical and statistical processes sufficient to calculate and convert analytical data to test results; knowledge of quality control, work load reporting, and proficiency testing to assure the reliability of data and measure laboratory productivity; management, administrative, and professional knowledge sufficient to effectively manage the work carried out in the laboratory; skill in evaluating new tests and instruments and modifying and adapting standard methods and procedures; and knowledge and skill sufficient to use and maintain complicated laboratory instruments/equipment.
GS-13: At least one (1) year of specialized experience at the next lower grade (GS-12) or equivalent. Specialized experience must include: professional knowledge of wide range of medical technology principles, concepts, and methodology to develop and implement a full-service laboratory program; a high level of skill in applying this knowledge in solving very complex problems involving more than one section of a clinical laboratory; knowledge of mathematical and statistical processes sufficient to calculate and convert analytical data to test results; knowledge of quality control, work load reporting, and proficiency testing to assure the reliability of data and measure laboratory productivity; management, administrative, and professional knowledge sufficient to effectively manage the work carried out in the laboratory; skill in evaluating new tests and instruments and modifying and adapting standard methods and procedures; knowledge and skill sufficient to use and maintain complicated laboratory instruments/equipment; knowledge of technical, physiological, and mechanical indicators of malfunction (e.g., instrument functions, reaction systems) sufficient to locate and correct errors; knowledge of physiological correlation sufficient to check the validity of results; knowledge of accrediting/regulatory agency requirements sufficient to ensure that work is consistent with appropriate standards; and skill to provide advisory, reviewing, inspecting and training or problem solving services on specific laboratory problems, programs, and/or functions to MTF leadership and staff.
Additional qualification information can be found from the following Office of Personnel Management website:
https://www.opm.gov/policy-data-oversight/classification-qualifications/general-schedule-qualification-standards/0600/medical-technologist-series-0644/
</t>
  </si>
  <si>
    <t>Data Analyst - (Forensic)</t>
  </si>
  <si>
    <t>Marlabs, Inc</t>
  </si>
  <si>
    <t>We do have the following position, if you are looking out for a new projects and comfortable to work on the below technology, please do send me your updated resume along with your rate expectation Marlabs is an award-winning provider of innovative Information Technology and Knowledge Process Outsourcing services. Marlabs was founded in 1996 with headquarters in Piscataway, New Jersey (USA). The company follows a unique multishore model utilizing Global Technology Centers of Excellence. With a dedicated human capital of over 2100 and a network of delivery centers in USA, Canada, Mexico and India, Marlabs has assisted hundreds of customers across different verticals in achieving success through business and operational excellence. We do have the following position with our client , if you are looking out for a new projects and comfortable to work on the below, please do send me your updated resume along with your rate expectation Job Description The Senior Associate, Data Analytics Automation is responsible for developing work plans for clients, processing, querying and analyzing data, assisting the project manager, interacting with clients, researching trends and new tools. The candidate should have an understanding and working knowledge of the data analytics and automation marketplace. Experience bull Three (3) or more years of data analytics project experience, required bull Prior financial andor economic analysis, business valuation, public accounting, forensic technology, consulting or law enforcement experience, preferred bull UiPath experience, preferred bull Experience with artificial intelligence and machine learning, preferred LicenseCertifications bull CPA, CFE, CEDS andor other relevant certification, preferred bull Microsoft Software Development, SQL Server or Oracle certifications, preferred bull Tableau certification, preferred bull CFE certification, preferred Duration 6+ months Location Houston, TX ( multiple). Feel free to reach me for any questions. thanks, Raji</t>
  </si>
  <si>
    <t>EW Signal Processing/Algorithm Scientist</t>
  </si>
  <si>
    <t>Sr. Big Data Engineer (Apache/Spark)</t>
  </si>
  <si>
    <t>Securonix</t>
  </si>
  <si>
    <t>Addison</t>
  </si>
  <si>
    <t>Securonix provides the Next Generation Security and Information Event Management (SIEM) solution. As a recognized leader in the SIEM industry, Securonix helps some of largest organizations globally to detect sophisticated cyberattacks and rapidly respond to these attacks within minutes. With the Securonix SNYPR platform, organizations can collect billions of events each day and analyze them in near real time to detect advanced persistent threats (APTs), insider threats, privilege account misuses and online fraud. Securonix pioneered the User and Entity Behavior Analytics (UEBA) market and holds patents in the use of behavioral algorithms to detect malicious activities. The Securonix SNYPR platform is built on big data Hadoop technologies and is infinitely scalable. Our platform is used by some of the largest organizations in the financial, healthcare, pharmaceutical, manufacturing, and federal sectors.
Summary:
Weâ€™re looking for an experienced Software Engineer with knowledge of all stages of software development. This individual will work alongside other engineers and developers, collaborating on the various layers of the infrastructure for our NextGen SIEM 2.0 Technology product.
Responsibilities:
Design, develop and maintain Securonixâ€™s NextGen SIEM 2.0 Technology.
Design, develop, maintain products to build large scale terabytes of indexes while giving fast searching in Java.
Working with big data technologies KAFKA, SPARK, SOLR, HDFS, IMPALA / HIVE / SPARK SQL.
Researching and implementing for code design, adoption of new technologies and skills.
Work on Securonixâ€™s cloud to debug real-time customer issues and solve them.
60% front end and 40% back end split in development.
Qualifications:
3+ years of JAVA development experience, Agile Development a plus
Front end and back end experience
Design and development in Full Stack Software
Strong logic skills for code design and implementation.
Writing high-performance, reliable and maintainable code
Hands on experience with Lucene / SOLR / Elastic Search / Kafka.
Good knowledge of SQL, advanced data structures, design patterns, object-oriented principles.
Experience with API, SDKs and third-party integration.
Java 7 and 8, SQL, Scala.
Frameworks: Hibernate, JBPM, Solr APIs, Spark ML.
Database: MySql, PostgreSQL.
Web Technologies: REST Webservice, JS, Angular 5, HTML, CSS.
Version Control: SVN, GitHub.
Preferred:
Experience with Kafka, SOLR, ELK Stack.
Experience in JUnit, machine learning, AWS.
Experience in Java GC Tuning and performance analysis.
Experience in setting up, troubleshooting and maintaining Hadoop components.
Securonix, Inc.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Securonix complies with applicable state and local laws governing nondiscrimination in employment in every location in which the company has facilities. This policy applies to all terms and conditions of employment, including hiring, placement, promotion, termination, layoff, recall, transfer, leaves of absence, compensation and training.
Securonix expressly prohibits any form of unlawful employee harassment based on race, color, religion, gender, sexual orientation, national origin, age, genetic information, disability or veteran status. Improper interference with the ability of Securonix employees to perform their expected job duties is absolutely not tolerated.</t>
  </si>
  <si>
    <t>Commodities Quantitative Analyst - Executive Director</t>
  </si>
  <si>
    <t>JPMorgan Chase &amp;amp;amp; Co</t>
  </si>
  <si>
    <t>Develop models and implement them in software for pricing and risk managing derivatives Develop pricing and calibration tools Benchmark and compare results of various techniques Implement products using pricing engines and models Explain model behavior and predictions to traders, identify major sources of risk in portfolios, carry out scenario analyses, provide guidance / debug analytics Rapid prototyping of models and products Qualifications Relevant quantitative modelling and/or derivatives trading desk support experience, preferably in Commodities Deep understanding of options pricing theory (i.e. quantitative models for pricing and hedging derivatives) Excellence in probability theory, stochastic processes, partial differential equations, and numerical analysis Strong analytical, modeling and problem solving abilities Object oriented programming skills with emphasis on numerical methods Good communication skills PhD, Masters or equivalent degree in a technical field from a top-tier school/program: Mathematics, Mathematical Finance, Sciences, Engineering, Computer Science</t>
  </si>
  <si>
    <t>NTT DATA Corporation</t>
  </si>
  <si>
    <t>NTT DATA Services strives to hire exceptional, innovative and passionate individuals who want to grow with us. If you want to be part of an inclusive, adaptable, and forward-thinking organization, apply now.
We are currently seeking a Sr Data Engineer Hadoop to join our team in Plano, Texas (US-TX), United States (US).
Job Responsibilities
Support the data platform.
Write well designed, testable, efficient code.
Ensure designs are in compliance with specifications.
Support continuous improvement by investigating alternatives and technologies.
Perform all other duties as needed.
Develop data mappings to existing data sources.
Develop data requirements for new data sources.
Define new business data models.
Provide technical leadership on data protection technologies to the development team by designing solutions and blueprints for large data protection projects and guiding them on their day to day work
Recommends programming and development, standards and procedures for application teams.
Create data models in both traditional and in Big Data technologies
Provide strategic and architectural direction to address unique business problems.
Researches and maintains knowledge in emerging technologies and possible application to the business.
Work on large data sets and interpret meaningful inferences.
Implementation of security and data protection
Skills &amp; Experience
Undergraduate Degree or Technical Certificate.
7 years of IT experience with 5 years' experience as a Data engineer
1 year of experience working on the Hadoop platform
1 year of Development experience Scala &amp; SPARK
Expertise managing large datasets
SQL and UNIX scripting skills.
Experience with Cloudera and Hortonworks data platforms
Experience in working with EDW, Data masking, Data migration kind of projects
Data model analysis of large databases with up to 1000 tables and Sensitive data analysis for larger and different Databases, Files.
Experience with Bigdata technologies and tools such as Apache Hadoop/Cloudera/MapR/HortonWorks, HDFS, MapReduce, Spark, Big Data querying tools (such as Pig, Hive, Impala), NoSQL databases (such as HBase, Cassandra, MongoDB)
Exposure to cloud technology like Azure, Google
Nice to have skills:
Experience with IntelliJ
Experience with Mongo
python &amp; pyspark
Implement tokenization and encryption solutions using various Protegrity protector components such as Application Protector, File Protector, Database Protector, Bigdata Protectors, etc.
Experience in Health Care Payer Domain
Experience Protegrity is added advantage
Understanding of payer domain business process and application (custom or packaged application) to support testing activity like enrollment, quote to card, claim processing and payment etc.
Hands-on experience with scripting languages like python
Basic Qualifications:
Undergraduate Degree or Technical Certificate.
7 years of IT experience with 5 years' experience as a Data engineer
1 year of experience working on the Hadoop platform
1 year of Development experience Scala &amp; SPARK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</si>
  <si>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Athreya Inc</t>
  </si>
  <si>
    <t>Hi,
We have an urgent requirement for Data Engineer roles in multiple locations -Ã‚Texas (Lewisville, Plano, Dallas) &amp; Chicago, IL &amp; Jersey City, NJ &amp; Columbus, OH. Please forward suitable resumes to rakesh@athreyainc.com or call me at 732-582-4977
Role: Data Engineer
Locations:Ã‚Texas (Lewisville, Plano, Dallas) &amp; Chicago, IL &amp; Jersey City, NJ &amp; Columbus, OH
Duration: Long Term
Mandatory Skills:
Java - 8+ Years, Spark 4+ Years, Big Data 4+ Years
Desired Skills:
Kafka - 3+ Years andÃ‚SQL - 6+ Years.
Regards
Rakesh Sharma
Direct : (732) 582-4977
Email:Ã‚rakesh@athreyainc.com
ATHREYA INC.
100 Jersey Avenue, Suite# B-201,
New Brunswick NJ - 08901.
"Certified Minority Business Enterprise (MBE)"
"Certified Small Business Enterprise (SBE)"
"E-Verify Enrolled Employer"
URL:Ã‚www.athreyainc.com
STATEMENT OF CONFIDENTIALITY
The information contained in this electronic message and any attachments hereto are intended for the sole and exclusive use of the addressee(s), and contain confidential and/or privileged information. If you are not the intended recipient of this transmission you are hereby notified that any disclosure, copying, distribution or the taking of any action in reliance on the contents of this transmission is strictly prohibited. If you have received this in error, please notify the sender of this message immediately, and destroy all copies of this message and any attachments.
"There is no power on earth that can neutralize the influence of a high, simple, and useful life."
~ Booker T. Washington
Ã‚</t>
  </si>
  <si>
    <t>Scientist, Quality Control</t>
  </si>
  <si>
    <t>Molecular Templates Inc</t>
  </si>
  <si>
    <t>Company Description:
Molecular Templates (MTEM) is a clinical stage biopharmaceutical company targeting a variety of cancers through development of its innovative proprietary Engineered Toxin Body (ETB) platform. MTEM currently has several ETB candidates in clinical development including MT-3724 and MT-5111. Additional preclinical compounds derived from our ETB platform technology are being advanced toward clinical development. For more information, please visit MTEM's website at www.mtem.com.
Position Overview:
Molecular Templates is seeking a highly motivated and dynamic professional evaluate and implement protocols and methods. This QC Scientist will develop, implement and perform analysis and identify trends in the inspection of bulk raw materials, in-process materials, finished products and; and recommend corrective action when necessary to determine and maintain appropriate quality control analysis especially in HPLC, CGE and Potency assays. This role will also coordinate and execute testing activities, as well as authoring technical protocols and reports, as applicable. May assure compliance to in-house and/or external specifications and standards (i.e., GLP, GMP, ISO, ICH). This position will require excellent technical, analytical and problem-solving skills, along with ability to operate independently and to collaborate with cross-functional teams and contractors.
Job Responsibilities will include:
Perform feasibility assessment, optimization, and method validation for existing and new methods to support testing and release of Drug Substance and Drug Product.Generate GMP documents to support testing of Drug Substance and Drug Product.Support the Regulatory Submission process by providing method qualification and validation reports.Trend data to provide analysis and potential areas of concern and/or further development.Support the development of processes and tests to ensure proper quality control analysis is being performed on raw materials.Review third party method qualification and validation documentation.Support the cleaning verification program through method qualification and method development.Maintain GMP areas to ensure compliance for all requirements for control of materials. This includes cleanliness and organization.Support the investigations of deviations and/or out of specifications as necessary related to Quality Control work performed.Follow safety guidelines for handling, disposal and use of chemicals and bacterial waste.
Qualifications:
Advanced degree in the Life Sciences or related field, requiredMinimum of 8 years with MSc or 4 years with PhD of industry experience in pharmaceutical or biotechnology area focused on drug development, GMP quality control, and analytical development experience. Experience with protein-based therapeutics, requiredComprehensive knowledge of cGMP regulation applicable to the FDA and comparable international regulatory agenciesDemonstrated experience creating analytical development plans and experiment design, generation of test procedures, qualification/validation, and then establishing product specifications and critical quality attributes and limitsExperience in HPLC, CGE and Potency assays is preferredExperience in managing quality systems and program management, requiredExcellent written and verbal communication skillsExperience in statistical analysis Excellent computer skillsExcellent technical, analytical and problem-solving skillsExcellent organizational and multi-tasking skillsAbility to manage competing priorities and timelines in a fast-paced, rapid-growth environmentAbility to work collaboratively with cross-functional teams and contractors in order to drive results and meet company objectives Ability to function independently and exercise good judgement, as well as in a team-based environment
Reporting Structure:
This position currently has no supervisory responsibilities. This position reports to Director, Quality Control.
Molecular Templates, Inc. is an Equal Opportunity Employer and offers competitive salaries and benefits.</t>
  </si>
  <si>
    <t>Electronics Engineering Scientist</t>
  </si>
  <si>
    <t>Digital Intelligence Systems, LLC</t>
  </si>
  <si>
    <t>Role Application Programmer Location Irving, TX Duration 11 Months (Right to Hire) Required Qualifications BSBA degree or equivalent combination of educationexperience. Senior level experience in an Apps Development role. Demonstrated strong execution capabilities 5+ yearsrsquo experience in Python development. 5+ years of experience data integration 3+ years of hands on KafkaConfluentData Streaming developmentoperational platform experience Experience in working in with Kafka connectors, Producer and consumer APIs Strong hands on expertise in debugging and fixing streaming jobs by looking debug logs and configuration tuning. Strong understanding of Kafka architecture including offset management, partition strategy Good understanding of Kafka Security with Kerberos. Good understanding of Streaming message delivery semantics. Good understanding of Spark framework Strong understanding of streaming message formats like Avro and streaming semantics. Expert knowledge of browser behavior and compatibility, cross-browser issues and solutions, and coding for search engine optimization Experience with distributed source control systems, preferably BitBucket Experience developing high performance server side components Preferred Qualifications Master's Degree in Computer Science or equivalent field Strong business-facing skills Cloudera Hadoop experience Prior financial services or banking experience Previous experience with Confluent Kafka is a plus.</t>
  </si>
  <si>
    <t>Data Engineer (immediate Interview)</t>
  </si>
  <si>
    <t>Key Business Solutions, Inc.</t>
  </si>
  <si>
    <t>Data Engineer (immediate Interview) Plano, Texas 12+ Months Going to be integrating with teams that are already running 5+ years of experience Migrating legacy platform to the cloud platform Migrating and modernizing in AWS For example Ab Initio ndash reverse engineering and bringing back to the cloud Ab initio is a big legacy platform that they have modernized for Skillset Language PythonScalaJava Python is required Pyspark is a big one to have Spark or Scala ndash required Analytics of data Analyzing results to compare with the legacy platforms Being engraved in the Data AWS ndash EC2, EMR, Lambda CICD ndash nice to have Jenkins, and various deployment pipelines Data Engineer Job Description for Data Transformation We are looking for a savvy Data Engineer to join our growing team to build a modernized Data Ecosystem. The hire will be responsible for expanding and optimizing our data and data pipeline architecture, modernizing our data ecosystem with open source technologies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companyrsquos data architecture to support our next generation of products and data initiatives. We are looking for a candidate with 5+ years of experience in a Data Engineer role, who has attained a Graduate degree in Computer Science, Statistics, Informatics, Information Systems or another quantitative field. They should also have working experience using the following softwaretools Experience with big data tools Hadoop, Apache Spark, Kafka, etc. Experience with relational SQL, Snowflake and NoSQL databases, including Postgres and Cassandra. Experience with data pipeline and workflow management tools NiFi, Kylo, Luigi, Airflow, Azkaban etc. Experience with AWS cloud services S3, EC2, EMR, RDS, Redshift Experience with stream-processing systems Storm, Spark-Streaming, etc. Experience with object-orientedobject function scripting languages Python, Java, C++, PySpark, Scala, etc.</t>
  </si>
  <si>
    <t>Senior Medical Lab Scientist, Lab Services - Angleton Danbury Campus (nights</t>
  </si>
  <si>
    <t>Angleton</t>
  </si>
  <si>
    <t>Min Qualifications
REQUIRED EDUCATION / EXPERIENCE:
Bachelor's degree in a Clinical Laboratory Science or Basic Science with two (2) years related experience. Technologist level certification from either the American Society of Clinical Pathology (ASCP), American Board of Medical Technology (AMT), or the American Board of Histocompatibility and Immunogenetics (ABHI) or equivalent certification. Qualifies as Testing Personnel for high complexity testing under the Clinical Laboratory Improvement Amendment (CLIA).
JOB SUMMARY:
Senior Medical Laboratory Scientist, Laboratory Services provides administrative and technical skills necessary to organize, supervise, and complete various medical laboratory procedures within a section.
Specific Job Related Duties
Responsible for recruitment, hiring, payroll, orientation, training, supervision, evaluation, competency assessment, coaching, disciplinary action and/or termination process of divisional employees.
Supervises the work of laboratory personnel engaged in performing routine and specialized technical procedures, including planning laboratory work, evaluating work performed and handling procedural and technical laboratory problems.
Acts as lead worker, supervises, directs, plans, develops, implements, evaluates, and oversees the execution of daily operations including scheduling work assignments.
Assists section leadership in developing protocols and procedures for the area, and reviews and updates existing procedures.
Responsible for ensuring that the laboratory division functions with the appropriate level of staff to guarantee an efficient operation.
Reviews and evaluates accuracy of lab data and reports patient results with all required documentation.
Assists personnel with complex procedures, exercising independent judgment and responsibility.
Ability to work independently within established guidelines, apply problem-solving skills, meet deadlines and meet urgent patient, provider, and system needs.
Assists with Quality Management activities including but not limited to evaluating quality of reported test results, quality control and equipment maintenance procedures, proficiency testing and verifying appropriate documentation is maintained and corrective actions are implemented as necessary.
Assists in evaluations of new tests or instruments, as assigned.
Maintains inventory of reagents and other supplies including ordering supplies and monitoring expenditures and providing input for budget.
Communicates pertinent information to staff members, management, medical directors, and other divisions.
Serves as a liaison between departmental staff, management, and supervisory staff.
Performs laboratory testing as required per division.
Instructs and trains students.
Available to cover different shifts if requested to guarantee patient care.
Responsible for maintaining compliance with regulatory accreditation standards.
Adheres to internal controls and reporting structure.
Adheres to all safety protocols in each laboratory area.
Preferred Work Experience
Generalist experience with Blood Bank preferred.
#ld #lmd01 #cls #adc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69490SDL2017</t>
  </si>
  <si>
    <t>id Software has a great opportunity for you to partner with the existing team on Orion. Orion is technology that enhances the experience of a streamed game. Orion technology reduces latency and bandwidth while streaming a game, making streamed games accessible to more people, in more areas, at higher quality.  Our Data Analyst will be an integral part of the Orion team that not only helps the company take advantage of emerging trends but helps drive and define the trend. Our team is results driven and we are looking for people who want to actualize real world technologies that impact the industry in a profound way. Expect your abilities and scope of work to expand in a fast paced and highly innovative environment.The Data Analyst must have knowledge and experience in data exploration and analysis to create standard and ad-hoc reports and dashboards, as well as being able to determine trends that result in actionable insights. With a deep understanding of advanced statistical methods, you want to be part of a new challenge.Design, develop, and maintain reports, visualizations and dashboards of KPIs and metrics.Analyze data to further understand, model, predict, segment, and monetize Bethesdaâ€™s players.Create models to forecast key metrics.Mine and explore multi-dimensional datasets.Partner with stakeholders and development team to elicit and document reporting and analytics requirements that can help them.Serve as a subject matter expert and resource for accessing and analyzing data.Write complex set of SQL queries and Python scripts in order to extract and analyze big, multi-dimensional datasets with statistical modelling and visualization tools (Matplotlib, Seaborn, Tableau). BS degree in Computer Science, Math, Statistics, Business Economics, Engineering, or BI with appropriate additional experience.Minimum 2-4 years of experience on a similar role developing reports, visualizations, and dashboards using Tableau Desktop or similar.Passion for video games.Experience in performing quantitative analysis, statistical modelling and applied statistics, providing recommendations for stakeholders â€“ ideally in the video game industry.Experience with data extraction, manipulation, and wrangling.Excellent SQL skills with the knowledge of statistical, aggregate, and windowing functions.Strong knowledge of Excel and/or statistical packages.Knowledge of Python or other programming languages.Strong knowledge of logical database design, relational databases, and data warehouse principles.Production of regular reports on key metrics.Strong communication and teamwork skills.Experience with monitoring, reporting, and logging tools at local and cloud scale.Excellent verbal and written communication skills.Excellent analytical and troubleshooting skills.Prior experience in a fast-paced environment.Experience in the video game industry would be a big plus.Good understanding of free-to-play systems and economy-in-game.General programming experience would be an asset.Prior experience working in an AWS environment preferred.Prior experience with predictive models / Machine learning.Desire and vision to help shape a project from the ground up</t>
  </si>
  <si>
    <t>Laboratory Outreach and Pre-Analytical Manager- Outreach-Referral Lab- F-T Day Shift</t>
  </si>
  <si>
    <t>Min Qualifications
REQUIRED EDUCATION / EXPERIENCE:
Bachelor's degree in a Clinical Laboratory Science or Basic Science with five (5) years related experience. Technologist level certification from either the American Society of Clinical Pathologist (ASCP), American Medical Technologists (AMT), or the American Board of Histocompatibility and Immunogenetics (ABHI) or equivalent certification. Must have previous leadership experience. Must fulfill overall qualifications as a General Supervisor under the Clinical Laboratory Improvement Amendment (CLIA).
JOB SUMMARY:
Manager, Laboratory Services provides administrative and technical skills necessary to operate a major patient service division. The primary activities encompass the coordination and maximum utilization of available human and financial resources within the established budgetary guidelines in an effort to provide critical information for the diagnosis, treatment, and prevention of disease by conducting medical laboratory tests, procedures, experiments, and analyses.
Department Marketing Statement
The Laboratory Outreach Manager is responsible for the outreach program of the Department of Pathology and Laboratory services at UTMB Health, including patient care and marketing of outreach services. The incumbent engages in strategic planning and market analysis to identify growth opportunities, identifies the appropriate resources to ensure quality services, develops standards and best practices, and ensures all regulatory requirements are met. The Manager of Laboratory Outreach Services serves as a liaison between the department and the laboratory clients . This person manages financial and functional operations including courier activities, phlebotomy, patient service centers, sample processing and client services with attention on controlling costs and demonstrating a positive margin with the outreach business.
Salary Range
The salary range for this position is from $84,615 to $135,384 annually, commensurate with experience.
Preferred Skill/Competency
Required Qualifications:
3+ years' applicable experience in management
Ability to build, attract, and develop a strong management team by demonstrating and setting high standards of behavior, performance, quality, credibility, and integrity
Ability to establish and maintain effective working relationships across the organization
Ability to interact and communicate effectively to build trust and establish effective working relationships within the department, across the organization and with a wide variety of audiences
Ability to maintain a work pace appropriate to the workload
Ability to manage staff and resources consistent with goals and in keeping within the organizational vision and values. Ability to delegate and empower staff and build strong employee morale
Ability to read and correctly interpret complex regulations, contracts, and policies
Ability to read to persuade or influence people to take appropriate action
Excellent written and verbal communication skills in English
Financial management and analysis skills consistent with budgetary responsibilities
Must demonstrate customer service skills appropriate to the job
Must possess the skill, knowledge and ability essential to the successful performance of assigned duties
Strong organization and project management skills
Strong organizational and leadership skills to solve complex issues.
Ability to interact and negotiate in a professional manner with a variety of highly influential entities, Senior Leadership, Hospitals and School of Medicine Leadership, Faculty, and staff
Ability to travel within the health system location area
Preferred Qualifications:
MLS or MT with a masters in business, public administration or laboratory sciences
Experience in laboratory business and marketing oversight
Experience working in an academic environment
#ld #lmd01 #cls #LI-LD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68161SDL2017</t>
  </si>
  <si>
    <t>Tiger Analytics is a fast-growing advanced analytics consulting firm. Our consultants bring deep expertise in Data Science, Machine Learning and AI. We are the trusted analytics partner for several Fortune 100 companies, enabling them to generate business value from data. Our business value and leadership has been recognized by various market research firms, including Forrester and Gartner. We are looking for top-notch talent as we continue to build the best analytics global consulting team in the world.
This role will be responsible for Architecture, Designing and implementing Advanced Analytics capabilities . These capabilities include Batch and Streaming Analytics, Machine learning models, Natural Language processing and Natural language generation and other emerging technologies in the field of Advanced Analytics.
Experience in developing, deploying and operating on large scale distributed systems on a commercial scale
Experience working in Cloud-based Big Data Infrastructure eg: Azure, AWS
Good working experience on Cloud, Delta Lake, ETL processing.
Experience in Big Data technologies like HDFS, Hadoop, Hive, Pig, Sqoop, Kafka, Spark, etc.
Working knowledge on Python and PySpark Programming.
Working with a wide range of data sources like (DB2, SAP HANA etc) and intermediate expertise in SQL and PL/SQL(optional)
Ability to work with a global team, playing a key role in communicating problem context to the remote teams, stake holders and product owners.
Work in a highly agile environment
Excellent communication and teamwork skills.
Knowledge on Data Governance &amp; Security Principles
Bachelor's degree in Computer Science or closely related
Significant career development opportunities exist as the company grows. The position offers a unique opportunity to be part of a small, challenging, and entrepreneurial environment, with a high degree of individual responsibility.SDL2017</t>
  </si>
  <si>
    <t>Scientist - Molecular Biologist</t>
  </si>
  <si>
    <t>tekwissen</t>
  </si>
  <si>
    <t xml:space="preserve">
Will apply technical knowledge to develop kits/reagents/instruments for nucleic acid purification from various sample types, which include FFPE, blood, plasma, cells and tissuesWill conduct experiments and/or evaluation of specific products under guidanceWill contribute as a team member to meet pre-defined goalsModify experimental procedures to suit the particular needs of experimentsAnalyze the data derived and explain the outcome of their experimentsHas general textbook knowledgeMaintain accurate and detailed lab notebooks and appropriate documentation based on the scientific method enabling other scientists to reproduce their experimentsMay assist in preparing material for manuals, articles for the newsletter, patents or scientific publicationsPrepares regular reports documenting experimentsPresents research data and conclusions in 10-30 minute sessionsAbility to read a scientific paper, reproduce the experiments described and understand the conclusionsAble to exercise independent judgment within generally defined procedures, laboratory methods and techniquesAble to recognize need for deviation from set proceduresPipet and perform procedures reproduciblyPerform a dilution series to create a standard curvePerform lab calculations needed to make solutions from powder or from stock solutions and ability to make the buffers from recipesOperate most basic lab equipment such as computers, centrifuges, quantitation instruments, Agilent Bioanalyzer, PCR and qPCR instruments, plate reader.Routine experience with most common molecular procedures such as nucleic acid isolation, PCR, RT-PCRâ€¦Familiarity with next-generation technologies such as library prep, sequencing, digital PCR. Working experience a plus
Experience with nucleic acid purification automationExperience working with BSL2 sample types such as whole blood, buffy coat, plasmaâ€¦Strong theoretical understanding of the procedures
Job Types: Full-time, Contract
Salary: $28.00 to $30.00 /hour
Experience:
Nucleic Acid purrification: 3 years (Required)Molecular Biology: 2 years (Required)
Education:
Bachelor's (Required)
Benefits:
None
Schedule:
Monday to Friday
</t>
  </si>
  <si>
    <t>Position Purpose:
 Analyze health management programs including: data collection, validation and outcome measurement. May include:
o Financial, pharmacy, claims, provider, and member data
o IRS, CMS, HHSC, HEDIS reporting
o Internal data cleansing and data reconciliation analysis
o Trend analysis in various functional areas of health care management.
 Create and generate reports through MS-Excel, MS-Access, and SQL using Business Objects interface and direct links to core databases (ODS/EDW)
 Produce reports for and interface with senior management and internal and external stakeholders.
 Gather and interpret business requirements and monitor data trends to proactively identify issues
 Execute data changes and update core systems as needed
 Handle multiple projects and timelines effectively and communicate risks and issues to manager regularly
 Assist with training lower level Data Analysts.
Responsible for analytical data needs. Handle complex data requests, reports, and predictive data modeling.
Knowledge/Experience:
Bachelorâ€™s degree related field or equivalent experience. 2 years of statistical analysis or data analysis experience or 1 years of related IT experience, including data warehouse, coding or ETL experience. Advanced knowledge of SQL, and Microsoft Applications, including Excel and Access.
Knowledge and experience working with MicroStrategy, Teradata, SSIS, TOAD and Mongo Database preferred.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</si>
  <si>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Omnitracs</t>
  </si>
  <si>
    <t>Omnitracs is looking for a strong leader with deep knowledge of business analytics to drive the overall vision of data &amp; analytics strategies for Omnitracs. This is a HANDS ON role. This role will partner with cross-functional areas such as product management leadership, sales, account management, data scientist and data engineering to provide the thought leadership to develop solutions that enhance business insights and decision management. This position will lead data platform product management team in defining and assessing advanced analytics programs for Omnitracs including Reporting, AI, ML. Web Services platforms. The professional in this position will lead the development of new capabilities in data &amp; analytics in order enhance the overall OmnitracsOne solution. Ability to mentor colleagues on data analytics and trends. This is an enterprise role that will work with all of Omnitracs business units
As the Director, Data Analytics, you will be responsible for the following:
â€¢ Providing thought leadership and serving as Director to client executives.
â€¢ Leading data &amp; analytics strategy engagements that involve vision, roadmap, maturity assessment, target state elaboration and business case.
â€¢ Leading Agile transformations, technology transformations and operating model design in the data &amp; analytics space.
â€¢ Providing strategic input to Omnitracs executives and leading the development of the Data &amp; Analytics services.
â€¢ Assisting in proposal development, RFP responses and other business development efforts.
â€¢ Crafting data &amp; analytics strategy for the platform and applications.
â€¢ Partner with Data Scientists, Data Engineers and Information Architects in creation and delivery of complex analytics solutions that align with overall strategy.
â€¢ Create overall data vision for the product organization and ensure adoption in the governance of reports, dashboards, machine learning models to enhance application offerings.
Creating and productizing integrated suites of reports, dashboards, web services, machine learning models as a separate revenue stream.
â€¢ Leading workshops and developing business cases for data &amp; analytics teams, processes and technologies.
We are looking for someone with:
â€¢ A degree in computer science, MIS, mathematics or statistics.
â€¢ 10+ years of progressive experience in data &amp; analytics.
â€¢ 4+ years of experience in an executive consulting role.
â€¢ Demonstrated ability to work effectively with senior client leaders to define data &amp; analytics strategy and direct product teams.
â€¢ Strong business acumen combined with significant experience delivering analytics solutions in complex data environments.
â€¢ Multiple years of professional experience advising clients and directing teams working to identify insights using large and varied data sets; experience serving as a thought leader in these areas.
â€¢ Familiarity with design of organization structures, COEs, shared services environments, BI competency centers, analytics-as-a-service, data-as-a-service, etc.
â€¢ Ability to design analytics and data governance frameworks and lead these programs.
â€¢ Familiarity with modern and traditional technologies and programming languages in the data &amp; analytics space, including NoSQL, Kafka, etc.
â€¢ Familiarity with trends and emerging capabilities in the data &amp; analytics space, including data science enabled business solutions such as AI, machine learning, IOT, robotic process automation, etc.
â€¢ Proven ability to lead analytics and reporting self-service transformation efforts.
â€¢ Ability to elicit strategic business requirements from clients and internal stakeholders in multiple functional areas to help solve their problems and demonstrate how requirements align to outcome oriented solutions.
â€¢ Ability to tell compelling data stories.
â€¢ Exposure to multiple data visualization tools and technologies, such as Tableau, Microsoft Power BI and Alteryx.
â€¢ Familiarity with emerging technologies and ability to speak to the trends in this area.
â€¢ Familiarity with diverse data &amp; analytics infrastructure options ranging from public cloud, private cloud, hybrid.</t>
  </si>
  <si>
    <t>SCIENTIST - MICROENCAPSULATION</t>
  </si>
  <si>
    <t xml:space="preserve">Join our Chemistry and Chemical Engineering Division as a Scientist to work independently and with minimal supervision in chemistry lab environment performing a variety of innovative microencapsulation techniques such as milling, spray drying, spinning disk atomization, fluid bed coating, emulsion-based chemical techniques (coacervation, in-situ and interfacial polymerization). Operate and maintain microencapsulation and analytical equipment to include spray dryers, mills, particle size analyzer, and optical microscopes. Document experiments and results in laboratory notebooks. Assist project managers by compiling and review of data and providing technical input on reports and proposals. Interact with clients. Oversee laboratory operations to include leading technicians of project assignments. Maintain a clean, safe work environment.
 Education/Experience:Requires a BS degree in Chemistry or Biochemistry with 0-1 year of experience working as a chemist in the microencapsulation field. Must have at least a 3.0 GPA. Experience in microencapsulation techniques to include spray drying, spinning disk atomization, and emulsion-based microencapsulation techniques is required. Knowledge in characterization of microencapsulated products such as microscopy and particle size analysis. A valid/clear driver's license is required.
 Special Considerations:
Job Locations: San Antonio, TexasFor more information about this division, visit the Chemistry &amp; Chemical Engineering home page.
An Equal Employment Opportunity/Affirmative Action Employer
Race/Color/Religion/Sex/Sexual Orientation/Gender Identity/National Origin/Disabled/Veteran
Committed to Diversity in the Workplace
</t>
  </si>
  <si>
    <t>Medical Lab Scientist, Lab Services - Angleton Danbury Campus (up to 19 hours per week</t>
  </si>
  <si>
    <t>Min Qualifications
REQUIRED EDUCATION / EXPERIENCE:
Bachelor's degree in a Clinical Laboratory Science or Basic Science. Must obtain certification by the American Society of Clinical Pathology (ASCP), American Medical Technologists (AMT), American Board of Histocompatibility or Immunogenetics (ABHI) or equivalent certification as appropriate, within 15 months of hire. If any aspect of Transfusion Services is to be performed as part of the job duties, must have or be eligible to obtain certification by the American Society of Clinical Pathology (ASCP) as a MT(ASCP), MLS(ASCP) or BB(ASCP) within 15 months of hire. Qualifies as Testing Personnel for high complexity testing under the Clinical Laboratory Improvement Amendment (CLIA). No experience required.
JOB SUMMARY:
Medical Laboratory Scientist, Laboratory Services provides technical skills necessary to perform and report moderate or highly complex laboratory tests within a division of the clinical laboratory.
Salary Range
$25.77 to $38.65 per hour for up to 19.99 hours per week, commensurate with experience, with no benefits.
PC14
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Preferred License/Certificate
Must be ASCP certified (non-categorical).
Preferred Skill/Competency
Experience as a Generalist preferred.
Closing Statement
#ld #lmd01 #allied #pbl #cls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65992SDL2017</t>
  </si>
  <si>
    <t>Data Modeler with IDA</t>
  </si>
  <si>
    <t>Tanisha Systems, Inc.</t>
  </si>
  <si>
    <t>Title ndash Data Modeler with IDA Location ndash San Antonio, TX Duration ndash Long Term NOTE BA worked with Texas Medicaid can only Apply. Job Description- Title ndash Business Analyst Location ndash Dallas, TX Duration ndash 1+ Year Job Description- Appeals Grievances BASME with Texas Medicaid experience(both required) Provides key advice, support and assistance to support technical and business requirement for Rx, Clinical and Admin functional areas Ensures coordination of cross-functionalteam activities and deliverables Facilitates resolution of business issues and drives decisions to conclusions Reports to the department directors If you find the above role suitable for you, please share your updated resume at niveshtanishasystems.com mailtoniveshtanishasystems.com , or you could also reach me at 212-729-6543 Ext 518, for any clarifications. Thanks Regards Nivesh Kumar Tanisha Systems Inc. 99 Wood Ave South, Suite 308, Iselin, NJ 08830 Phone 212-729-6543 Ext 518, Direct 347-798-0588 Email niveshtanishasystems.com mailtoniveshtanishasystems.com</t>
  </si>
  <si>
    <t>Director Data Science and Advanced Analytics</t>
  </si>
  <si>
    <t>NextEra Energy, Inc.</t>
  </si>
  <si>
    <t xml:space="preserve">
a.dialogApplyBtn {
 display: none;
 }
Date: Apr 8, 2020
Primary Location:
 Houston, TX, US, 77002#job-location.job-location-inline {
 display: inline;
 }Company:
 NextEra Energy
Requisition ID: 41778
NextEra Energy Resources is one of the largest wholesale generators of electric power and renewable energy from the wind and sun in North America.
Position Specific Description
Come join our tem! Our Gas Infrastructure division is seeking an experienced Oil and Gas professional to help pave the way for a new team focused directly on data and analysis. Please see below for more information on the role and requirements.
Role and Responsibilities:
 Leads a team of Data Scientists responsible for advanced analytical solutions that include predictive analytics, machine learning, simulation, and optimization techniques to that generate management insights and enable customer-facing applications.
Utilizes technical acumen and in-depth understanding of business processes and practices to influence the creation and execution of operational and strategic plans.
Partners with IT and other areas to build major improvements to analytical processes and systems. Advises Senior Leadership on the development of data science solutions and long term goals and or strategies.
Maintains relationships with academic and industry thought-leaders to ensure the enterprise has access to cutting-edge thinking and technologies.
Job Requirements: 
â€¢ Collaborates with other analytical leaders to fulfill the strategic direction of the business through data and information exploration, research of emerging technologies or analytical techniques and long-term defined/project specific strategic assignments.
â€¢ Oversees and executes the exploration of promising new technologies, analytical methods and data sources (internal &amp; external) that have potential to add value to the enterprise.
â€¢ Partners with enterprise analytical and IT teams to build capabilities and processes.
â€¢ Identifies additional resource needs ranging from IT investments, 3rd party support or additional analysts.
â€¢ Understands the business direction, environment and strategies, to identify and recommend solutions that influence decision makers and drive change.
â€¢ Directs the design and construction of large and complex data sets from large amounts of structured and unstructured data (internal and external) to enable analytical solutions.
â€¢ Builds and leads a high performing team of experts in advanced analytics. Develops team reputation as highly skilled experts in the field of data science.
Job Overview
This position establishes strategy, develops business plans, and oversees and directs the design, development, and implementation of technology solutions to meet business needs. Leaders in this role provide leadership and oversight to manage performance and results in one or more Information Technology (IT) disciplines. Individuals will be accountable for the reliability, performance, security, and continuity of IT systems and supported business processes.
Job Duties &amp; Responsibilities
â€¢ Provides leadership, influence, vision, roadmap, and direction to the organization to contribute to achieving the company's goals
â€¢ Works with IT leaders to develop overall IT strategy in alignment with business strategy
â€¢ Oversees the value stream by focusing on cost and risks of technology portfolio to meet business needs
â€¢ Supports and fosters innovative technologies to deliver new ideas that enable business transformation
â€¢ Ensures high levels of ongoing system and application performance in production environments
â€¢ Oversees the development of processes and tools to automate code releases from development to operations (DevOps)
â€¢ Establishes and drives technology roadmaps that align with current and future business needs
â€¢ Manages third party technical and outsourcing relationships to deliver project and operational support objectives
â€¢ Ensures technology processes are conducted in line with applicable standards and company policies
â€¢ Performs other job-related duties as assigned
Required Qualifications
â€¢ High School Grad / GED
â€¢ Bachelor's or Equivalent Experience
â€¢ Experience: 10+ years
â€¢ Supervisor/Management Experience: 5+ years
Preferred Qualifications
â€¢ Bachelorâ€™s Degree
Employee Group: Exempt
Employee Type: Full Time
Job Category: Information Technology
Organization: NextEra Project Mgmt
Location: Houston, Texas
Other Work Locations: Texas
Relocation Provided: No
NextEra Energy is an Equal Opportunity Employer. Qualified applicants are considered for employment without regard to race, color, age, national origin, religion, marital status, sex, sexual orientation, gender identity, gender expression, genetics, disability, protected veteran status or any other basis prohibited by law. We are committed to a diverse and inclusive workplace.
If you require special support or accommodation while seeking employment with NextEra Energy, please send an e-mail to recruiting-coordinator.sharedmailbox@nexteraenergy.com, providing your name, telephone number and the best time for us to reach you. Alternatively, you may call 844-694-4748. Please do not use this line to inquire about your application status.
NextEra Energy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NextEra Energy does not accept any unsolicited resumes or referrals from any third-party recruiting firms or agencies. Please see our policy for more information.
#LI-KJ1
Nearest Major Market: Houston
</t>
  </si>
  <si>
    <t>Medical Laboratory Scientist - Nights</t>
  </si>
  <si>
    <t>Houston Methodist</t>
  </si>
  <si>
    <t>Work Shift: NIGHT
Work Week: VariesJob SummaryJOB SUMMARY
The Medical Laboratory Scientist is responsible for performing both routine and complex analyses, which necessitates knowledge of laboratory techniques, principles, and equipment and their interrelationship. Exercises good judgment by using critical thinking skills and deals with issue resolution concerning the day-to-day technical operation of the laboratory. Ensures that specimens are accessioned and processed expeditiously in order to deliver quality laboratory results in an effective and cost efficient manner.
HOUSTON METHODIST EXPERIENCE EXPECTATIONS
Provide personalized care and service by consistently demonstrating our I CARE values:
INTEGRITY: We are honest and ethical in all we say and do.
COMPASSION: We embrace the whole person including emotional, ethical, physical, and spiritual needs.
ACCOUNTABILITY: We hold ourselves accountable for all our actions.
RESPECT: We treat every individual as a person of worth, dignity, and value.
EXCELLENCE: We strive to be the best at what we do and a model for others to emulate.
Focuses on patient/customer safetyDelivers personalized service using HM Service StandardsProvides for exceptional patient/customer experiences by following our Standards of Practice of always using Positive Language (AIDET, Managing Up, Key Words)Intentionally rounds with patients/customers to ensure their needs are being metInvolves patients (customers) in shift/handoff reports by enabling their participation in their plan of care as applicable to the given job
PRIMARY JOB RESPONSIBILITIES
PEOPLE 25%
Promotes a positive work environment and contributes to a dynamic, team focused work unit that actively helps one another to achieve optimal department results. Collaborates with all members of the patient care team by actively communicating and reporting pertinent patient care information and data in a comprehensive manner. (EF)Teaches students, new employees and others as assigned by Manager. (EF)
SERVICE - 30%
Organizes workload and sets priorities. Utilizes all available work time by assisting others and performing additional tasks. (EF)Meets turnaround time expectations as defined by management. (EF)
QUALITY/SAFETY - 35%
Performs the six elements of competency for test systems used to generate patient test results in all areas assigned to work. (EF)Recognizes, investigates and correctly resolves test discrepancies. When problems arise, takes appropriate action to investigate and address and notifies management for follow-up. (EF)Maintains a safe environment within the Laboratory, following all policies and procedures for safety, hazardous materials, security and emergency preparedness. (EF)
FINANCE - 5%
Adjusts work schedule to accommodate departmental/organizational needs. Appropriately utilizes the time recording system. (EF)Uses resources efficiently; does not waste supplies. Restocks section inventory levels as needed.
GROWTH/INNOVATION - 5%
Seeks opportunities to expand learning beyond baseline competencies with a focus on continual development.
This job description is not intended to be all inclusive; the employee will also perform other reasonably related business/job duties as assigned. Houston Methodist reserves the right to revise job duties and responsibilities as the need arises.
EDUCATION REQUIREMENTS
Graduate of education program approved by the credentialing body for the required credential(s) indicated below
EXPERIENCE REQUIREMENTS
Minimum of one year of work or training experience in a hospital laboratory preferred
CERTIFICATES, LICENSES AND REGISTRATIONS REQUIRED
Must meet certification eligibility upon hire and have one of the following required certifications within one year of employment:
Preferred - Certified as a Medical Technologist, Clinical Laboratory Scientist, Medical Laboratory Scientist, or categorical certification by Board of Certification (ASCP)Certified as a Medical Technologist by American Medical Technologists (AMT)Certified as a Clinical Laboratory Scientist by National Credentialing Agencyfor Laboratory Personnel (NCA)HLA only One of the following is required:
Medical Technologist, MT(ASCP) or Medical Laboratory Scientist, MLS(ASCP) certificationCertified by American Board of Histocompatibility and Immunogenetics (ABHI)
Microbiology only One of the following is required:
Medical Technologist, MT(ASCP) or Medical Laboratory Scientist, MLS(ASCP) certificationMicrobiology, M(ASCP) certificationClinical microbiology registry from American Society for Microbiology, RM(AAM)
Note: current HM Medical Laboratory Scientists have 12 months from this job description revision date to acquire certification
KNOWLEDGE, SKILLS AND ABILITIES REQUIRED
to perform the Essential Functions of the Job
Demonstrates the skills and competencies necessary to safely perform the assigned job, determined through on-going evaluations consisting of one or more of the following: skills, competency assessments and/or performance reviewsExhibits strong interpersonal and team player skills with all levels of the healthcare team and assures delivery of excellent customer service to all patients, visitors, physicians and co-workersAdapts to multiple ongoing priorities including organizing heavy work flow with minimal supervisionStrong attention to detail and ability to achieve and maintain accuracyDemonstrates independent judgment and discretion to recognize problems, identify causes and take corrective actionPossesses basic computer knowledge; operates multiple computer systems to include, Hospital / Laboratory Information Systems and Office software to maintain patient and testing records and other related documentsDemonstrates the ability to work independently with little or no direct supervisionSufficient proficiency in speaking, reading, and writing the English language necessary to perform the essential functions of this job, especially with regard to activities impacting patient or employee safety or securityAbility to effectively communicate with patients, physicians, family members and co-workers in a manner consistent with a customer service focus and application of positive language principles
WORKING ENVIRONMENT
Includes normal hospital laboratory settingMay include exposure to hazardous chemicals, blood borne pathogens and radiationAdherence to universal precautions is requiredExtended periods of standing and walking are requiredAble to flex hours and work other shifts to meet needs related to unanticipated events; meet operational needs
Equal Employment OpportunityHouston Methodist is an Equal Opportunity Employer.
Equal employment opportunity is a sound and just concept to which Houston Methodist is firmly bound. Houston Methodist will not engage in discrimination against or harassment of any person employed or seeking employment with Houston Methodist on the basis of race, color, religion, sex, sexual orientation, gender identity, national origin, age, disability, status as a protected veteran or other characteristics protected by law.
VEVRAA Federal Contractor priority referral Protected Veterans requested.Company ProfileSince its founding in 1919, Houston Methodist Hospital has earned worldwide recognition. Houston Methodist Hospital is affiliated with the Weill Medical College of Cornell University and New York-Presbyterian Hospital, one of the nation's leading centers for medical education and research. Houston Methodist is consistently ranked in U.S. News &amp; World Reports Best Hospital list and was recently named the number one hospital in Texas. FORTUNE magazine has placed Houston Methodist on its annual list of 100 Best Companies To Work For since 2006. Houston Methodist Hospital directs millions of research dollars into patient care and offers the latest innovations in medical, surgical and diagnostic techniques. With 1,119 licensed beds, 67 operating rooms and over 6,000 employees, Houston Methodist offers complete care for patients from around the world.</t>
  </si>
  <si>
    <t>Southwestern Energy</t>
  </si>
  <si>
    <t>Spring</t>
  </si>
  <si>
    <t>Company Overview
Southwestern Energy Company is an independent energy company primarily engaged in natural gas, natural gas liquids and oil exploration, development and production within North America. Visit SWN.com to learn more.
Working at Southwestern Energy
Southwestern Energy produces and provides energy to our world. Itâ€™s a commitment that has motivated our employees for nearly 90 years. Our culture demands creativity and innovation. Thatâ€™s why we give employees, including new hires, the opportunity to be a contributor from the first day on the job. We strive to create a rewarding and inclusive work environment, by rewarding team and individual performance, in addition to offering our employees competitive compensation and benefits.
Position Summary
The Data Science Manager will oversee a Data Science team of analysts and engineers directed towards identifying and developing advanced analytics statistical models, machine learning methods and solutions to identify, address and resolve a variety of complex business issues and opportunities.
Essential Duties:
Collaborate with senior management on the strategy, structure and functionality of the Data Science Team, including identifying and hiring other candidates for the Data Science Team.
Effectively interface with internal subject matter experts and key stakeholders on a routine basis to develop a framework for integrating existing company data and processes into analytical solutions.
Work as part of the leadership team to identify and analyze business problems and document, implement, and present the technical information to various internal customers, including executive management.
Apply advanced analytics, machine learning, and statistical techniques to data to identify business enhancements and opportunities.
Prepare and present analyses and results to internal decision making audiences, often creating novel and innovative business metrics and solutions to inform and influence senior leadership.
Participate in planning and leading projects for new data acquisition and analysis, including necessary application development and deployment.
Oversee a â€œCitizen Data Scientistâ€_x009d_ program to upskill the workforce company wide.
 8 years of related analytic work experience, leadership and management experience preferred
Experience with top-tier firms in big data analytics, management consulting, or comparable role in corporate setting
Excellent data visualization and communication skills required, role will be routinely interfacing with VP level leaders in the organization
Comfortable working with ambiguity (e.g. imperfect data, loosely defined concepts, ideas, or goals) and translating these into more tangible outputs
Proficiency using relevant software packages for statistical analyses and visualization (i.e. SAS, SQL, R, Spark, Hadoop (MapReduce, HBASE), Hive, Pig, Java, Trifacta, H2O, Python, Tableau, Spotfire and Power BI)
Minimum requirement of Bachelorâ€™s Degree in Data Science, Statistics, Applied Mathematics, Computer Science, Information Technology, Engineering, Geoscience or related field.
Southwestern Energy Company is an Equal Opportunity/Affirmative Action employer. All qualified applicants will receive consideration for employment without unlawful discrimination on the basis of race, color, national origin, ancestry, citizenship, sex, sexual orientation, gender identity or expression, religion, age, pregnancy, disability, present military status or veteran status, genetic information, marital status or any other factor that the law protects from employment discrimination.</t>
  </si>
  <si>
    <t>HSC Research Scientist Garrison Institute on Aging</t>
  </si>
  <si>
    <t>Texas Tech University</t>
  </si>
  <si>
    <t>Lubbock</t>
  </si>
  <si>
    <t>Position Description
ENGAGE IN RESEARCH IN THE AREA OF MOLECULAR AND CELL BIOLOGY AND IMMUNOLOGICAL METHODS/TECHNIQUES OF ALZHEIMER'S DISEASE.
Required Qualifications
Ph.D. in Biology or a related field, plus at least four years of related post-doctoral lab experience as stated in the essential functions for this position. In the alternative, will accept a Master's degree in biology or a related field plus at least six years of related lab experience as stated in the essential functions for this position. Must have experience working independently. Experience with molecular and cellular techniques as well as with performing general duties of the lab manager. Demonstrated effectiveness as a researcher. Applicants should have a record of activity which has contributed to the discipline or field of research.</t>
  </si>
  <si>
    <t>Big Data Engineer, COBOL, PySpark</t>
  </si>
  <si>
    <t>iLink Systems Inc.</t>
  </si>
  <si>
    <t>Position: Big Data Engineer, COBOL ,PySpark
Location: Dallas TX
Duration: 12+ months
Interview mode: Zoom
Job Description:
Â· Python â€“ Senior level
Â· Spark /PySpark â€“ Senior level
Â· Hive â€“ Senior level
Â· SQL â€“ Expert level
Â· Logical Problem solving skills â€“ Senior level
Â· COBOL â€“ Basic level : Previous MF coding exp would be a plus [ Most logic needs the base code to be converted from existing cobol code on mainframe and then add on additional logic]
Â· Programming --- Java, Python, R, Pig, SQL, Hive, Scala, COBOL [at least basic experience is a must
Job Type: Contract
Salary: $60.00 to $75.00 /hour</t>
  </si>
  <si>
    <t>ArcBest</t>
  </si>
  <si>
    <t xml:space="preserve">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Lead Data Analyst to join the ArcBest team. The Lead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Your contribution may include:
Develop business knowledge to effectively anticipate and define opportunities for data analytics.Partner with product owners, analysts, and managers within Customer Solutions to translate business insights into solutions.Find opportunities for growth and efficiency within Customer Solutions.Collaborate with business partners to identify and prioritize analytics opportunities.Create dashboards and reports for Customer Solutions to support business.Present data insights and recommendations to key stakeholders.Perform ad-hoc reporting and analysis.Other duties and projects, as assigned.
As a Lead Data Analyst, you will be a member of the ArcBest Customer Solutions: Process Improvement Team. Your hours will be Monday through Friday, 8:00am to 5:00pm, with irregular hours that may occur depending on work load.
Ready to apply? Before doing so, please make sure you meet the minimum requirements:
Education: Masterâ€™s degree in Computer Science, Engineering, Mathematics, Business or other related field, preferred.
Experience: Minimum, two yearsâ€™ experience in a data analytics role. Minimum, one year experience in the logistics industry. Minimum, one year experience in a role leading projects.
Computer Skills: Proficient in Microsoft Office Suite, SQL, VBA, Tableau and Cognos.
If you require accommodation in the application process, please contact arcbhr@arcb.com or call us at (479) 785-8963. An Equal Opportunity Employer including Vet/Disability.
</t>
  </si>
  <si>
    <t>RESEARCH SCIENTIST - PHARMACEUTICAL PROJECT MANAGEMENT</t>
  </si>
  <si>
    <t>Southwest Research Institute Inc.</t>
  </si>
  <si>
    <t>Job Summary:
Collaborate with a team whose function is to develop synthetic pathways and scale up to manufacture active pharmaceutical ingredients. Occasionally, synthesis pathways and scale-up of specialty chemicals, not of a pharmaceutical nature, will also be required. Be responsible for batch record preparation and completion, executing chemical processes at bench scale and in a pilot plant environment, compliance with safety policies and current good manufacturing process (cGMP) regulations. Present and discuss project progress with clients. Determine and write statements of work, proposals, and reports.
Education/Experience:
Requires a PhD, MS, or BS degree in Chemistry or Organic Chemistry with 2 years of experience. Must have at least a 3.0 GPA. Must have experience in the production of small molecule drug substances. Must have multi-step synthesis development experience. Experience with large scale production (20-200 liter reactors) and preparation and execution of production batch records a plus. Purification and characterization of compounds experience is required. Must have experience with a variety of in-process testing instrumentation and procedures including HPLC, NMR, TLC and common spectroscopic methods. LIMS system familiarity as well as logistical planning and execution of processes is preferred. Present and discuss research with peers and clients. Must have experience with writing statements of work, proposals, and reports. Must be able to wear a respirator and be able to maintain a highly flexible and demanding work schedule. Must have experience with presenting and discussing research in professional and scientific setting. Shift work required. A valid/clear driver's license is required.
Special Considerations:
Applicant selected will be subject to a government security investigation and must meet eligibility requirements for access to classified information. Applicant must be a U.S. citizen.</t>
  </si>
  <si>
    <t>R&amp;D Acoustics Engineering Scientist</t>
  </si>
  <si>
    <t>Lead/Principal Human Scientist</t>
  </si>
  <si>
    <t>Boston Consulting Group</t>
  </si>
  <si>
    <t xml:space="preserve">
Location:
Dallas, New York, Pittsburgh
Geography:
North America
Capabilities:
Technology &amp; digital
Industries:
Technology industries
About UsBoston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venturesâ€”and business purpose. We work in a uniquely collaborative model across the firm and throughout all levels of the client organization, generating results that allow our clients to thrive.
Practice Area Profile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Role Profile
At BCG Platinion, weâ€™re bringing design to the front line of business challenges, creating work that solves problems in novel, feasible, and desirable ways. Our team applies a human-centered approach in order to create innovative and exciting end-to-end experiences at the intersection of people and technology. We are looking for a curious individual who is passionate about advocating for user needs. In this role, you will explore new domains and industries, make discoveries based on research data, and work with a talented team of people to create solutions inspired by those insights.
Lead/Principal Human Scientists at BCG Platinion are:
Â· Human-Centered. They start with people and thoughtfully consider the usefulness and usability of everything they create.
Â· Expert Researchers. They both lead and play an active role in design and research. They are responsible for crafting research plans, performing fieldwork like interviewing and contextual inquiries, and synthesizing that research to make recommendations.
Â· Designers. They create wireframes, storyboards, and data visualizations to communicate a desired future state.
Â· Leaders. They lead large, complex projects, manage client relationships, and write and publish thought leadership documents.
Â· Discovery-driven. They find patterns, deconstruct large challenges, and communicate persuasively.
Â· Collaborative. They are supportive team members who give great feedback. They embrace working in interdisciplinary teams and believe different perspectives and backgrounds drive the most innovative solutions.
Youâ€™re Good At:
Â· Be an advocate for user needs and experiences throughout the design process.
Â· Define and lead user engagements. Plan and lead large and complex research efforts, including in-person and remote user research to better understand people and their environments. Methods might include contextual inquiry, fly-on-the-wall observation, interviews, surveys, diary studies, and generative participatory activities.
Â· Lead analysis and synthesis of research findings. Capture and synthesize information into actionable insights and recommendations. Use tools like concept mapping to document the underlying information architecture for a focus area.
Â· Evaluate user experiences. Conduct and lead evaluative research, such as usability testing (in-person and remote, moderated and unmoderated) and expert analysis.
Â· Design concepts, storyboards, wireframes, and prototypes. Create design concepts at varying levels of fidelity (sketches of situations and user interfaces, wireframes of screens and interactions, etc.). Use a variety of prototyping tools (across fidelity levels) to make your ideas tangible and understandable.
Â· Design and lead workshops with diverse stakeholders, from client teams to community partners, to collaboratively explore domains and challenges, synthesize data, generate concepts, and present work.
Â· Mentor and lead other members of the team in human-centered design and the field of Human Sciences to develop talent, provide direction, and oversee output and projects.
Â· Manage members of the team, leading them through the CDC (Career Development) process, giving timely and accurate performance feedback.
Â· Contribute to the BCG Platinion | MAYA Designâ€™s consulting business by:
o Supporting business development through writing proposals, scoping projects, and showcasing the value of human-centered design to clients.
o Contributing to our thought leadership through written publications and speaking at events and conferences.
Â· Lead large complex projects as a project manager.
Â· Travel around the globe to work with clients and BCG teams. At times, this role involves significant travel to client sites. The amount of travel will depend on client needs and nature of projects.
Your Qualifications
You Bring:
Â· 6+ years in a Human Sciences role, or relevant professional experience.
Â· 4+ years of experience in a client-facing consulting and leadership role.
Â· BS/BA in human-computer interaction, interaction design, design planning, strategy or other relevant experience. MS preferred.
Â· Expert knowledge of research methods and frameworks, user interface standards, tools, and industry guidelines. The ability to reference best practices and design patterns, and can solve complex problems and novel interface challenges.
Â· Deep understanding of user experience design principles and best practices, with the experience and judgment to question convention when appropriate.
Â· Visual communication skills, using sketching and other tools to articulate thoughts about complex problems, datasets, or experimentation.
Â· Proven success working in and promoting a collaborative and iterative development environment.
Â· Expertise in prototyping and testing, future visioning, and strategy development.
Â· Mentorship/management experience.
What to include in your application:
Â· A link to your portfolio that demonstrates your affinity for human-centered design and shows how you approach and lead a design challenge.
BCG pioneered strategy consulting more than 50 years ago, and we continue to innovate and redefine the industry. We offer multiple career paths for the worldâ€™s best talent to have a real impact on business and society. As part of our team, you will benefit from the breadth and diversity of what we are doing today and where we are headed next. We count on your authenticity, exceptional work, and strong integrity. In return we are committed to supporting you in discovering the most fulfilling career journey possibleâ€”and unlocking your potential to advance the world.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Date Posted:
03-Dec-2019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E-Verify Employer. Click here for more information on E-Verify.
</t>
  </si>
  <si>
    <t>Associate Director - Analytics Consulting</t>
  </si>
  <si>
    <t>Tiger Analytics is an advanced analytics consulting firm. We are the trusted analytics partner for several Fortune 100 companies, enabling them to generate business value from data. Our consultants bring deep expertise in Data Science, Machine Learning and AI. Our business value and leadership has been recognized by various market research firms, including Forrester and Gartner.
We are looking for someone with a good blend of business consulting skills and data analytics background.
Responsibilities:
Work on the latest applications of data science to solve business problems
Work directly with client stakeholders to translate business problems into high level analytics solution designs
Present analytic solutions to business audiences highlighting robustness of the solution and how it could help generate business value
Responsible for managing analytics projects, collaborating with client stakeholders and Tiger's team situated globally.
Participate in discussions with team members to select and apply relevant analytic techniques and create actionable business insights.
Responsible for making presentations to senior management, communicating results to business teams, and develop plans to help operationalize analytic solution
8-12 years of professional work experience with at least 5 years in data analytics
Ability to engage with executive/VP level stakeholders from client's team to translate business problems to high level analytics solution approach
Solid understanding of statistical and machine learning algorithms
Strong project management and team management skills and ability to work with global teams
Strong SQL skills and hands-on experience with analytic tools like R &amp; Python &amp; visualization tools like Qlik or Tableau
Exposure to cloud platforms and big data systems such as Hadoop HDFS, Hive is a plus
Ability to work with IT and Data Engineering teams to help embed analytic outputs in business processes
Graduate in Business Analytics or MBA or equivalent work experience
Significant career development opportunities exist as the company grows. The position offers a unique opportunity to be part of a small, fast-growing, challenging and entrepreneurial environment, with a high degree of individual responsibility.SDL2017</t>
  </si>
  <si>
    <t>Application Vulnerability Governance Lead Data Analyst</t>
  </si>
  <si>
    <t>Fort Sam Houston</t>
  </si>
  <si>
    <t xml:space="preserve">
Duties
Help
Duties
Summary
The PALACE Acquire Program offers you a permanent position upon completion of your formal training plan. As a Palace Acquire Intern you will experience both personal and professional growth while dealing effectively and ethically with change, complexity, and problem solving. The program offers a 3-year formal training plan with yearly salary increases. Promotions and salary increases are based upon your successful performance and supervisory approval.
Learn more about this agency
Responsibilities
Performs computer science tasks of limited scope and difficulty which are screened by a higher grade computer scientist/engineer.
Some knowledge of work processes and the capability to apply standard computer science/engineering practices are required to directly apply varied rules, procedures and precedents to the assignments.
Perform computer science work of limited scope and complexity in support of projects assigned to higher grade computer scientist/engineers.
Plan work procedures and selects standard practices and data to be applied to work projects and identify problems.
Search for information to bear on a problem and recognize situations which may require referral to others
Travel Required
Occasional travel - You may be expected to travel for this position.
Supervisory status
No
Promotion Potential
12
Job family (Series)
1550 Computer Science
Requirements
Help
Requirements
Conditions of Employment
Please read this Public Notice in its entirety prior to submitting your application for consideration.
U.S. Citizenship is required
Males must be registered for Selective Service, see www.sss.gov
Total salary varies depending on location of position
Permanent Change of Station (PCS) expenses may or may not be authorized. PCS expenses if authorized will be paid IAW JTR and Air Force Regulations
Recruitment incentives may be authorized
Position may be subject to random drug testing
A security clearance may be required
Disclosure of Political Appointments
Mobility-you may be required to relocate during or after completion of your training
You will be required to serve a two year probationary period
Successful completion of all training and regulatory requirements as identified in the applicable training plan
Must meet suitability for Federal employment
Employee must maintain current certifications
Grade Point Average - 2.95 or higher out of a possible 4.0
Qualifications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In addition to meeting the basic entry qualification requirements, applicants must have specialized experience and/or directly related education. All educational requirements must be met not later than 31 Aug 2020.
You may qualify if you meet one of the following:
GS-7: You must have completed or will complete a 4 year course of study leading to a bachelor's from an accredited institution no later than 31 Aug 2012 AND must have documented Superior Academic Achievement (SAA) at the undergraduate level in one of the following:
GS-9: You must have completed 2 years of progressively higher level graduate education leading to a master's degree or master's or equivalent graduate degree or one year of specialized experience equivalent to at least a GS-07 at the 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OR2. You have one full year (18 semester hours or the equivalent) of graduate level study, or possess a master's or higher degree, e.g., LL.B., J.D., LL.M., Ph.D., in a field that provided the knowledge, skills, and abilities to do the work of this position. Such fields include business administration, industrial management, industrial engineering, industrial psychology, public administration, political science, or government.(Submit copy of transcripts).
OR
You have at least one year (12 months) of specialized experience, that provided knowledge of to perform successfully the duties of the position. To be creditable, specialized experience must have been equivalent to at least the next lower qualifying pay band or equivalent grade under the General Schedule (GS) or other pay systems. Equivalent experience may be at the level of the lowest GS grade covered by the applicable pay band; however, the experience must demonstrate KSA's to successfully perform the duties of the position being filled.
OR
You must have a combination of graduate education as described above and the type of specialized experience as described above, which when combined would equate to 100%. (To compute, first determine your total qualifying graduate level education as a percentage of the graduate education required; then determine your total qualifying experience as a percentage of experience described above; add the two percentages. The total percentage must equal to at least 100 %.) (Submit a copy of your transcript.)
KNOWLEDGE, SKILLS AND ABILITIES (KSAs): Your qualifications will be evaluated on the basis of your level of knowledge, skills, abilities and/or competencies in the following areas as a GS-07 or GS-09:
Professional knowledge of computer science, policies, theories, principles and concepts to apply to scientific methods and techniques to solve assigned problems.
Professional knowledge of theoretical foundations of computer science, including digital computer systems architecture and systems software organization.
Professional knowledge of computer science and related disciplines to design, develop and adapt scientific methods and techniques to recommend solutions for computer problems.
Ability to analyze, interpret and apply computer science procedures in a variety of situations and recommend effective solutions to senior scientist.
Ability to communicate effectively both orally and in writing.
To view qualifying educational requirements and/or combination of education and specialized experience, click on the following link: http://www.opm.gov/qualifications/standards/indexes/num-ndx.asp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Education
This position has an education requirement. You MUST provide transcripts to support your educational claims. Education must be accredited by an accrediting institution recognized by the U.S. Department of Education. http://www2.ed.gov/admins/finaid/accred/index.html
Please submit copies of all transcripts to include transferred hours. Official copies are not required at the time of application, but if selected you will be required to provide official copies of all transcripts.
NOTE* Degree Audits are not accepted.
If you qualify based on undergraduate education, but you have not graduated prior to applying for this position, you may be offered a position contingent upon your final grade point average or class ranking.
IF USING EDUCATION TO QUALIFY: You MUST provide transcripts to support your educational claims. Education must be accredited by an accrediting institution recognized by the U.S. Department of Education.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</si>
  <si>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Federal - Machine Learning Engineer</t>
  </si>
  <si>
    <t xml:space="preserve">
Organization: Accenture Federal ServicesLocation: San Antonio, TX We are: AccentureFederal Services,bringing together commercial innovation with the latest technology to unleash the potential for our federal clients. Operating in the nation's Capital, we stay ahead of whats coming next. Drawing from the power of Accenture, we deliver integrated, mobile and interactive experiences that exceed our peoples expectations. Join us where ideas are freely exchanged, and concepts evolve into practical solutions.You are:An advanced senior Applied Intelligence professional looking to do meaningful work.The Machine Learning Engineer develops machine learning
solutions to meet business use cases and to support experimentation and
innovation to advance mission outcomes. The engineer collaborates with business
SMEs, architects, data engineers, developers and data scientists to identify
innovative machine learning solutions that leverage data to meet business
goals. The machine learning engineer ensures infrastructure and data pipelines
are structured to deploy machine learning solutions.
The Work:Understands
and translates business and functional needs into machine learning problem
statements Translates
complex machine learning problem statements into specific deliverables and
requirementsDesigns
and develops scalable solutions that leverage machine learning and deep
learning models to meet enterprise requirementsWorks
closely with data scientists and data engineers to develop machine learning
algorithmsWorks
on Optimization of Neural Net and Deep Learning models for inferenceTranslates
machine learning algorithms into production-level codeCollaborates
with development teams to test and deploy machine learning modelsCreates
metrics to continuously evaluate the performance of machine learning solutionsMaintains
and improves the performance of existing machine learning solutionsEnsures
adherence to performance standards and compliance to data security requirements Keeps abreast with
new tools, algorithms and techniques in machine learning and works to implement
them in the organization
Heres
What You Need:2+ years experience in building and evolving complex software systems for data processing and machine learning workloads1+ years of knowledge and experience with Databases SQL, NOSQL1+
years of scripting skills in at least one of the following: Shell, Perl,
Python, Bash, or Ruby1+
years of experience with Big Data processing and ML cloud native services on
one or more Cloud Platforms (GCP, Azure and/or AWS)US
CitizenshipBonus
Points if:
Experience
with Performance Engineering including testing, tuning and monitoring tools.Basic
Familiarity with continuous integration tools and frameworks Expert
knowledge and experience with PythonBachelor's
degree in data science, applied mathematics, computer science or otherwise
research-based field; Masters degree preferredStrong
grasp of principles and approaches used in Data-driven systems, processes and
algorithmsStrong
Computer Science fundamentals in algorithms, data structures, OOPS, functional
programmingProductionizing
developed Machine Learning solutionsUnderstanding
of machine learning performance metrics and how to evaluate usefulness of
outputFamiliarity
with ML algorithms for time series datasets.Working
knowledge and experience with Streaming platforms
Important information
An
active security clearance or the ability to obtain one may be required for this
role.
Candidates
who are currently employed by a client of Accenture or an affiliated Accenture
business may not be eligible for consideration.
Applicants
for employment in the US must have work authorization that does not now or in
the future require sponsorship of a visa for employment authorization in the
United States and with Accenture (i.e., H1-B visa, F-1 visa (OPT), TN visa or
any other non-immigrant status).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</si>
  <si>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Research Engineering/Scientist Assistant II</t>
  </si>
  <si>
    <t>University of Texas at Austin</t>
  </si>
  <si>
    <t>Job Posting Title:Research Engineering/Scientist Assistant II----
Hiring Department:College of Pharmacy----
Position Open To:All Applicants----
Weekly Scheduled Hours:40----
FLSA Status:Exempt----
Earliest Start Date:Immediately----
Position Duration:Expected to Continue----
Location:UT MAIN CAMPUS----
Job Description:Mass spectometrist needed to conduct research in the Natividad lab, in the College of Pharmacy.----
Job Details:General NotesThe Natividad laboratory is looking to hire a lead mass spectrometrist with documented experience in liquid chromatography-tandem mass spectrometry procedures for analyzing complex biological mixtures (e.g., rodent brain tissue). The candidate is expected to assist the Natividad laboratory towards the goal of identifying candidate targets of addiction and psychiatric disease with high-throughput proteomic analysesResponsibilities
Generate samples and assemble graphical images of data for publications and other scientific reports. Sample preparation procedures (in-solution and in-gel digestion). Implement appropriate enrichment, purification and fractionation strategies for studying post-translational modifications (e.g., phosphorylation) and protein interactomes (e.g., immunoprecipitation). Use labeling techniques (e.g., 15N, TMT) and operate and maintain a nano-flow/Orbitrap mass spectrometer. Data analysis and validate biological targets with mass spec analysis or other molecular techniques (i.e., Western blots, enzyme activity assays etc.). Work with/handle small animals (rodents). Ensure that all supplies for laboratory experiments are ordered and available in a timely manner.Work closely with PI, demonstrating appropriate independence in a research lab. Manage multiple on-going collaborations, and meet project deadlines. Provide written and hands-on training to students and post-doctoral fellows. Provide necessary oral and written scientific reports, including mandatory presentations of scientific findings during laboratory meetingsProvide assistance with lab management and supervision as directed by PI.
Required QualificationsB.S., M.S. or equivalent
At least 2 years of laboratory and/or core experience in proteomic analyses
Proficiency with Thermo QExactive HF-X
Excellent organizational and time-management skills
Regular and punctual attendance
Proficiency with Excel and other Windows programs (Word, PowerPoint, etc.)
Demonstrated experience in proteomics research at all stages of analysis, competency in sample preparation procedures (in-solution and in-gel digestion) and analysis
Be well-organized and professional, possessing strong verbal communication skills
Relevant education and experience may be substituted as appropriatePreferred QualificationsProficiency with Proteome Discoverer, Integrated Proteomics Pipeline, Skyline, Maxquant and/or Mascot
Proficiency with R statistics, Prism Graphpad and bioinformatics programsSalary Range$40,000 + depending on qualificationsWorking Conditions
The position requires the employee to sit for long periods of time and/or be able to spend the majority of the time on and in front of a computer screen
Work Shift
May require working non-standard hours, that may include weekends, evenings or early morningsMay require travel for scientific meetings
Required Materials
Resume/CV
3 work references with their contact informationLetter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Retirement Plan Eligibility:The retirement plan for this position is Teacher Retirement System of Texas (TRS), subject to the position being at least 20 hours per week and at least 135 days in length.----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[PDF]E-Verify Poster (Spanish) [PDF]Right To Work Poster (English) [PDF]Right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</si>
  <si>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Medical Lab Scientist, Lab Services - Hematopathology (nights - 4 x 10s</t>
  </si>
  <si>
    <t>Min Qualifications
REQUIRED EDUCATION / EXPERIENCE:
Bachelor's degree in a Clinical Laboratory Science or Basic Science. Must obtain certification by the American Society of Clinical Pathology (ASCP), American Medical Technologists (AMT), American Board of Histocompatibility or Immunogenetics (ABHI) or equivalent certification as appropriate, within 15 months of hire. If any aspect of Transfusion Services is to be performed as part of the job duties, must have or be eligible to obtain certification by the American Society of Clinical Pathology (ASCP) as a MT(ASCP), MLS(ASCP) or BB(ASCP) within 15 months of hire. Qualifies as Testing Personnel for high complexity testing under the Clinical Laboratory Improvement Amendment (CLIA). No experience required.
JOB SUMMARY:
Medical Laboratory Scientist, Laboratory Services provides technical skills necessary to perform and report moderate or highly complex laboratory tests within a division of the clinical laboratory.
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Work Schedule
This position has a 4x10 work schedule (9P 7:30A), rotating weekends / holidays.
EQUIPMENT:
Standard laboratory and office equipment.
WORKING ENVIRONMENT:
Work environment is located in a comfortable indoor area.
Conditions such as noise, odors, cramped workspace and/or fumes could sometimes cause discomfort.
Moderate to extreme physical effort may be required such as walking, standing and lifting materials, equipment, objects, and/or patients.
Vision, hearing, talking, and sense of touch abilities must be adequate enough to enable one to quickly and accurately perform tasks such as: reading small print, reading from monitoring equipment, defining details, sending and receiving clear and accurate verbal communication.
Frequent periods of concentrated or focused attention will be needed to interpret visual, auditory, and sensory inputs.
Shift work may be required.
Alertness and careful attention to detail will be required to avoid injury.
OTHER:
Specific job requirements or physical location of some positions allocated to this classification, may render this position security sensitive, and thereby subject to the provisions of Section 51.215, Texas Education Code.
Preferred Work Experience
Hematology experience a plus.
#ld #lmd01 #cls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69532SDL2017</t>
  </si>
  <si>
    <t>Behavorial Health Data Analyst</t>
  </si>
  <si>
    <t>LifePath Systems</t>
  </si>
  <si>
    <t>GENERAL DESCRIPTION
This role is a key team player position in a constantly changing busy environment that requires accuracy, attention to details, initiative and a pro-active approach to duties and responsibilities while working with the individuals in services, clinical team, and co-workers. The qualified applicant must demonstrate a positive attitude, considerable latitude for independent judgment, professional ethics, appearance and conduct.
Primary duties involve running reports, analyzing data, and making corrections to ensure all encounters, demographics, and uniform assessments are successfully batched to the state. Ensures accuracy of data in Smartcare, CARE, CMBHS, and MBOW. Must be able to think critically and have investigative skills in order to find and correct errors. Must be able to clearly communicate with clinical team what they need to do to make corrections and follow up to ensure corrections are made. Assists in identifying and interpreting data patterns and trends and assessing data quality. Serves as primary support staff regarding all data issues and must be flexible in taking on additional tasks as needed. This position also enters all financial information for contractors.
EDUCATION, TRAINING, &amp; EXPERIENCE
High School Diploma or General Education Degree (GED)
3 yearsâ€™ experience working in a medical office, agency, or hospital with knowledge of scheduling, insurance verification, billing and collections preferred
Bilingual preferred
ESSENTIAL TASKS &amp; STANDARDS
Manages encounter data errors.
Ensure SmartCare Data is Correct for Submittal
Batching Errors (CMBHS and CARE)
Acts as a responsible member of the team. Works cooperatively with individuals in service and staff to meet needs while following agency procedures.
Understands and promotes trauma informed care practices.
Data Entry for Contractor Financial Eligibility and Financial Reviews for internal staff.
KNOWLEDGE, SKILLS, &amp; ABILITIES
Knowledge and experience in performing office duties.
Must be knowledgeable in computer programs such as Microsoft Word and Excel.
Must be professional and knowledgeable of customer service skills.
Must be knowledgeable of Medicaid, Medicare, and Private Insurance billing Practices.
Must be able to work in data systems CMBHS, CARE, and MBOW.
CERTIFICATES, LICENSES, &amp; REGISTRATIONS
Must have valid Texas Driver License and a good driving record.
Must be able to pass a criminal background check.
Must be able to complete all LifePath Systems training.
Must be able to provide at least 3 professional or educational references.
BENEFITS
Salary Range: $32,000 per year
Shift Hours: Monday - Friday (May need to work early evening hours)
We offer a competitive salary and comprehensive benefit package including medical, dental, FSA, 401(k), voluntary benefits, Paid Time Off (PTO) and Extended Illness (EI), and Holidays.
If interested please complete an online application at LifePath Systems Job Openings and attach your resume
Equal Opportunity Employer
LifePath Systems is an equal opportunity employer (Minorities/Females/Disabled/Veterans). We recruit, employ, train, compensate, and promote without regard to race, religion, creed, color, national origin, age, gender, sexual orientation, marital status, disability, veteran status, or any other basis protected by applicable federal, state or local law.
To read more about this, view the EEO is the Law poster and this EEO is the Law Poster Supplement.</t>
  </si>
  <si>
    <t>Research Scientist I - Teacher Evaluation (Temporary, Full-time)</t>
  </si>
  <si>
    <t>Sam Houston State University</t>
  </si>
  <si>
    <t>Huntsville</t>
  </si>
  <si>
    <t>Provides leadership to the college in the area of teacher evaluation and assessment. Directs the research activities of the teacher preparation program including collection, analysis, and distribution of data related to teacher candidate performance. Oversees and monitors data collection and analysis conducted by team members and disseminates findings through accurate and timely quarterly and annual reports and publications. Evaluates the teacher preparation program to identify areas of strengths and necessary improvements.SDL2017</t>
  </si>
  <si>
    <t>TEMPORARY</t>
  </si>
  <si>
    <t>The Info Sec Prof Lead Analyst is an intermediate level position responsible for driving efforts to prevent, monitor and respond to information/data breaches and cyber-attacks. The overall objective of this role is to ensure the execution of Information Security directives and activities in alignment with Citi's data security policy.
Responsibilities:
Design and implement a solution for performance measurements on effectiveness of controls and overall vulnerability assessment programAnalyze trends on assets security health posture and report using visualization tools for program review with management and stakeholdersAnalyze and report aggregated data from multiple data sourcesDevelop data visualization mock-ups for monitoring program data trends and communicate using analytical toolsDevelop reports for tracking program effectiveness and update power point deck for weekly , monthly and quarterly updatesDevelop, optimize and provide continuous support for reports and ad-hoc queries from end userCreate dashboards with parameters and interactive drill down functionalityAnalyze trends on assets security health posture and report using visualization tools for program review with management and stakeholders Excellent Analytical Ability - Understand the systems and data flow at a high level to evaluate if appropriate controls are in place for the standards Provide timely, accurate, and actionable reporting on application vulnerability activity, trends, service levels, and areas of concern to senior managementStreamline and automate report creation and distribution for weekly &amp; monthly reportingWork with the Metrics reporting team to enhance and refine the metrics and key performance indicators reported to senior management and external regulatory agenciesDevelop User acceptance test plans for testing changes to system enhancements that impact governance and compliance Document business requirements related to system enhancements and submit for reviews and approvalsPerform data analysis from multiple systems and assess completeness of data for reporting Ensure data integrity and compliance by performing data audits and data validationPerforms root cause analysis on metric trends and provide insight to governance team for appropriate refinements to rulesQualifications:
At least 7+ years of strong data analysis and report development experience7+ years of experience in information security or related technology experience requiredAt least 7+ years experience with Business Intelligence Reporting tools like Cognos, TableauAt least 7+ years experience with Databases like Oracle, SQL Server, Microsoft AccessStrong Business Intelligence Developer SkillsStrong understanding of application development life cycle, CI/CD and DevOps conceptsExcellent Excel data analysis and Access database skillsExcellent SQL Skills Experience with issue resolution - ability to research, identify and communicate solutionsExcellent documentation skills - Collect, summarize and synthesize information in an auditable formatExcellent organization and multi-tasking skillsProven influencing and relationship management skillsEducation:
Bachelors degree in information security, computer science, computer information systems or a related information technology discipline
-------------------------------------------------Grade :All Job Level - All Job FunctionsAll Job Level - All Job Functions - US------------------------------------------------------Time Type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</si>
  <si>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Graphics (GPU) Performance Modeling Engineer</t>
  </si>
  <si>
    <t>Senior Staff Business/Data Analyst - Metric Certification</t>
  </si>
  <si>
    <t>Charles Schwab Corporation</t>
  </si>
  <si>
    <t>Do you thrive helping the business get their most critical questions answered? Have you worked in an environment where you have helped create a data driven culture? We are looking for a talented individual who is passionate about helping the business drive insights from data. The Metric Certification Manager will dive deep into Schwabâ€™s data with the goal to provide clarity, shared understanding and to increase confidence in overall quality of Schwabâ€™s data. Data Analytics and Insights Metric Certification team is focused on creating centralized, trusted data assets for broad use to accelerate analyst efficiency. As a Metric Certification Manager, you will be responsible for identifying improvements, monitoring and managing certification of Finance business performance metrics built into the Corporate Data Warehouse. Metric Certification Manager responsibilities include:Work with Finance business users and source system experts to understand underlying source data and associated business rules for key corporate metrics.Support metric certification responsibilities throughout the month which includes review and research of data quality checks and answering questions from stakeholders.Use SQL to analyze data, identify data quality issues and understand how the data matches business processes.Manage changes and issue resolution for data problems and enhancements.Work within an Agile environment to prepare user stories and acceptance criteria for user stories and conduct UAT.Support monthly certification process, which includes outreach to business stakeholders, collection of feedback and metric reviewPrepare business metadata and documentation for support of metric certification processCollaborate with business partners and team members to identify data, system and process opportunities to further streamline activities and improve overall quality of resultsBuild Tableau dashboards to facilitate managing certification processCommunicate effectively within a geographically diverse company, both within the immediate team and with business users across the organization BA/BS in Computer Science, Engineering or similar technical degree or equivalent experience6-8+ years of experience analyzing dataAdvanced SQL skillsIntermediate Tableau skillsExcellent verbal and written communication skills with a blend of business acumen and technical aptitudeSelf-starter who is analytical, organized, process-focused and deadline orientedDetail-oriented with focus on ensuring high priority items are addressed in a timely manner</t>
  </si>
  <si>
    <t>Sr. ERP Applications Developer</t>
  </si>
  <si>
    <t>Ingram Micro</t>
  </si>
  <si>
    <t>Chennai</t>
  </si>
  <si>
    <t xml:space="preserve">
 Sr. HR Business PartnerUnited States | 
 Irvine,
 California
Job ID: 34346
Job Description
Position at Ingram Micro
Ingram Micro touches 80% of the technology you use every day with our focus on Technology Solutions, Cloud, and Commerce and Lifecycle Solutions. With $50 billion in revenue, we have become the worldâ€™s largest technology distributor with operations in 64 countries and more than 35,000 associates. 
Your role:
In collaboration with assigned business leaders, the Sr HRBP will operate as a catalyst in delivering HR solutions to support the specific needs of the business groups and overall business objectives. This position is an individual contributor role that provides global support for approximately 400 employees in Finance, Legal, Compliance and Security. This individual will act as a thought partner, trusted advisor, coach and business partner to the Chief Financial Officer, General Counsel, functional leaders, their respective management teams and associates. The successful candidate will be comfortable performing tactical work and leading change in a fast-paced and dynamic environment. This individual will work closely with internal counterparts for successful planning and delivery of HR programs and services to the business. The position is located Irvine, CA.
Essential functions:
In partnership with management up to and including senior members of the executive team, this position creates alignment between people and organizational development strategy and short and long-term business strategy.Provides HR expertise and assistance in enhancing company culture while promoting corporate values and mission. Manages change and complex projects in support of organizational objectives. Acts as a change leader within the organization and coaches others in change management.Utilizes management metrics and associate feedback tools to identify and act on trends which will proactively: help drive organizational efficiency; improve management quality and effectiveness; make recommendations to enhance company and departmental profitability; improve associate performance; and improve employee retention and engagement.Ensures client groups are structured optimally and provide appropriate career paths to enable organizational effectiveness, while driving consistency and alignment across the Company.Oversee the talent management pool through the identification and assessment of talent strengths and development opportunities; support management in the preparation of development plans to ensure associates are prepared for future opportunities.Conduct workforce planning sessions purposed in helping the organization plan, forecast, and actively manage headcount and compensation expenses. Communicate proactively with the Talent Acquisition Team about projected changes in the business, staffing needs, skill set and competency focus, etc.Implement HR best practices and processes such as performance management (in conjunction with the Employee Relations Manager), compensation planning and workforce/succession planning timely and accurately and in compliance with employment law.Orient new managers to their people management responsibilities and obligations.Liaise with Sr. HRBPs in other areas of the business in order to align/coordinate effort administering HR processes and work collaboratively on cross business/geographical issues.Mentor and provide guidance and support to HR Business Partners.
What you bring to the role:
Bachelor's Degree (Masterâ€™s Degree preferred) in Human Resources, Business or other related field plus a minimum of 8 years of strong, progressive HR experience required.5+ years of experience a large corporate environment.Professional Human Resources designation, such as SHRM-CP, SHRM-SCP, PHR or SPHRCoaching and consulting skills with demonstrated record of problem solving and organizational development diagnosis skills. Possess the ability to maintain strict confidentiality and demonstrate knowledge and understanding of employment law, policies and procedures is essential.Multi-tasking skills to thrive in a fast-paced, constantly evolving environment.Solid critical thinking, analytical and quantitative skills. Possess the ability to articulate the complexity of business need and the capability to build/develop practical action plans based upon those needs.Excellent teaming, interpersonal, negotiation, and analytical skills are required. Must demonstrate the ability to quickly develop credibility with and influence all levels of associates and management alike. Solid understanding of human resources functions and knowledge (i.e. employment law, recruitment, compensation, benefits, learning and development)Strong business acumen, encompassing the ability to see the â€œBig Pictureâ€_x009d_ within a complex, multi-faceted organization, and initiate change management with client groups.Self-directed and have experience in facilitating meetings, utilizing effective presentation skills.Broad business perspective, encompassing a thorough understanding of business goals, vision and culture. Strong project management skills, strong detail orientation, a demonstrated responsiveness to a high volume of customers, and exceptional interpersonal flexibility is required.Proven expertise of HR software tools (ie. Workday, Jobvite) and proficiency with MS Office 365, MS TEAMS and other products such as Word, Excel, PowerPoint and Outlook.
* Position may require occasional local and out-of-town travel, including international travel.
This is not a complete listing of the job duties. Itâ€™s a representation of the things you will be doing, and you may not perform all these duties.
Ingram Micro Inc.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veteran status, or any other protected category under applicable law. 
</t>
  </si>
  <si>
    <t>Data Engineer, Sr. (TIBCO)</t>
  </si>
  <si>
    <t>Entergy</t>
  </si>
  <si>
    <t>The Woodlands</t>
  </si>
  <si>
    <t xml:space="preserve">
This position can be filled in New Orleans, LA, The Woodlands, TX, or Little Rock, AR.*
JOB SUMMARY/PURPOSE
The Data Engineer will help support the overall enterprise analytics initiative with a primary focus on improving the data integration of current utility systems of record (data lake and GMDL creation) as well as ensuring the approach adopted is agile enough to ingest additional data streams such as smart grid technologies, distributed energy resources (DERs) and customer information as they become available.
The Data Engineer is a technical resource who understands various data storage solutions, extract, transform and load technologies and is able to build out data pipelines as needed. The Data Engineer will work collaboratively with other Data Engineers, Data Scientists, Solution Architects and Business units to help solve their analytical needs.
Analysis performed by the position will be shared within Entergy to support the various initiatives underway that have an analytical need which will ultimately impact Entergy's generation assets, load resources, customer view, and product and services offered to the customer. The Data Engineer will support the TIBCO DV and will be the SME of all the DV views existing in TIBCO DV. The Data Engineer will be the SME of TIBCO DV.
JOB DUTIES/RESPONSIBILITIES
Develop and deploy robust data collection, data governance, storage and manipulation techniques (extract, transform and load) that ultimately enable business units to unlock additional value from company-held data.
Be a champion for Entergy's Analytics efforts both inside and outside of the organization, promoting collaboration and communication through business unit driven use cases whilst building the Entergy brand in the analytics space.
Help to solve data quality/availability issues and work with the data engineers, solution architects and data scientists throughout Entergy various business units.
Subject matter expert of TIBCO DV
Responsible for defining and maintaining best practice for TIBCO DV
Responsible for generating and maintaining standards for TIBCO DV
Responsible for supporting TIBCO DV within the Cloudera environments
SME for support team in troubleshooting TIBCO DV and providing leadership to TIBCO DV support team
Deploy and maintain TIBCO DV to be able to function with tools within Cloudera such as SQOOP, Flume, Kafka, HDFS, Kudu, Hbase, Yarn, Sentry, Hive, Impala, Spark and Solr
Support TIBCO DV so Entergy's reporting tools are able to view data
MINIMUM REQUIREMENTS
Minimum education required of the position
B.S. Degree in a data-centric field (Economics, Computer Science or other science field), Information Systems, Information Processing or engineering or four years of relevant work experience in lieu of degree
Preferred- M.S. in economics, mathematics, statistics, computer science, finance, engineering or other analytical field
Minimum experience required of the position
5+ years of experience in data validation or complex data intensive analysis that utilizes data modeling, manipulation and processing techniques (SQL, Informatica Power Center, Python etc.) to ensure (connected) datasets are of high quality and therefore fit for analysis/reporting purposes.
Preferred -3+ years' experience working in the electric and/or gas utility sector
5+ years of experience in supporting TIBCO DV
5+ years in supporting TIBCO DV in the following: TDV installation and upgrade; Administration; TDV Security; TDV business directory; TDV client interfaces; TDV adapter; TDV discovery; TDV active cluster; TDV monitoring
5+ years in supporting TIBCO DV in a Cloudera/Hadoop platform
5+ years knowledge of Cloudera such as SQOOP, Flume, Kafka, HDFS, Kudu, Hbase, Yarn, Sentry, Hive, Impala, Spark and Solr
Knowledge and experience in supporting TIBCO DV on multiple platforms such as Hadoop and Oracle
Minimum knowledge, skills, and abilities required of the position
Strong background in developing and utilizing tools that prepare, extract and manipulate data to create connected datasets (data warehousing) that can be utilized for analytics purposes. Strong communicator at the technical levels. Experience discussing complex and new topics in a simple, easy-to-understand way. Demonstrated teamwork skills. Strong, demonstrated writing and presentation skills. Planning experience, especially the design of longer-term strategies. Ability to communicate and present effectively with all levels in the organization, including executive management. Excellent interpersonal communications skills. Excellent writing and presentation skills. Working knowledge of architecture concepts and the ability to integrate business needs and technology capabilities.
#li-mm1
Primary Location: Texas-The Woodlands
Job Function: Information Technology
FLSA Status: Professional
Relocation Option: Level II
Union description/code: NON BARGAINING UNIT-NBU
Number of Openings: 1
Req ID: 96643
Travel Percentage:Up to 25%
An Equal Opportunity Employer, Minority/Female/Disability/Vets. Please click here to view the full statement.
WORKING CONDITIONS:
As a provider of essential services, Entergy expects its employees to be available to work additional hours, to work in alternate locations, and/or to perform additional duties in connection with storms, outages, emergencies, or other situations as deemed necessary by the company. Exempt employees may not be paid overtime associated with such duties.
Job Segment: Database, Engineer, Information Systems, System Administrator, Oracle, Technology, EngineeringSDL2017</t>
  </si>
  <si>
    <t>Analytical Mechanics Associates</t>
  </si>
  <si>
    <t xml:space="preserve">
Senior Data Analyst
Site
Dallas, TX
Employment duration
Part-Time/Casual
Job Category
Business Analytics
Apply Now
Job BriefWe are actively seeking multiple Senior Data Analysts at our Plano, TX location!
Analytical Mechanics Associates, Inc., (AMA) is looking to hire a Senior Data Analyst for our Plano, TX location. Project duration is 12 months with possible extensions. Projected hours are 40 per week.
Analytical Mechanics Associates, Inc., (AMA) is proud of our customer relationships, our diverse and dynamic work environment, and our employees' career satisfaction. AMA is a small business specializing in aerospace engineering, business analytics, information technology, and visualization solutions. AMA combines the best of engineering and mathematics capabilities with the latest in information technologies and visualization to build creative solutions. Headquartered in Hampton, VA, AMA has operations in Huntsville, AL; Dallas and Houston, TX; Denver, CO; Santa Clara and Mountain View, CA; and Edwards Air Force Base, CA. We offer a competitive salary and attractive benefits package, including paid personal leave and holidays, salary deferrals into a 401(k)-matching plan with immediate vesting, tuition reimbursement, short/long term disability plans, medical, dental, and vision insurance. Our website (ama-inc.com) describes our corporate values and how they apply to the professional success and growth of our employees.
Job Responsibilities:
As a Senior Data Analyst, you will leverage analytical and technical skills to build enterprise-level data warehousing and analytics solutions that enable both internal and external partners to make data-driven business decisions. This position will work in a technical delivery team in a Solutions Owner capacity and will be responsible for both the technical build-out and collaborating with business users for demonstrating the business value-add of the developed solutions.
Partner with product teams to collect and finalize data requirements and assist in mapping data requirements to reporting and analytics use cases
Translate data requirements from diverse user groups and design a universal business data mart consisting of end-user consumption layer, reference data, metrics, and lookup tables
Build logical and physical data models of the business data mart and incorporate best practices in the areas of data lineage, governance, reconciliation, metadata, access and security
Develop SQL scripts for optimal extraction, transformation, and loading of data from multiple source data stores for building the business data mart
Utilize SQL Server, SSIS, SSRS and Hadoop tools like Hive/Spark for building data pipelines
Provide SME knowledge and technical support to data engineering partners for production implementation of the business data mart
Assist in evaluation and proof-of-concept of a suite of candidate BI tools
Migrate BI reports and other analytics use cased to the new business data mart
Design and build reporting dashboards using Big Data BI tools like Zoomdata/Alteryx
Perform end-to-end user acceptance testing and conduct demos for business groups
Serve as liaison between business domains, technology partners, data engineers, and end users to drive implementation, adoption, training, and maintenance of developed data mart and BI reporting
Our ideal candidate will have:
Degree specialized in a Science, Technology, Engineering, Mathematics discipline
Strong SQL programming skills and knowledge of relational databases including data modeling
Experience with Hadoop environment utilizing HiveQL and/or Spark SQL to build data pipelines
Experience leading, architecting and delivering data warehousing projects
Experience with Zoomdata or other Big Data visualization tools
Qualifications
Required:
Bachelor's Degree
At least 4 years of professional data analysis work experience
At least 3 years of SQL programming experience
At least 1 year of experience with Big Data tools (Pig, Hive, Spark, Impala)
Strong expertise with Excel and Presentation development
Experience or working knowledge of at least one scripting language - VBA, Python, JavaScript etc.
Excellent written and verbal communication skills and ability to partner with both Technical and Business teams
Preferred:
Masterâ€™s Degree in a Science, Technology, Engineering, Mathematics discipline
Experience leading projects to deliver complex data management solutions, working with internal and external partners in an Agile environment
Experience working in the Payments Processing or Fintech industry in an Analyst or Technology role
AMA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t>
  </si>
  <si>
    <t>Excite Health Partners</t>
  </si>
  <si>
    <t xml:space="preserve">Job ID: 030320201
Job Location: Dallas, TX
Apply Now!
AddThisShare
|
Facebook
Email
Favorites
Print
Senior
Data Analyst
Dallas,
TXSince 2010, Excite Health Partners has been a growing leader in the Healthcare consulting and staffing industry. We are committed to the development of the HIT industry, which is why we ensure our employees are educated, prepared and confident. We understand our employees are the backbone of our company, so we work to find the best-fit position for each of our unique professionals.
Qualifications
At
Excite, we want you to succeed. We want to help you reach your goals and find a
satisfying and challenging work environment. For the Senior Data Analyst position,
you should meet the following criteria:
At
least 3 yearsâ€™ related work experience Previous
experience with at least one of the following modules: Epic Healthy Planet, Crystal
Reports, Reporting Workbench, Oracle SQL, Programming/Coding and/or Tableau
Workbook3
yearsâ€™ experience working with PC-based applicationsStrong
knowledge of integrating best practices and awareness in the industry Previous
experience in a healthcare settingStrong
verbal and organizational communication skillsBachelorâ€™s
degree or related field experience
Joining the Team
Excite understands that employees are the cornerstone of our success. We are proud to offer the following benefits:
Competitive compensationHealth, Vision, Dental planLife and long-term disability 401k plan with designated company matchWeekly pay
</t>
  </si>
  <si>
    <t>Onica is one of the fastest growing AWS Premier Partners in North America. As a full spectrum AWS integrator, we assist hundreds of companies to realize the value, efficiency, and productivity of the cloud. We take customers on their journey to enable, operate, and innovate using cloud technologies from migration strategy to operational excellence and immersive transformation.
If you like a challenge, you'll love it here, because we're solving complex business problems every day, building and promoting great technology solutions that impact our customers' success. The best part is, we're committed to you and your growth, both professionally and personally.
Location: Texas
Overview
Our Data Engineers are experienced technologists with technical depth and breadth, along with strong interpersonal skills. In this role, you will work directly with customers and our team to help enable innovation through continuous, hands-on, deployment across technology stacks. You will work to build data pipelines and by developing data engineering code ( as well as writing complex data queries and algorithms.
What You'll Be Doing
Build complex ETL code
Build complex SQL queries using MongoDB, Oracle, SQL Server, MariaDB, MySQL
Work on Data and Analytics Tools in the Cloud
Develop code using Python, Scala, R languages
Work with technologies such as Spark, Hadoop, Kafka, etc.
Build complex Data Engineering workflows
Create complex data solutions and build data pipelines
Establish credibility and build impactful relationships with our customers to enable them to be cloud advocates
Capture and share industry best practices amongst the Onica community
Attend and present valuable information at Industry Events
Traveling up to 50% of the time
Qualifications &amp; Experience
3+ years design &amp; implementation experience with distributed applications
2+ years of experience in database architectures and data pipeline development
Demonstrated knowledge of software development tools and methodologies
Presentation skills with a high degree of comfort speaking with executives, IT management, and developers
Excellent communication skills with an ability to right level conversations
Technical degree required; Computer Science or Math background desired
Demonstrated ability to adapt to new technologies and learn quickly
If you get a thrill working with cutting-edge technology and love to help solve customers' problems, we'd love to hear from you. It's time to rethink the possible. Are you ready?</t>
  </si>
  <si>
    <t>Senior UX / Data Visualization Designer</t>
  </si>
  <si>
    <t>MVPindex</t>
  </si>
  <si>
    <t>Headquartered in the heart of Austin, Texas, MVPindex is the emerging standard global brands use to value their sports and entertainment sponsorships and understand who engages with, or purchases, their products. Nearly 100 Brands, media, and sports organizations around the world use MVPindex as the standard for benchmarking sponsorship performance, understanding audiences, and deciding where and how to campaigns.
MVPindex, Inc. is the first social media index for sports and entertainment. We have created a deep data company that ranks, measures, and values content from sports, celebrities, and brands in near real-time. Were building the next version of our data and analytics platform with more powerful data visualization, machine learning, and intelligent filtering for our clients who include top professional sports franchises, global media, and Fortune 500 brands.
The Senior Interaction / Data Visualization Designer role is based in downtown Austin, TX and is a full-time position focused on creating bleeding edge interactive reporting that conveys data in friendly, delightful ways. Think of it like the stories/reports you see here
https://pudding.cool/
https://www.nytimes.com/interactive/2019/12/30/us/2019-year-in-graphics.html
...but about sports marketing and sponsorship valuation.
This role requires close collaboration with our team of data scientists and analysts to turn the insights they find into consumable, easy to understand reports that tell a story. Your work will set the bar for our reporting UI.
What You Must Do To Be Successful In This Position:
Youve gotta have a passion for storytelling via data visualization. Its not enough to make dashboards and pretty charts. Your work has to be highly consumable and convey complex data, simply.Have an eye for motion design and the ability to prototype interactions.Navigate ambiguity and define clarity for yourself and your team. Bleeding edge means uncharted territory.Prioritize and manage work with ease in a dynamic, rapid-growth environment.Have ideas and opinions on how we can work better as a team.Stay humble and learn from those around you.
What Skills &amp; Experience We'd Like You To Have:
5+ years of relevant experiencePortfolio showing effective and stylish data visualizationUnderstanding of data visualization frameworksExperience with Flourish, Tableau, or Power BI a big plusExperience collaborating with data scientists and analysts is a big plus
What You Will Get Out Of It:
A team of talented, hard-working colleaguesThe opportunity to create compelling work that shows great in your portfolioUnlimited paid vacation policyCompetitive compensationAn incredible office location in downtown Austin, parking included
Powered by JazzHR</t>
  </si>
  <si>
    <t>Open Systems Technologies</t>
  </si>
  <si>
    <t>Our client is seeking a Big Data Engineer to join their team in Irving, TX.
Responsibilities
Development and support of Kafka integrations, including topics, producers, consumers and streaming (KStream and KTable) applications
Development and support of Confluent connect, confluent KSQL, and confluent Schema registry
Build data pipelines using Kafka
Work with the Business Analysts and Customers throughout the requirements process to properly understand the long term goals of the program
Communication of new technologies, best practices, etc. to testers, and managers
Support continuous improvement by investigating alternatives and technologies and presenting these for architectural review
Mentor and peer review of designs and coded implementations
Participate in several implementation phases of product development cycle - design, scoping, planning, developing, implementation and test
Ensure the performance quality and responsiveness of applications
Investigate issues reported by testing teams to determine impact, root cause, and solve them
Identify and correct bottlenecks and fix bugs to optimize performance
Work in a fast-paced environment that fosters growth and learning
Clearly articulate development and timeline dependencies
Improve team development related processes that accelerate delivery, drive innovation, lower costs, and improve quality
Ensure self and peers are actively seeking ways to objectively measure productivity; This will include a focus on automating code quality, code performance, unit testing, and build processing in the CI/CD pipeline (RTC, Jenkins, RLM)
Qualifications
Required
A Bachelor's degree or equivalent combination of education/experience
Senior level experience in an Apps Development role
Demonstrated strong execution capabilities
5+ years of experience in Python development
5+ years of experience data integration
3+ years of hands on Kafka/Confluent/Data Streaming development/operational platform experience
Experience in working in with Kafka connectors, Producer and consumer APIs
Strong hands on expertise in debugging and fixing streaming jobs by looking debug logs and configuration tuning
Strong understanding of Kafka architecture including offset management, partition strategy
Good understanding of Kafka Security with Kerberos
Good understanding of Streaming message delivery semantics
Good understanding of Spark framework
Strong understanding of streaming message formats like Avro and streaming semantics
Expert knowledge of browser behavior and compatibility, cross-browser issues and solutions, and coding for search engine optimization
Experience with distributed source control systems, preferably BitBucket
Experience developing high performance server side components
Experience with Agile methodologies, development approaches, and tools (e. g. JIRA)
Distributed computing experience using Python and Py-Spark
Good understanding of Cloudera Big Data technologies and HDFS file formats like Avro and Parquet
Working knowledge of Java/Scala
Experience with streaming in general (e.g. spark streaming) and Kafka/Confluent in particular
Experience with Data Streaming Standards and Design Patterns as well as use-cases
Preferred
Master's Degree in Computer Science or equivalent field
Strong business-facing skills
Cloudera Hadoop experience
Prior financial services or banking experience
Previous experience with Confluent Kafka</t>
  </si>
  <si>
    <t>Medical Tech Lab Scientist</t>
  </si>
  <si>
    <t>Children&amp;amp;#039;s Health</t>
  </si>
  <si>
    <t>Job Opportunity
Job ID: 59655
Description:
About Us:
At Children's Health, we value the role each team member plays in helping us deliver on our mission of making life better for children. We take pride in providing a rich and rewarding career opportunities that enable team members to reach their highest potential.
We are nationally ranked in all 10 pediatric specialties by?U.S. News &amp; World Report, serve as the primary pediatric teaching facility for?University of Texas Southwestern Medical Center and are recognized for quality care in every specialty.
For nine consecutive years, Children's Health has been recognized as one of the 150 top places to work in health care by Becker's Hospital Review. This esteemed list features healthcare systems which offer professional development, growth, excellent benefits and promotion of diversity above and beyond other organizations.
Position Summary:
This job is responsible for ensuring the integrity and acceptability of specimens for molecular testing, performing molecularbased procedures and data analysis, reporting test results, differentiating and resolving technical or instrument problems and unexpected test results, performing proficiency testing, ordering laboratory supplies, and completing equipment maintenance and quality control functions. Performs work with a high level of integrity and honesty. Actively promotes a Lean work culture by performing team member duties to ensure consistent use of Lean principles and processes and continuous process improvement.
Specialty area: Advanced Diagnostics, performing in-house testing for Covid-19
Schedule: Monday - Friday, day shift with rotating weekends
Job Specific Responsibilities:
Conduct nucleic acid extraction, PCR, sequencing, and other molecular techniques as needed
Maintain all clinical competencies required in section and perform in accordance with laboratory policy to provide accurate test results within the established turnaround time
Determine acceptability of specimens and perform laboratory tests in accordance with laboratory policy
Document result of testing in patient electronic folders and laboratory information system
Document task completion date for quality assurance monitoring
Differentiate and resolve instrument and/or unexpected test results
Understand and adhere to Lean principles and processes, for example, following standard work and maintaining 5S concept in work area realizing that all processes are driven by the needs of the customer
Initiate, perform, review and troubleshoot quality control of reagents and test systems
Operate and perform daily preventive maintenance of equipment according to written procedures and documents
Report equipment malfunctions and request service as necessary
Communicate with physicians, nurses, or other requestors by telephone, computer or other method that ensure confidentiality
Participates in CAP and internal proficiency testing by performing sample analysis and reporting results
Document corrective actions taken when deviations occur from the standard operating procedures
Actively participate in inventory control and supply chain operations through application of Lean principles
Participates in testing new methods and procedures development as needed
May oversee daily laboratory activities in the absence of senior medical technologist
Attend and participate in stand up meetings, staff meetings and Laboratory Town Hall meetings
Perform other duties as assigned
Look for, initiate and/or participate in quality improvement opportunities. Actively look for ways to improve standard work processes and share insights to that end with team member and team leaders with the same level of importance as performing quality technical work
Promote teamwork and cooperation through helpful, courteous, and positive interactions with colleagues
Promote a trusting and secure work environment through supportive and dependable interactions
Take ownership of performance and PEAC process by understanding lab goals and objectives and aligning individual activities and performance with hospital and lab goals and objectives
Maintain inspection readiness
Demonstrate knowledge and ownership of current inspection requirements for all applicable regulatory and accrediting agencies relating to area of responsibility
Participate in tracers, mock inspections, regulatory reviews and Quality Assurance meetings as required
Share knowledge and provide instructions to new employees, students, other technologists, technicians and other staff
Pursue continuing education
Perform other duties and special projects as requested
Read and adhere to all laboratory policies and procedures pertaining to section and document understanding of such
Experience:
At least 1 year of job related experience preferred
Bachelor degree in Medical Technology or a science discipline is required, consistent with Clinical Laboratory Improvement Amendment (CLIA) requirements. It is acceptable to offer a position to a degree-eligible student who has successfully completed the didactic and clinical portions of the degree and is awaiting the graduation ceremony for conferring of the degree required
Education:
Four-year Bachelor's degree or equivalent experience required
Licenses and Certifications:
Must be certified or certification eligible in medical technology with acquisition of certification within 12 months of hire, or have special competence in a specific discipline germane to the position, as determined by the Chief of Pathology. Individuals possessing a bachelor's degree in a scientific discipline other than medical technology (such as biology or chemistry) and who are performing in a specialized area of medical technology (such as molecular testing) and who are seeking categorical certification in this targeted area will have 12 months to complete their certification. Extensions beyond 12 months can be approved by the Chief of Pathology provided competence in patient testing activities is documented in compliance with CLIA.
Benefits:
Children's Health offers opportunities for learning and career development; competitive pay; and a comprehensive benefits program. We promote a diverse and inclusive workplace. Our team members have a voice in their work through surveys, pulses and town halls. And we honor and celebrate our staff with year-round employee appreciation events.
We invite you to learn more about Children's Health.
Requirements:
Job Family Allied Health Expertise Allied Health - Laboratory Job Type Full Time Location Dallas, Texas</t>
  </si>
  <si>
    <t>Tactical Systems Research Engineering/Scientist Associate</t>
  </si>
  <si>
    <t>Your OpportunityDo you thrive helping the business get their most critical questions answered? Have you worked in an environment where you have helped create a data driven culture? We are looking for a talented individual who is passionate about helping the business drive insights from data. The Data Analyst will strive to provide clarity, shared understanding and requirements for technology teams to design a data and analytical environment focused on speed to insight.What youâ€™re good atThe Global Data Solutions Info Layer team is focused on providing quality, trusted, centralized data assets for broad firm usage to accelerate analyst efficiency.
The Senior Data Analyst Responsibilities include:
- Work with business users &amp; source system experts to understand analytical and reporting expectations, underlying source data and associated business rules
- Work within an agile environment to understand business expectations and prepare user stories and acceptance criteria for consumption by the sprint teams
- Use SQL to analyze source data, identify data quality issues and understand how the data matches business processes
- Document, articulate and explain technical issues in simple, straightforward ways that are understandable by technical as well as non-technical stakeholders
- Present persuasive information in varying technical depth to different audiences
- Lead requirements gathering meetings with high level executives as well as front line employees
- Communicate effectively within a geographically diverse company, both within the immediate team and with business users across the organization
- Be a promoter of enterprise standards around data and data processes and a role model for a data driven cultureWhat you have- Technical skills, excellent time management, prioritization capabilities and an aptitude for critical thinking
- BA/BS in Computer Science, Engineering or similar technical degree or equivalent experience
- 6-8+ years of experience analyzing complex source databases
- Advanced SQL skills
- Excellent verbal and written communication skills with a blend of business acumen and technical aptitude
- Experience working with agile teams required
- Experience working with data on Hadoop a plus
- Experience with any/all Business Data Management (BDM) concepts; Data Migration, Data Quality, Data Synchronization, Data Administration, Data Governance and Metadata Management
- Demonstrates clarity of thinking to work through limited information and vague problem definitions
- Influence through others; builds direct and â€œbehind the scenesâ€_x009d_ support for ideas
- Proactively identifies and removes project obstacles or barriers on behalf of the team
- Self-starter who is analytical, organized and deadline oriented
- Able to work under minimal supervision</t>
  </si>
  <si>
    <t>Unizin</t>
  </si>
  <si>
    <t>Unizin is looking for a Senior Data Engineer to expand the data architectures and data services that drive its solutions. The ideal candidate is experienced in building data pipelines, data services, and distributed/concurrent systems. The right candidate will be excited by the prospect of building, optimizing, and even re-designing our companys data architecture to support our next generation of products and data initiatives.
What you'll do
Build services that extract, transform, and load (ETL) data from a variety of data sources using cloud-based, "big data" technologies (e.g., Spark, Hadoop)Building services that leverage queuing and stream processing to deliver near-real-time data servicesCreate and maintain optimal data pipeline architectureGenerate test data sets based on established internal and external schemasIdentify, design, and implement internal process improvements: automating manual processes, optimizing data delivery, re-designing infrastructure for greater scalability, etc.Build data analytics services that utilize the data pipeline to provide actionable insights into customer acquisition, operational efficiency, and other key business performance metricsMake heavy use of Google Cloud offerings to provide timely, accurate, and comprehensive data services to large research universities for analytics and reportingParticipate in a production support rotation with other engineers
What makes you a great fit
You love building automated data pipelines for batch and event data processingYou love wrangling, processing, and analyzing data in streamlined data systemsYou love building systems from the ground up
Required skills
Experience in building concurrent, distributed systemsExpert-level knowledge of streaming and batch ETL techniques Expert-level knowledge of SQLExpert-level knowledge of relational and NoSQL databases (e.g. Postgres, BigQuery)Experience with distributed query systems (e.g., Hive, Spark SQL, Presto)Python, Ansible, Docker, Kubernetes, Git
Skills that will set you apart
Experience building catalog and inventory systemsExperience with RStudio, JupyterExperience in translating analytical models in R to production implementationsApache AirflowExperience with GitfFlow &amp; GitOps
Benefits
Great teamCool technologyMission of high social value*Flexibility to implement new, custom, and better solutionsCompetitive salary Excellent medical, dental, and optical plans403b with matchingOpen PTOFree parkingLoaded kitchenFlexible hours
Powered by JazzHR</t>
  </si>
  <si>
    <t>Convene Technologies</t>
  </si>
  <si>
    <t>We have the below role open with our direct end customer in San Antonio TX for the long-term contract.
Our client is a world leader in manager cloud computing and uses cutting-edge technologies
Interested candidates, please send the resume along with rate and contact.
Responsibilities:
â€¢ Person must be an expert at pulling data.
â€¢ Person must not be satisfied to only pulldata only, but is very interested in understanding and analyzing the data aswell. 
â€¢ The person will need to exercise a lot of initiative to be successful in this role as the end goal is well-defined but how we choose to get there is not.
â€¢ Need a person who insists on understanding the business objective and can be a creative problem solver to figure out the best way to get data or analyze the data
â€¢ The person will assist in creating a way to measure multiple steps in our inventory ordering process so that we can figure out how best to speed up the process.
RequiredSkills (and years of experience): TOP 5 SKILLS NEEDED
â€¢ Expert SQL Server skills (SSIS, SSAS, SSRS):3+ years
â€¢ Advanced PowerPivots or PowerQuery: 2+years
â€¢ Advanced Excel: 4+ years
â€¢ Advanced analysis: 3+ years
Preferred Skills: (NICE TO HAVES)
â€¢ Oracle E-business suite R12: 2+ years
o OBIEE: 2+ years
â€¢ Data Warehousing: 2+ years
â€¢ VBA: 2+ years
â€¢ Python: 1+ years
Required Soft Skills:
â€¢ Communicates clearly (both verbal &amp;written)
â€¢ Self-starter</t>
  </si>
  <si>
    <t>Clinical Data Reporter</t>
  </si>
  <si>
    <t>Data Analyst/Programmer</t>
  </si>
  <si>
    <t>APN Consulting Inc</t>
  </si>
  <si>
    <t>DIRECT CLIENT REQUIREMENT Job Title Data AnalystProgrammer Location Irving, TXRemote Duration 6+ Months Job description Healthcare experience is REQUIRED. Candidate must have at least one year of healthcare experience required to qualify for the position Experience with SQL, SSIS, SSRS, Power BI Access and integrate data from the various Client Healthcare systems (QNXT, Medlnsight, (pharmacy,etc.), create actionable management reports that can be used to analyze costs and quality, analyze results and identify opportunities to manage costs and improve quality. Report observations to manager, pointing out areas of concern inaccuracy, cost trends, and efficiency. Essential Functions Extract and upload information including large data sets from various systems to support team needs. This resource is utilized for ad hoc requests for pharmacy, medical expenses, and enrollment data by other members of the team. Assist in preparation of reports produced regularly to support executive decision-making. Research and analyze report results identifying opportunities and trends. Develop efficient reporting methods. Support team members when additional analytics are required for medical costs. KnowledgeSkillsAbilities Ability to be a self-starter, motivated, energetic worker with an interest in learning the healthcare system or other BI software. Knowledge of healthcare and prescription drug claims data Proficiency with Microsoft Office, Including Excel, Word and PowerPoint Ability to use data cubes to extract data and reports from Medlnsight. Good verbal and written communication skills Good interpersonal and problem solving skills. Ability to abide by Clients policies Maintain regular attendance based on agreed-upon schedule Maintain confidentiality and comply with Health Insurance Portability and Accountability Act (HIPAA) Ability to establish and maintain positive and effective work relationships with coworkers, clients, members, providers and customers Required Education BA or BS in Biostatistics, Public Health, Statistics, Mathematics, or Health Care or related field required. Required Experience 10+ years of relevant work experience. Experience with MS Office applications required, especially strong Excel skill. Alternate programming experience may substitute. Experience with data management and analysis preferred. Must have strong quantitative and analytical skills. Some experience in health care industry or pharmacy claims desired. In addition to the job requirements within the request, QNXT (claims processing application) and CCA (care management application) experience are strongly desired. Experience in Utilization management (prior authorization) is also preferred. About us Since 2002, APN Consulting has been inspiring success in IT through meaningful connections between employers and candidates. We are trusted by a vast array of companies, from small enterprises to some of the worldrsquos most trusted brands to present the best talent for their contract, contract to hire and full-time positions. To learn more, please visit us online at www.apnconsultinginc.com</t>
  </si>
  <si>
    <t>Medical Lab Scientist, Lab Services - CLC Laboratory (up to 19 hours per week; evenings &amp; weekends)</t>
  </si>
  <si>
    <t>Webster</t>
  </si>
  <si>
    <t>Min Qualifications
REQUIRED EDUCATION / EXPERIENCE:
Bachelor's degree in a Clinical Laboratory Science or Basic Science. No experience required.
Must obtain certification by the American Society of Clinical Pathology (ASCP), American Medical Technologists (AMT), American Board of Histocompatibility or Immunogenetics (ABHI) or equivalent certification as appropriate, within 12 months of hire.
Qualifies as Testing Personnel for high complexity testing under the Clinical Laboratory Improvement Amendment (CLIA).
JOB SUMMARY:
Medical Laboratory Scientist, Laboratory Services provides technical skills necessary to perform and report moderate or highly complex laboratory tests within a division of the clinical laboratory.
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Preferred Skill/Competency
KNOWLEDGE/SKILLS/ABILITIES
Strong organizational skills
Strong diagnostic and problem-solving skills with ability to provide multiple options for problem resolution.
Competent use of personal computers and general office applications, including Word, Excel, PowerPoint, and Microsoft Outlook
Ability to handle and safeguard confidential and sensitive information.
Effective problem-solving skills.
#ld #lmd01 #cls
Preferred Work Experience
Generalist expereince preferred.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70792SDL2017</t>
  </si>
  <si>
    <t>Environmental Data Specialist</t>
  </si>
  <si>
    <t>GEI Consultants Inc</t>
  </si>
  <si>
    <t>GEI a Way of Life
When you re doing what you love and working with great people, work becomes less like a job, and more like a way of life. Here at GEI Consultants, Inc. (GEI) we have been fostering growth and creativity for nearly 50 years. Our culture is one of collaboration and support. If you are passionate about your field, excited about learning, and constantly looking for ways to innovate, we d love to have you join the GEI family.
Who are we?
GEI is an employee-owned, leading consulting engineering and environmental firm ranked #95 in the ENR top 500 (2019). We partner with hundreds of government, energy, industry and institutional clients, and have completed 50,000 project engagements throughout the United States, Canada, and more than 20 other countries. We are sought out for our ideas, our creativity, and most of all, for the quality and character of our people. Get to know us better by visiting GEI s career site here.
The Environmental Data Specialist can be based in any one of the following five locations: 1. Atlanta, GA; 2. Cary (Raleigh), NC; 3. Knoxville, TN; 4. Dallas, TX; or 5. St. Louis, MO
Essential Responsibilities &amp; Duties
Work with project teams to manage data using Earthsoft EQuIS Professional
As an Environmental Data Specialist, support the use of data solutions at GEI Consultants
As a project consultant, work on client projects providing data management services including coordinating field activities, serving as liaison to the analytical labs, and coordinating with 3rd party validators
Design EDDs for specialized field events
Perform historical data migrations for analytical, gauging, sampling, stratigraphy, etc.
Track submission of field/lab EDDs, load EDDs, and run required reports via EQuIS Professional
Provide QA/QC for project teammates as it applies to data accuracy and completeness
Maintain and update reference values including Action Levels
Manage budgets and timelines for internally facing and externally facing projects
Support Data Scientists, Engineers, Geologists, Staff Scientists, and other stakeholders at GEI by discovering opportunities to create efficiencies with data that solve a variety of client-driven business needs
Stay current on the latest features in software for environmental data management by attending vendor webinars, self-paced training, and testing in our development environment
Support internal and external business development with demonstrations and trainings
Oversee and deploy field data collection software (including EDGE). Maintain and distribute reference values and data capture requirements to ensure complete field EDDs
Occasional travel to offices or client sites
Minimum Qualifications:
Bachelor s Degree, or equivalent experience, from an accredited college or university required
A minimum of 5 years of experience in a consultancy providing data management services
Proven proficiency with Earthsoft desktop software
Understanding of environmental field and analytical lab procedures/nomenclature
In-depth knowledge of the Earthsoft schema (professional, edge, reports) and understanding of table types and relationships
Preferred Qualifications:
Experience with Microsoft SQL Server to design/maintain views and stored procedures
Ability to work with XML Earthsoft format files
Experience with EDGE
Experience with VB.net for maintaining Earthsoft custom reports (DLLs)
Experience with gINT
Benefits
Market-Competitive Compensation
Comprehensive Benefits Program, including Medical, Dental, Vision and More
Continuing Education Assistance and Tuition Reimbursement
Professional Development and Opportunities for Advancement
Paid Holidays and Paid Time Off
Rewards and Recognition
401(k) and GEI-Funded Profit Sharing
And Moreâ€¦
Physical Job Requirements 
X
Sedentary
Light
Medium
Other 
Activity Level Throughout Workday Physical Activity Requirements
 Occasional
 (0-35% of day)
 Frequent
 (33-66% of day)
 Continuous
 (67-100% of day)
 Not Applicable Sitting
(6-8 hrs) Standing
(0-1 hrs) Walking
(0-1 hrs) ClimbingX
Lifting (floor to waist level) (in pounds)
(0-10 lbs) Lifting (waist level and above) (in pounds)
(0-10 lbs) Carrying objects
(0-1 hrs) Push/pullX Twisting
(0-1 hrs) Bending
(0-1 hrs) Reaching forward
(0-1 hrs) Reaching overhead
(0-1 hrs) Squat/kneel/crawlX
Wrist position deviation
(3-5 hrs) Pinching/fine motor skills
(1-2 hrs) Keyboard use/repetitive motion
(6-8 hrs) Taste or smell (taste=never)
(0-1 hrs) Talk or hear
(3-5 hrs)  Accurate 20/40
 Very Accurate 20/20
Not Applicable Near Vision
X Far Vision
X 
Yes
No
Not Applicable Color Vision (ability to identify and distinguish colors)
X Sensory Requirements
Minimal
Moderate
Accurate
Not Applicable Depth perceptionX HearingX 
Environmental Requirements Occupational Exposure Risk Potential
Reasonably Anticipated
Not Anticipated
Blood borne pathogens
X Chemical
X Airborne communicable diseases
X Extreme temperatures
X Radiation
X Uneven surfaces or elevations
X Extreme noise levels
X Dust/particular matter
X
Other (exposure risk):
Usual workday hours:
X
8
10
12
Other work hours 
GEI is an EEO/AA/M/F/Vet/Disability employer
#gdsponsor</t>
  </si>
  <si>
    <t>Reporting Data Engineer, Ad Platforms</t>
  </si>
  <si>
    <t>Scientist II- AD</t>
  </si>
  <si>
    <t>FUJIFILM Diosynth Biotechnologies</t>
  </si>
  <si>
    <t>College Station</t>
  </si>
  <si>
    <t>Overview
Summary:
The Scientist II independently designs, executes and interprets complex laboratory experiments and development activities with priorities set by supervisor to achieve project goals. The individual demonstrates a practical understanding analytical and/or virology, and applies knowledge in support of product development and new technologies. The individual should display strong technical knowledge and scientific understanding of the development of analytical and/or virological assay, and DOE studies. The individual may lead a project and assist in multiple projects. The individual is expected to provide strong scientific and technical contributions within the Process Development Group and will work closely with other Departments to develop strong working relationships
External US
Essential Functions:
Has a broad scientific knowledge that can be applied across client projects
Assist/lead the development or adaptation and implementation of analytical methods for customer programs.
Develop, optimize, and transfer methods on multiple client projects and acts as the lead on one smaller client project.
Demonstrated knowledge of instruments, computer technology, and data analysis required to successfully complete project work and ability to apply knowledge in unusual situations.
Responsible for experimental design and planning experimental execution.
Responsible for ensuring lab equipment is setup for new program and implementing new technology needed for project execution.
Independent planning, execution, and interpretation of complex laboratory experiments.
Assist or lead some direct interface with external clients to understand their needs and effectively communicate these needs to internal departments.
Ability to work with team members and client to help troubleshoot and solve complex problems.
Clearly articulate in presentations to senior management and/or clients regarding problems, updates, and/or results.
Transfer analytical methods from other collaborators/clients.
Write SOP/method qualification and validation protocols and reports.
Maintain a laboratory notebook according to company guidelines.
Summarize results and generate reports.
Maintain analytical instrumentation as needed and interface with external vendors for instrument installation and operation qualifications.
Trains or provides guidance to lower level scientists.
Typically directs technical work encompassing one aspect of a project.
Provide project oversight to internal groups with support from manager or technical lead.
May act as technical lead for smaller to moderate sized programs.
The individual may functionally supervise the work of junior colleagues with oversight from supervisor ensuring that the goals of the group are met.
Stay abreast of new technologies in the field.
Expand expertise to other types of assays.
Ensure lab is maintained (organized, clean, properly supplied).
All other duties as may be assigned.
Required Skills &amp; Abilities:
Experience with analytical instrumentation such as analytical chromatography/ELISA.
Proficiency in assay development.
Ability to work professionally as part of a team and independently.
Proficiency with some assays such as ELISA, SDS-PAGE, Western blotting, HPLC, CE, cell-based assays, immunoassays, dd-PCR, and/or molecular assays such as q-PCR.
Ability to work on multiple projects.
Experience working in a GMP environment is required.
Knowledge of statistics for analytical chemistry.
Ability to formally present problems, updates, and/or results.
Significant knowledge of bioanalytical techniques demonstrated through industry or academic performance.
Ability to clearly communicate in writing and verbally to senior management and/or clients.
Ability to assist in the review of client proposals for accuracy.
Ability to train technical aspects of the job to analytical personnel.
As appropriate, writes and reviews SOPs/ procedures/instructions.
As appropriate, writes and reviews analytical plans, protocols or summary reports.
Authors SME content of technical reports (memos, development reports etc.).
Working Conditions &amp;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Experience prolonged standing, along with some bending, stooping, and stretching.
Use hand-eye coordination and manual dexterity sufficient to operate a keyboard, photocopier, telephone, calculator, and other office equipment.
Potential for exposure to hazardous chemicals, gases, fumes, odors, mists, and dusts, and other hazardous materials.
Ability to lift 50 pounds on occasion and 25 pounds regularly.
Ability to wear PPE.
Attendance is mandatory.
Minimum Qualifications (in addition to required skills and abilities):
PhD in Biochemistry, Chemistry, Biology, Life Sciences or related field; OR
Master's Degree in Biochemistry, Chemistry, Biology, Life Sciences or related field with four (4) years of relevant experience; OR
Bachelor's Degree in Biochemistry, Chemistry, Biology, Life Sciences or related field, with six (6) years of relevant experience; OR
Associates Degree in Biochemistry, Chemistry, Biology, Life Sciences or related field, with eight (8) years of relevant experience
Preferred Qualifications
Experience or knowledge of cGMP, QA, and QC for pharmaceutical products.
Strong hands-on skill in aseptic technique, cell culture, and virology.
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979-431-3528.SDL2017</t>
  </si>
  <si>
    <t>Associate Principal Scientist-AD</t>
  </si>
  <si>
    <t>Overview
Summary:
The Associate Principle Scientist independently applies scientific and/or cross-functional knowledge to achieve project goals and provide technical and scientific leadership within the department. The individual will typically lead customer projects and as expected to complete technical assignments through the self-sufficient design, execution and interpretation of complex experiments. The individual will suggest new areas for development, presents his or her own original ideas and research findings and demonstrate a solid theoretical understanding within their own scientific discipline.
External US
Essential Functions:
This is a supervisory role which includes hiring and promotion recommendations, providing ongoing coaching and feedback, performance management and ensuring that the goals of the group are met.
Responsible for some administrative and supervisory duties for the group.
Plans client projects in terms of timing and resources.
Independently applies scientific and/or cross-functional knowledge to achieve project goals.
Identifies and resolves technical project issues.
Implements strategic departmental research and development goals or ideas.
Ensures technical quality of work for project execution.
Accountable for accomplishing project goals and objectives; anticipates and prioritizes workflow to achieve desired outcomes.
Monitors project plans and resources to ensure alignment with overall research goals and objectives.
Provide technical leadership for higher level analyses involving analytical or process experimental design.
Design, execution and interpretation of complex laboratory experiments with broad priorities set by department head.
Defining and implementing strategies, initiatives, and actions to improve processes and procedures to ensure compliance with internal and industry standards.
Perform higher level analysis involving analytical or process experimental design.
Application of advanced scientific knowledge associated with larger and more complex experiments and projects.
Interpretation and judgment of the quality of experimental outcomes and data to effectively draw conclusions and make recommendations regarding project execution.
Defining and implementing strategies, initiatives, and actions to improve processes and procedures to ensure compliance with internal and industry standards.
May manage multiple large programs.
Partner across company functions and collaborate effectively with respect to identifying and addressing problems and opportunities that affect or require input from multiple units within the company.
All other duties as may be assigned.
Required Skills, Knowledge, and Abilities:
Ability to complete technical assignments by designing, executing and interpreting complex experiments.
Initiate new experimental approaches and related work processes and procedures that align with company and regulatory requirements.
As appropriate, advanced application of statistical concepts for process design.
Application of scientific knowledge to the design, conduct, and implementation of studies and projects.
Development and implementation of technical and/or system solutions.
Creates plans to resolve project related issues.
Ability to benchmark available technologies relative to other companies or industries.
Implementation of new technologies within area.
Contribute strong technical advice to team problem solving.
Makes decisions on technical information generated.
Possess a solid understanding of the research literature associated with own scientific discipline; stay informed of current trends via journals, patents and personal networks of internal and external experts.
Consistently prepares and presents complex scientific information to internal and external groups.
As appropriate, write, review and approve SOPs/STM's/procedures/instructions.
As appropriate, write, review and approve of analytical plans, protocols or summary reports.
As appropriate, write, review and approve departmental and inter-departmental reports for internal and external distribution.
Serves as an organizational spokesperson on technical issues for a specific area of expertise.
May support Marketing &amp; Sales activities such as proposal/scope of work review, present on behalf of department at client visits and provide laboratory tours.
Operates across disciplines to influence scientific decisions.
Prepares complex proposals and presentations for senior management, including issue identification and resolution.
A voice on complex scientific and/or technical concepts.
Develop stature in field of expertise by participation in scientific societies and meetings, review of current scientific literature and timely publications and/or patents.
Direct communication with clients to communicate technical items and to resolve issues.
May have communication with regulatory agencies, industry experts and consultants.
Preferred Skills &amp; Abilities:
Working knowledge of viruses or large molecules mainly in Cell and Gene Therapy field.
Good understanding of qualification and validation of analytical methods.
Extensive knowledge of cGMP operations, manufacturing and regulatory requirements for pharmaceutical products especially related to Cell and Gene Therapy.
Supervisory Responsibility:
Carries out supervisory responsibilities in accordance with company policies and applicable laws including (but not limited) to interviewing potential candidates, planning studies, assigning tasks, training new and existing team members. Other duties focus on people management including performance reviews, addressing complaints and resolving problems.
Working Conditions &amp;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Experience prolonged standing, along with some bending, stooping, and stretching.
Use hand-eye coordination and manual dexterity sufficient to operate a keyboard, photocopier, telephone, calculator, and other office equipment.
Potential for exposure to hazardous chemicals, gases, fumes, odors, mists, and dusts, and other hazardous materials.
Ability to lift 50 pounds on occasion and 25 pounds regularly.
Ability to wear PPE.
Attendance is mandatory.
Ability to occasionally travel to other sites, vendor locations, and/or conferences.
Minimum Qualifications:
PhD and four (4) years relevant experience of which at least two (2) years consists of management/supervisory experience; OR
Master's Degree and eight (8) years relevant experience of which at least two (2) years consists of management/supervisory experience; OR
Bachelor's Degree and ten (10) years relevant experience of which at least two (2) years consists of management/supervisory experience.
Preferred Qualifications
Matrix management experience.
Managing Teams at Scientist and Associate levels.
Previous experience interacting with Contract Manufacturing Organization (CMO) environment and/or being a part of a CMO.
Degree in Virology, Microbiology, Chemistry, Biology, Biochemistry, Life Sciences, or a related field.
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979-431-3528.SDL2017</t>
  </si>
  <si>
    <t>Product Development Scientist (food manufacturing company)</t>
  </si>
  <si>
    <t>SilverXis Inc.</t>
  </si>
  <si>
    <t xml:space="preserve">Job title: - Product development scientist
Duration: - 6+ months (Contract)
Pay Rate: $26/hr
Location: - Plano Texas USA 75024
Shifts: - (Monday â€“Friday) 8 AM - 5 PM
Description:
Â· Responsible for updating ingredient and formula specifications for food manufacturing company. Specifications would be updated to global standard, reviewed internally by discipline approvers, and aligned with supplier. Spec Writer would facilitate this process and ensure specifications meet standards and documentation properly filed.
Job duties
1. Support legacy specification upgrade project from spec readiness to supplier commercial qualification approval.
2. Learn and understand ingredient/supplier/third party/formula standards
3. Train in new specification system and understand the interaction between the suite of applications (Product Vision, TW, VCS, and PDMS) and become an expert
4. Specification Writer will interact with Product Developer to compile key data to write specification according to guidelines.
5. Create new ingredient, formula, sub-formula, and semi-finished formula in spec system
6. Compare prior specification data to migrated specification data to ensure accuracy of migration
7. Serve as point of contact with supplier to gather information and data needed to build specification
8. Manage PQQ process with Suppliers and complete timely follow-up to keep the process moving to completion
9. Interact with and provide support to all disciplines to ensure complete and accurate specification including Product Development, Food Safety, Regulatory, Quality, Procurement, and Supplier Quality Assurance
10. Manage ingredient and formula workflow launches &amp; routes
11. Support Commercialization Qualification plan follow-up with supplier and ensure appropriate disciplines review data when received
12. Support maintenance of specifications on-going including parameter adjustments, adding new supplier sites, etc.
Required Skills:
Â· Minimum Bachelorâ€™s degree in Food Science
Â· At least 1 year experience in the food industry
Â· Excel/Word/MS Outlook - Microsoft product proficient
Â· Ability to learn computer applications/programs quickly
Â· Good communication skills â€“ oral and written (e.g. communication on telephone, external and internal to Client, managing with other support group functions, etc.)
Â· Ability to work under pressure
Â· Good organizational skills
Â· Document control knowledge
Â· Attention to detail
Â· works well in a team setting, working with QA/R&amp;D/FS/Reg work team on other aspects of project
Â· Self-motivated
Â· Good math skills
Job Types: Full-time, Contract
Salary: $25.00 to $26.00 /hour
Experience:
food industry: 2 years (Required)
Education:
Bachelor's (Required)
Work authorization:
United States (Required)
Work Remotely:
No
</t>
  </si>
  <si>
    <t>VUMI Group</t>
  </si>
  <si>
    <t xml:space="preserve">Position SummaryA Data Analyst gathers and interprets data from various sources and interprets business trends in order to identify improvements.Essential Duties and ResponsibilitiesThe essential functions include, but are not limited to the following:
Develop and design enterprise data warehouse (EDW) and implementation of extract, transform, and load (ETL) processes for core data elements from benefits administration systems Design and implement the transformation of data into schema to support group data, eligibility data, and premium billing data, claims data, provider data, and pharmacy claims data.Experience working with SQL database queries, database structures, and stored procedures. Involved in day-to-day load processing for data refresh and updates and troubleshooting of processes. Perform data analysis and validation for reporting, identifying outliers and exceptions within data extractions. Conversion of data into a normalized, unified format from data received from disparate data sources. Experience troubleshooting and managing escalations for production data issues. Identify and Cleanup of junk data. Use Crystal Reports and business objects for reporting and business analysis needs and develop management dashboards for ad-hoc reporting. Develop user interface to allow internal and external vendors to deliver eligibility claims&amp; deliver data extracts. End-user training on all reporting and other applications as needed.
Minimum Qualifications (Knowledge, Skills, and Abilities)
Graduate student working towards Masterâ€™s degree in MIS/ITM required. 1+ Yearsâ€™ experience in complete project lifecycle with a strong emphasis on analyzing requirements, design, development, testing&amp; implementation. 1+ yearsâ€™ experience in report creation and data analysis using Crystal Reports. 1+ yearsâ€™ experience working with databases such as Oracle, SQL Server, MS Access. 1+ yearsâ€™ experience technology support and troubleshooting. Programming languages required: SQL, C++, batch scripting. Strong knowledge of Microsoft Word, Excel, Access required Must be able to work independently as well as in a team environment with a strong sense of accountability. Excellent written and verbal communication skills required; ability to communicate with individuals of all levels (technical and non-technical). Moderate experience defining and communicating technical expectations and documentation. Experience with VB Scripting&amp; Excel Macros. Experience in Healthcare domains is a plus.
</t>
  </si>
  <si>
    <t>Assessment Data Analyst (Campus Testing Coordinator) Pool Leadership Academy Network (LAN)</t>
  </si>
  <si>
    <t>Fort Worth Independent School District</t>
  </si>
  <si>
    <t>Assessment Data Analyst (Campus Testing Coordinator) Pool
Leadership Academy Network (LAN)
Reports to: Principal-- Elementary School, Middle School
Pay Grade: 604
Salary Range: $65,192 - $79,611
Duty Days: 210
This is a grant-funded position
Position Purpose
The Leadership Academy Network is an innovative partnership between Fort Worth ISD and Texas Wesleyan University designed to continue improving learning outcomes at the District's five Leadership Academies. This first-of-its-kind partnership provides for Texas Wesleyan to operate and manage Leadership Academy schools, building on the success of the learning model piloted by Fort Worth ISD in 2017. (Please include)
All fulltime contract LAN employees work an extra hour each school day, compared to other FWISD campuses. The Leadership Academy Network provides a Strategic Compensation Plan that rewards employees for additional time and effort and student outcomes.
ESSENTIAL JOB FUNCTIONS
Test Administration &amp; Monitoring
Directs campus testing program to meet students' needs; facilitates the use of technology in the testing process.
Serves as the main resource in providing testing services to the campus; keeps principal informed on the testing affairs of the campus.
Ensures the security and confidentiality of test materials are maintained before, during, and after testing.
Actively monitors every testing room on campus for each day of testing; safeguards test security, optimal testing environments, and test facilitation for state, local, and norm referenced tests and assessments.
Observes the administration of the District's testing program as specified by the state of Texas and the District Assessment Calendar.
Training, Facilitating &amp; Presenting
Attends all test training and orientation sessions on test security and confidentiality, proper administration procedures, test processing, interpretation of tests, and signs annual TEA Oath of Campus Testing Coordinator.
Conducts assessment training sessions for campus administrators, staff, and test administrators.
Supports and trains the campus faculty and other appropriate staff in analyzing assessments and other relevant District/student achievement data using appropriate technology tools.
Designs, develops, and delivers reports and presentations on key assessment findings.
Contributes as a team member in the development, implementation, and follow through on the campus Continuous Improvement Plan.
Conducts staff development workshops on data analysis in conjunction with the campus principal.
School/Organizational Improvement
Participates in development of campus improvement plans with staff, parents, and community members.
Professional Learning Community
Helps facilitate teacher and grade level team PLCs through collaborative inquiry and using data as evidence
Establishes professional development opportunities related to assessment and the use of data to support new teacher growth and development.
Assists with regular faculty and department meetings; analyzes instructional and assessment data for the purpose of improving teaching and learning; assists teachers and administrators in using data to develop campus-wide strategies for intervening with at-risk students.
Assessment Program Management
Receives, verifies, distributes, and returns secure test materials for the campus.
Reports test security and confidentiality violations, and test irregularities immediately to the Department of Accountability &amp; Data Quality.
Ensures that data is collected, organized, and verified in an appropriate format, and accompanied by an effective analysis, to be used by campus administrators and teachers in instructional planning efforts and accountability.
Develops resources for the administrative team and teachers as needed to guide data dialogue.
School/Community Relations
Articulates the school's mission to the community and solicits its support in realizing the mission.
Demonstrates awareness of school-community needs and initiates activities to meet those needs using appropriate and effective techniques to encourage community and parent involvement.
Personal Work Relationships
All Fort Worth ISD employees must maintain a commitment to the District's mission, vision, and strategic goals.
Exhibits high professionalism, standards of conduct and work ethic.
Demonstrates high quality customer service; builds rapport/relationship with the consumer.
Demonstrates cultural competence in interactions with others; is respectful of co-workers; communicates and acts as a team player; promotes teamwork. Responds and acts appropriately in confrontational situations.
Other Duties as Assigned
Performs all job related duties as assigned and in accordance to the Board rules, policies and regulations. All employees are expected to comply with lawful directives in rare situations driven by need where a team effort is required.
Knowledge, Skills &amp; Abilities
Knowledge of applicable federal and state laws regarding assessment in education, as well as District policies and procedures.
Knowledge of data information systems, data analysis and the formulation of action plans.
Skill in Windows-based computer applications, specifically with word-processing, Excel, PowerPoint, databases, Internet, and web-based scoring and reporting systems.
Skill in interpersonal relationships, including using tact, patience, and courtesy.
Skill in using qualitative and quantitative data to make decisions about teaching and learning, including student and teacher assessments.
Skill in collecting and analyzing complex data.
Ability to interpret policies, procedures, and various types of data.
Ability to interpret test results and deliver analysis to various audiences.
Ability to process and handle confidential information with discretion.
Ability to organize multiple tasks and conflicting time constraints.
Ability to use computer network system and software applications as needed.
Ability to organize and coordinate work.
Ability to communicate effectively, both oral and written forms, with students, parents, staff, community, and stakeholders.
Ability to engage in self-evaluation with regard to performance and professional growth.
Ability to establish and maintain cooperative working relationships with others contacted in the course of work.
Travel Requirements
Travels to school district buildings and professional meetings as required.
Physical &amp; Mental Demands, Work Hazards
Tools/Equipment Used: Standard office equipment, including computer and peripherals; classroom equipment including Promethean Board.
Posture: Prolonged sitting and standing; occasional stooping, squatting, kneeling, bending, pushing/pulling, and twisting.
Motion: Frequent repetitive hand motions, including keyboarding and use of mouse; occasional reaching; frequent walking.
Lifting: Occasional light lifting and carrying (less than 15 pounds); occasional moderate lifting and carrying (15-44 pounds).
Exerting: Occasional 20-50 pounds of force; frequent 10-25 pounds of force, and/or greater than negligible up to 10 pounds of force constantly to move objects.
Environment: Works inside; may require occasional irregular and/or prolonged hours; may require districtwide travel.
Attendance: Regular and punctual attendance at the worksite is required for this position.
Mental Demands: Maintains emotional control under stress; works with frequent interruptions.
Minimum Required Qualifications
Education: Bachelor's degree from accredited college or university in Education, Computer Science, or related field required; Master's degree in a relevant field preferred.
Certification/License: Valid Texas Teaching Certification.
Experience: 4 years' as classroom teacher; experience working with data and with diverse student populations preferred.
Note: These statements are intended to describe the general nature and level of work being performed by people assigned to this job. They are not intended to be an exhaustive list of all job responsibilities.</t>
  </si>
  <si>
    <t>Assembly</t>
  </si>
  <si>
    <t>The Details:
Data drives strategy. Unique Influence's Data Science &amp; Analytics practice helps internal and client stakeholders take a scientific approach towards optimizing critical business and marketing decisions. Our forward thinking in Data Science &amp; Analytics is a key differentiator that has contributed to our agencies success.
This position is for self-starters who believe that data should drive insights. They can change perceptions through data and will be responsible for measuring and communicating the effectiveness of media to internal and external stakeholders.
What Youll Do:
Design &amp; execute analytical reporting dashboards to improve the effectiveness of digital online and offline marketing programs. Recommend appropriate analytic methodologies and approaches. Be a subject matter expert for analytics and techniques, including A/B testingDesign and enhance media planning optimization reports across channels such as Programmatic, Social, and searchDevelop visualizations in Excel and PowerPoint to illustrate campaign performance dataPartner with internal teams to develop monthly and quarterly reports, trends, insights and recommendationsAssist with the development of a measurement and learning plan including establishing campaign performance benchmarks, goals, and projectionsDevise Ad Hoc analyses including but not limited to: ROI analysis, Churn Analysis, Reach/Frequency Analysis, Audience Segmentation
Must Haves:
1+ years of experience in an analytical roleProficiency in data visualization software (e.g. Tableau) and querying languages like SQLAbility to QA and troubleshoot data Familiarity with media measurement and the digital marketing ecosystemStrong analytical skills with solid foundation in statistical techniques Desire to look at the bigger picture and translate data into strategy
Powered by JazzHR</t>
  </si>
  <si>
    <t>InfoQuest Consulting Group</t>
  </si>
  <si>
    <t>Duration &amp; Type: 6+ months Contract with a Pharmaceutical industry clientLocation: Fort Worth, Texas
Responsibilities:
Serve as team member for supporting day to day master data activities in SAP Integrated Business Planning (IBP)
Partner with S&amp;OP team to manage master data like customer master, transportation lanes, product master, and location master. Includes following up with S&amp;OP teams to ensure proper approval has been received prior to master data changes.
Monitor the master data maintenance work workflow to ensure all requests are completed within defined SLA
Assist with setting direction for maintenance of master data, data standardization, and data governance
Ensure additional documentation is created as needed and existing documentation is properly maintained
Monitor master data quality and support related tasks (i.e. executing data quality reports) to ensure high level of data accuracy and completeness
Partner with IT COE to ensure master data interfaces/error logs are monitored and all issues resolved accordingly
Support any master data related activities for other IBP regional deployments and SAP upgrade releases
Provide training to additional resources as needed to ensure redundancy and business continuity
Assist with identifying any gaps in process and develops proposals for future requirements to mitigate them
Assist with testing system updates and functional changes to ensure the system continues to meet business objectives and user requirements
Additional duties, as assigned
Required:
Must have an undergraduate degree in one of these â€“ Supply Chain, Information Systems, or Computer Science
Minimum 2 years experience in data analytics or master data
Minimum 2 years experience with querying language like (SQL)
Prefer at least 1 year experience with SAP ECC, SAP APO, or SAP IBP
Experience in pharmaceutical supply chain or manufacturing environment preferred
Required Skills: Data Analyst, Data Analytics, Data Governance
Additional Preferred Skills: SQL, Supply Chain, Workflow, Business Continuity, Business Planning, Data Quality, Documentation, Training
For consideration, please send resume to career@infoquestgroup.com</t>
  </si>
  <si>
    <t>Scientist Technical Support</t>
  </si>
  <si>
    <t>Data Engineer or Data Engineer, Sr</t>
  </si>
  <si>
    <t>SunIRef:Manu:title
Job Summary/Purpose
The Data Engineer will help develop and support the overall enterprise analytics initiative with a primary focus on improving the data integration of current utility systems or record (data lake creation) as well as ensuring the approach adopted is agile enough to ingest additional data streams such as smart grid technologies, distributed energy resources (DERs) and customer channel information as they become available.
The Data Engineer will understand the strengths and limitations of various data storing, data transformation and data distribution mechanisms and help identify the appropriate data sources, manipulation tools and techniques (including data enrichment/automation) for a particular analytics use case as a function of data quality (including availability) and work collaboratively with data scientists and business units to help solve their analytical needs.
The Data Engineer will also assist with the over-arching enterprise goal to create various layers of data accessibility with a specific focus on an agile, secure and reliable data collection and distribution strategy that is driven by business unit needs, analytical solution requirements and human capital considerations.
Analysis performed by the position will be shared within Entergy to support the various initiatives underway that have an analytical need which will ultimately impact Entergy's generation assets, load resources, customer view, and product and services offered to the customer.
Job Duties/Responsibilities
Develop, manage and deploy best in practice data collection, data governance, storage and manipulation techniques (extract, transform and load) that ultimately enable business units to unlock additional value from company-held data.
Be a champion for Entergy's Analytics efforts both inside and outside of the organization, promoting collaboration and communication through business unit driven use cases whilst building the Entergy brand in the analytics space.
Represent Entergy on various industry forums such as UAI, EPRI, EEI, etc.,. and assist with developing and maintaining the internal POV on data quality, manipulation and presentment options.
Be a thought-leader at Entergy for solving data quality/availability issues and work with the data scientists and citizen data scientists throughout Entergy various business units.
Minimum Requirements
B.S. Degree in a data-centric field (Economics, Computer Science or other science field), Information Systems, Information Processing or engineering.
Preferred: M.S. in economics, mathematics, statistics, computer science, finance, engineering or other analytical field
Experience required of the position
2+ years of experience in data validation or complex data intensive analysis that utilizes (big) data manipulation and processing techniques (SQL, MySQL, Hadoop, Spark etc) to ensure (connected) datasets are of high quality and therefore fit for analysis/reporting purposes.
Preferred: 1+ years' experience working in the electric and/or gas utility sector
Preferred: Programming experience in analytical tools such as SAS, SPSS, R, Python, Java, Matlab etc
Skills and abilities required of the position
Strong background in developing and utilizing tools that prepare, extract and manipulate (big) data to create connected datasets (data lake) that can be utilized for analytics purposes.
Strong communicator both at technical and strategic levels
Experience discussing complex and new topics in a simple, easy-to-understand way
Demonstrated teamwork skills
Strong, demonstrated writing and presentation skills
Certificates, licenses, etc. required for the position
N/A
#LI-CM1
Primary Location: Texas-Woodlands
Job Function: Professional
FLSA Status: Professional
Relocation Option: Level II
Union description/code: NON BARGAINING UNIT-NBU
Number of Openings: 1
Req ID: 94701
Travel Percentage:Up to 25%</t>
  </si>
  <si>
    <t>Senior Big Data Engineer/Architect (TX/OH/NJ)- 5 Openings</t>
  </si>
  <si>
    <t>ACS group has an immediate need for a Big Data EngineerArchitect- 5 Openings with experience in the Investment domainBanking Industry. This is a 6+ months contract opportunity (with long-term potential. Please review the job description below Position Big Data EngineerArchitect- 5 Openings Location Houston, TX 77002, Columbus, OH 43240, Jersey City, NJ 07310 Duration 6+ months contract to hire (Direct Hire) Job Description Working with our LOB (line of business) users, collaborate with other technology teams to design, develop, test full stack cloud data solutions. Leading and be responsible for the craftsmanship, security, availability, resilience and scalability of your solution. Leading the innovation, perform proof of concept and the implementation of cutting-edge technologies BSBA degree or equivalent experience Top Skills Minimum 3+ yrs. Experiences required Streaming data applications (Spark Streaming, Kafka, Kinesis, and Flink) Data pipeline open source products (Ex Airflow, Jupyter, etc) Hadoop data platform (MapReduce, Pig, Hive, HBase, Impala), experience working with Cloudera stack is preferred. Key Responsibilities This role requires a wide variety of strengths and capabilities, including Expert in Cloud Services and design technique as well as experience working across large environments with multiple operating systemsinfrastructure for large-scale programs (e.g., Expert Engineers) starting to be firm-wide resources working on projects across the organization. Is multi-skilled with expertise across software development lifecycle and toolset. May be recognized as a leader in Agile and cultivating teams working in Agile frameworks. Sought out as coach for at least one technical skill Strong understanding of techniques such as Continuous Integration, Continuous Delivery, Test Driven Development, Cloud Development, resiliency, and security Key Requirements and Technology Experience 5+ years of experience in application development using any of these programming languages Java, Scala, Python. Experience working in financial industry is preferred. 3+ years of experience working with Amazon Web Services (AWS) including entitlement and IAM policy. AWS professional certification is preferred. 3+ years of experience working on streaming data applications (Spark Streaming, Kafka, Kinesis, and Flink) 3+ yearsrsquo experience working with data pipeline open source products (Ex Airflow, Jupyter, etc) 3+ yearsrsquo hands-on experience with Hadoop data platform (MapReduce, Pig, Hive, HBase, Impala), experience working with Cloudera stack is preferred. 1+ years of experience with DevOps automation tools (AWS CloudFormation, Terraform) 1+ years of experience in developing, deploying and monitoring in building large distributed and parallel systems using container technology including Docker, Kubernetes, AWS EKS, AWD Fargate Lead by influence, mentor junior software engineers, ability to navigate to different teams and business to find solutions to complex If it creates an interest for you, please email me the latest copy of your resume. Thanks, and Regards Pankaj Sharma Email- pankaj.sharmaacsicorp.com ABOUT ACS GROUP. ACS Group is a premier provider of IT Consulting, Engineering Consulting, Healthcare, Talent, and Workforce Management Solutions to Fortune 1000 companies globally. Our operating brands have provided targeted services and solutions for more than 50 years. We serve our clients through four operating companies AIC Analysts ComforceHealth HireGenics Recent Recognitions Largest Minority-Owned IT Staffing Firm in the U.S. (2018 SIA) No. 8 Largest IT Staffing Firm in the U.S. (2018 SIA) Inavero s Best of Staffing Client Diamond Award (2018). National Class lV Supplier of the Year Finalist and a Regional Class IV Supplier of the Year by NMSDC Inavero's Best of Staffing Client Diamond Award Winner(2017) Website www.acsicorp.com</t>
  </si>
  <si>
    <t>ENGINEER- COMPUTER SCIENTIST - RESEARCH ENGINEER - AUTOMATION AND CONTROLS</t>
  </si>
  <si>
    <t xml:space="preserve">Join the Applied Power Division and work on diverse and exciting projects in areas such as unmanned systems, energetic tools, additive manufacturing, communications, machine learning, and augmented/virtual reality (AR/VR). Job activities include physics modeling and simulation, hardware/software design, prototyping, data analysis, laboratory experiments, field testing, market research, client interaction, proposal preparation, and technical presentations. Applicants will also be expected to pursue continuous professional development, lead technical staff, and engage in all aspects of contract research and development.
 Education/Experience:Requires a BS degree in Electrical Engineering, Aerospace Engineering, Mechanical Engineering, Computer Engineering, Computer Science, or similar. with at least 0-5 years experience. Program experience in one or more of the following fields: automation and controls, signal processing and communications, or systems engineering is required. Programming experience with C/C++ is required. Experience with scientific computing, e.g. Python, or MATLAB is also required. Experience with numerical modeling is preferred. Must have excellent written and verbal communication skills. Technical publications are desired. A valid/clear driver's license is required.
 Special Considerations:Applicant selected will be subject to a government security investigation and must meet eligibility requirements for access to classified information. Applicant must be a U.S. citizen.Job Locations: San Antonio, TexasFor more information about this division, visit the Applied Power home page.
An Equal Employment Opportunity/Affirmative Action Employer
Race/Color/Religion/Sex/Sexual Orientation/Gender Identity/National Origin/Disabled/Veteran
Committed to Diversity in the Workplace
</t>
  </si>
  <si>
    <t>CIB QR Quantitative Research Wholesale Credit Capital Modeling Quantitative Modeler Asso</t>
  </si>
  <si>
    <t>JP Morgan Chase &amp;amp;amp; Co</t>
  </si>
  <si>
    <t xml:space="preserve">a leading global financial services firm with assets of $2.7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 s most prominent corporate, institution
and government clients under its J.P. Morgan and Chase brands.
Job_Description
We are looking for a candidate with strong statistical and/or economic modeling
background to work in the regulatory and economical domain. The candidate would
be mainly responsible for developing and implementing models in areas related
to Wholesale credit capital requirements and macroeconomic simulation mode.
Also participate in all aspects of quantitative activities ranging from model
research and prototyping to business support.
The following combinations of the following will be strong plus:
Experience with modeling regulatory exercises (Basel, CCAR, CECL)
Some managerial experience
Numerical algorithms (root finding, optimization)
Experience in wholesale risk models, regulatory frameworks, risk
analytics
The ability and motivation to take initiative and solve problems
independently
The ability to handle multiple initiatives/projects/work streams
simultaneously
Minimum_Education_Required
Ph. D. degree or equivalent in Statistics, Economics, Engineering, Operational
Research or related quantitative field preferred with at least 2 years of
relevant working experience. M.Scs. with 4+ years experience.
Minimum_Experience_Required
Experience in statistical predictive modeling. Financial and/or econometric
modeling experience preferred.
Minimal_Skills_Required
Familiarity with concepts of quantitative modeling in the wholesale or
retail credit risk area for regulatory exercises (Basel, CCAR, CECL)
Strong data analysis and statistical modeling, such as factor models,
copula, regression models, machine learning, predictive and descriptive
statistics
Ability to work with large financial data, statistical data (especially
time series) analysis
Strong programming skills (Python, R)
Strong communication/writing/Presentation skills
</t>
  </si>
  <si>
    <t>Engineering Scientist Associate</t>
  </si>
  <si>
    <t>Engineering Scientist Associate
---
Hiring_Department
Texas Advanced Computing Center
---
Position_Open_To
All Applicants
---
Weekly_Scheduled_Hours
40
---
FLSA_Status
Exempt
---
Earliest_Start_Date
Immediately
---
Position_Duration
Expected to Continue
---
Location:
PICKLE RESEARCH CAMPUS
---
Job_Description
Acts as a member of the Cloud and Interactive Computing group, this position
will contribute to the design and operation of a web-based technologies
providing infrastructure to the open science community.
---
Job_Details
General Notes
This position joins a growing team of research scientists and developers in the
Advanced Computing Interfaces area of the Texas Advanced Computing Center
(TACC). As part of the Cloud and Interactive Computing group, this position
will contribute to the design and operation of a web-based technologies
providing infrastructure to the open science community. Candidates will
leverage prior experience in distributed system design and 3-tier server
development to help us build the next version of our platform. This effort will
involve new code development of a cloud-native, microservices-oriented systems
with numerous performance and scalability challenges. Candidates will
participate in the entire life cycle of the software development process -
requirements and use cases, development, issue tracking, developing test
suites, deploying and maintaining production software, responding and handling
user issues.
Responsibilities
Contributes to the evolving design, implementation, and operation of our
cloud platforms, TapisAgave, Abaco and Jupyter Hub, including development
of microservices, test infrastructure, and documentation.
Contributes to the evolution and improvement of devops processes across
TACC.
Researches technologies and ideas for their applicability to projects.
Determines project requirements and desired results and develops
procedures to be used to attain such results. May coordinate and review
the work of other researchers at UT and nationally.
Contributes to the preparation of proposals to contracting agencies.
Reports results of research in submissions to contracting agencies, in-
house publications, journal articles and books, as appropriate.
Remains available to travel and present hands-on training sessions
promoting the use of the TapisAgave Platform and gateways as teaching
tools.
Organize tasks and deadlines effectively, coordinate project tasks with
project leadership, communicate effectively to management and team.
Works in a collaborative manner as part of a research and software
development team.
Required_Qualifications
Bachelor's degree in computer science, information science, mathematics,
or a computational science or engineering discipline or equivalent years
of relevant professional experience.
Training in TACC's Professional Internship program or Training in
computer science, coding boot-camp, or similar hands-on instruction in
web development.
Experience with recent, demonstrable proficiency in Python and related
technologies (such as django, flask, json, testing).
Demonstrated ability to design and implement REST APIs and other web-
friendly tools and technologies.
Experience working in a Linux/UNIX command line environment including
basic shell scripting and system configuration.
Willingness to learn.
Ability to work in a professional manner in a fast-paced environment with
strict deadlines.
Demonstrated experience building, debugging, and maintaining APIs and/or
distributed systems.
Demonstrated experience consuming cloud technologies in support of real
world applications.
Experience implementing transactional use cases using a database (such as
MySQL, mongodb, etc).
Familiarity with unit testing, integration testing, distributed source
control management, and build and test systems.
Superior oral presentation and communications skills.
Demonstrated ability to work independently under established deadlines
and as part of a team in a cooperative manner.
Relevant education and experience may be substituted as appropriate.
Preferred_Qualifications
Advanced courses leading to a Ph.D. degree in computer science, information
science, mathematics, or a computational science or engineering discipline.
Four years of relevant experience. In addition experience with the following is
desired:
Research experience.
Strong interest in supporting open, reproducible science and create
transformational technology to accelerate the rate at which it is
conducted.
Experience with Docker and/or other container technologies.
Familiarity with web security technologies (such as OAuth2, OIDC, SAML,
Radius, MFA, JWT).
Familiarity with identity and access management technologies (such as
LDAP, OAuth scopes, ACL, role-based entitlements).
Practical experience with High Performance Computing and its
applications.
Experience implementing large data processing solutions.
Demonstrated experience implementing Continuous Integration/Continuous
Delivery pipelines.
Experience implementing distributed cache management.
Familiarity with data mining techniques and machine learning algorithms/
approaches.
Hands-on experience using complex event processing on streaming data.
Salary Range
$55,000 + depending on qualifications
Working Conditions
May work around standard office conditions
Repetitive use of a keyboard at a workstation
Use of manual dexterity
Required Materials
Resume/CV
Letter of interest
3 work references with their contact information including email
addresses; References submitted should be professional and not personal
and at least one reference should be from a supervisor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Employment_Eligibility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Retirement_Plan_Eligibility
The retirement plan for this position is Teacher Retirement System of Texas
(TRS), subject to the position being at least 20 hours per week and at least
135 days in length.
---
Background_Checks
A criminal history background check will be required for finalist(s) under
consideration for this position.
---
Equal_Opportunity_Employer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Pay_Transparency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t>
  </si>
  <si>
    <t>Irvine Technology Corporation</t>
  </si>
  <si>
    <t>*NEW* Sr. Data Engineer
Well branded and innovative industry leader is seeking a well rounded candidate who will have deep and broad experience in all aspects of data which include cleaning data, reporting and dash boarding, ETL, performance tuning, database architecture and design.
Responsibilities:
Ths individual will work closely and collaborate with data scientists, product management, and web engineers to deliver value and project outcomes.Convert prototype models and data pipelines built by data scientists for use in production.Evaluation and debugging of model performance to ensure parity with prototype. Develop low-latency, real-time predictive models in a microservice environment.Profiling and performance tuning of production code.
Qualifications:
Experience and interest in Big Data technologies (Hadoop/ Spark/ NoSQL DB).Experience working on projects within the cloud ideally Azure/AWS.Strong development background with experience in at least two scripting, object oriented, or functional programming language, etc. SQL Python, Java, Scala, R.Experience in at least one ETL tool.Ability to work across structured, semi-structured, and unstructured data, extracting information and identifying linkages across disparate data sets.MUST be able to clearly articulate strategic, functional and technical concepts to all levels of stakeholders, technical teams and executive management.
Please send your resume to Colin Crane, Sr Technical Recruiter for immediate consideration. Let us help you secure an interview!
ABOUT US
Irvine Technology Corporation (ITC) is a leading provider of technology and staffing solutions for IT, Security, Engineering, and Interactive Design disciplines servicing startups to enterprise clients, nationally. We pride ourselves in the ability to introduce you to our intimate network of business and technology leaders â€“ bringing you new opportunity coupled with personal growth, and professional development! Join us. Let us catapult your career!
Irvine Technology Corporation provides equal employment opportunities (EEO) to all employees and applicants for employment without regard to race, color, religion, sex, national origin, age, disability or genetics. In addition to federal law requirements, Irvine Technology Corporation complies with applicable state</t>
  </si>
  <si>
    <t>Certifying Scientist - Infectious Disease</t>
  </si>
  <si>
    <t>HealthTrackRx</t>
  </si>
  <si>
    <t>Denton</t>
  </si>
  <si>
    <t xml:space="preserve">
Position Summary:
The Infectious Disease Certifying Scientist will be responsible for handling all infectious disease testing and for providing 100% accuracy when handling all samples, and the creation of collection devices. This includes the reporting of infectious disease bacterial, viral, and fungal infections with 100% accuracy and in a timely fashion.
Required Education and Background:
â€¢ Master of Science in biology, microbiology, molecular biology or similar with necessary coursework for Infectious Disease Certifying Scientist duties
â€¢ Ability to multitask
â€¢ Ability to adapt quickly to new changes
â€¢ Neat and clean
â€¢ Attention to detail
Main Responsibilities / Critical tasks:
â€¢ Performing sample prep and DNA extraction.
â€¢ Running the Firefly, Accufill and Quantstudio 12K.
â€¢ Performing manual pipetting steps with small volumes and into a 384 well plate.
â€¢ Reviewing control data to ensure integrity of data.
â€¢ Analyzing and closing reports.
â€¢ Making our in-house collection devices.
â€¢ Reviewing and assisting protocol developments.
â€¢ Preparing solutions.
â€¢ Maintaining a clean work environment.
â€¢ Having a broad range of knowledge of all microbes tested.
â€¢ Providing compliance with reportable pathogens to send to the state agencies.
â€¢ Knowing the rules for flagging critical results based on microbes detected, age specific criteria, and facility criteria.
â€¢ Knowing all QC ranges (internal and external).
â€¢ Keeping an eye on inventory at all times
Work Schedule:
 Tuesday through Saturday from 12:30 pm to 9:00 pm
Benefits:
 Company offers medical, dental, vision, life insurance, 401K, STD, LTD, vacation and holidays to full-time employees.
We participate in E-Verify
Equal Opportunity Employer
</t>
  </si>
  <si>
    <t>(Senior) Human Scientist</t>
  </si>
  <si>
    <t xml:space="preserve">
Location:
Dallas, New York, Pittsburgh
Geography:
North America
Capabilities:
Technology &amp; digital
Industries:
Technology industries
About UsBoston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venturesâ€”and business purpose. We work in a uniquely collaborative model across the firm and throughout all levels of the client organization, generating results that allow our clients to thrive.
Practice Area Profile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Role Profile
At BCG Platinion, weâ€™re bringing design to the front line of business challenges, creating work that solves problems in novel, feasible, and desirable ways. Our team applies a human-centered approach in order to create innovative and exciting end-to-end experiences at the intersection of people and technology. We are looking for a curious individual who is passionate about advocating for user needs. In this role, you will explore new domains and industries, make discoveries based on research data, and work with a talented team of people to create solutions inspired by those insights.
(Senior) Human Scientists at BCG Platinion are:
Human-Centered. They start with people and thoughtfully consider the usefulness and usability of everything they create. Expert Researchers. They play an active role in design and research. They are responsible for crafting research plans, performing fieldwork like interviewing and contextual inquiries, and synthesizing that research to make recommendations. Designers. They create wireframes, storyboards, and data visualizations to communicate a desired future state. Leaders. They lead small to medium sized projects, manage client relationships, and participate in writing and publishing thought leadership documents. Discovery-driven. They find patterns, deconstruct large challenges, and communicate persuasively. Collaborative. They are supportive team members who give great feedback. They embrace working in interdisciplinary teams and believe different perspectives and backgrounds drive the most innovative solutions.
Youâ€™re Good At:
Be an advocate for user needs and experiences throughout the design process. Define and lead user engagements. Plan and lead research efforts including in-person and remote user research to better understand people and their environments. Methods might include contextual inquiry, fly-on-the-wall observation, interviews, surveys, diary studies, and generative participatory activities. Analyze and synthesize research findings. Capture and synthesize information into actionable insights and recommendations. Use tools like concept mapping to document the underlying information architecture for a focus area. Evaluate user experiences. Conduct evaluative research, such as usability testing (in-person and remote, moderated and unmoderated) and provide expert analysis. Design concepts, storyboards, wireframes, and prototypes. Create design concepts at varying levels of fidelity, (sketches of situations and user interfaces, wireframes of screens and interactions, etc.). Use a variety of prototyping tools across fidelity levels to make your ideas tangible and understandable. Design and assist in the facilitation of workshops with diverse stakeholders, from client teams to community partners, to collaboratively explore domains and challenges, synthesize data, generate concepts, and present work. Lead small to midsize projects as a project manager, including work scoping and developing strong client relationships. Travel around the globe to work with clients and BCG teams. At times, this role involves significant travel to client sites. The amount of travel will depend on client needs and nature of projects. 
Your Qualifications
You Bring:
2+ years in a Human Sciences role, or relevant professional experience. BS/BA or MS in human-computer interaction, interaction design, design planning, strategy or other relevant field, or equivalent experience. Strong knowledge of research methods and frameworks, user interface standards, tools, and industry guidelines. The ability to reference best practices and design patterns, and can solve complex problems and novel interface challenges. Understanding of user experience design principles and best practices, with the propensity and judgment to question convention when appropriate. Visual communication skills, using sketching and other tools to articulate thoughts about complex problems, datasets, or experimentation. Experience in prototyping and testing, future visioning, and strategy development. Previous experience in a client-facing consulting role a plus. Proven success working in and promoting a collaborative and iterative development environment.
What to include in your application:
A link to your portfolio that demonstrates your affinity for human-centered design and shows how you approach a design challenge.
BCG pioneered strategy consulting more than 50 years ago, and we continue to innovate and redefine the industry. We offer multiple career paths for the worldâ€™s best talent to have a real impact on business and society. As part of our team, you will benefit from the breadth and diversity of what we are doing today and where we are headed next. We count on your authenticity, exceptional work, and strong integrity. In return we are committed to supporting you in discovering the most fulfilling career journey possibleâ€”and unlocking your potential to advance the world.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Date Posted:
03-Dec-2019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E-Verify Employer. Click here for more information on E-Verify.
</t>
  </si>
  <si>
    <t>Data &amp; Analytics Consultant (DAL)</t>
  </si>
  <si>
    <t xml:space="preserve">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GovernanceDatabase Architecture and DevelopmentData AnalysisReporting and Data Visualization
The ideal candidate will:
Have experience understanding and solving real business problemsSolid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methodsSpecialization in architecting enterprise solutions with visualizations and data-discovery tools such as Tableau, QlikView, Spotfire, Amazon Web Services, Cloud, SalesforceTechnical capabilities that include designing scalable data architectures, solution performance tuning, and hardware sizingExperience and knowledge of programming and scripting languages, such as , Python, Java, C#, PL/SQL, R and SAS
Experience and knowledge of relational and dimensional database structures, theories, principles, and practice used in data warehousing and analytics solutionsExperience managing, populating, and querying database technologies including RDBMS, NOSQL, and big data platforms and experience working with these technologies' ecosystems
QUALIFICATIONS
Required
Demonstrated business and technology acumenProven track record of delivering resultsExperience working with and/or leading a teamAbility to work independentlyAbility to work across industries, roles, functions &amp; technologiesPositive can-do attitudeA curiosity for new technologyAuthorization for permanent employment in the United States (this position is not eligible for immigration sponsorship)
Preferred
Bachelorâ€™s degree (Mathematics, Computer Science, or related field preferred)8+ years professional experienceConsulting experienceExperience across our service offerings
</t>
  </si>
  <si>
    <t>Revenue Data Analyst</t>
  </si>
  <si>
    <t>Behavioral Health Group</t>
  </si>
  <si>
    <t xml:space="preserve">OverviewBehavioral Health Group (BHG), a leading provider of opioid addiction treatment services. BHG provides medication assisted treatment and counseling services in a conventional outpatient setting.
At BHG, we are committed to the belief that addiction is a brain disease, not a moral failing. We are committed to treatment that embodies Hope, Respect, and Caring.ResponsibilitiesJob Summary
Under general supervision, the Revenue Data Analyst will act as a liaison to the Finance and Revenue Cycle teams to ensure revenue capture activities and reporting are consistent with approved objectives for revenue generation and process improvement. The Analyst will be working with large data sets and complex business rules to provide insights on gaps, opportunities for improvement, and recommend solutions related to the collection and recognition of revenue for the Company. In addition, the Analyst will work closely with Operations and Revenue Cycle to ensure the most accurate data is being used for generating revenue.
Revenue Analysis
Articulate assumptions, risks, opportunities in the Companyâ€™s revenue recognition and projections at monthly and ad hoc meetings with leadership team.
Perform ongoing analysis to determine the root cause of issues in revenue capture and provides recommendations for workflow or systemic changes.
Assist in maintaining EHR system(s) contractual modules/fee schedules, as well as, revenue reports productions for all business lines.
Work closely with Management Team to develop implementation plans and implement policies or operating practices related to charge capture, reimbursement, and reporting.
Maintains the privacy and security of all confidential and protected health information, complying with all applicable regulations (Ex: HIPAA).
Supports the Finance/Revenue Cycle Team as needed for special projects.
Business Intelligence and Reporting
Partner with IT, system users, and the Finance department to create and maintain a systems operating model and data governance framework that meets functional business requirements.
Develop and design the necessary schedules/outputs/reports in Power BI and other Business Intelligence Software to produce meaningful monthly financial information for Executive Management and Field Operationsâ€™ review.
Utilizes data from multiple sources to bring value and insightful information to the executive team to achieve growth/revenue targets.
Proactively seek opportunities to improve processes and identify areas of improvement in revenue recognition/capture.
QualificationsMinimum Qualifications
Bachelor's degree preferred; degree in business, information/data sciences, or another analytical disciplines strongly preferred.
0-3 years of experience, with emphasis in analytics, in a healthcare setting preferred.
Knowledge of integrated accounting software packages, SQL, Power BI/Tableau, and EHR system or similar software.
Understanding of revenue cycle management processes
Exceptional interpersonal skills, as well as, persuasive written and oral communication.
</t>
  </si>
  <si>
    <t>Scientist Molecular Biology</t>
  </si>
  <si>
    <t>Indotronix International Corporation</t>
  </si>
  <si>
    <t xml:space="preserve">Job Description:
Will apply technical knowledge to develop kits/reagents/instruments for nucleic acid purification from various sample types, which include FFPE, blood, plasma, cells and tissues Will conduct experiments and/or evaluation of specific products under guidance Will contribute as a team member to meet pre-defined goals Modify experimental procedures to suit the particular needs of experiments Analyze the data derived and explain the outcome of their experiments Has general textbook knowledge Maintain accu*** and detailed lab notebooks and appropriate documentation based on the scientific method enabling other scientists to reproduce their experiments May assist in preparing material for manuals, articles for the newsletter, patents or scientific publications Prepares regular reports documenting experiments Ability to read a scientific paper, reproduce the experiments described and understand the conclusions Able to exercise independent judgment within generally defined procedures, laboratory methods and techniques Able to recognize need for deviation from set procedures Strong laboratory and technical hands on skills required: Pipet and perform procedures reproducibly Perform a dilution series to create a standard curve Perform lab calculations needed to make solutions from powder or from stock solutions and ability to make the buffers from recipes Experience accessioning, handling and processing FFPE samples Microtome or cryostat experience to cut blocks Familiarity with making FFPE slides Familiarity with different deparaffinization methods Familiarity with next-generation technologies such as library prep, sequencing, digital PCR. Working experience a plus Experience with nucleic acid purification automation Experience working with BSL2 sample types Strong theoretical understanding of the procedures
</t>
  </si>
  <si>
    <t>Senior Data Analyst, Ad Platforms</t>
  </si>
  <si>
    <t>Product Development Scientist</t>
  </si>
  <si>
    <t>Hunter International</t>
  </si>
  <si>
    <t>RESEARCH COMPUTER SCIENTIST - RESEARCH ENGINEER - SR. COMPUTER SCIENTIST - SIGNAL PROCESSING</t>
  </si>
  <si>
    <t>Job Summary:
Join the exciting new area of developing the avionics applications and next generation of cyber threat detection capabilities for airborne platforms. Collaborate in a dynamic team environment, analyzing, designing, developing, testing and fielding software for various types of aircraft. Responsibilities and activities include participating in software development tasks primarily utilizing C/C++. The target platform will be high performance, fault tolerant applications on embedded platforms. Participating in requirements analysis and development, developing and reviewing software design, implementation, unit testing, integration, installation and maintenance. Leading software development tasks and teams. Developing new ideas and solve complex problems based on technical and domain experience. Collaborate with the team and work independently.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(with a focus in Computer Science) with 2-7 years of experience. Must have at least a 3.0 GPA. Must have experience in software development with emphasis on application development utilizing C/C++. Must have working knowledge of software development processes including an ability to analyze and translate requirements into an application design, implementation, unit and integration testing; software/hardware integration and software documentation. Must have experience in embedded real-time RTOS application development as well as cyber detection. Experience with VxWorks RTOS environments, and cyber threat detection application development are highly desirable. Experience developing with Python or Java as well as experience with avionics applications is a strong plus. Excellent technical verbal and written communications skills are critical. A demonstrated track record filling software lead role with increasing responsibility in the areas of design, task planning, and delegation are highly desirable.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t>
  </si>
  <si>
    <t>Big Data Engineer (Kafka)</t>
  </si>
  <si>
    <t xml:space="preserve">
Big Data Engineer (Kafka)
Share
Job ID: FA-0100-474 
 Open Since: 2019-10-04
City: Irving
State: Texas
Country: United States of America
Job Description:Frontend Arts brings together the brightest minds to create breakthrough technology solutions, helping our customers gain competitive advantage. We are continuously evolving how we work and how we look at business challenges, so we can continue to deliver measurable, sustainable solutions to our clients.
We are looking for self-motivated "Big Data Engineer (Kafka)" with excellent communication and customer service skills, who has:
Experience as a developer who has used the Kafka API to build producer and consumer applications, along with expertise in implementing KStreams components. Have developed KStreams pipelines, as well as deployed KStreams clusters.Experience with developing KSQL queries and best practices of using KSQL vs KStreamsStrong knowledge of the Kafka Connect framework, with experience using several connector types: HTTP REST proxy, JMS, File, SFTP, JDBC, Splunk, Salesforce, and how to support wire-format translations. Knowledge of connectors available from Confluent and the communityImplementing stream processing using Kafka Streams / KSQL / Spark Jobs along with Kafka and Databricks integration.Hands-on experience in designing, writing, and operationalizing new Kafka Connectors using the frameworkDefine strategy and roadmap of the NextGen Stream Data Platform based on Apache KafkaEstablish best practices for implementing our SDP based on identified use cases and required integration patternsAccelerate adoption of the Kafka ecosystem by creating a framework for leveraging technologies such as Kafka Connect, KStreams/KSQL, Schema Registry, and other streaming-oriented technologySeasoned messaging expert with extensive, well-rounded background in a diverse set of messaging middleware solutions (commercial, open source, in-house) with in-depth understanding of architectures of such solutions. Examples: Kafka, RabbitMQDeep understanding of different messaging paradigms (pub/sub, queuing), as well as delivery models, quality-of-service, and fault-tolerance architecturesKnowledge of messaging protocols and associated APIsWorking knowledge of Splunk, how it integrates with Kafka, and using it effectively as a Kafka operational toolStrong background in integration patternsDesign, develop, support, maintenance and implementation of a complex project module.Utilize Enterprise Integration Patterns to develop data pipelines and the necessary datastructuresGood experience in application of standard software development principles.Implementing best practices and making sure the coding standardsWrite documentation for the code to be written Debug production issues and create subsequent mitigation plansOptimize the performance of existing implementationsBring forward ideas to experiment and work in teams to transform ideas to realityPrioritize tasks with the scrum master that leads the team to be successfulArchitect data structures that meet the reporting timelines.Work directly with engineering teams for design and build their development requirementsMaintain high standards of software quality by establishing good practices and habits within the development team while delivering solutions on time and on budget.Facilitate the agile development process through daily scrum, sprint planning, sprint demo, and retrospective meetings.Participate in peer-reviews of solution designs and related code.Analyze and resolve technical and application problems.Research and evaluate a variety of software products and development tools.Proven communication skills, both written and oral
Job Skills:
Engineering/development resources who have implemented stream processing using Kafka Streams / KSQL / Spark Jobs along with having Kafka and Databricks integration experiences.Should have experiences, best practices and knowledge in Fast-Data Pipeline with Kafka/Databricks architecture, compute and scalability requirements to implement streaming jobs which handle a million messages per second/hour.
Minimum Experience: 10 Yrs
Education:
Bachelor's Degree in Engineering
</t>
  </si>
  <si>
    <t>Engineer / Scientist 3 (REMOTE)</t>
  </si>
  <si>
    <t>Imagine One</t>
  </si>
  <si>
    <t>Job Description
JOB TITLE: Engineer Scientist 3
JOB LOCATION: Charleston, SC
JOB CODE:  13383068
Thisjob is "temporarily remote" due to COVID-19 pandemic, but will transition to a non-remote job after the pandemic stay-at-home orders have been lifted. Interviews and orientations will be conducted remotely.
Imagine One Technology &amp; Management, Ltd., is excited to invite you to join our team supporting an awarded tasking for the Space and Naval Warfare Systems Center Atlantic (SPAWARSYSCEN Atlantic), Tactical Service-Oriented Architecture (TSOA) Integrated Product Team (IPT) and its systems in the following functional areas: Requirements Management; Documentation and Technical Writing; Configuration Management; and, Test and Evaluation. This position provides a unique opportunity for a motivated individual to lead and provide immediate direction to the TSOA IPT. Work will be performed in Charleston, South Carolina. The successful candidate must hit the ground running in meeting the following experience requirements for position of ENGINEER SCIENTIST 3:
Experience Requirements: Six (6) years of experience in MC2S to include: Systems Analysis, Systems Architecture, Systems/Equipment Support, Test and Evaluation, and Logistics support of C4ISR requirements. Three (3) years of technical experience in support of Marine Corps Tactical Data systems such as COC, JTCW, GCCS-TCO, AFATDS, CPOF, or other relevant tactical systems. Experience with in either Windows and/or RedHat. Note: Experience may be concurrent.
Education Requirements: Software Engineer only: Working towards the following certifications within one and a half year after assuming duties: Certified Software Development Professional (CSDP) (Previously known as Certified Software Engineering Professional (CSEP)), or with COR approval complete a vendor/platform specific certification (e.g., Microsoft Certified Solutions Developer (MCSD), Microsoft Certified Applications Developer (MCAD), Microsoft Certified Database Administrator (MCDBA), Sun Certified Professional (SCP), Red Hat Certification Program (RHCP), CISCO Certified Network Professional (CCNP), Oracle Certified Professional (OCP), other).
Education Requirements: Bachelors of Science degree in Computer Science, Computer Engineering, Electrical Engineering, mathematics, or systems engineering.
Security Requirements: Contractor personnel assigned to this contract shall possess SECRET security clearance prior to contract performance. U.S. Citizenship required
Imagine One offers a full package of benefits and competitive salary, excellent group medical, vision and dental programs. 401K savings plan; $4K annual tuition reimbursement ($5K if pursuing Master's degree); employee training, development and education programs; profit sharing; advancement opportunities; and much more!
Imagine One is a Woman/Employee-Owned Business
 ISO 9001:2015, ISO 20000-1:2011, ISO 27001:2013
 CMMI Development Level 3
EEO/AA Employer. Protected Veterans and individuals with disabilities encouraged to apply.
Imagine One offers for employment may stipulate that one or more "contingent" requirement be satisfied before final commitment between candidate and Imagine One is established; namely, award of contract to the Imagine One Team. "Contingent" requirements vary and may also include, but not be limited to additional factors (i.e., the position still being available after negotiations with the Government; final approval of your qualifications by the Government; or ability to successfully acquire and/or transfer a DoD security clearance).</t>
  </si>
  <si>
    <t>Research Scientist - Signature Integration</t>
  </si>
  <si>
    <t>Assistant Scientist- AD</t>
  </si>
  <si>
    <t>Overview
Summary:
The Assistant Scientist is an entry level position within each of the Process Development groups. The individual will learn and assist in the development and characterization of customer programs, and technology transfer to the manufacturing and/or Quality control group as appropriate. This individual will be expected to require training on laboratory instrumentation and then use instrumentation to perform elementary lab experiments and document results appropriately.
External US
Essential Functions:
Assist in the transfer, development, and optimization of customer programs.
Independent operation of instrumentation in the PD laboratories.
Assist in conducting, data plotting and reporting the results of laboratory experiments.
Monitor ongoing experiments for any unusual occurrences.
Maintenance of lab equipment, supplies and records
Execution of basic experimental protocols.
Maintaining detailed laboratory notebooks following FDBT procedures.
Perform all other duties as assigned.
Knowledge/Technical Expertise
Basic knowledge of biology, chemistry or biochemistry.
Will be expected to develop the following:
A practical understanding of the area of PD to which they are assigned.
Knowledge and understanding of cGMP.
Practical lab skills.
An understanding of the underlying biochemistry of Process Development.
Required Skills &amp; Abilities:
Understanding of good laboratory technique.
Ability to apply knowledge in support of process development.
Proficiency with Microsoft Office applications.
Awareness of lab procedures and protocols.
Good self-discipline and attention to detail.
Ability to provide solutions to routine activities and problems of limited scope
Must have good planning, organizational, and time management skills; good oral and written communication skills; and be willing and able to interface with colleagues in many different roles and functions throughout Process Development.
Working Conditions &amp;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Experience prolonged standing, along with some bending, stooping, and stretching.
Use hand-eye coordination and manual dexterity sufficient to operate a keyboard, photocopier, telephone, calculator, and other office equipment.
Potential for exposure to hazardous chemicals, gases, fumes, odors, mists, and dusts, and other hazardous materials.
Ability to lift 50 pounds on occasion and 25 pounds regularly.
Ability to wear PPE.
Attendance is mandatory.
Minimum Qualifications (In addition to required skills &amp; abilities):
Bachelor's Degree in a relevant field (Chemistry, Biology, Life Sciences or related field); OR
Associates Degree in a relevant field (Chemistry, Biology, Life Sciences or related field) with two (2) years of relevant experience.
Preferred Qualifications:
Experience in pharmaceutical or biotechnology industry.
Awareness of cGMP.
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979-431-3528.SDL2017</t>
  </si>
  <si>
    <t>Sr Data Engineer (Python, AWS)</t>
  </si>
  <si>
    <t>United Software Group</t>
  </si>
  <si>
    <t>Hello , We have an urgent requirement for Sr Data Engineer in San Antonio, TX. Below is the job description for it. If you are interested please reply me with updated resume. Sr Data Engineer (Python, AWS) Location San Antonio, TX Long term contract on W2 The Senior Data Engineer will participate as the technical lead, translating business needs into analyticsreporting requirements, and interfacing with internal team members and clients to ensure successful delivery of client applications. Provide design oversight and serve as technical escalation point for the development, implementation and support of business intelligence and analytics solution. Provide SME knowledge, technical planning expertise in the areas of Python, MicroStrategy Architecture, solution design and development, performance tuningoptimization, testing, implementation. This role will define work plans, organizes work for teams and drive SDLC deliverables. Will provide day to day technical direction and monitor team's technical delivery output, reporting back to management on progress and issues, resolving problems, etc. Responsibilities Design, build, and maintain efficient, reusable, and reliable Python code. Development of applications and their integration with back-end services. Should be able to customize and maintain for enterprise environment. Design and implement software platform with Microservices Architecture, based on Docker's Ecosystem. Integration of data storage solutions may include databases, key-value stores, blob stores, etc.. Integration with various of monitoring backend tools. Identify bottlenecks and bugs, and devise solutions to these problems. Help maintain code quality, organization, and automatization. Participate in early product demonstrations to customers. Requirements Bachelor's Degree or master's degree in Computer Science, Mathematics, Statistics. Experience in Connecting to Databases, Multithreading, and connection pooling etc. Should be able to do programming in Python, Django, and SQL. Expertise in writing and reviewing good code quality using SONAR, Pylint etc. Knowledge of the entire Python ecosystem including JENKINS, SONAR, GIT, bitbucket, CICD etc. Experienced in data warehousing and big data implementations (Cloudera- Hive, Hadoop) and technologies is a plus! Good understanding of the syntax of Python and its nuances. Solid understanding of object-oriented programming. A knack for writing clean, readable Python code. Ability to integrate multiple data sources and databases into one system. Ability to understand monitoring metrics, such as CPU, Memory, Disk Space, Network latency. Understanding of fundamental design principles behind a scalable application. Able to create database schemas that represent and support business processes. Able to implement automated testing platforms and unit tests. Regards, Sourabh Kumar (614) 588-8606 (O) (614) 715-5908 (M) sourabh.kusgrpinc.com mailtosourabh.kusgrpinc.com 565 Metro Place S. Suite 110 Dublin OH 43017</t>
  </si>
  <si>
    <t>Medical Lab Scientist (MLS) - Evenings</t>
  </si>
  <si>
    <t>Ascension Seton</t>
  </si>
  <si>
    <t>Kyle</t>
  </si>
  <si>
    <t>We Are Hiring
Medical Lab Scientist (MLS) - Blood Bank Anc 001 - Full-Time, Evenings- Seton Medical Ctr Hays - Kyle,TX
Why Join Ascension?
Ascension Seton, based in Austin, Texas, is a faith-based non-profit healthcare system founded in 1902 by the Daughters of Charity. Called to be a sign of Godâ€™s unconditional love for all, Ascension Seton strives to expand access to high-quality, low-cost, person-centered care and services. Ascension Seton operates more than 100 clinical locations, including four teaching hospitals which serve as training sites for Dell Medical School at The University of Texas.
Ascension is a faith-based healthcare organization dedicated to transformation through innovation across the continuum of care. As one of the leading non-profit and Catholic health systems in the U.S., Ascension is committed to delivering compassionate, personalized care to all, especially to those most in need. In FY2018, Ascension provided nearly $2 billion in care of persons living in poverty and other community benefit programs.
What You Will Do
As an Associate with Seton Family of Hospitals-TX, you will have the opportunity to perform routine diagnostic and analytic testing of laboratory specimens independently.
Responsibilities:
Performs, validates, interprets, documents and reports laboratory test results. May collect and process specimens.Performs instrument maintenance and troubleshooting. Executes and evaluates quality control and quality assurance procedures. Documents and reports as required by regulatory agencies.Understands and participates in all aspects of clinical laboratory testing; pre-analytical, analytical, and post-analytical. Anticipates and maintains required supplies for uninterrupted testing.Assists with data collection or special projects as assigned.Assists in documentation, evaluation and submission of all required laboratory, departmental and staffstatistics/reports.Assists in training and mentoring MLTs, new associates and students.
What You Will NeedLicenses/Certifications/Registration:
Required Credential(s):
  One or more of the following:
 Medical Technologist (ASCP) credentialed from the American Society for Clinical Pathology Board of Certification (ASCP-BOC) Certified Medical Tech credentialed from the American Medical Technologists (AMT) 
Education:
Diploma
High school diploma/GED with 2 years of experience, or Associate's degree, or Technical degree required
Work Experience:
None required.
Equal Employment Opportunity
Seton Healthcare Family is an equal employment opportunity / Affirmative Action employer and complies with all applicable federal, state and local equal employment regulations and laws. It is the policy of the Seton Healthcare Family to afford equal employment opportunities to all employees and prospective employees without regard to their race, color, ancestry, religion, sex, sexual orientation, national origin, age, physical or mental disability, citizenship status, veteran status, gender identity or expression, or any other characteristic or status that is protected by federal, state, or local laws. This policy applies to all personnel actions, such as hiring, promotion, transfer, demotion, termination, layoff and all other conditions and privileges of employment in accordance with applicable federal, state, and local laws.
Affirmative Action goes beyond the concept of equal employment opportunity. Affirmative Action policies and programs are required to overcome the present effects of past discrimination and to achieve equal employment opportunity for members of groups that are or have been formerly under-represented. Affirmative Action policies and programs are tools whereby additional efforts are made to recruit, employ and promote qualified members of formerly excluded groups, even if that exclusion cannot be traced to particular discriminatory actions. Through specific and result-oriented activities, Seton Healthcare Familyâ€™s goals are to ensure that every person is given full consideration through equal employment opportunity policies and practices and to achieve a representative workforce through its affirmative action efforts.It is further the policy of the Seton Healthcare Family to encourage vendors, contractors, affiliate institutions and others doing business with the Seton Healthcare Family to observe the principles of Equal Employment Opportunity and Affirmative Action.Seton Healthcare Family is an EEO/AA employer: M/F/Disabled/Vet.
For further information regarding your EEO rights, click on the following link to the â€œEEO is the Lawâ€_x009d_ poster:
http://www.dol.gov/ofccp/regs/compliance/posters/pdf/eeopost.pdf
EEO is the Law Poster Supplementhttp://www.dol.gov/ofccp/regs/compliance/posters/pdf/ofccp_eeo_supplement_final_jrf_qa_508c.pdf
Please note that Ascension will make an offer of employment only to individuals who have applied for a position using our official application. Be on alert for possible fraudulent offers of employment. Ascension will not solicit money or banking information from applicants.]]&gt;</t>
  </si>
  <si>
    <t>InfoVision, Inc.</t>
  </si>
  <si>
    <t>Title Senior Data Engineer City Plano, TX Duration 12+ Months Must have skills AWS certified SQL Spark Nice to have Tableau reporting or any reporting tools Data Engineer Create and maintain optimal data pipeline architecture, Assemble large, complex data sets that meet functional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lsquobig datarsquo technologies. Build analytics tools that utilize the data pipeline to provide actionable insights into customer acquisition, operational efficiency and other key business performance metrics.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Qualifications for Data Engineer Advanced working SQL knowledge and experience working with relational databases,query authoring (SQL) as well as working familiarity with a variety of databases. Experience building and optimizing lsquobig datarsquo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lsquobig datarsquo data stores. Strong project management and organizational skills. Experience supporting and working with cross-functional teams in a dynamic environment. Best regards httpslh5.googleusercontent.comb-g1iUrSj7YML7Un0xN0QD622MGpMiHBQIi4haC--CddN3uyfsUcIw3g httpswww.infovision.com httpslh5.googleusercontent.comynd3Hsuw2UVGJVZ6mf0CAuN1X8y2jHP0JA- httpswww.ivlglobal.com cidimage003.png01D5B023.1A61D220 httpsinfovisionsocial.com httpslh6.googleusercontent.comwNRdyop1uFlrgojoRrfmKVVmpChOM4sPrI-hEkPf2sq2eT4PCushelGGXu65Ws7GFEE--Cgxw8FJ httpswww.vcollab.com Charan Varanasi Resource Development Manager c 972-792-9969 e charaninfovision.com mailtocharaninfovision.com cidimage002.png01D54227.DDA0D340 httpswa.me19724271954 httpswa.me19727929969 httpswa.me19727929969 cidimage003.png01D54227.DDA0D340 httpwww.linkedin.cominvvdcharan www.linkedin.cominvvdcharan httpwww.linkedin.cominvvdcharan</t>
  </si>
  <si>
    <t>Claims Data Analyst</t>
  </si>
  <si>
    <t>GAINSCO</t>
  </si>
  <si>
    <t>Are You Driven?Â® We Are.
We are a company of driven, enthusiastic and determined people. We celebrate achievement and success. We foster innovation, determination and recognition. Because of that, our employees feel recognized and rewarded for the contributions they make on a daily basis. At GAINSCO, It is our people that set us apart.
If you are looking for a place where you can make a difference, perceive how your work impacts the company, and be recognized for your efforts and passion, then GAINSCO is the company for you.
Why Join GAINSCO?
By joining GAINSCO, you become part of a dynamic and growing organization that has been recognized as a Top Workplace in both our Dallas and Miami offices.
GAINSCOs work environment rewards engaged individuals who have a desire to contribute and succeed. Thats because our culture encourages individuals to grow their skills as they build their careers. Come join us and become a champion with GAINSCO.
What does a CLAIMS DATA ANALYST do?
Interpret data and analyze results using statistical techniques and provide ongoing reports
Develop, implement and maintain business monitoring reports
Perform data validation and other strategies that optimize statistical efficiency and data quality/accuracy
Work with IT to maintain accessibility to databases/data systems
Identify, analyze, and interpret trends or patterns in complex data sets
Additional projects as requested
What is required?
Education:
Bachelors degree in Mathematics, Actuarial Science, Risk Management, Economics, Computer Science, Information Management or Statistics
Experience:
1-2 years of working experience as a data analyst preferred
Advanced skills in performing mathematical calculations
Strong analytical skills with the ability to collect, organize, analyze, and disseminate significant amounts of information with attention to detail and accuracy
Technical expertise regarding data models, database design development, data mining and segmentation techniques
Advanced computer skills, specifically in databases and spreadsheets (Excel, MSSQL, SAS preferred)
Excellent written and verbal communication
Excellent organization skills
Understanding of non-standard auto insurance is preferred
Other skills and abilities:
Excellent verbal and written communications skills
Ability to manage own time while prioritizing multiple tasks
Required behaviors for all positions:
Communicate with co-workers, management, customers, vendors, and others in a courteous and professional manner
Conform with and abide by all Company codes, regulations, policies, values, work procedures and instructions
Regular attendance
What else do you need to know?
Competitive Salary based on experience.
Excellent benefits package: medical &amp; dental (Basic plan FREE), vision insurance, life insurance, short term and long term disability insurance.
Parental Leave Policy.
401K + Company Match.
Paid Vacation + Sick days + Floating Holidays + Company determined Holidays.
All offers are contingent upon a background investigation (including employment, education, criminal and DMV verification- when applicable) and a pre-employment drug test with results satisfactory to GAINSCO.</t>
  </si>
  <si>
    <t>AMS Verification and Modeling Engineer</t>
  </si>
  <si>
    <t>Cirrus Logic</t>
  </si>
  <si>
    <t>We are hiring experienced, creative and innovative engineers to join our extraordinary ASIC and Analog/Mixed-Signal Verification, Modeling and Methodology Team. You will have opportunities to work and gain competence in several areas such as modeling (TLM), Block- and Top-Level ASIC and verification, test bench development, HW emulation, HW acceleration, SW driven verification. You will be part of a diverse team where there will be opportunities for learning, working on new designs and more.
Responsibilities
You will contribute to a team that performs verification planning and AMS simulation on full custom ASICs for audio processing applicationsDevelop behavioral models using SystemVerilog real number modeling (sv-rnm), user-defined types(sv-udt), &amp; Verilog AMSDevelop test plans, test benches, and verification methodologies to verify the microarchitecture and designIndependent Interpretation of analog circuit schematics into abstract modelsCollaborate with system architects and designers to streamline architectural exploration of next-generation IPCollaborate with UVM verification engineers to ensure all verification components are used for AMS-UVM flowCollaborate with multi-functional teams to streamline chip-level integrationYou will perform failure analysis and resolution, coverage analysis and populationDevelop directed/constraint-random test generation, gate-simulationsPerforming regression debug support and other flow/infrastructure development
Required Skills and Qualifications
MS or higher in Electrical Engineering or Computer Engineering and 5+ years of verification experience preferably in mixed-signal productsStrong background in HDLs (e.g. Verilog, VHDL) and HVLS (e.g. SystemVerilog/OVM, UVM, AVM, Vera)
Preferred Skills and Qualifications
Experience teaming closely with digital/analog designers, applications engineers, and manufacturing test to support both pre-silicon verification and post-silicon validation effortsKnowledge of signal processing and Verilog AssertionsAbility to build, evaluate, debug, and improve a verification processAbility to mentor junior engineers in verification methodology
This position is located in Austin, TX
Cirrus Logic is an Equal Opportunity/Affirmative Action Employer. We strive to select the best qualified applicant for any opening and to reward employees based on their skills, experience and performance. We do not discriminate on the basis of race, national origin, pregnancy status, marital status, gender, age, religion, physical or mental disability, medical condition, veteran status, sexual orientation, genetic information or any other characteristic protected by law.</t>
  </si>
  <si>
    <t>Assessment Data Analyst (Campus Testing Coordinator) Pool</t>
  </si>
  <si>
    <t>Assessment Data Analyst (Campus Testing Coordinator) Pool
Reports to: Principal
Pay Grade: 604
Salary Range: $65,192 - $79,611
Duty Days: 210
This is a grant-funded position
Position Purpose
This position supports one campus. Provides campus administration with on-going reports for progress monitoring. Builds staff capacity to perform their own data analyses and to identify data trends to help teachers meet the needs of students.
Assists teachers in examining data to identify instructional strengths and weaknesses and identify areas of student need; facilitates teacher Professional Learning Communities (PLCs) and data meetings.
Organizes and supervises state-mandated testing, national norm-referenced testing, and local interim and benchmark testing.
Serves as the campus testing coordinator and provides training for state testing.
ESSENTIAL JOB FUNCTIONS
Test Administration &amp; Monitoring
Directs campus testing program to meet students' needs; facilitates the use of technology in the testing process.
Serves as the main resource in providing testing services to the campus; keeps principal informed on the testing affairs of the campus.
Ensures the security and confidentiality of test materials are maintained before, during, and after testing.
Actively monitors every testing room on campus for each day of testing; safeguards test security, optimal testing environments, and test facilitation for state, local, and norm referenced tests and assessments.
Observes the administration of the District's testing program as specified by the state of Texas and the District Assessment Calendar.
Training, Facilitating &amp; Presenting
Attends all test training and orientation sessions on test security and confidentiality, proper administration procedures, test processing, interpretation of tests, and signs annual TEA Oath of Campus Testing Coordinator.
Conducts assessment training sessions for campus administrators, staff, and test administrators.
Supports and trains the campus faculty and other appropriate staff in analyzing assessments and other relevant District/student achievement data using appropriate technology tools.
Designs, develops, and delivers reports and presentations on key assessment findings.
Contributes as a team member in the development, implementation, and follow through on the campus Continuous Improvement Plan.
Conducts staff development workshops on data analysis in conjunction with the campus principal.
School/Organizational Improvement
Participates in development of campus improvement plans with staff, parents, and community members.
Professional Learning Community
Helps facilitate teacher and grade level team PLCs through collaborative inquiry and using data as evidence
Establishes professional development opportunities related to assessment and the use of data to support new teacher growth and development.
Assists with regular faculty and department meetings; analyzes instructional and assessment data for the purpose of improving teaching and learning; assists teachers and administrators in using data to develop campus-wide strategies for intervening with at-risk students.
Assessment Program Management
Receives, verifies, distributes, and returns secure test materials for the campus.
Reports test security and confidentiality violations, and test irregularities immediately to the Department of Accountability &amp; Data Quality.
Ensures that data is collected, organized, and verified in an appropriate format, and accompanied by an effective analysis, to be used by campus administrators and teachers in instructional planning efforts and accountability.
Develops resources for the administrative team and teachers as needed to guide data dialogue.
School/Community Relations
Articulates the school's mission to the community and solicits its support in realizing the mission.
Demonstrates awareness of school-community needs and initiates activities to meet those needs using appropriate and effective techniques to encourage community and parent involvement.
Personal Work Relationships
All Fort Worth ISD employees must maintain a commitment to the District's mission, vision, and strategic goals.
Exhibits high professionalism, standards of conduct and work ethic.
Demonstrates high quality customer service; builds rapport/relationship with the consumer.
Demonstrates cultural competence in interactions with others; is respectful of co-workers; communicates and acts as a team player; promotes teamwork. Responds and acts appropriately in confrontational situations.
Other Duties as Assigned
Performs all job related duties as assigned and in accordance to the Board rules, policies and regulations. All employees are expected to comply with lawful directives in rare situations driven by need where a team effort is required.
Knowledge, Skills &amp; Abilities
Knowledge of applicable federal and state laws regarding assessment in education, as well as District policies and procedures.
Knowledge of data information systems, data analysis and the formulation of action plans.
Skill in Windows-based computer applications, specifically with word-processing, Excel, PowerPoint, databases, Internet, and web-based scoring and reporting systems.
Skill in interpersonal relationships, including using tact, patience, and courtesy.
Skill in using qualitative and quantitative data to make decisions about teaching and learning, including student and teacher assessments.
Skill in collecting and analyzing complex data.
Ability to interpret policies, procedures, and various types of data.
Ability to interpret test results and deliver analysis to various audiences.
Ability to process and handle confidential information with discretion.
Ability to organize multiple tasks and conflicting time constraints.
Ability to use computer network system and software applications as needed.
Ability to organize and coordinate work.
Ability to communicate effectively, both oral and written forms, with students, parents, staff, community, and stakeholders.
Ability to engage in self-evaluation with regard to performance and professional growth.
Ability to establish and maintain cooperative working relationships with others contacted in the course of work.
Travel Requirements
Travels to school district buildings and professional meetings as required.
Physical &amp; Mental Demands, Work Hazards
Tools/Equipment Used: Standard office equipment, including computer and peripherals; classroom equipment including Promethean Board.
Posture: Prolonged sitting and standing; occasional stooping, squatting, kneeling, bending, pushing/pulling, and twisting.
Motion: Frequent repetitive hand motions, including keyboarding and use of mouse; occasional reaching; frequent walking.
Lifting: Occasional light lifting and carrying (less than 15 pounds); occasional moderate lifting and carrying (15-44 pounds).
Exerting: Occasional 20-50 pounds of force; frequent 10-25 pounds of force, and/or greater than negligible up to 10 pounds of force constantly to move objects.
Environment: Works inside; may require occasional irregular and/or prolonged hours; may require districtwide travel.
Attendance: Regular and punctual attendance at the worksite is required for this position.
Mental Demands: Maintains emotional control under stress; works with frequent interruptions.
Minimum Required Qualifications
Education: Bachelor's degree from accredited college or university in Education, Computer Science, or related field required; Master's degree in a relevant field preferred.
Certification/License: Valid Texas Teaching Certification.
Experience: 4 years' as classroom teacher; experience working with data and with diverse student populations preferred.
Note: These statements are intended to describe the general nature and level of work being performed by people assigned to this job. They are not intended to be an exhaustive list of all job responsibilities.SDL2017</t>
  </si>
  <si>
    <t>Staff Big Data Engineer</t>
  </si>
  <si>
    <t>Infoblox Inc.</t>
  </si>
  <si>
    <t>Infoblox is the global leader in providing actionable network intelligence through network services, security, and threat intelligence. We give companies total control and visibility of their network, allowing them to operate more efficiently and intelligently.
We are looking for a Staff Big Data Engineer to join our SaaS Next Generation Platform Team in Austin, TX. In this role, you will be responsible for developing, maintaining, evaluating, and testing big data technologies. Our organization is extremely data-driven where technical innovations happen and you will have an opportunity to use cutting edge technology across all stages of the development lifecycle and be part of our exciting and innovative initiatives.
Responsibilities:
Join an agile SaaS team to design, develop and maintain features and iteratively deploy services using Infoblox's cloud-based architecture
Design and implement components of our Next Generation Platform
Recommend ways to improve data reliability, efficiency and quality
Expand and grow data platform capabilities to solve new data problems and challenges
Build large-scale data processing systems using cloud computing technologies
Build high-performance algorithms, prototypes, and proof of concepts
Apply complex big data concepts with a focus on collecting, parsing, managing, and analyzing large sets of data to turn information into insights
Work closely with various cross-functional product teams
Stay current on key trends especially in the area of technologies and frameworks like Mesos/Marathon, Kubernetes, Docker, etc.
Requirements:
8-10 years experience, 2+ in Big Data Engineering
Proficient in Java, Scala, Golang, or Python
Good understanding of Microservices architecture
Expertise in BigData - MapReduce, HIVE, HBase, Spark Streaming, Apache Flink, Storm, Kafka, In-memory Database, JMS
Experience with NoSQL databases such as Cassandra/DynamoDB
Good exposure in application performance tuning, memory management, scalability
Ability to design highly scalable distributed systems, using different open source technologies
Experience building high-performance algorithms
Education
Bachelor's degree in CS, CE or EE is required
Masters in CS, CE, or EE is preferred
It's an exciting time to be at Infoblox. We are the market leader in technology for network control. Our success depends on bright, energetic, talented people who share a passion for excellence in building the next generation of networking technologies-and having fun along the way. Infoblox offers a fast-paced, action-oriented environment. We promote a culture that embraces innovation, change, teamwork, and strong partnerships. Join the winning Infoblox team-our future looks bright, and so will yours. To check out what it's like to be a Bloxer click here.
#LI-AB1</t>
  </si>
  <si>
    <t>Medical Lab Scientist, Lab Services - Microbiology (Nights</t>
  </si>
  <si>
    <t xml:space="preserve">
Min QualificationsREQUIRED EDUCATION / EXPERIENCE:
Bachelor's degree in a Clinical Laboratory Science or Basic Science. No experience required.
Must obtain certification by the American Society of Clinical Pathology (ASCP), American Medical Technologists (AMT), American Board of Histocompatibility or Immunogenetics (ABHI) or equivalent certification as appropriate, within 12 months of hire.
Qualifies as Testing Personnel for high complexity testing under the Clinical Laboratory Improvement Amendment (CLIA).
JOB SUMMARY:
Medical Laboratory Scientist, Laboratory Services provides technical skills necessary to perform and report moderate or highly complex laboratory tests within a division of the clinical laboratory.Salary Range$53,600 to $80,400 annually, commensurate with experienceSpecific Job Related Duties
Performs routine and complex laboratory procedures with accuracy and precision, following standard procedures and recognizes deviation from expected results. Reviews and evaluates accuracy of lab data and reports patient results with all required documentation. Performs, records and evaluates quality control data according to procedures including checking expiration dates and documentation of QC performance before use. Performs and documents required maintenance procedures for laboratory instruments and equipment as assigned. Recognizes equipment malfunctions and troubleshoots according to protocol. Recognizes factors that affect measurements and results and takes appropriate action. Ability to work independently within established guidelines, apply problem-solving skills, meet deadlines and meet urgent patient, provider, and system needs. Reviews and suggests revisions for test procedures. Participates in evaluations of new tests or instruments, as assigned. Monitors inventory for proper levels, notifies person responsible for ordering when supplies needed, and receives and unpacks supplies when delivered. Instructs and trains employees and students. May assess staff for competency. Communicates pertinent information to staff members, management, medical directors, and other divisions. Performs laboratory testing as required per division. Available to cover different shifts if requested to guarantee patient care. Adheres to internal controls and reporting structure. Adheres to all safety protocols in each laboratory area.
#ld #lmd01 #cls
Equal Employment Opportunity
UTMB Health strives to provide equal opportunity employment without regard to race, color, national origin, sex, age, religion, disability, sexual orientation, gender identity or expression, genetic information or veteran status. As a VEVRAA Federal Contractor, UTMB Health takes affirmative action to hire and advance women, minorities, protected veterans and individuals with disabilities.
Req id: 70878 Apply</t>
  </si>
  <si>
    <t>Data Engineer
Slalom is a modern consulting firm focused on strategy, technology, and business transformation. We believe in what's possible and shape what's next.
At Slalom, personal connection meets global scale. We build deep relationships with our clients in cities across the U.S., U.K., and Canada, while sharing insights across markets to bring the full breadth of Slalom's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6,500 employees. We were named one of Fortune's 100 Best Companies to Work For in 2019 and are regularly recognized by our employees as a best place to work. Learn more at slalom.com.â€‹
About the Role
As a Data Engineer, youâ€™ll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youâ€™ll be working with some of the most forward-thinking organizations in data and analytics.
Responsibilities
Â· Work as part of a team to develop Cloud Data and Analytics solutions
Â· Participate in development of cloud data warehouses and business intelligence solutions
Â· Data wrangling of heterogeneous data and explore and discover new insights
Â· Gain hands-on experience with new data platforms and programming languages (e.g. Python, Hive, Spark)
Qualifications
Â· 3+ years of related work experience in Data Engineering or Data Warehousing
Â· Hands-on experience with leading commercial Cloud platforms, including AWS, Azure, and Google
Â· Proven experience with data warehousing, data ingestion, and data profiling
Â· Proficient in SQL
Â· Strong aptitude for learning new technologies and analytics techniques
Â· Highly self-motivated and able to work independently as well as in a team environment
Â· Understanding of agile project approaches and methodologies
Â· Proficient in a source code control system, such as Git
Â· Proficient in the Linux shell, including utilities such as SSH
Preferred Experience
Â· Familiarity with implementing analytics solutions with one or more Hadoop distributions (Cloudera, Hortonworks, MapR, HDInsight, EMR)
Â· Familiarity with streaming data ingestion
Â· Proficient in Python and/or Java
Â· Consulting experience
Â· Familiarity or strong desire to learn quantitative analysis techniques (e.g., predictive modeling, machine learning, segmentation, optimization, clustering, regression)
Slalom is an equal opportunity employer and all qualified applicants will receive consideration for employment without regard to race, color, religion, sex, national origin, disability status, protected veteran status, or any other characteristic protected by law.</t>
  </si>
  <si>
    <t>Medical Laboratory Scientist - Immuno Diagnostics</t>
  </si>
  <si>
    <t>Work Shift: DAY
Work Week: VariesJob SummaryThe Medical Laboratory Scientist is responsible for performing both routine and complex analyses, which necessitates knowledge of laboratory techniques, principles, and equipment and their interrelationship. Exercises good judgment by using critical thinking skills and deals with issue resolution concerning the day-to-day technical operation of the laboratory. Ensures that specimens are accessioned and processed expeditiously in order to deliver quality laboratory results in an effective and cost efficient manner.
PATIENT AGE GROUP(S) AND POPULATION(S) SERVED
Refer to departmental Scope of Service and Provision of Care plans, as applicable, for description of primary age groups and populations served by this job for the respective HM entity.
HOUSTON METHODIST EXPERIENCE EXPECTATIONS
I. Provide personalized care and service by consistently demonstrating our I CARE values:
INTEGRITY: We are honest and ethical in all we say and do.
COMPASSION: We embrace the whole person including emotional, ethical, physical, and spiritual needs.
ACCOUNTABILITY: We hold ourselves accountable for all our actions.
RESPECT: We treat every individual as a person of worth, dignity, and value.
EXCELLENCE: We strive to be the best at what we do and a model for others to emulate.
II. Focuses on patient/customer safety
III. Delivers personalized service using HM Service Standards
IV. Provides for exceptional patient/customer experiences by following our Standards of Practice of always using Positive Language (AIDET, Managing Up, Key Words)
V. Intentionally rounds with patients/customers to ensure their needs are being met
VI. Involves patients (customers) in shift/handoff reports by enabling their participation in their plan of care as applicable to the given job
PRIMARY JOB RESPONSIBILITIES
PEOPLE 25%
Promotes a positive work environment and contributes to a dynamic, team focused work unit that actively helps one another to achieve optimal department results. Collaborates with all members of the patient care team by actively communicating and reporting pertinent patient care information and data in a comprehensive manner. (EF)
Teaches students, new employees and others as assigned by Manager. (EF)
SERVICE - 30%
Organizes workload and sets priorities. Utilizes all available work time by assisting others and performing additional tasks. (EF)
Meets turnaround time expectations as defined by management. (EF)
QUALITY/SAFETY - 35%
Performs the six elements of competency for test systems used to generate patient test results in all areas assigned to work. (EF)
Recognizes, investigates and correctly resolves test discrepancies. When problems arise, takes appropriate action to investigate and address and notifies management for follow-up. (EF)
Maintains a safe environment within the Laboratory, following all policies and procedures for safety, hazardous materials, security and emergency preparedness. (EF)
FINANCE - 5%
Adjusts work schedule to accommodate departmental/organizational needs. Appropriately utilizes the time recording system. (EF)
Uses resources efficiently; does not waste supplies. Restocks section inventory levels as needed.
GROWTH/INNOVATION - 5%
Seeks opportunities to expand learning beyond baseline competencies with a focus on continual development.
This job description is not intended to be all inclusive; the employee will also perform other reasonably related business/job duties as assigned. Houston Methodist reserves the right to revise job duties and responsibilities as the need arises.
EDUCATION REQUIREMENTS
Graduate of education program approved by the credentialing body for the required credential(s) indicated below
EXPERIENCE REQUIREMENTS
Minimum of one year of work or training experience in a hospital laboratory preferred
CERTIFICATES, LICENSES AND REGISTRATIONS REQUIRED
Must meet certification eligibility upon hire and have one of the following required certifications within one year of employment:
o Preferred - Certified as a Medical Technologist, Clinical Laboratory Scientist, Medical Laboratory Scientist, or categorical certification by Board of Certification (ASCP)
o Certified as a Medical Technologist by American Medical Technologists (AMT)
o Certified as a Clinical Laboratory Scientist by National Credentialing Agency for Laboratory Personnel (NCA)
o HLA only One of the following is required:
Medical Technologist, MT(ASCP) or Medical Laboratory Scientist, MLS(ASCP) certification
Certified by American Board of Histocompatibility and Immunogenetics (ABHI)
o Microbiology only Â¿ One of the following is required:
Medical Technologist, MT(ASCP) or Medical Laboratory Scientist, MLS(ASCP) certification
Microbiology, M(ASCP) certification
Clinical microbiology registry from American Society for Microbiology, RM(AAM)
Note: current HM Medical Laboratory Scientists have 18 months from this job description revision date to acquire certification
KNOWLEDGE, SKILLS AND ABILITIES REQUIRED
to perform the Essential Functions of the Job
Demonstrates the skills and competencies necessary to safely perform the assigned job, determined through on-going evaluations consisting of one or more of the following: skills, competency assessments and/or performance reviews
Exhibits strong interpersonal and team player skills with all levels of the healthcare team and assures delivery of excellent customer service to all patients, visitors, physicians and co-workers
Adapts to multiple ongoing priorities including organizing heavy work flow with minimal supervision
Strong attention to detail and ability to achieve and maintain accuracy
Demonstrates independent judgment and discretion to recognize problems, identify causes and take corrective action
Possesses basic computer knowledge; operates multiple computer systems to include, Hospital / Laboratory Information Systems and Office software to maintain patient and testing records and other related documents
Demonstrates the ability to work independently with little or no direct supervision
Sufficient proficiency in speaking, reading, and writing the English language necessary to perform the essential functions of this job, especially with regard to activities impacting patient or employee safety or security
Ability to effectively communicate with patients, physicians, family members and co-workers in a manner consistent with a customer service focus and application of positive language principlesEqual Employment OpportunityHouston Methodist is an Equal Opportunity Employer.
Equal employment opportunity is a sound and just concept to which Houston Methodist is firmly bound. Houston Methodist will not engage in discrimination against or harassment of any person employed or seeking employment with Houston Methodist on the basis of race, color, religion, sex, sexual orientation, gender identity, national origin, age, disability, status as a protected veteran or other characteristics protected by law.
VEVRAA Federal Contractor priority referral Protected Veterans requested.Company ProfileSince its founding in 1919, Houston Methodist Hospital has earned worldwide recognition. Houston Methodist Hospital is affiliated with the Weill Medical College of Cornell University and New York-Presbyterian Hospital, one of the nation's leading centers for medical education and research. Houston Methodist is consistently ranked in U.S. News &amp; World Reports Best Hospital list and was recently named the number one hospital in Texas. FORTUNE magazine has placed Houston Methodist on its annual list of 100 Best Companies To Work For since 2006. Houston Methodist Hospital directs millions of research dollars into patient care and offers the latest innovations in medical, surgical and diagnostic techniques. With 1,119 licensed beds, 67 operating rooms and over 6,000 employees, Houston Methodist offers complete care for patients from around the world.</t>
  </si>
  <si>
    <t>RAPD Risk Platforms &amp; Data - Analyst</t>
  </si>
  <si>
    <t>Goldman Sachs</t>
  </si>
  <si>
    <t>MORE ABOUT THIS JOB
ENGINEERING
What We Do
At Goldman Sachs, our Engineers don't just make things - we make things possible. Change the world by connecting people and capital with ideas. Solve the most challenging and pressing engineering problems for our clients. Join our engineering teams that build massively scalable software and systems, architect low latency infrastructure solutions, proactively guard against cyber threats, and leverage machine learning alongside financial engineering to continuously turn data into action. Create new businesses, transform finance, and explore a world of opportunity at the speed of markets.
Engineering, which is comprised of our Technology Division and global strategists groups, is at the critical center of our business, and our dynamic environment requires innovative strategic thinking and immediate, real solutions. Want to push the limit of digital possibilities? Start here.
Who We Look For
Goldman Sachs Engineers are innovators and problem-solvers, building solutions in risk management, big data, mobile and more. We look for creative collaborators who evolve, adapt to change and thrive in a fast-paced global environment.
Risk division develops comprehensive processes to monitor, assess, and manage the risk of expected and unexpected events that may have an adverse impact on the firm. Risk teams play a critical function for the firm, driving how the firm takes and manages risk. Risk Engineering platforms and data team offers common solutions for Risk. It is at the forefront of developing world class engineering solutions, including cloud computing and big data analytics, optimized storage management, self-service toolkits, building compelling visualizations using web components, discovering information in unstructured data sources, writing automation bots and many more. The team has strong appetite to embrace latest tech stack offered in the market place to promote efficiency and agile delivery. We need passionate software engineers with good programming skills ready to use Java, JavaScript, Python, React, Apache Spark and open source data science toolkits to build solutions that offer best in class experience to our risk managers and analysts.
RESPONSIBILITIES AND QUALIFICATIONS
HOW YOU WILL FULFILL YOUR POTENTIALâ€¢ Work in a dynamic, fast-paced environment that provides exposure to all areas of Riskâ€¢ Build disruptive solutions using cutting edge technologies with measurable commercial outcomesâ€¢ Understand business needs, facilitating and developing process workflow, data requirements, and specifications required to support implementationâ€¢ Develop technical specifications, high level/detailed design, testing strategies, and implementation plans from business requirementsâ€¢ Manage end-to-end systems development cycle from requirements analysis, coding, testing, UAT and maintenanceâ€¢ Build strong relationships with business facing technology teams and business partnersâ€¢ Lead talented software engineers who are passionate about identifying patterns and building common solutionsSKILLS AND EXPERIENCE WE ARE LOOKING FORâ€¢ Bachelors degree in Computer Science, Mathematics, Electrical Engineering or related technical disciplineâ€¢ Experience in software development, including a clear understanding of data structures, algorithms, software design and core programming conceptsâ€¢ Comfortable multi-tasking, managing multiple stakeholders and working as part of a teamâ€¢ Excellent communication skills including experience speaking to technical and business audiences and working globallyâ€¢ Expertise in full stack front end Web Development or server side Java development with Relational Databasesâ€¢ Can apply an entrepreneurial approach and passion to problem solving and product developmentâ€¢ Strong problem solving and analytical skillsâ€¢ Experience in team leadPreferred Qualificationsâ€¢ Strong programming experience in at least one language (preferably Javascript or Java)â€¢ Demonstrate front end design aesthetics with focus on User Experience.â€¢ Technologies: Web/RESTful service development: HTML 5, JavaScript/AngularJS/React/Redux, JSONâ€¢ Technologies: TDD (JUnit), build tools (Maven/Gradle/Ant), Scala, Java, Spark, Tableau, Linux and shell scriptingâ€¢ Experience with continuous delivery and deploymentâ€¢ Proficient at working with large and complex code bases
ABOUT GOLDMAN SACHS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
Â© The Goldman Sachs Group, Inc., 2020. All rights reserved.Goldman Sachs is an equal employment/affirmative action employer Female/Minority/Disability/Veteran/Sexual Orientation/Gender Identity</t>
  </si>
  <si>
    <t>System Test Engineering Scientist</t>
  </si>
  <si>
    <t>Tachyon Technologies LLC</t>
  </si>
  <si>
    <t>Tachyon Technologies is a Digital Transformation consulting firm that partners with businesses to implement customer-focused business transformation. Aligned with SAP's digital core, Tachyon Technologies collaborates with its clients to transform their business by leveraging existing IT investments and leading-edge digital solutions to positively impact their customers' experience. From initiation through realization, Tachyon Technologies understands what it takes for a consulting partner to be effective and strives to deliver a meaningful solution that exceeds its clients' expectations
JD: Python Lambda, building API integration on AWS platform (with Python as the language) and hands-on developer.
Disclaimer: The above statements are not intended to be a complete statement of job content, rather act as a guide to the essential functions performed by the employee assigned to this classification. Management retains the discretion to add or change the duties of the position at any time</t>
  </si>
  <si>
    <t>Water Quality Scientist Senior</t>
  </si>
  <si>
    <t>City of Austin Texas</t>
  </si>
  <si>
    <t xml:space="preserve">
Position Information
Posting Title Water Quality Scientist Senior Job Requisition Number COA081896 Position Number 104572 Job Type Full-Time Division Name Water Laboratory Minimum Qualifications Graduation with a Bachelorâ€™s degree from an accredited college or university with major course work in a field related to Chemical, Environmental, or Biological Sciences, plus four (4) years of progressive experience in a field related to water quality testing. 
A masterâ€™s or doctoral degree in one of the above disciplines may be substituted for one (1) year of experience.
For Organics and Metals Testing Specialty:Major coursework must include 24 semester hours of Chemistry
For Microbiology Testing Specialty:Major coursework must include 16 semester hours of Biology and Microbiology combined with a minimum of one hour of each to fulfill the combination and 16 semester hours of Chemistry.
For Wetchemistry Testing Specialty:Major coursework must include the educational requirements stated in either one of the above specialties.
Licenses or Certifications:
â€¢	Valid Texas Class "C" Driver Licenseâ€¢	For Analysts in the Water Quality Laboratory, must obtain a Class D Water Operator License from TCEQ within six months
Notes to ApplicantsThis position is responsible for leading and training employees, reviewing data, troubleshooting instruments, producing reports, and performing the analytical testing on water and wastewater sample in a TNI accredited lab.
Working with Austin Water provides a number of health and welfare benefits, such as medical, paid leave time, a great retirement plan, training opportunities and more â€“ click HERE for more information.
When completing the City of Austin employment application:
Please be sure to detail on the application all previous employment that you wish to be considered as part of your qualifications. A detailed, complete employment application is required. It helps us to better evaluate your qualifications and will be used to determine salary if you are selected for this position. Be sure to provide job titles, employment dates, and description of duties including any lead or supervisory responsibilities, software and laboratory equipment used for all jobs you wish to be considered.Please include contact information from previous employers.
If you are selected as a top candidate:
A copy of your college transcript will be requested to verify required Chemistry, Biology, and Microbiology hours. You must provide proof of education from an accredited organization/institution.If you are identified as a top candidate and are in the military or a veteran, you will need to provide a copy of your DD-214 prior to confirming a start date.
Technical Licensure:
This position may require the incumbent to obtain a Class â€œDâ€_x009d_ Water Operator License from the Texas Commission on Environmental Quality (TCEQ) within six (6) months of employment. The TCEQ may restrict granting an occupational license to individuals with certain criminal convictions. To review the TCEQâ€™s criminal conviction guidelines, please visit TCEQ.Driving Requirement:
This position requires a valid Texas Class C Driver License or the ability to acquire one by your hire date. External New Hires must meet the City of Austinâ€™s Driver Record Evaluation (DRE) requisite. To be considered for a driving position, applicants cannot have more than three moving violations or a total of six Driver Record Evaluation points within a period of thirty-six (36) months.
Austin Water worksite locations are tobacco-free. Use of tobacco products and/or e-cigarettes is not permitted on any AW worksite â€“ including construction sites, parking lots, garages or in any personal vehicle located on the premises. Pay Range$26.30 â€“ $34.20 Hours
Monday through Friday, 7:30 AM to 4:00 PM, plus mandatory overtime and holiday work as needed.This position is considered â€œessentialâ€_x009d_ and may be required to report to work during periods of bad weather.
Job Close Date
05/01/2020 Type of Posting External Department Austin Water Utility Regular/Temporary Regular Grant Funded or Pooled Position Not Applicable Category Technical Location 14050 Summit Dr., #121, Austin, Texas 78728 Preferred Qualifications
Experience with wet chemistry testingExperience in a laboratory setting including troubleshooting laboratory equipment, preventative maintenance, and method developmentKnowledge and experience with TNI standardsKnowledge and experience with regulations as they pertain to the water/wastewater industryExperience reviewing quality assurance/quality control requirementsExperience working with laboratory databases such as Horizon or other LIMS databasePrior experience working in an Austin Water Laboratory Services Division or other water/wastewater utility
Duties, Functions and ResponsibilitiesEssential duties and functions, pursuant to the Americans with Disabilities Act, may include the following. Other related duties may be assigned.
1.	Drive to various sites throughout the city including schools, wastewater plants and area water ways to train staff in sample collection protocol 2.	Develop and conduct technical training for division staff and other laboratory customer3.	Review and approve work of other analysts.4.	Research, develop, implement, and maintain QA/QC and standard operating procedures.5.	Prepare and analyze water, wastewater or environmental samples.6.	Evaluate samples to determine appropriate methodology for analysis.7.	Maintain Chain of Custody process. 8.	Follow strict analytical and documentation protocols.9.	Evaluate, verify, interpret, and prepare detailed reports, verbally and in writing. Notify appropriate staff of non-compliant or out of spec results. 10.	Perform trend analyses and notify appropriate staff in the case of unusual changes. 11.	Operate, maintain, calibrate and troubleshoot analytical/miscellaneous instrumentation. Research and develop specifications for technical instrumentation.12.	Perform proficiency tests and other quality assurance procedures.13.	Coordinate and ensure the performance of proficiency testing and QA procedures by staff.14.	Prepare reagents and/or media.15.	Assist in evaluating bid proposals.16.	Conduct Corrective Action investigations for PT and QA/QC failures/lapses. 17.	Develop and implement new analytical methods.18.	Assist in development and participate in engineering studies and/or research projects.19.	May be required to testify regarding analyses performed.
Responsibilities- Supervision and/or Leadership Exercised:
Provides leadership on work assignments, evaluation, training, and guidance to others. Function as technical lead and/or coordinator of activities to meet project guidelines.
Knowledge, Skills and AbilitiesMust possess required knowledge, skills, abilities, and experience and be able to explain and demonstrate, with or without reasonable accommodations, that the essential functions of the job can be performed.
â€¢	Knowledge of the theory and application of organic, inorganic, analytical and physical chemistry and instrumental analyses including Gas Chromatography, Mass/Emission Spectrometry, Ultraviolet analysis and other instrument analyses.â€¢	Knowledge of water quality analyses.â€¢	Knowledge of applicable regulatory mandates.â€¢	Knowledge of Federal, State and local laws.â€¢	Knowledge of city practices, policy and procedures.â€¢	Skill in interpreting and analyzing data.â€¢	Skill in problem solving.â€¢	Skill in handling multiple tasks and prioritizing.â€¢	Skill in using computers and related software.â€¢	Skill in communicating verbally and in writing.â€¢	Ability to lead others.â€¢	Ability to deliver training.â€¢	Skill in planning and organizingâ€¢	Ability to establishing and maintaining good working relationships with other agencies and City departments.
Criminal Background Investigation This position does not require a Criminal Background Investigation EEO/ADACity of Austin is committed to compliance with the American Disabilities Act. If you require reasonable accommodation during the application process or have a question regarding an essential job function, please call (512) 974-3210 or TTY (512) 974-2445. Information For City Employees: If you are an employee within the department, are in good standing and meet both the minimum and preferred qualifications, then you will receive an initial interview. 
</t>
  </si>
  <si>
    <t>COMPUTER SCIENTIST - ENGINEER - RESEARCH ENGINEER - CYBER-PHYSICAL SYSTEMS</t>
  </si>
  <si>
    <t xml:space="preserve">Join a team that develops creative solutions for existing and future next-generation technologies for high reliability applications including embedded systems for space instruments and spacecraft components. Interface with technical clients and colleagues to understand requirements and constraints of the task objectives. Work in various phases of the system lifecycle, including applied research, requirements generation, design, implementation, testing, integration, installation, and documentation.
 Education/Experience:Requires a BS or MS degree in Software Engineering, Computer Engineering, Electrical Engineering, or Computer Science with at least a 3.0 GPA. Requires 0-5 years of experience. Must have at least a 3.0 GPA. Must have the desire to successfully collaborate as part of an engineering team. Must have strong communication skills. Experience with programming in at least one of the following: C/C++/Python are required. Embedded software development experience is preferred. Experience with real-time Operating Systems (OS) and courses in OS are preferred. Knowledge of computer boot process including boot loaders; familiarity with compilers, debuggers, and other low-level development and analysis tools is preferred. Must be able to solve problems using critical thinking and creativity. Project or course work regarding computer and embedded system is required. Demonstrated ability to program in multiple programming languages; relevant languages include C/C++, Python, C#. Trained and experienced in both hardware and software skills. Willingness and ability to learn new systems and technologies quickly. A valid/clear driver's license is required.
 Special Considerations:Applicant selected will be subject to a government security investigation and must meet eligibility requirements for access to classified information. Applicant must be a U.S. citizen.Job Locations: San Antonio, TexasFor more information about this division, visit the Intelligent Systems home page.
An Equal Employment Opportunity/Affirmative Action Employer
Race/Color/Religion/Sex/Sexual Orientation/Gender Identity/National Origin/Disabled/Veteran
Committed to Diversity in the Workplace
</t>
  </si>
  <si>
    <t>Population Science - Project Coordinator I, II and III - Data Science</t>
  </si>
  <si>
    <t>UT Southwestern Medical Center</t>
  </si>
  <si>
    <t>Digital Transformation &amp; Management, Data Architect</t>
  </si>
  <si>
    <t xml:space="preserve">Grant Thornton LLP (Grant Thornton) is the U.S. member firm of Grant Thornton International Ltd, one of the worldâ€™s leading organizations of independent audit, tax and advisory firms. Weâ€™ve never been a typical professional services firm. We put people first, and that is what sets us apart.
As one of the fastest-growing professional services firms in the world, Grant Thornton LLP is continuously seeking top talent. Discover a place where youâ€™ll work with a team of professionals dedicated to providing bold leadership and distinctive client service. Spend each day engaged in meaningful and challenging work. Be supported in your professional growth and recognized for your contributions.
Grant Thorntonâ€™s Advisory professionals are progressive thinkers who create, protect, transform value today, so our clients have the opportunity to thrive and grow. Our advisory practice creates holistic solutions delivered by innovative, curious professionals who bring technical depth and industry insight to our clients.
POSITION SUMMARY:
Digital Transformation &amp; Management, Data Architect
As a Data Architect, you will help clients effectively design systems that maximize their existing and future data assets. You will apply your knowledge of data strategy, data management, data integration, and advanced analytics to support a wide variety of challenging projects â€” from designing end to end enterprise data analytics solutions to finding and mitigating data as part of large enterprise transformation engagements to modernize our clientâ€™s current architecture.
ESSENTIAL DUTIES AND RESPONSIBILITIES:
Â· Design conceptual and physical data models that comport to current and future business requirements and key application logic
Â· Articulate the strengths and weaknesses of different data system design patterns, and work collaboratively with the client to minimize constraints and settle on the optimal blueprint
Â· Effectively break down enterprise data models and legacy system migrations into iterative, digestible iterations of work for our technology partners
Â· Own discovery of client systems and data architecture, and scope updates to satisfy business needs
Â· Develop effective recommendations for enterprise storage and retrieval solutions that satisfy clientâ€™s current and future business needs
Â· Hands-on leadership in both EDW and data lake systems
Â· Lead diagnosis of system inefficiencies and proactively find opportunities to optimize data systems to remove barriers to quality
Â· Write non-functional requirements for data systems and monitor system performance against them
Â· Interface with client IT teams and technology partners to satisfy compliance and security requirements
Â· Generate clear, actionable documentation that enables self-guided execution by technical resources
Â· Assist in the development and mentorship of a team of data engineers and solutions architects across the firm to move the capability forward
Â· Implement large data platform, business intelligence and advance analytics and multi-tier type solutions
Â· Collaborate with the Advisory service line and industry leaders to develop new use cases and expand the business in new direction
Â· Other duties as assigned.
Qualifications
Â· Bachelorâ€™s degree in Information Technology or a background in machine learning, statistics, bioinformatics, signal processing or related field. A Masterâ€™s degree is a plus.
Â· 6-10 years of experience in a data scientist or data architect role
Â· Proven ability to prioritize and drive solution-centric efforts across a geographically distributed team of business and technology professionals
Â· Demonstrate results driven with sound judgment and pragmatism
Â· Hands-on experience with legacy system and data structure deprecation
Â· Honed intuition for navigating esoteric or incomplete systems documentation
Â· Anticipate future business needs and technology advancements to ensure that data systems are designed for flexibility and scalability
Â· Meticulous attention to detail when analyzing large scale system relationships
Â· Demonstrated ability to translate between the languages of business and data: articulate problems, scenarios, considerations, etc between stakeholders in both groups
Â· SQL Server or advanced database or advanced analytics experience
Â· Experience with relational and NoSQL data base structures
Â· Experience with big data platforms: Hadoop, MS Azure, Pivotal, etc
Â· Experience with common data document encodes: XML, YAML, JSON, BSON, etc
Â· Experience with common cloud data storage solutions
Â· Visualization tools such as PowerBI, Tableau and Qlik
Â· Ability to take action, experiment and turn losses into wins by moving forward
Â· Big, undefined problems and petabytes challenge you.
Â· Travel: 80%
Â· Ability to travel on short notice and work additional hours as necessary.
BENEFITS:
Grant Thornton LLP promotes a nationally recognized culture of health and offers an extensive array of benefits to meet individual lifestyles. For a complete list of benefits please visit http://www.gt.com/.
It is Grant Thorntonâ€™s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For Los Angeles Applicants only: We will consider for employment all qualified Applicants, including those with Criminal Histories, in a manner consistent with the requirements of applicable state and local laws, including the City of Los Angelesâ€™ Fair Chance Initiative for Hiring Ordinance.
Requisition ID: 046620
Dallas, TX
Dallas, Texas
</t>
  </si>
  <si>
    <t>Public Health Data Analyst</t>
  </si>
  <si>
    <t>City of Lubbock</t>
  </si>
  <si>
    <t xml:space="preserve">
SummaryGrant Funded Position
Manages heath department data sets. Conducts data analysis, statistical and epidemiological work in support of health department programs. Publishes reports on public health topics including disease trends, behavioral health and chronic disease.Essential Functions
Coordinates data collection, defines database requirements and provides quality control for locally collected public health data. Develops written reports. Determines the appropriate formats for reports and coordinates the technical preparation, graphic design and compilation of finished reports; Serves as a data resource for health related data for the city and community entities; Completes data requests; Directs community stakeholders to data resources; Supports epidemiological investigations; Conducts meetings with community stakeholders to raise awareness and generate support to enhance data collection efforts in the area; Attend meetings, workshops and conference calls; Performs other duties as assigned.
QualificationsAt least two to four years of experience working with large data sets and analysis. Graduation from an accredited four-year college or university with major course work in behavioral sciences, biostatistics, social sciences, public health or related field is required.
If hired to work on a Texas HHSC Substance Abuse Prevention Grant a certificate as an Associate Prevention Specialist (APS) or higher is required within 20 months of employment.
Certification pay may be available for employees with additional licenses and certifications.
Texas Driver's LicenseKnowledge and AbilitiesKnowledge of:
The principles and methods of epidemiology and related biostatistics; Local community resources for social service, mental health and healthcare
Ability to:
Plan, conduct and report on public health data; Communicate effectively orally and in writing; Establish effective and constructive working relationships; Determine data attributes for new incoming data and determine data lay-out; Utilize interpersonal and communication skills and the ability to work effectively with a wide range of constituencies in a diverse community; Import public health data from other sources; Edit and maintain existing data; Identify and execute specific queries in response to analysis of a problem; Create Access databases; Develop quality control activities; Creative and analytical thinking.
Physical Requirements:
Occasionally stand and walk; Frequently flex upper trunk forward; Occasionally lift up to 10 pounds; Occasionally push and pull objects; Occasionally flex upper trunk forward, partial flexing o knees; Occasionally reach above, at or below shoulder height; Continuously talk, see and hear; Coordinate eye, hand, and foot movement in order to operate a vehicle.
The City of Lubbock provides a comprehensive, cost effective, health and welfare package. To view the employee benefits click here.
</t>
  </si>
  <si>
    <t>Reporting Data Architect</t>
  </si>
  <si>
    <t>HYDROLOGIST (QUALITY ASSURANCE SPECIALIST - HYDROLOGIC DATA MANAGEMENT)</t>
  </si>
  <si>
    <t>US Geological Survey</t>
  </si>
  <si>
    <t xml:space="preserve">
 Duties
 Help
 Help
 Duties
 Summary
What General Information Do I Need To Know About This Position? 
 Learn more about this agency
Responsibilities
As a HYDROLOGIST (QUALITY ASSURANCE HYDROLOGIC DATA MANAGEMENT) within the OKLAHOMA-TEXAS WATER SCIENCE CENTER (OTWSC), some of your specific duties will include:
Serving as the Center leader and scientific expert on hydrologic data including quality assurance and management techniques.
Developing new and innovative data evaluation, compilation, and management techniques, compiling complex databases, or utilizing other available software to solve complex problems for which there are no readily available solutions.
Applies and develops quality assurance review and project workflow processes needed to ensure that OTWSC data and data products are of the highest scientific quality.
Conducting seminars and training sessions on methods, techniques, and study results for data management and data products, as well as quality assurance and review processes.
Providing technical support for hydrologic data and data management to the Center scientists and technicians by responding to individual questions or convening teams to collaborate on specific issues or process changes.
PHYSICAL DEMANDS: Field work regularly requires frequent physical exertion to inspect ongoing operations, including walking over rough, rocky, or uneven terrain; lifting and carrying equipment and supplies; and wading streams in all types of weather.
WORK ENVIRONMENT: The work regularly involves moderate risks or discomforts associated with visiting field sites with limited access, under adverse weather or flooding conditions, or exposure to irritant or toxic chemicals using the appropriate safety procedures and equipment. Work may require the use of special clothing or gear such as masks, coats, boots, goggles, respirators, life jackets, or other safety gear.
Travel Required
25% or less - An average of three to five overnights per month is required for this position.
 Supervisory status
 No
 Promotion Potential
 13
Job family (Series)
 1315 Hydrology
 Requirements
 Help
 Help
 Requirements
 Conditions of Employment
Selectee may be subject to serving a one-year probationary period.
More requirements are listed under Qualifications and Other Information.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This position requires completion of a medical examination at Federal expense.
You will be required to operate a government-owned or -leased vehicle in the performance of your official duties. Applicants for this position must meet the following requirements: (1) possess a valid State license, and (2) possess a safe driving record. If selected, you will be required to provide proof of a valid State license and a copy of your driving record.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
 Qualifications
For information on basic qualifications, which includes information on whether you may substitute education for specialized experience, please click on the following: https://www.usgs.gov/about/organization/science-support/human-capital/hydrologist-gs-1315
In addition to the basic education requirement as stated above, applicants must have one year of appropriate professional experience in hydrology that is equivalent to at least the GS-12 level in the Federal service.
Examples of such experience include planning, executing and reporting on original hydrologic studies or ongoing hydrologic studies requiring a fresh approach to resolve new problems. The complexity of this work typically required extensive modification and adaptation of standard procedures, methods, and techniques, and the development of totally new methods and techniques to address novel or obscure problems for which guidelines or precedents were not substantially applicable. At this level, Hydrologists have extensive knowledge of the principles of hydrology and highly developed ability in their application, and wide latitude for the exercise of independent judgment to perform scientific work of marked difficulty and responsibility.
You must meet all qualification and eligibility requirements for the position by the closing date of the announcement.
Education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
Additional information
Applicants who include vulgar, offensive, or inappropriate language or information in their application package will be ineligible for further consideration for this position.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FEDERAL GOVERNMENT IS AN EQUAL OPPORTUNITY EMPLOYER.
Read more
 How You Will Be Evaluated
You will be evaluated for this job based on how well you meet the qualifications above.
Vacancy Related Questions: As part of the online application process, you will need to respond to a series of questions designed to assess your possession of the following knowledge skills, abilities and/or competencies:
SCIENTIFIC KNOWLEDGE
COMPUTE/ANALYZE DATA
TECHNOLOGY APPLICATION
TECHNICAL REPORTS
ORAL &amp; WRITTEN COMMUNICATION
INFORMATION MANAGEMENT
INTERPERSONAL COMMUNICATION
LEADERSHIP &amp; SUPERVISION
PROGRAM/PROJECT MANAGEMENT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questions please click here.
Read more
Background checks and security clearance
Security clearance
 Not Required
Drug test required
 No
 Required Documents
 Help
 Help
 Required Documents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This proof may be faxed, document uploaded, or hand delivered to the servicing Human Resources Office (see "Required Documents" and/or "Contact Information"). Please ensure that all documentation is legible.If you are a current career or career-conditional Federal employee or former Federal employee who has reinstatement eligibility,â€‹ you must submit a copy of a recent SF-50 "Notification of Personnel Action" documenting proof of competitive status, tenure, position title, occupational series, grade level and stepâ€‹ by the closing date of this announcement or you will not receive consideration.
If youâ€™re applying as a current or former employee of a land management agency i.e., Bureau of Indian Affairs, Bureau of Land Management, Bureau of Reclamation, U.S. Fish and Wildlife Service, National Park Service, or U.S. Forest Service who is serving or previously served on a temporary or term appointment under the Land Management Workforce Flexibility Act (see: https://chcoc.gov/content/implementing-policy-guidance-land-management-workforce-flexibility-act), you must submit the following documentation by the closing date of this vacancy announcement in order to receive consideration:
SF-50(s), Notification of Personnel Action, that documents your service under competitive examining procedures in time limited appointments that totals 2 or more years at land management agencies; and
Documentation of satisfactory performance such as performance evaluations or references by supervisors or other documents, e.g., memorandums of record, whereas the supervisor documented an acceptable performance level.
If you are claiming CTAP eligibility, the Servicing Human Resources Office must receive proof by the closing date of this announcement that you meet the requirements of 5 CFR 330 Subpart F or you will not receive priority consideration. This includes a copy of the agency notice, your most recent Performance Rating, and your most recent SF-50 noting current position, grade level, and duty location. Required documents may be faxed, uploaded, or hand delivered to the servicing Human Resources Office (see "Contact Information"). If you are a CTAP eligible, you will be considered well qualified if you earn a minimum score of 85. For more information on CTAP please click here.If you are applying for this position based on eligibility under a special appointing authority, the Servicing Human Resources Office must receive proof of eligibility by the closing date of this announcement. For additional information on special appointing authorities, visit: https://www.usgs.gov/about/organization/science-support/human-capital/non-competitive-appointment-information 
Required documents may be: 1) faxed to the Agency Contact (see "Contact Information") 2) uploaded directly from your desktop 3) uploaded directly from your USAJOBS stored attachments 4) hand delivered to the servicing Human Resources Office (see "Contact Information")Auto-Requested Fax: allows you to submit required documentation that will be electronically displayed along with your resume.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Help
 Help
 Benefits
 A career with the U.S. Government provides employees with a comprehensive benefits package. As a federal employee, you and your family will have access to a range of benefits that are designed to make your federal career very rewarding. Learn more about federal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 
 Review our benefits
Eligibility for benefits depends on the type of position you hold and whether your position is full-time, part-time, or intermittent. Contact the hiring agency for more information on the specific benefits offered.
 How to Apply
 Help
 Help
 How to Apply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assistance.Instructions for Applying Online for this Vacancy Announcement: 1) Click the blue "Apply Online" button. 2) If you are not a registered USAJOBS user, please create a new account and follow the instructions to complete your application process. If you are a registered user, login to access your existing USAJOBS profile. 3) As a registered user, select a stored resume and select one or more of your stored documents to attach to your application. 4) Check the "Certification" box and click the "Apply for this position now!" button located at the bottom of the screen. 5) Address the eligibility questions as well as the questionnaire containing questions and/or task statements that address the knowledge, skills, abilities and/or competencies for this vacancy. 6) Submit required documents using one of the available methods listed below. 7) If you experience technical difficulties during the online application process, please contact the USAJOBS helpdesk.
Read more
Agency contact information
 KEVIN LAM
 KEVIN LAM
Phone
 303-236-9570
Fax
303-236-5973
Email
 klam@usgs.gov
Address
 INTERIOR, Geological Survey
 W 6th Ave Kipling St 612
 Lakewood, Colorado 80225
 United States
 Learn more about this agency
Next steps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
Read more
 Fair &amp; Transparent
 Fair &amp; Transparent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
 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
 A reasonable accommodation is any change to a job, the work environment, or the way things are usually done that enables an individual with a disability to apply for a job, perform job duties or receive equal access to job benefits.
 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t>
  </si>
  <si>
    <t>Tech Consulting Manager - Big Data Engineer</t>
  </si>
  <si>
    <t>EY</t>
  </si>
  <si>
    <t xml:space="preserve">EY delivers unparalleled service in big data, business intelligence, and digital analytics built on a blend of custom-developed methods related to customer analytics, data visualization, and optimization. We leverage best practices and a high degree of business acumen that has been compiled over years of experience to ensure the highest level of execution and satisfaction for our clients. At EY, our methods are not tied to any specific platforms but rather arrived at by analyzing business needs and making sure that the solutions delivered meet all client goals. The opportunity You will help our clients navigate the complex world of modern data analytics. Weâ€™ll look to you to provide our clients with a unique business perspective on how Big Data analytics can transform and improve their entire organization - starting with key business issues they face. This is a high growth, high visibility area with plenty of opportunities to enhance your skillset and build your career. Your key responsibilities Youâ€™ll spend most of your time working with a wide variety of clients to deliver the latest big data technologies and practices to design, build and maintain scalable and robust solutions that unify, enrich and analyse data from multiple sources. Skills and attributes for success
Designing, Architecting, and Developing solutions leveraging big data technology (Open Source, AWS, or Microsoft) to ingest, process and analyze large, disparate data sets to exceed business requirements Unifying, enriching, and analyzing customer data to derive insights and opportunities Leveraging in-house data platforms as needed and recommending and building new data platforms/solutions as required to exceed business requirements Clearly communicating findings, recommendations, and opportunities to improve data systems and solutions Demonstrating deep understanding of big data technology, concepts, tools, features, functions and benefits of different approaches Seeking out information to learn about emerging methodologies and technologies Clarifying problems by driving to understand the true issue Looking for opportunities for improving methods and outcomes Applying data driven approach (KPIs) in tying technology solutions to specific business outcomes Collaborating, influencing and building consensus through constructive relationships and effective listening Solving problems by incorporating data into decision making
To qualify for the role you must have
A bachelor's degree and approximately six years of related work experience; or a master's degree and approximately five years of related work experience At least five years hands-on experience with various Big Data technologies in one or more ecosystems: Open Source, Microsoft, or AWS:
Hadoop, Spark, NoSQL, Streaming, Atlas, Sqoop, HIVE AWS, EMR, Hortonworks, Cassandra, Mongo, Redshift, Kafka Azure, HDInsight, Azure DocumentDB, SQL Server 
Proficiency coding in Java, C#, C++, or Scala 
Experienced organizing, aggregating, querying, and analyzing large data sets Communication is essential, must be able to listen and understand the question and develop and deliver clear insights. Outstanding team player. Independent and able to manage and prioritize workload. Ability to quickly and positively adapt to change. A valid driverâ€™s license in the US; willingness and ability to travel to meet client needs.
Ideally, youâ€™ll also have
Bachelorâ€™s Degree or above in mathematics, information systems, statistics, computer science, or related disciplines
What we look for Weâ€™re interested in passionate leaders with strong vision and a desire to stay on top of trends in the Big Data industry. If you have a genuine passion for helping businesses achieve the full potential of their data, this role is for you. What working at EY offers
We offer a competitive compensation package where youâ€™ll be rewarded based on your performance and recognized for the value you bring to our business. In addition, our Total Rewards package includes medical and dental coverage, both pension and 401(k) plans, a minimum of 15 days of vacation plus ten observed holidays and three paid personal days, and a range of programs and benefits designed to support your physical, financial and social well-being. Plus, we offer: Opportunities to develop new skills and progress your career A collaborative environment where everyone works together to create a better working world Excellent training and development prospects, both through established programs and on-the-job training
About EY As a global leader in assurance, tax, transaction and advisory services, we hire and develop the most passionate people in their field to help build a better working world. This starts with a culture that believes in giving you the training, opportunities and creative freedom to make things better. So that whenever you join, however long you stay, the exceptional EY experience lasts a lifetime. Join us in building a better working world. Apply now.
EY provides equal employment opportunities to applicants and employees without regard to race, color, religion, sex, sexual orientation, gender identity, national origin, protected veteran status, or disability status.
</t>
  </si>
  <si>
    <t>Tech Consulting Senior - Big Data Engineer</t>
  </si>
  <si>
    <t xml:space="preserve">EY delivers unparalleled service in big data, business intelligence, and digital analytics built on a blend of custom-developed methods related to customer analytics, data visualization, and optimization. We leverage best practices and a high degree of business acumen that has been compiled over years of experience to ensure the highest level of execution and satisfaction for our clients. At EY, our methods are not tied to any specific platforms but rather arrived at by analyzing business needs and making sure that the solutions delivered meet all client goals. The opportunity You will help our clients navigate the complex world of modern data analytics. Weâ€™ll look to you to provide our clients with a unique business perspective on how Big Data analytics can transform and improve their entire organization - starting with key business issues they face. This is a high growth, high visibility area with plenty of opportunities to enhance your skillset and build your career. Your key responsibilities Youâ€™ll spend most of your time working with a wide variety of clients to deliver the latest big data technologies and practices to design, build and maintain scalable and robust solutions that unify, enrich and analyse data from multiple sources. Skills and attributes for success
Designing, Architecting, and Developing solutions leveraging big data technology (Open Source, AWS, or Microsoft) to ingest, process and analyze large, disparate data sets to exceed business requirements Unifying, enriching, and analyzing customer data to derive insights and opportunities Leveraging in-house data platforms as needed and recommending and building new data platforms/solutions as required to exceed business requirements Clearly communicating findings, recommendations, and opportunities to improve data systems and solutions Demonstrating deep understanding of big data technology, concepts, tools, features, functions and benefits of different approaches Seeking out information to learn about emerging methodologies and technologies Clarifying problems by driving to understand the true issue Looking for opportunities for improving methods and outcomes Applying data driven approach (KPIs) in tying technology solutions to specific business outcomes Collaborating, influencing and building consensus through constructive relationships and effective listening Solving problems by incorporating data into decision making
To qualify for the role you must have
A bachelor's degree and approximately three years of related work experience; or a master's degree and approximately two years of related work experience At least five years hands-on experience with various Big Data technologies in one or more ecosystems: Open Source, Microsoft, or AWS:
Hadoop, Spark, NoSQL, Streaming, Atlas, Sqoop, HIVE AWS, EMR, Hortonworks, Cassandra, Mongo, Redshift, Kafka Azure, HDInsight, Azure DocumentDB, SQL Server 
Proficiency coding in Java, C#, C++, or Scala 
Experienced organizing, aggregating, querying, and analyzing large data sets Communication is essential, must be able to listen and understand the question and develop and deliver clear insights. Outstanding team player. Independent and able to manage and prioritize workload. Ability to quickly and positively adapt to change. A valid driverâ€™s license in the US; willingness and ability to travel to meet client needs.
Ideally, youâ€™ll also have
Bachelorâ€™s Degree or above in mathematics, information systems, statistics, computer science, or related disciplines
What we look for Weâ€™re interested in passionate leaders with strong vision and a desire to stay on top of trends in the Big Data industry. If you have a genuine passion for helping businesses achieve the full potential of their data, this role is for you. What working at EY offers
We offer a competitive compensation package where youâ€™ll be rewarded based on your performance and recognized for the value you bring to our business. In addition, our Total Rewards package includes medical and dental coverage, both pension and 401(k) plans, a minimum of 15 days of vacation plus ten observed holidays and three paid personal days, and a range of programs and benefits designed to support your physical, financial and social well-being. Plus, we offer: Opportunities to develop new skills and progress your career A collaborative environment where everyone works together to create a better working world Excellent training and development prospects, both through established programs and on-the-job training
About EY As a global leader in assurance, tax, transaction and advisory services, we hire and develop the most passionate people in their field to help build a better working world. This starts with a culture that believes in giving you the training, opportunities and creative freedom to make things better. So that whenever you join, however long you stay, the exceptional EY experience lasts a lifetime. Join us in building a better working world. Apply now.
EY provides equal employment opportunities to applicants and employees without regard to race, color, religion, sex, sexual orientation, gender identity, national origin, protected veteran status, or disability status.
</t>
  </si>
  <si>
    <t>RESEARCH COMPUTER SCIENTIST - RESEARCH ENGINEER - SR. RESEARCH ENGINEER - INDUSTRIAL ROBOTICS</t>
  </si>
  <si>
    <t>Job Summary:
We are expanding our team working on leading technologies in industrial robotics and are looking for talented and motivated candidates to join us. Qualified candidates have the opportunity to work in a flexible and stimulating environment on diverse technical challenges in applied research and development. Job responsibilities will include: Provide technical leadership in the development and application of advanced robotic solutions for industrial, manufacturing, and defense clients. Manage open source repositories and collaborate with international teams on open source development. Design, build, debug and install industrial robotic and automation systems. Develop and test new manufacturing and industrial processes. Develop software for industrial controls and manufacturing systems. Lead the preparation of proposals and cost estimates. Interact with customers to establish requirements and desired program outcomes. Lead and manage technical projects. Travel on an as needed basis to conduct project work. Perform other duties as assigned.
Education/Experience:
Requires a BS, MS or PhD in Robotics, Mechanical Engineering, Electrical Engineering, Computer Science, Computer Engineering, or related field. Must have at least a 3.25 GPA. Must have at least 5 years experience with both managing projects and developing robotics systems. Beneficial skills include: ROS (Robot Operating System) development, OpenCV and vision system development, optimal and search-based planning for high degree of freedom systems, open source software project management. Beneficial knowledge includes: custom robot development, application of industrial robotics, mobile robotics, 2D/3D computer vision, path planning for robotics, machine learning, optimization, perception/sensing for robot guidance, localization. Project Management Professional credential, or comparable credential, is a plus. A valid/clear driver's license is required.
Special Considerations:
Applicant selected will be subject to a government security investigation and must meet eligibility requirements for access to classified information. Applicant must be a U.S. citizen.</t>
  </si>
  <si>
    <t>Data Analytics Manager</t>
  </si>
  <si>
    <t>AIG</t>
  </si>
  <si>
    <t>Functional Area:CP - ComplianceEstimated Travel Percentage (%): No TravelRelocation Provided: NoAmerican General Life Insurance CompanyAIGâ€™s Global Compliance Group (GCG) is a centralized compliance function with oversight responsibility for managing compliance risks and sustaining compliance management across AIGâ€™s businesses, functions, legal entities and countries of operation. Our Compliance Data Analytics and Monitoring Program is one of the key functions of the GCG, and is aligned with the Compliance Risk Taxonomy with a focus on assessing compliance risks and related controls as they pertain to AIG and Business Policies and Standards, as well as key country and state laws and regulations.
We have an exciting opportunity for a Data Analytics Manager to join our Global Compliance Group's (GCG) Data Analytics and Monitoring Team. As an individual contributor, you will serve as regional lead for our Houston, TX office, specifically within our Life &amp; Retirement business. This role will support our strategy of leveraging data, analytics &amp; automation for the Global Compliance Group in managing key compliance risks. We are seeking an individual to build and manage relationships with our Compliance teams globally and drive the implementation of data analytics and automation solutions for the Compliance Department.
This is a wonderful opportunity to learn about AIGâ€™s Life &amp; Retirement products and services. In addition, this role will be part of the transformation efforts in rolling out our Data Analytics and Monitoring program and supporting the use of automation across the department. We are seeking candidates who have excelled in previous work experience, possess strong analytical, quantitative and interpersonal skills, and are enthusiastic about and committed to AIG to contribute to the firmâ€™s strategic goals. The role will be expected to bring an analytical and innovation mindset to a team-oriented environment.
What youâ€™ll do:
Build and manage relationships with Compliance teams globally with focus to enhance Analytics driven risk coverage.Build and maintain the Data Analytics &amp; Monitoring platforms across various focus areas.Work with Data Scientists and Business SMEs within the Data Analytics &amp; Monitoring team to develop innovative and effective Compliance Monitoring Platforms.Manage Compliance Monitoring platforms and deliver results on an ongoing basis.Work with Compliance Officers to understand their top problem areas. Manage a pipeline of Analytics and Automation requests.Mine and analyze large amounts of data from multiple data sources to identify and interpret patterns that are applicable to the Compliance organization.Develop models using various industry standard tools to automate transaction testing and manual processes.Collaborate with different stakeholders globally to identify opportunities for leveraging data and analytics to drive business solutions.Manage data inventory and metadata library to support Compliance efforts globally.Good understanding of risk-based analytics with a goal to provide assurance on Compliance Risks.Provide ongoing surveillance, review, and analysis of key risk indicators to identify red flags and potential compliance violations.Collaborate with the Compliance Testing team members to support in their Testing Reviews including planning, testing of controls and reporting.Serve as an advocate for usage of Data, Analytics and Automation. Provide ongoing training.Build close working relationships with business, data and functional leaders, other assurance functions, and fellow team members.Use predictive modeling to increase and optimize value of the Analytics Solutions.Some travel may be required.
What weâ€™re looking for:
6+ years of relevant Data Analytics and Data Science experience.Bachelorâ€™s or Masterâ€™s Degree, preferably in Data Analytics, Information Science, Computer Science, Data Science, Statistics, and/or other related discipline.Experience developing solutions utilizing Analytics, BI, database, and Visualization tools (e.g., SQL, KNIME, Rapid Miner, Alteryx, Power BI, Tableau, Python, UIPath, Netezza, and Hadoop).Experience using statistical languages (Python, R) to manipulate data and draw insights.A strong drive to learn and master new technologies and techniques.Experience working in a multi-project environment and across multiple countries.Solid foundational knowledge of Compliance, Audit and/or insurance business processes, including the relevance of key applicable laws and regulations.Strong project management skills, including effective attention to detail.Proven track record in Analytics Story-Telling and effectively communicating findings.Strong interpersonal skills to establish effective working relationships with and provide constructive feedback to stakeholders, colleagues and reviewers.Strong verbal and written communication skill, including presentation skills.Effective time management skills; coordinate and prioritize competing initiatives while meeting deadlines.Ability to educate team members in Analytics and Automation best practices.Ability to identify process improvements and suggest efficiencies.Ability to document processes, and transfer knowledge to team members.
It has been and will continue to be the policy of American International Group, Inc., its subsidiaries and affiliates to be an Equal Opportunity Employer. We provide equal opportunity to all qualified individuals regardless of race, color, religion, age, gender, gender expression, national origin, veteran status, disability or any other legally protected categories.
At AIG, we believe that diversity and inclusion are critical to our future and our mission â€“ creating a foundation for a creative workplace that leads to innovation, growth, and profitability. Through a wide variety of programs and initiatives, we invest in each employee, seeking to ensure that our people are not only respected as individuals, but also truly valued for their unique perspectives.</t>
  </si>
  <si>
    <t>Cloud Data Engineer, Google Professional Services</t>
  </si>
  <si>
    <t>Google</t>
  </si>
  <si>
    <t>Computational Biologist II - McDermott Center for Human Growth and Development</t>
  </si>
  <si>
    <t>Population Science Data Analyst I, II and III - Data Science</t>
  </si>
  <si>
    <t>Reporting Data Operations Engineer</t>
  </si>
  <si>
    <t>Research Scientist - Autophagy</t>
  </si>
  <si>
    <t>Locations: TX - Plano, United States of America, Plano, TexasAt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
Senior Data Engineer
Are you a lead technologist that thrives in a vibrant, innovative and collaborative team? Do you want to work for a tech company that writes its own code, develops its own software, and builds its own products? We experiment and innovate leveraging the latest technologies, engineer breakthrough customer experiences, and bring simplicity and humanity to banking. We make a difference for 65 million customers.
At Capital One, you'll be part of a big group of makers, breakers, doers and disruptors, who love to solve real problems and meet real customer needs. We want you to be curious and ask what if? Capital One started as an information strategy company that specialized in credit cards, and we have become one of the most impactful and disruptive players in the industry. We have grown to see ourselves as a technology company in consumer finance, with great opportunities for engineers and architects who want to build innovative applications to give users smarter ways to save, transact, borrow and invest their money, as we seek to disrupt the industry again:
You will build data pipeline frameworks to automate high-volume and real-time data delivery for our Data Lake and streaming data hub
You will build data APIs and data delivery services that support critical operational and analytical applications for our internal business operations, customers and partners
You will transform complex analytical models into scalable, production-ready solutions
You will continuously integrate and ship code into our on premise and cloud Production environments
You will develop applications from ground up using a modern technology stack such as Scala, Spark, Postgres, Angular JS, and NoSQL
You will work directly with Product Managers and customers to deliver data products in a collaborative and agile environment
Responsibilities:
Develop sustainable data driven solutions with current new gen data technologies to meet the needs of our organization and business Customers
Ability to grasp new technologies rapidly as needed to progress varied initiatives
Break down data issues and resolve them
Build robust systems with an eye on the long term maintenance and support of the application
Leverage reusable code modules to solve problems across the team and organization
Utilize a working knowledge of multiple development languages
What we have:
A startup mindset with the backing of a top 10 bank
Monthly Innovation
Days dedicated to test driving cutting edge technologies
Flexible work schedules
Convenient office locations
Generous salary and merit-based pay incentives
Your choice of equipment (MacBook/PC, iPhone/Android Device)
Basic Qualifications:
Bachelors Degree
At least 3 years of experience developing software or data solutions
At least 3 years experience developing Java based software solutions or one scripting language (Python, Perl, JavaScript, Shell)
At least 3 years of experience in Spark
Preferred Qualifications:
Master's Degree
2+ years experience with Agile engineering practices
3+ years in coding in data management, data warehousing or unstructured data environments
3+ years experience working with big data technologies (Cassandra, Accumulo, HBase, Hadoop, HDFS, AVRO, MongoDB, or Zookeeper)
3+ years in coding in data management, data warehousing or unstructured data environments
3+ years experience with the Hadoop stack (MapReduce, Pig, Hive, Hbase)
3+ years experience with Relational Database Systems and SQL
3+ years experience designing, developing, and implementing ETL
At this time, Capital One will not sponsor a new applicant for employment authorization for this position.</t>
  </si>
  <si>
    <t>Texas Tech University Health Sciences Center</t>
  </si>
  <si>
    <t xml:space="preserve">Extended Job TitleHSC Research Scientist Garrison Institute on AgingOrg Level 1Texas Tech Univ Health Sciences Ctr Org Level 7101301 - Garrison Institute on Aging Position DescriptionENGAGE IN RESEARCH IN THE AREA OF MOLECULAR AND CELL BIOLOGY AND IMMUNOLOGICAL METHODS/TECHNIQUES OF ALZHEIMER'S DISEASE. Requisition ID20851BRTravel RequiredNoneMajor/Essential FunctionsWORK WILL CELLS, MOUSE MODELS OF ALZHEIMER'S DISEASE AND POSTMORTEM BRAIN TISSUES OF ALZHEIMER'S DISEASE PATIENTS. DEVELOP NEW PROCEDURES AND TECHNIQUES TO BE UTILIZED IN LABORATORY EXPERIMENTS. DEVELOP NEW APPLICATIONS FOR STANDARD PROCEDURES AND TECHNIQUES. CONTRIBUTE TO SCHOLARLY JOURNAL ARTICLES, ORAL PRESENTATIONS, AND ABSTRACTS. MAINTAIN CLEANLINESS OF THE LAB AND LAB EQUIPMENT. ORDER AND MAINTAIN ADEQUATE STOCK OF LAB SUPPLIES. Grant Funded?No Minimum Hire Rate23.72Pay BasisHourly Work LocationLubbockCampusHSC - Lubbock DepartmentGarrison Institute on Aging Required AttachmentsResume / CV Job TypeFull Time Pay StatementCompensation is commensurate upon the qualifications of the individual selected and budgetary guidelines of the hiring department, as well as, the institutional pay plan. For additional information, please reference the institutional pay plan on the Human Resources webpage.Job GroupResearch Staff ShiftDayEEO StatementAs an EEO/AA employer, the Texas Tech University System and its components will not discriminate in our employment practices based on an applicants race, ethnicity, color, religion, sex, sexual orientation, gender identity, national origin, age, disability, genetic information or status as a protected veteran.Required QualificationsPh.D. in Biology or a related field, plus at least four years of related post-doctoral lab experience as stated in the essential functions for this position. In the alternative, will accept a Master's degree in biology or a related field plus at least six years of related lab experience as stated in the essential functions for this position. Must have experience working independently. Experience with molecular and cellular techniques as well as with performing general duties of the lab manager. Demonstrated effectiveness as a researcher. Applicants should have a record of activity which has contributed to the discipline or field of research. Does this position work in a research laboratory?Yes Are select agents used in this laboratory?No </t>
  </si>
  <si>
    <t>Lead/Principal Data Engineer</t>
  </si>
  <si>
    <t xml:space="preserve">
Location:
Dallas, New York, Pittsburgh
Geography:
North America
Capabilities:
Technology &amp; digital
Industries:
Technology industries
About UsBoston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venturesâ€”and business purpose. We work in a uniquely collaborative model across the firm and throughout all levels of the client organization, generating results that allow our clients to thrive.
Practice Area Profile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Role Profile
At BCG Platinion, we are thinkers, makers, and doers who love solving hard problems. We arenâ€™t afraid to roll up our sleeves and dive into the weeds of complexityâ€”in fact, thatâ€™s our job. When companies are tasked with understanding and managing their data, we come in and develop the products, tools, and platforms they need to harness that information for real impact.
Lead/Principal Data Engineers at BCG Platinion are:
Iterative. They are excited to prototype at all levels of fidelityâ€”and have the humility to walk away from ideas when they fail. Collaborative. They have the ability and enthusiasm to work with researchers, engineers, business consultants, and other designers who will challenge and support one another. Comfortable with ambiguity. They know projects and businesses move fast. That means the path forward isnâ€™t always well-defined. They are comfortable and collaborative through our process. Interdisciplinary. They deliver data products for digital solutions, deploy analytical models into production, fix existing data platforms, or coach and enable other teams in best practices depending on need.
Youâ€™re Good At:
Working with a diverse set of clients across domains and industries Implement data orchestration pipelines, data sourcing, cleansing, and augmentation and quality control processes Deploying machine learning models in production Leading data architects in designing data architectures Design flexible and scalable data architectures tailor made for the client Mentoring data engineers to further their personal and professional growth Leading other engineering staff on projects Developing teamâ€™s talent by providing direction and facilitating technical architectural discussions Contribute to the running of BCG Platinion | MAYA Designâ€™s consulting business by:
Assisting with business development through writing proposals, scoping projectsContributing to our thought leadership through written publications and speaking at events and conferences
Translating business needs into solutions Designing overall data solution, integration, and enterprise architectures
Your Qualifications
Youâ€™ll Bring:
6+ years of experience working on large scale, full lifecycle data implementation projects BS/BA in data engineering, software engineering, data science, computer science, applied mathematics, or equivalent experience 2+ years professional development experience with some of the AWS/Azure/GCP data stack:
S3 Redshift AWS glue EMR Azure Data Warehouse Azure Blob Store Google Big Query
5+ years of experience in a client facing role Subject matter expert in at least one area related to data management
An RDBMS technology A Big Data technology Enterprise Data Management, Governance, Strategy, etc.
A deep knowledge of performant SQL and understanding of relational database technology Hands-on RDBMS experience (data modeling, analysis, programming, stored procedures) Expertise in developing ETL/ELT workflows with one or more of the following:
Python Scala Java
Deployment of data pipelines in the Cloud in at least AWS, Azure, or GCP A deep understanding of relational and warehousing database technology, working with at least one of the major databases platforms (Oracle, SQLServer, Teradata, MySQL, Postgres)
Additional consideration to candidates who possess some of the following criteria:
Experience working with Big Data technologies such as Spark, Hive, Impala, Druid, or Presto A solid foundation in data structures, algorithms, and OO Design with fundamentally strong programming skills Proven success working in and promoting a rapidly changing, collaborative, and iterative product development environment Strong interpersonal and analytical skills Intellectual curiosity and an ability to execute projects An understanding of â€œbig pictureâ€_x009d_ business requirements that drive architecture and design decisions DevOps and DataOps skills including â€œinfrastructure as codeâ€_x009d_ systems like CloudFormation or Terraform Data system performance tuning Implementation of predictive analytics and machine learning models (MLlib, scikit-learn, etc) Willingness to travel around the globe to work with clients and BCG teams. At times, this role involves significant travel to client sites. The amount of travel will depend on client needs and nature of projects
What to include in your application:
A link to your portfolio that demonstrates your affinity for data engineering and shows how you approach digital challenges
BCG pioneered strategy consulting more than 50 years ago, and we continue to innovate and redefine the industry. We offer multiple career paths for the worldâ€™s best talent to have a real impact on business and society. As part of our team, you will benefit from the breadth and diversity of what we are doing today and where we are headed next. We count on your authenticity, exceptional work, and strong integrity. In return we are committed to supporting you in discovering the most fulfilling career journey possibleâ€”and unlocking your potential to advance the world.
Date Posted:
14-Jan-2020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E-Verify Employer. Click here for more information on E-Verify.
</t>
  </si>
  <si>
    <t>Application Vulnerability Governance Data Analyst</t>
  </si>
  <si>
    <t>Product Owner, Data Analyst</t>
  </si>
  <si>
    <t xml:space="preserve">Your OpportunityLove exploring data for insights that impact business? Then we want you!
Our large client base and multi-channel transaction volume offers a fertile data environment to uncover new insights and answers to key business questions. Our dynamic business generates many questions that provide lots of opportunity to get deep in data and have real impact.
Data, Analytics and Insight (DAI) is a smart, fun team of 140+ that provide quantitative decision support to multiple business units across Schwab. We help our business partners better understand the needs and behaviors of our prospects and clients through analytics, data science, market research, and business intelligence.What youâ€™re good at
Collaborate with Global Data Technology team and business to turn data into actionable products for the end customer
Extensive data analysis, write queries to deep dive and profile data and prepare mapping documents to ingest data from different sources
Prioritize and maintain the backlog for assigned sprint/release goals based on the roadmap
Translate requirements into clear user stories and acceptance criterion
Work closely with Development and QA team to explain and clarify requirements by providing detailed data analysis and clear documentation
Guide cross-functional teams of developers toward successful delivery of data solution
Attend and hold scrum ceremonies including planning, refinements, daily scrums, retrospective
Provide an active role in mitigating impediments impacting successful team completion of sprint goals
Partners closely with delivery teams to ensure timelines are being met and development meets business requirements
Communicate any time sensitive details impacting releases to leadership on a timely basis
Self-driven and able to work with little supervision towards achieving the goal
What you have
Extensive and in depth knowledge of databases, SQL, data analysis, data profiling
Experience writing user stories and maintaining a backlog
Strong interpersonal skills with the ability to influence decisions and resolve conflicts
Prior working knowledge of JIRA or related agile tools
Excellent time management and organization skills
Excellent written/verbal communication skills
Experience with Agile development practices
Respectful and a team player
Articulate and explain technical issues in simple, straightforward way that can be understood by technical/non-technical stakeholders
Self-starter with outstanding organizational skills.
Effective relationship builder--ability to partner cross-functionally, cross-enterprise and work effectively with various levels of the organization as well as various personality type
</t>
  </si>
  <si>
    <t>Senior Business/Data Analyst-Irving-VP/C13 - R</t>
  </si>
  <si>
    <t>Lab Analytical Scientist</t>
  </si>
  <si>
    <t>Air Liquide</t>
  </si>
  <si>
    <t xml:space="preserve">
Lab Analytical Scientist
 Apply
Located in Dallas, TX.
Job title
 Lab Analytical Scientist
Contract Type
 Regular
Publication date
 2020-04-06
Country
 United States
Company presentationWorld leader in gases, technologies and services for Industry and Health, Air Liquide is present in 80 countries with approximately 66,000 employees and serves more than 3,6 million customers and patients. Oxygen, nitrogen and hydrogen have been at the core of the companyâ€™s activities since its creation in 1902. Air Liquideâ€™s ambition is to be the leader in its industry, delivering long-term performance and acting responsibly.
Candidate must have valid employment authorization in the U.S. and must not require visa sponsorship now or in the future. This position is not open for non-immigrant visa sponsorship.Entity and activity descriptionAir Liquide Electronics innovative electronic materials respond to increasingly challenging customer demands for improved mobility, connectivity, computing power and energy consumption. We offer ultra pure carrier gases, a wide range of specialty gases and advanced precursor molecules, enabling equipment for safe distribution, purification and on-line purity control. On site, manufacturers rely on our expertise in providing full management of these gases, advanced molecules and equipment and in helping to continuously improve production processes.Job Responsibilities
HR ICPMS content Expert
Perform routine and non-routine analysis and data interpretation, prepare analysis reports and communicate with customers
Develop and carry out projects with clients by determining their exact with minimal supervision
Develop practical and robust new analytical methods for analysis of materials used in the semiconductor and associated high tech industries
Understand industrial processes and the strategic need of the customer for new analysis procedures
Maintain optimum lab. inst. performance and feedback into preventive maintenance program
Investigates customer problems, e.g. customer contamination issues
Develop, Promote and Publish new analytical capabilities/research findings in industry journals and trade magazines and conferences
Train lab staff to ensure new method implementation
Required Qualifications
Ph.D. in Chemistry or Similar Science with 0 - 2 years of experience (preferred) OR
Masters of Science in Chemistry or Similar Science with 5+ years of experience
Ability to work independently and with colleagues in a time sensitive environment
Highly organized, disciplined, and goal oriented
Strong communication skills: verbal and written
Effective time management skills
Work safely and ensure a safety culture and a safe working environment in the laboratory
</t>
  </si>
  <si>
    <t>Arcadis UK</t>
  </si>
  <si>
    <t>The Water Management Business Line of Arcadis is seeking an creative, experienced, and highly-skilled computer scientist to join our growing technology team. In this role, you will create and develop custom solutions for our client projects in a collaborative, fast-paced, state-of-the-art environment. To be successful in this role, you will be thorough, creative, and exceptionally well-skilled in all phases of the development life-cycle, with a passion for continued learning and collaboration.
Responsibilities
Demonstrate exceptional analysis, planning, and coding skillsContribute to all phases of the development lifecycleSoftware development and deploymentTesting and bug fixingEmbedded software developmentWeb-based application developmentHelp gather requirements and make recommendations for product developmentWork collaboratively with team and stakeholders to achieve shared goalsCommit to delivering products on time and on budgetCurrent product maintenance Run reports, groom backlogsPrioritize tasks to maximize resources and efficiency
Required Qualifications
Bachelorâ€™s degree in computer science or related fieldMinimum 2 yearsâ€™ experience as a computer scientist or other relevant roleExceptional coding skills, including SQL, HTML, Javascript
Why Choose Arcadis?
Arcadis is the leading global design and consulting firm for natural and built assets, and we invite you to join us in partnering with our clients to deliver truly exceptional and sustainable outcomes. Contribute to the worldâ€™s most high-profile and transformative projects, from shopping centers in Shanghai and improved traffic flow in Atlanta to state-of-the-art rail systems in Doha, coastal defenses for Manhattan and cleaner air in Los Angeles. Work alongside the industryâ€™s foremost thought leaders and accomplished professionals, generating effective, real-world results. We are Arcadis: 27,000 people in more than 70 countries, creating value by applying our collective wisdom to every challenge. Our culture is collaborative, we believe in diversity and the power of global teamwork, and we own the responsibility to sustain the Earth and its people in a safe and balanced way. Arcadis. Improving quality of life.
Water is the worldâ€™s most critical resource. At Arcadis, we work tirelessly to help protect this natural resource, focusing on the entire water cycle. From source to tap, managing rivers and coast zones, urban and rural water supply, and issues related to climate change and rising sea levels, our specialists, engineers and scientists help address all of the challenges facing water. Using cutting-edge technologies, collaborating to develop innovative solutions and tapping into global learning development resources, we are uniquely positioned to provide safe and secure water services that support the demand of a rapidly changing world. Join our team to start improving quality of life today.
EEO statement
We are an equal opportunity and affirmative action employer. Women, minorities, people with disabilities and veterans are strongly encouraged to apply. We are dedicated to a policy of non-discrimination in employment on any basis including race, creed, color, religion, national origin, sex, age, disability, marital status, sexual orientation, gender identity, citizenship status, disability, veteran status, or any other basis prohibited by law.</t>
  </si>
  <si>
    <t>Medical Laboratory Scientist - Full Time - Days</t>
  </si>
  <si>
    <t>Work Shift: DAY
Work Week: M - FJob Summary02/2019
JOB SUMMARY
The Medical Laboratory Scientist is responsible for performing both routine and complex analyses, which necessitates knowledge of laboratory techniques, principles, and equipment and their interrelationship. Exercises good judgment by using critical thinking skills and deals with issue resolution concerning the day-to-day technical operation of the laboratory. Ensures that specimens are accessioned and processed expeditiously in order to deliver quality laboratory results in an effective and cost efficient manner.
PATIENT AGE GROUP(S) AND POPULATION(S) SERVED
Refer to departmental Â¿Scope of ServiceÂ¿ and Â¿Provision of CareÂ¿ plans, as applicable, for description of primary age groups and populations served by this job for the respective HM entity.
HOUSTON METHODIST EXPERIENCE EXPECTATIONS
I.Provide personalized care and service by consistently demonstrating our I CARE values:
INTEGRITY: We are honest and ethical in all we say and do.
COMPASSION: We embrace the whole person including emotional, ethical, physical, and spiritual needs.
ACCOUNTABILITY: We hold ourselves accountable for all our actions.
RESPECT: We treat every individual as a person of worth, dignity, and value.
EXCELLENCE: We strive to be the best at what we do and a model for others to emulate.
II.Focuses on patient/customer safety
III.Delivers personalized service using HM Service Standards
IV.Provides for exceptional patient/customer experiences by following our Standards of Practice of always using Positive Language (AIDET, Managing Up, Key Words)
V.Intentionally rounds with patients/customers to ensure their needs are being met
VI.Involves patients (customers) in shift/handoff reports by enabling their participation in their plan of care as applicable to the given job
PRIMARY JOB RESPONSIBILITIES
PEOPLE Â¿ 25%
Promotes a positive work environment and contributes to a dynamic, team focused work unit that actively helps one another to achieve optimal department results. Collaborates with all members of the patient care team by actively communicating and reporting pertinent patient care information and data in a comprehensive manner. (EF)
Teaches students, new employees and others as assigned by Manager. (EF)
SERVICE - 30%
Organizes workload and sets priorities. Utilizes all available work time by assisting others and performing additional tasks. (EF)
Meets turnaround time expectations as defined by management. (EF)
QUALITY/SAFETY - 35%
Performs the six elements of competency for test systems used to generate patient test results in all areas assigned to work. (EF)
Recognizes, investigates and correctly resolves test discrepancies. When problems arise, takes appropriate action to investigate and address and notifies management for follow-up. (EF)
Maintains a safe environment within the Laboratory, following all policies and procedures for safety, hazardous materials, security and emergency preparedness. (EF)
FINANCE - 5%
Adjusts work schedule to accommodate departmental/organizational needs. Appropriately utilizes the time recording system. (EF)
Uses resources efficiently; does not waste supplies. Restocks section inventory levels as needed.
GROWTH/INNOVATION - 5%
Seeks opportunities to expand learning beyond baseline competencies with a focus on continual development.
This job description is not intended to be all inclusive; the employee will also perform other reasonably related business/job duties as assigned. Houston Methodist reserves the right to revise job duties and responsibilities as the need arises.
EDUCATION REQUIREMENTS
Â¿Graduate of education program approved by the credentialing body for the required credential(s) indicated below
EXPERIENCE REQUIREMENTS
Â¿Minimum of one year of work or training experience in a hospital laboratory preferred
CERTIFICATES, LICENSES AND REGISTRATIONS REQUIRED
Â¿Must meet certification eligibility upon hire and have one of the following required certifications within one year of employment:
oPreferred - Certified as a Medical Technologist, Clinical Laboratory Scientist, Medical Laboratory Scientist, or categorical certification by Board of Certification (ASCP)
oCertified as a Medical Technologist by American Medical Technologists (AMT)
oCertified as a Clinical Laboratory Scientist by National Credentialing Agency for Laboratory Personnel (NCA)
oHLA only Â¿ One of the following is required:
Â¿Medical Technologist, MT(ASCP) or Medical Laboratory Scientist, MLS(ASCP) certification
Â¿Certified by American Board of Histocompatibility and Immunogenetics (ABHI)
oMicrobiology only Â¿ One of the following is required:
Â¿Medical Technologist, MT(ASCP) or Medical Laboratory Scientist, MLS(ASCP) certification
Â¿Microbiology, M(ASCP) certification
Â¿Clinical microbiology registry from American Society for Microbiology, RM(AAM)
Â¿Note: current HM Medical Laboratory Scientists have 12 months from this job description revision date to acquire certification
KNOWLEDGE, SKILLS AND ABILITIES REQUIRED
to perform the Essential Functions of the Job
Â¿Demonstrates the skills and competencies necessary to safely perform the assigned job, determined through on-going evaluations consisting of one or more of the following: skills, competency assessments and/or performance reviews
Â¿Exhibits strong interpersonal and team player skills with all levels of the healthcare team and assures delivery of excellent customer service to all patients, visitors, physicians and co-workers
Â¿Adapts to multiple ongoing priorities including organizing heavy work flow with minimal supervision
Â¿Strong attention to detail and ability to achieve and maintain accuracy
Â¿Demonstrates independent judgment and discretion to recognize problems, identify causes and take corrective action
Â¿Possesses basic computer knowledge; operates multiple computer systems to include, Hospital / Laboratory Information Systems and Office software to maintain patient and testing records and other related documents
Â¿Demonstrates the ability to work independently with little or no direct supervision
Â¿Sufficient proficiency in speaking, reading, and writing the English language necessary to perform the essential functions of this job, especially with regard to activities impacting patient or employee safety or security
Â¿Ability to effectively communicate with patients, physicians, family members and co-workers in a manner consistent with a customer service focus and application of positive language principlesEqual Employment OpportunityHouston Methodist is an Equal Opportunity Employer.
Equal employment opportunity is a sound and just concept to which Houston Methodist is firmly bound. Houston Methodist will not engage in discrimination against or harassment of any person employed or seeking employment with Houston Methodist on the basis of race, color, religion, sex, sexual orientation, gender identity, national origin, age, disability, status as a protected veteran or other characteristics protected by law.
VEVRAA Federal Contractor priority referral Protected Veterans requested.Company ProfileSince its founding in 1919, Houston Methodist Hospital has earned worldwide recognition. Houston Methodist Hospital is affiliated with the Weill Medical College of Cornell University and New York-Presbyterian Hospital, one of the nation's leading centers for medical education and research. Houston Methodist is consistently ranked in U.S. News &amp; World Reports Best Hospital list and was recently named the number one hospital in Texas. FORTUNE magazine has placed Houston Methodist on its annual list of 100 Best Companies To Work For since 2006. Houston Methodist Hospital directs millions of research dollars into patient care and offers the latest innovations in medical, surgical and diagnostic techniques. With 1,119 licensed beds, 67 operating rooms and over 6,000 employees, Houston Methodist offers complete care for patients from around the world.</t>
  </si>
  <si>
    <t>Digital SW Eng Lead/Data Engineer</t>
  </si>
  <si>
    <t>Digital SW Eng Lead/Data Engineer
Irving, TX
$50/hr for Mid- Sr level and
$70-80/hr for Architect
Citi Bank
Only GC/USC/H4/L2 EAD and E3Job Description TemplateJob Title
Digital S/W Eng Lead Analyst
Job Code
Job Function
Job Family
Digital Software Engineering
C-Level
FLSA Status (US only)
Manager or IC
PRIMARY RESPONSIBILITIES
Key Activities Ã¢ Please list in order of importance/time spent (highest to lowest)
Ã‚ Define needs around maintainability, testability, performance, security, quality and usability for data platform
Ã‚ Drive implementation, consistent patterns, reusable components, and coding standards for data engineering processes
Ã‚ Work with the Business Analysts and Customers throughout the requirements process to properly understand the long term goals of the program and where they fit in the overall UI infrastructure
Ã‚ Communication of new technologies, best practices, etc. to developers, testers, and managers.
Ã‚ Mentoring and peer review of designs and coded implementations
Ã‚ Work with technical specialists (Security Team, Performance Engineer, etc.) to ensure that all parties understand the system that is being designed and built and that all major issues are understood and mitigated.
Ã‚ Expected to participate in several implementation phases of product development cycle Ã¢ design, scoping, planning, implementation and test.
Ã‚ Integral team member of our AI and Analytics team responsible for design and development of Big data solutions Partner with domain experts, product managers, analyst, and data scientists to develop Big Data pipelines in Hadoop or Google Cloud Platform Responsible for delivering data as a service framework from Google Cloud Platform
Ã‚ Responsible for moving all legacy workloads to cloud platform
Ã‚ Work with data scientist to build Client pipelines using heterogeneous sources and provide engineering services for data science applications
Ã‚ Ensure automation through CI/CD across platforms both in cloud and on-premises
Ã‚ Ability to research and assess open source technologies and components to recommend and integrate into the design and implementation
Ã‚ Be the technical expert and mentor other team members on Big Data and Cloud Tech stacks
Some of the best practices supported include but are not limited to:
Ã¢ Achieving 85% code coverage with use of TDD (Test Driven Development),
Ã¢ Leveraging automated testing on 100% of API code
Ã¢ Leveraging automated testing for Continuous Improvement Continuous Development (functional &amp; performance)
Ã¢ Ensuring frequent check in of code and supporting Peer Code Reviews
KNOWLEDGE, SKILLS &amp; EXPERIENCE
Education level
and/or relevant experience(s)
Required:
Ã‚ BS/BA degree or equivalent combination of education/experience.
Ã‚ Intermediate to senior level experience in an Apps Development role. Demonstrated strong execution capabilities.
Preferred:
Knowledge and skills
(general and technical)
Required:
Ã‚ 5+ years of experience with Hadoop (Cloudera) or Cloud Technologies Expert level building pipelines using Apache Beam or Spark Familiarity with core provider services from AWS, Azure or GCP, preferably having supported deployments on one or more of these platforms
Ã‚ Experience with all aspects of DevOps (source control, continuous integration, deployments, etc.)
Ã‚ Experience with containerization and related technologies (e.g. Docker, Kubernetes)
Ã‚ Experience in other open-sources like Druid, Elastic Search, Logstash etc is a plus
Ã‚ Advanced knowledge of the Hadoop ecosystem and Big Data technologies Hands-on experience with the Hadoop eco-system (HDFS, MapReduce, Hive, Pig, Impala, Spark, Kafka, Kudu, Solr)
Ã‚ Knowledge of agile(scrum) development methodology is a plus
Ã‚ Strong development/automation skills
Ã‚ Proficient in programming in Java or Python with prior Apache Beam/Spark experience a plus.Ã‚
Ã‚ System level understanding - Data structures, algorithms, distributed storage &amp; compute
Ã‚ Can-do attitude on solving complex business problems, good interpersonal and teamwork skills
Support of a highly distributed, scalable ETL processes - Sourcing, Data Enrichments and data delivery using Ab Initio ETL tool. Hands on ETL production support (data transformations and data movement) using Ab Initio, Ab Initio Express IT, EDQE (Data Quality) and Enterprise Metadata Hub as key tools
Preferred:
Angular.JS 4 Development and React.JS Development expertise in a up to date Java Development Environment with Cloud Technologies Exposure and/or development experience in Microservices Architectures best practices, Java Spring Boot Framework (Preferred), Docker, Kubernetes Exposure to other data pipeline Experience around REST APIs, services, and API authentication schemes Knowledge in RDBMS and NoSQL technologies Exposure to multiple programming languages Knowledge of modern CI/CD, TDD, Frequent Release Technologies and Processes (Docker, Kubernetes, Jenkins) Exposure to mobile programming will be a plus.
Other Requirements (licenses, certifications, specialized training, physical or mental abilities required)
Other:
Ã‚ Successfully complete assessment tests offered in Pluralsight, Udemy, etc. or complete certifications to demonstrate technical expertise on more than one development platform.</t>
  </si>
  <si>
    <t>Medical Laboratory Scientist - Immuno Diagnostics - Evening Shift</t>
  </si>
  <si>
    <t>Work Shift: EVENING
Work Week: VariesJob SummaryThe Medical Laboratory Scientist is responsible for performing both routine and complex analyses, which necessitates knowledge of laboratory techniques, principles, and equipment and their interrelationship. Exercises good judgment by using critical thinking skills and deals with issue resolution concerning the day-to-day technical operation of the laboratory. Ensures that specimens are accessioned and processed expeditiously in order to deliver quality laboratory results in an effective and cost efficient manner.
PATIENT AGE GROUP(S) AND POPULATION(S) SERVED
Refer to departmental Scope of Service and Provision of Care plans, as applicable, for description of primary age groups and populations served by this job for the respective HM entity.
HOUSTON METHODIST EXPERIENCE EXPECTATIONS
I. Provide personalized care and service by consistently demonstrating our I CARE values:
INTEGRITY: We are honest and ethical in all we say and do.
COMPASSION: We embrace the whole person including emotional, ethical, physical, and spiritual needs.
ACCOUNTABILITY: We hold ourselves accountable for all our actions.
RESPECT: We treat every individual as a person of worth, dignity, and value.
EXCELLENCE: We strive to be the best at what we do and a model for others to emulate.
II. Focuses on patient/customer safety
III. Delivers personalized service using HM Service Standards
IV. Provides for exceptional patient/customer experiences by following our Standards of Practice of always using Positive Language (AIDET, Managing Up, Key Words)
V. Intentionally rounds with patients/customers to ensure their needs are being met
VI. Involves patients (customers) in shift/handoff reports by enabling their participation in their plan of care as applicable to the given job
PRIMARY JOB RESPONSIBILITIES
PEOPLE 25%
Promotes a positive work environment and contributes to a dynamic, team focused work unit that actively helps one another to achieve optimal department results. Collaborates with all members of the patient care team by actively communicating and reporting pertinent patient care information and data in a comprehensive manner. (EF)
Teaches students, new employees and others as assigned by Manager. (EF)
SERVICE - 30%
Organizes workload and sets priorities. Utilizes all available work time by assisting others and performing additional tasks. (EF)
Meets turnaround time expectations as defined by management. (EF)
QUALITY/SAFETY - 35%
Performs the six elements of competency for test systems used to generate patient test results in all areas assigned to work. (EF)
Recognizes, investigates and correctly resolves test discrepancies. When problems arise, takes appropriate action to investigate and address and notifies management for follow-up. (EF)
Maintains a safe environment within the Laboratory, following all policies and procedures for safety, hazardous materials, security and emergency preparedness. (EF)
FINANCE - 5%
Adjusts work schedule to accommodate departmental/organizational needs. Appropriately utilizes the time recording system. (EF)
Uses resources efficiently; does not waste supplies. Restocks section inventory levels as needed.
GROWTH/INNOVATION - 5%
Seeks opportunities to expand learning beyond baseline competencies with a focus on continual development.
This job description is not intended to be all inclusive; the employee will also perform other reasonably related business/job duties as assigned. Houston Methodist reserves the right to revise job duties and responsibilities as the need arises.
EDUCATION REQUIREMENTS
Graduate of education program approved by the credentialing body for the required credential(s) indicated below
EXPERIENCE REQUIREMENTS
Minimum of one year of work or training experience in a hospital laboratory preferred
CERTIFICATES, LICENSES AND REGISTRATIONS REQUIRED
Must meet certification eligibility upon hire and have one of the following required certifications within one year of employment:
o Preferred - Certified as a Medical Technologist, Clinical Laboratory Scientist, Medical Laboratory Scientist, or categorical certification by Board of Certification (ASCP)
o Certified as a Medical Technologist by American Medical Technologists (AMT)
o Certified as a Clinical Laboratory Scientist by National Credentialing Agency for Laboratory Personnel (NCA)
o HLA only One of the following is required:
Medical Technologist, MT(ASCP) or Medical Laboratory Scientist, MLS(ASCP) certification
Certified by American Board of Histocompatibility and Immunogenetics (ABHI)
o Microbiology only Â¿ One of the following is required:
Medical Technologist, MT(ASCP) or Medical Laboratory Scientist, MLS(ASCP) certification
Microbiology, M(ASCP) certification
Clinical microbiology registry from American Society for Microbiology, RM(AAM)
Note: current HM Medical Laboratory Scientists have 18 months from this job description revision date to acquire certification
KNOWLEDGE, SKILLS AND ABILITIES REQUIRED
to perform the Essential Functions of the Job
Demonstrates the skills and competencies necessary to safely perform the assigned job, determined through on-going evaluations consisting of one or more of the following: skills, competency assessments and/or performance reviews
Exhibits strong interpersonal and team player skills with all levels of the healthcare team and assures delivery of excellent customer service to all patients, visitors, physicians and co-workers
Adapts to multiple ongoing priorities including organizing heavy work flow with minimal supervision
Strong attention to detail and ability to achieve and maintain accuracy
Demonstrates independent judgment and discretion to recognize problems, identify causes and take corrective action
Possesses basic computer knowledge; operates multiple computer systems to include, Hospital / Laboratory Information Systems and Office software to maintain patient and testing records and other related documents
Demonstrates the ability to work independently with little or no direct supervision
Sufficient proficiency in speaking, reading, and writing the English language necessary to perform the essential functions of this job, especially with regard to activities impacting patient or employee safety or security
Ability to effectively communicate with patients, physicians, family members and co-workers in a manner consistent with a customer service focus and application of positive language principlesEqual Employment OpportunityHouston Methodist is an Equal Opportunity Employer.
Equal employment opportunity is a sound and just concept to which Houston Methodist is firmly bound. Houston Methodist will not engage in discrimination against or harassment of any person employed or seeking employment with Houston Methodist on the basis of race, color, religion, sex, sexual orientation, gender identity, national origin, age, disability, status as a protected veteran or other characteristics protected by law.
VEVRAA Federal Contractor priority referral Protected Veterans requested.Company ProfileSince its founding in 1919, Houston Methodist Hospital has earned worldwide recognition. Houston Methodist Hospital is affiliated with the Weill Medical College of Cornell University and New York-Presbyterian Hospital, one of the nation's leading centers for medical education and research. Houston Methodist is consistently ranked in U.S. News &amp; World Reports Best Hospital list and was recently named the number one hospital in Texas. FORTUNE magazine has placed Houston Methodist on its annual list of 100 Best Companies To Work For since 2006. Houston Methodist Hospital directs millions of research dollars into patient care and offers the latest innovations in medical, surgical and diagnostic techniques. With 1,119 licensed beds, 67 operating rooms and over 6,000 employees, Houston Methodist offers complete care for patients from around the world.</t>
  </si>
  <si>
    <t>IT Engineer - Data Repository and Platform Delivery and Support</t>
  </si>
  <si>
    <t>Hewlett Packard Enterprise</t>
  </si>
  <si>
    <t>For this position we're able to consider candidates with either US citizenship or an existing Green Card at this time.
This position is based in Houston, TX. This position is not budgeted for relocation assistance at this time.
Hewlett Packard Enterprise is an innovative, dynamic company with a rich past and a promising future. Originally Hewlett-Packard Company, HPE has continuously reinvented itself. Today, HPE is one of the world's leading technology companies and provides wired and wireless networking, servers, storage, IT and Cloud services for the next generation of IT infrastructure.
This role requires extensive experience in Development and support of large Big Data Repository and Platforms. Ability to interact with business stakeholders, system integrator and outsourced support provider. Act as the single point of contact for portfolio of applications in this space.
Responsibilities
Service Development &amp; Delivery Leadership for data Repository and PlatformE2E experience and knowledge in Services Delivery aspects of Big data ServicesWork with Business Relationship Manager and Enterprise Architects to define Portfolio and priority for current quarter and fiscal year in Data RepositoryLead and manage Development Systems Integrator for project / programLead Major enhancements with Outsourcing providersManage and ensure Security remediation Implementation for all findingsReview and approve changes in Applications landscapeService maintenance employing ITIL principlesDefine Service SLA with Business Relationship Management and outsourcing ProvidersLead problem Management and resolutionResponsible for Support and Maintenance budget and achieve efficienciesProvide Instrumentation for proactive diagnostic insight into health of applicationsCreate systems for error handling, and loggingWork with ITSM to show improvement in impact of change to production
Education and Experience
Technical Bachelors degree or equivalent experience and a minimum of 12 years of related experience or a Masters degree and a minimum of 10 years of experience.
Knowledge and Skills
10 or more years of experience in delivering data warehouse and big data repository platforms.7 or more years of experience writing code (such as, and not limited to, Python, Hive, JSON, Kafka, HDFS, Horton Works, Testing tools Experience of multiple full release cycles.Experience with Data Science Workbench, supporting data scientists, and ML/AL teams.Advanced understanding of modern software development methodologies.Advanced understanding of modern software development tools and SCM.Advanced understanding of Software Test methodologies, and an expert in testing tools. Strong General Project Management.Strong Customer/ Vendor Management.Strong Business Analysis. Master in DBA.Advanced Web Technologies.Strong verbal and written communication skills; demonstrated influencing skills, high level of technical and team leadership skills.
Impact/Scope
Pan-company influence and impact.Leads multi-geography cross functional teams.Develops innovative solutions to complex business and technology problems.
Complexity
Recognized as a strategic leader across the company. Acknowledged as subject matter expert.
#LI-MF1
1032812</t>
  </si>
  <si>
    <t>Information Security Application Vulnerability Governance Data Analyst will be responsible for analyzing program data from multiple systems and providing insights to the governance team on effectiveness of security controls. To be successful in this role you need to be a strong analytical thinker, enjoy solving complex problems, a team player and an effective communicator. The position is an individual contributor and reports to Application Vulnerability Assessment (AVA) and Multi-Factor Authentication (MFA) Program Manager. The overall objective of this role is to ensure the execution of Information Security directives and activities in alignment with Citi's data security policy
Responsibilities:
Design and implement a solution for performance measurements on effectiveness of controls and overall vulnerability assessment programAnalyze trends on assets security health posture and report using visualization tools for program review with management and stakeholdersProvide timely, accurate, and actionable reporting on application vulnerability activity, trends, service levels, and areas of concern to senior managementDocument and standardize business rules for accurate compliance measurements and tracking metrics based on application security testing standardWork with the Metrics reporting team to enhance and refine the metrics and key performance indicators reported to senior management and external regulatory agenciesDevelop data visualization mock-ups for monitoring program data trends and communicate using analytical toolsDevelop reports for tracking program effectiveness and update power point deck for weekly , monthly and quarterly updatesDevelop User acceptance test plans for testing changes to system enhancements that impact governance and compliance Document business requirements related to system enhancements and submit for reviews and approvalsMap out process flows for controls in systems and identify any gaps in the current controlsPerform data analysis from multiple systems and assess completeness of data for reporting Ensure data integrity and compliance by performing data audits and data validationPerforms root cause analysis on metric trends and provide insight to governance team for appropriate refinements to rulesDevelop wireframes for dashboard visualizations and provide requirements to report development team
Qualifications:
At least 5 years of strong data analysis experienceExcellent Excel and Access database skillsAt least 3 years experience with Reporting tools like CognosExcellent analytical skills Experience with issue resolution - ability to research, identify and communicate solutionsExcellent documentation skills - Collect, summarize and synthesize information in an auditable formatExcellent organization and multi-tasking skillsProven influencing and relationship management skillsStrong understanding of application development life cycle, CI/CD and DevOps concepts
Education:
Bachelors degree/University degree or equivalent experience
-------------------------------------------------Grade :All Job Level - All Job FunctionsAll Job Level - All Job Functions - US------------------------------------------------------Time Type :Full time------------------------------------------------------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</si>
  <si>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Roles and Responsibilities
Identifying, analyzing and interpreting data to meet business requirements and facilitate development Building knowledge and understanding of transaction, reference and market data for specific asset classesLiaising with project/ development teams and providing support during program and project life cyclesInterpreting data and analyzing results using statistical techniques to identify trends or patterns in complex data setsIdentifying and documenting Critical Data ElementsDefining data quality rules for profiling for Critical Data Elements for data concepts like Positions, Trades, Reference DataProviding Level 3 support as required to resolve data issues and gapsUnderstanding current data processes and business requirements to help determine new and innovative ways to provide end-to-end solutions.Serve as advisor or coach to mid-level developers and analysts, allocating work as necessaryAppropriately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Specification
Bachelors degree (in science, computers, information technology or engineering)Person with overall 6-8 years of experience, working in similar roles across banking or services technology; Knowledge of Corporate banking and trade finance is preferredWell versed with SDLC life cycle having exposure to various PhasesExperience as a data analyst in financial markets (Trading, Market Data or Compliance)Good understanding of trade life cycle and understanding of key data concepts like Trades, Positions, Allocation, Client, Account etc.Strong knowledge of and experience with databases, SQL and BI tools Technical expertise in defining data models and data miningStrong analytical skills with ability to collect, analyze and disseminate large volumes of data with attention to detail, accuracy, and data qualityExperience working with BIGDATA technology, relational DBMSs like Sybase, Oracle, SQL Server, Sybase, SQL etc.Good understanding of database validations, constraints, syntax and data types. Ability to communicate clearly and concisely, both orally and in writing with business and technology stakeholdersAbility to multitask and work effectively with little supervisionData analysis or data modelling experience a significant advantage
Familiarity with project management, software development life cycle, excellent written and oral communication skills
Technical / Functional Proficiency:
 Min. 8-10 years of working experience as Senior Data Analyst in Finance and BankingComfortable working with large data volumes and be able to demonstrate a firm understanding of logical data structures and analysis techniquesExperience in RDMS and No SQL databases  Knowledge of agile development methodologies
Leadership Skills:
Excellent organization skills, attention to detail, and ability to multi-taskDemonstrated sense of responsibility and capability to deliver quicklyExcellent communication skills. Clearly articulating and documenting technical and functional specifications is a key requirementProactive problem-solverRelationship builder and a very good team playerGood analytical and business skills
-------------------------------------------------Grade :All Job Level - All Job FunctionsAll Job Level - All Job Functions - US------------------------------------------------------Time Type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</si>
  <si>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Sphere Software LLC</t>
  </si>
  <si>
    <t>Job Description
â€¢ Provide senior level management oversight and guidance to a team of managers responsible for Application DBA, ETL Development, and Platform Management teams within the Information Management (IM) group.
â€¢ Drive close alignment with the other teams to deliver comprehensive and robust solutions.
â€¢ Partner with the Infrastructure group to provide best in class platform management for all underlying technologies and drive clear accountabilities for operational support.
â€¢ Cultivate and effectively leverage 3rd party supplier relationships to help reduce costs, increase quality and create better speed to market.
â€¢ Foster an environment of continuous improvement on everything from estimation, design, development and support.
â€¢ Actively sustain an employee culture of high performance and teamwork by modeling appropriate behaviors and engaging with teams on key issues.
â€¢ Develop and retain future talent and leadership for the team.
Job Requirements
â€¢ Bachelor's degree in Computer Science, Engineering or equivalent experience.
â€¢ 15+ years of progressive technical and management experience, preferably in Data Management roles.
â€¢ Excellent interpersonal and communication skills.
â€¢ Demonstrated experience providing technical thought leadership for Oracle, Oracle Exadata, SQL Server, Informatica and DataStage.
â€¢ Experience managing Database Design and Development activities.
â€¢ Ability to drive a factory approach to ETL development and provide appropriate oversight on large and complex efforts.
â€¢ Experience driving best in class operational management capabilities to optimize data load processes to meet defined SLAs.
â€¢ Proven track record of developing talent through formal and informal mentoring.
â€¢ Demonstrated ability to assess priorities quickly and juggle workload to ensure the team delivers on all commitments.
â€¢ Proven ability in contributing strategically while providing tactical guidance and oversight to a busy and important portfolio of work.</t>
  </si>
  <si>
    <t>Network Data Analyst, NSW</t>
  </si>
  <si>
    <t>Nokia</t>
  </si>
  <si>
    <t>CIB QR- Quantitative Research - Wholesale Credit Capital Modeling - Quantitative Developer - Associate/Vice President</t>
  </si>
  <si>
    <t xml:space="preserve">a leading global financial services firm with assets of $2.7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 s most prominent corporate, institution
and government clients under its J.P. Morgan and Chase brands.
Job_Summary
The successful candidate will be a key member of the Core Analytics
Implementation and Execution team within Wholesale Credit Quantitative
Research. The team focuses on the design, implementation, delivery and support
of models for the firms Wholesale Credit Stress (CCAR, ICAAP, Risk Appetite)
and Loan loss reserves (CECL, IFRS9) models. The candidate will implement and
evolve state of the art risk valuation models in Wholesale Credit; explain the
forecasted results to the lines of business and resolve issues based on
business feedback; communicate model related information such as risk,
performance and results to senior management and business partners; participate
in enhancing and developing our strategy modelling frameworks for the next
generation of Wholesale Credit forecasting, valuation and econometric models.
Core_Responsibilities
Work on the design and implementation state of the art forecast and
valuation models in Wholesale Credit. Work closely with the modelling
team and the business to gather and understand requirements for this.
Contribute to the development of wrapper models. Will be responsible for
advancing the methodology as well as the underlying model frameworks and
implementation in the teams Python analytics library.
Explain the results to the lines of business and resolve issues based on
business feedback in a timely fashion. Communicate model related
information such as risk, performance and results to senior management
and business partners. Document implementation, testing and results
explanations.
This position will require the candidate to work with other experienced
modellers, business and technology partners to achieve business goals and
deliverables.
Essential_Skills
Ph.D or MS in a numerate subject (e.g. Applied Math, Physics,
Computational Biology, Engineering, Math Finance, etc)
Strong quantitative problem solving skills and experience with
application of numerical techniques to modelling. Ability to understand
quantitative finance model specifications and translate into practical
solutions and software implementation.
Excellent quantitative programming skills in Python; C++ a plus
Focus on functional and numerical testing through entire model
development software cycle
Must be self-motivated, pro-active, responsible and driven to deliver
Desired_Skills
Experience implementing, integrating and deploying financial models end-
to-end
Experience with Monte-Carlo, Quantitative finance
Experience with Credit Risk modeling in either Wholesale or Retail (PD/
LGD/EAD)
Knowledge of CCAR/Stress, Allowance methodology (IFRS 9/CECL), Basel II
and III regulatory capital in Wholesale Credit and/or Commercial real
estate.
Proven ability to develop collaborative relationships with key internal
partners to achieve objectives and prioritizations
Proficient working in a Linux/UNIX environment
</t>
  </si>
  <si>
    <t>CIB QR - Quantitative Research - Wholesale Credit Capital Modeling - Quantitative Modeler - Associate/Vice President</t>
  </si>
  <si>
    <t>Data Analyst - Report Writer</t>
  </si>
  <si>
    <t>EAG Services</t>
  </si>
  <si>
    <t xml:space="preserve">Beyond Outsourcing This is OneSourcing
EAG OneSource (1Source) is a dynamic and growing IT and Back Office Outsourcing firm focused on driving customer success. As an EAG OneSource team member, you will leverage your customer service, management and technical experience while driving continuous value both for your clients and 1Source. Gain the satisfaction of knowing that you are creating an immediate and positive impact for your customers on a daily basis by joining the talented and driven team of E&amp;P professionals at 1Source!
EAG OneSource is currently seeking a Data and Reporting Analyst with strong Spotfire, Python and SQL experience.
As a Data &amp; Reporting Analyst, you can expect to:
Manage the full life cycle of assigned projects, including research, data mining, data analytics, design, development, testing, implementation, and documentation
Conduct in-depth interviews with subject matter experts to fully understand the requirements, document business needs and convert them to technical specifications
Create reports, dashboards, and other visualizations using Spotfire, Microsoft technologies (SQL, SSAS, SSRS, Power BI) and other BI platforms
Provide accurate work estimates
Troubleshoot existing issues and provide solutions for both simple and complex reports
Verify data integrity and report accuracy ensuring client satisfaction
Respond directly to support issues and service requests
Assist in identifying trends in Business Intelligence and staying at the forefront of technology
Provide exceptional client service while building relationships with clients and internal team members
Other duties as assigned
Position Requirements
Bachelors Degree
3+ experience in data analytics, experience in the oil and gas industry is preferred
3+ years of Spotfire expertise
2+ years of experience with Python development
Advanced knowledge of SQL
Custom report writing proficiency in SSRS
Tableau, Power BI, Alteryx, or Qlik experience a plus
Exceptional Time Management skills
Ability to independently lead analytic efforts requiring minimal supervision
Strong attention to detail, excellent organization skills, and ability to manage multiple projects under tight deadlines
Analytical mind with a problem-solving aptitude
Exceptional quality assurance, processes and execution
Strong and effective inter-personal and communication skills and the ability to interface professionally with a diverse group of clients, including management and senior level executives
Ability to identify opportunities, produce code and present solutions in a timely/fast-paced manner
Entrepreneurial spirit and self-motivated
Aptitude to learn new technology, products and concepts
Strong in all major Microsoft Office product (Word, Power Point, Excel) and Microsoft Visio
Must be based in Houston
Must be eligible to work for ANY employer in the United States; we are unable to sponsor H1B applicants at this time
</t>
  </si>
  <si>
    <t>Quantitative Analyst - Revenue Operations</t>
  </si>
  <si>
    <t>GetUpside</t>
  </si>
  <si>
    <t xml:space="preserve">
Quantitative Analyst - Revenue Operations
at GetUpside
Austin, TX
About GetUpside
GetUpside personalizes brick-and-mortar commerce to help communities thrive. As we connect more than 2 million drivers with over 10,000 businesses nearby, merchants make more profit, consumers get more purchasing power, and value is driven back to our communities. By analyzing historical customer data, GetUpside creates personalized offers that drive incremental transactions in real-time, generating a profit on every single transaction. We donâ€™t just prove it, we guarantee it.
Meet The Revenue Operations Team
The Revenue Operations team at GetUpside is a diverse group of talented, team-oriented individuals who are committed to our mission of helping merchants and communities thrive. Every day, we strive to maximize the value we provide to merchants by analyzing performance, building internal tools, and creating scalable processes. We value a supportive work environment where we can learn from our mistakes while we tackle the ever-changing challenges that come with supporting a fast-growing business.
Weâ€™re aggressively growing the Revenue Operations Team to support our growth into new territories and spend categories. Weâ€™re seeking a Quantitative Analyst to support sales and account management with statistical and predictive analysis.
What will you do?
Measure the operational health of the merchant portfolio by creating scalable reports that rigorously track Merchant Success metrics, and identify areas where changes in product and/or operations processes would lead to a healthier platform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Identify trends and develop methods for automating common analyses to scale the business
Work closely with account managers and operations on escalated issues, providing the strategy for resolution and timely progress updates
Communicate the results of your analyses with recommendations to relevant internal audiences
Work closely with the Product and Data Science team to develop product solutions that root out internal reporting inefficiencies and customer issues
What do you need?
Bachelor's Degree in Business or other relevant field or equivalent professional experience
2-5 years of experience in a data-driven role in Data Science, Predictive Analytics, or similar field
Strong analytical and quantitative skills, as well as attention to detail
Experience using statistical computer languages (R, Python, Stata, etc.) to manipulate data and draw insights from large data sets
Experience creating and using advanced machine learning algorithms and statistics: regression, simulation, scenario analysis, modeling, clustering, decision trees, neural networks, etc
Knowledge of advanced statistical techniques and concepts (regression, properties of distributions, statistical tests and proper usage, etc.), and experience with applications
Ability to take analysis and make them simple to understand and digest to multiple audience levels
Willingness to wear multiple hats and work in a fast-paced environment
Positivity and team-oriented attitude
Please note: Relocation assistance is not provided for this position.
We're an equal opportunity employer and value diversity at our company. We do not discriminate based on race, religion, color, national origin, gender, sexual orientation, age, marital status, veteran status, or disability status.
&lt;h2&gt;</t>
  </si>
  <si>
    <t>SAS Data Analyst III(With SOL &amp; Tableau)</t>
  </si>
  <si>
    <t>PROLIM Global Corporation</t>
  </si>
  <si>
    <t xml:space="preserve">Description:
 PROLIM Global Corporation (www.prolim.com) is currently seeking SAS DATA ANALYST for location DALLAS, TX with one of our top Clients.
Job Description
There is a need for a data analyst who has the
capability of pulling data from source systems, analyzing this information to
provide risk based decision making conclusions to executive leadership teams.
Strengths in SAS, SQL &amp; Tableau are preferred. This analyst will also be
responsible for assisting in the development and presentation of Ad-Hoc data
requests for our data research team when time permits.
Key Job Functions
Process and Data Requirements Analysis and Testing
Communicate business data and reporting requirements as an integral part of all
projects
Plan and execute reporting quality assurance testing for applicable reporting
requirements within all projects
Data Extraction and Analysis
Utilize available applications/tools to query data and extract data as needed
for reporting analysis/development or for
customer delivery
Analyze data for both reporting development as well as trend identification,
event impact analysis, process measurement and
improvement, and observation/summarization for senior management attention
Conduct research and analysis and examine risk elements of disbursement
population to present trends, assess risk, and provide
automation recommendations to management
Report Design, Stakeholder Management, and Report Delivery
Utilize available applications/tools to design report drafts/mock-ups for
iterative stakeholder review
Identify, engage, and manage reporting stakeholder relationships to sustain
ongoing delivery and enhancement of customer
reporting; schedule and conduct reporting reviews with stakeholders for full
vision-draft-final delivery cycle
Prepare and communicate value of all reporting deliverables, and manage
stakeholder pressure that may result in duplicative or
excessive reporting development
Utilize available applications/tools to develop Ad-hoc/automated reporting for
all levels of the organization
Apply online for immediate consideration, please send your updated resume and contact info via email rohit.sheelvant@prolim.com or Contact (248) 8760896 Ext 225.
About PROLIM Corporation
PROLIM is a global company focused on product innovation by leveraging IT and PLM Technologies. PROLIM has more than a decade of PLM Service history â€“ serving Automotive, Aerospace, High Tech and Industrial Machinery companies throughout the world.
Our Product Lifecycle Management (PLM) practice is powered by a team of consultants who provide comprehensive end-to-end service offerings. We have a PLM Center-of-Excellence (CoE) that enables our customers to build innovative solutions to the most-pressing PLM challenges. The CoE is supported by the right skills, resources, technologies and methodologies and helps develop customized solutions to better manage the entire product lifecycle.
For business related queries or job opportunities, contact us at toll-free number 888-9- PROLIM or email us at info@prolim.com </t>
  </si>
  <si>
    <t>Director and Facilitator, Data Science Community</t>
  </si>
  <si>
    <t>GasPedal</t>
  </si>
  <si>
    <t>We are hiring a Membership Director and Facilitator for the Data Board (board.org/data), a new community for the people leading data strategy and data science at large corporations. Specifically, this means you'll need broad-ranging subject matter expertise on how this function is run at the senior corporate level. In addition, you should have some experience as a consultant/facilitator/trainer/strategist and can lead group discussions around these topics.
We build peer-to-peer communities for the people doing meaningful work at really big companies. Your job is to lead a group of senior-level executives as they struggle with the challenges of being a change agent in a big company. You'll facilitate fascinating peer-to-peer conversations through email discussions, conference calls, and in-person meetings.
We surround these executives with ideas, friends, and support so they can achieve their mission -- and this helps them improve the lives of their millions of customers and employees. We love to find these people, support them, help them thrive, and make them stars.
Currently we run SocialMedia.org and Board.org, and we're launching new communities for equality, innovation, data science, e-commerce, and corporate social responsibility. Take a look at Board.org and SocialMedia.org to see how our communities work and to learn about the communities we're launching. Our entire business model is explained in detail at gaspedal.com.
This role requires experience with moderation or facilitation, a proven ability to master complex business topics, fantastic people skills, and excellent communication skills. You'll need direct experience with senior executives at large companies so you can relate to their interests and needs.
People do well in this job with a variety of backgrounds, including facilitation, strategy consulting, journalism, politics, trade associations, membership organizations, public relations, client success, and anything that combines big ideas with leadership and communications skills. You'll need to become a subject matter expert in the topic area of the communities you lead.
What our Membership Directors do
The Director of the Data Board is a leader, subject matter expert, skilled facilitator, gatekeeper, and relationship builder whose mission is to deliver:
Conversations that could happen nowhere else.Screening to make sure that only the most qualified members are in our community.Connections between members, building community pride and identity.Control of the experience, guaranteeing a focused, distraction-free conversation and defending the principles of our community.Care for the happiness, success, and emotional needs of our members by giving them a safe space and trusted environment.
About you
You have the ability to develop deep subject matter expertise in the topic of the community. This requires proven ability to master complex business topics in cutting-edge fields. We hire people with a track record of intellectual curiosity, academic excellence, and genuine interest in the future of business.
You're a leader who creates an atmosphere for great conversations, deep relationships, and a tight-knit community. It's a special place where members know that they are trusted, safe, and loved. They can share their toughest issues, because they know they're with family who shares the same interests and concerns.
You build deep professional and personal relationships with our members. You know how to get them to open up. You know what matters to them so you can guide the conversation where it's most meaningful.
You care passionately about the success of others. You're driven by the desire to serve and deliver an experience that is career-changing for our members. You show deep commitment at a personal level to our members, the work we do, and the people we serve.
You're part of a collaborative full-team approach to managing your community. You focus on member relationships, content, and conversations. You work with Community Managers who provide member service, community infrastructure, and creating a loving community culture.
What we're looking for
Stellar communication skills in all forms: in person, on stage, on the phone, in correspondence, online, and in social media.Comfortable and natural leader of a group who can take charge of a room. Quickly connects with executives on a personal and professional level in an extremely positive way.Experienced moderator and facilitator who can lead peer-to-peer discussions for executives without it being about you.Intellectually curious: Thrive in an ideas-oriented environment working with sophisticated content, issues, policies, and ideas. Know what makes a good story, important topic, or great conversation. Directly-related experience: Experience with at least one: a) advanced content, policy, or issues work, b) position at a major brand in a relevant area, c) strategy-level work with large corporations, or d) community manager, moderator, or facilitator.Experience with senior executives at large companies in a professional context: Has worked directly with Fortune 1000 executives (CXO, VP, Director) as an employee, consultant, or vendor. Relates to their life, understands their issues, and can find out what they need. Knows how to engage and communicate with them.Masters degree preferred: MBA, masters in communications, other advanced degree, or demonstrated experience mastering complex business topics.
Some important details
Compensation: We offer good pay, plus great benefits and perks -- including 7 weeks PTO plus 3 weeks sick leave, 401K match, fantastic health insurance, and private offices for everyone. Check out all the benefits and our workspace at gaspedal.com/working-here.
How to get this job: Submit an application at gaspedal.com. We want to see a great cover letter, resume, and anything else that shows us how you write, think, and work. Show us what you've done and how you can do it for us. If you're not sure this is the right position for you, please do apply anyway. We'll help you figure out where you fit on the team.
Location: This is a full-time, in-the-office position at our Austin ranch (check it out at gaspedal.com/ranch). No relocation assistance is provided, and we don't hire telecommuters.
What it's like to work with us
Imagine never having another boring day at work. This is a high-performing, intense, high-energy workplace that lets you do astonishingly good work every day. And we balance it with healthy work policies that send us home, on time, to our families and personal lives. We don't know it all, but we're figuring it out together and having a great time doing it.
You'll like our team. We only work with people we like, people who care, and people devoted to the cause. There are no office politics, whiners, slackers, or jerks. (We also reject customers that don't treat our employees well.) We are dedicated and driven -- and you'll enjoy spending your days with us.
Learn all about our company culture at gaspedal.com. We're quirky, so you should read it carefully before you apply. We're also super transparent, because we want you to really understand what it's like to work here.
Powered by JazzHR</t>
  </si>
  <si>
    <t>Data Science Director</t>
  </si>
  <si>
    <t xml:space="preserve">Our ideal candidate will possess strong business acumen, coupled with the ability to communicate findings to both business and IT leaders in a way that can influence how our organization approaches a business challenge. The Data Science Director will not just address business problems; instead will be responsible for selecting the right problems that have the most value to the organization.
Responsibilities
Lead a team of data scientists who undertake multiple client engagements
In collaboration with the product management and engineering teams, identify opportunities to leverage data science techniques in order to create new or improve existing products
Advocate the use and potential of data science within the organization and in particular the executive, product management and engineering teams
Qualifications
10+ years of experience with applied machine learning
Strong statistical background and experience with R or other statistical packages
Strong foundation in coding skills relevant for data science, e.g., Pig, Hive, SQL, Python, etc.
Strong expertise in building and applying statistical/mathematical methods, machine learning / predictive modelling in real-world use cases
Track record of successfully managing a diverse team of highly skilled individuals.
Strong ability to build collaborative partnerships with a wide variety of internal and external stakeholders.
PhD in a quantitative field (e.g., computer science, physics, engineering, mathematics, etc.)
Must be inquisitive and can stare data and spot trends
</t>
  </si>
  <si>
    <t>Research Engineering/ Scientist Assistant</t>
  </si>
  <si>
    <t>Job Posting Title:Research Engineering/ Scientist Assistant----
Hiring Department:Department of Neuroscience----
Position Open To:All Applicants----
Weekly Scheduled Hours:40----
FLSA Status:Non-Exempt----
Earliest Start Date:Mar 16, 2020----
Position Duration:Expected to Continue----
Location:UT MAIN CAMPUS----
Job Description:To assist with experiments and perform lab support in the lab of Dr. Alex Huth in the Department of Neuroscience.----
Job Details:Responsibilities
Assist with running MRI (magnetic resonance imaging) experiments.Assist in the transcription and labeling of auditory and visual stimuli.Assist in the development of software tools for analysis and running experiments.Administrative support, including maintenance of IRB (Institutional Review Board) protocols and ordering of supplies.
Required QualificationsBachelor of Science degree in neuroscience or related field (e.g. computer science, electrical engineering, biomedical engineering).Preferred QualificationsResearch experience. Python programming experience. Experience performing or analyzing data from fMRI (functional magnetic resonance imaging) experiments. Machine learning experience.Salary Range$30,000 + depending on qualificationsWorking Conditions
May work around standard office conditions.Repetitive use of a keyboard at a workstation.
Required Materials
Resume/CV3 work references with their contact information; at least one reference should be from a supervisorLetter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Retirement Plan Eligibility:The retirement plan for this position is Teacher Retirement System of Texas (TRS), subject to the position being at least 20 hours per week and at least 135 days in length.----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[PDF]E-Verify Poster (Spanish) [PDF]Right To Work Poster (English) [PDF]Right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</si>
  <si>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Simulation Engineering Scientist</t>
  </si>
  <si>
    <t>Senior Athletics Assistant (Data Analysis)</t>
  </si>
  <si>
    <t>Job TitleSenior Athletics Assistant (Data Analysis)AgencyTexas A&amp;M UniversityDepartmentAthletic DirectorProposed Minimum SalaryCommensurateJob LocationCollege Station, TexasJob TypeStaffJob Description
Our Commitment
Texas A&amp;M University is committed to enriching the learning and working environment for all visitors, students, faculty, and staff by promoting a culture that embraces inclusion, diversity, equity, and accountability. Diverse perspectives, talents, and identities are vital to accomplishing our mission and living our core values.
Who we are
Texas A&amp;M Athletics department is committed to building champions through academic achievement, athletic excellence, and national recognition of student-athletes, teams, and programs. We are a proud member of the Southeastern Conference, with more than 650 Texas A&amp;M student-athletes competing at the NCAA Division 1-A level in 20 varsity sports.
What we want
The Sr. Athletic Assistant is responsible for: collecting and coding data from the following systems: Catapult Sports (GPS/Athlete Tracking), Motus Biomechanics and Dartfish and XOS Video systems; analyzing data from these sources to determine student athlete readiness and on-field athletic and football performance; reporting on student athlete readiness and on-field performance to coaching and other staff; and periodizing and suggesting the optimal volume and intensity to train athletes in order to get the most out of them on a daily basis. The selected candidate will subscribe to and support our commitment to Inclusion, Diversity, Equity and Accountability (IDEA) as stated above. If this job description sounds interesting to you, we invite you to apply to be considered for this opportunity.
Required Education and Experience:
Bachelorâ€™s Degree (or foreign equivalent) in Sport Science, Sport Physiology, Kinesiology, or Sports Studies or related fieldThree (3) years of experience in the following: Sports Data Analytics at the high-school, collegiate, Olympic or professional level; Dartfish; Catapult
Required Knowledge, Skills, and Abilities:
Background in NCAA rules. Excellent oral and written communication skillsAbility to use word processing, spreadsheet, and database programsInterpersonal and communication skills and ability to plan and organize effectivelyAbility to multi-task and work cooperatively with othersAbility and knowledge to implement athlete tracking systems such as Catapult or STATSportsKnowledge of biomechanics systemsKnowledge of Dartfish, XOS, STATS-ICE software, or equivalent video coding software
Other Requirements or Other Factors:
Nights, weekends, and holidays as required to complete assigned duty
Preferred Knowledge, Skills, and Abilities:
Ability to work and communicate as part of a team of sport scientists, strength and conditioning coaches, sports medicine staff, sports nutritionists, and coachesGeneral knowledge of NCAA rulesExcellence in advanced statistical analysis of sport science with Excel, SPSS, and other related softwareKnowledge and experience of coding videos using Dartfish, XOS or SportscodeKnowledge and experience of working with Motus biomechanics system to analyze and improve throwing and kicking technique of quarterbacks and kickersExpertise in using Catapult athlete tracking system for injury prevention and betterment of performance for an athlete in practice and game situationsAbility to collaborate with Athletic Medical staff to facilitate/monitor injured athlete return to conditioning, weight training, and full participation by assessing student athletes strength/deficiencies, and design instructional opportunities to improve technical/physical execution based on sound motor learning and biomechanical principlesKnowledge and experience of collaborating with Sports nutrition staff to track the calorie intake expended in every practice session
Responsibilities:
Reporting and Periodization - Creates daily, weekly, and monthly reports with this data for the appropriate staff. Writes algorithms, designs periodization schemes, and makes suggestions of the ideal volume, intensity, and reps that each athlete should be subjected to during every practice in order to prevent injuries and get the most out of him on daily basis. Uses reports and suggestions to help make educated decisions on the student-athletesâ€™ training plan.
Data Collection - Collects data using the Catapult Sports (GPS/Athlete Tracking), Motus Biomechanics and Dartfish, and XOS Video systems specific to the student-athlete to assist staff in determining how to improve sporting performance. Collects internal and external load metrics, and football statistics such as completion percentage, drops, interceptions, missed tackles, etc. using current available technologies.
Data Analysis - Conducts research, makes observations, and interprets data in relation to student-athlete performance and communicates findings to officials, coaches, and other support staff. Analyzes data collected and format it in a manner that is easily understandable by the coaching and related staff.
Video Coding and Video Analysis - Utilizes software's such as Dartfish and XOS Digital to code athlete tendencies on a daily basis, and report the same to the coaching staff to help them make advised decisions.
Injury Prevention and Recovery - Identifies optimal performance training resources, and develops and implements strategy to enhance utilization of resources and wellness program to monitor overall team and player health/recover to include acute and chronic tracking. Works closely with the Sports Medical staff to facilitate/monitor injured athlete return to conditioning, weight training, and full participation using athlete tracking systems.
Database - Manages the monitoring database.
Preparing For Games - Provides team profiling documents to the coaches and staff helping them to prepare for future games. During the season, gives daily presentations on attack and defense by utilizing data from athlete tracking and video sources to the coaches pre and post training. Tracks Player Performance clubbing player movement data (GPS) and football coaching data, making sure that the players peak during the right times during the year.
Compliance - Maintains continual and thorough familiarity with all applicable NCAA, Conference, and University rules and regulations. Establishes and ensures communication and enforcement of rules and regulations for all staff members and student workers supervised. Performs other duties as assigned.
Instructions to Applicants: Applications received by Texas A&amp;M University must either have all job application data entered or a resume attached. Failure to provide all job application data or a complete resume could result in an invalid submission and a rejected application. We encourage all applicants to upload a resume or use a LinkedIn profile to pre-populate the online application.
All positions are security-sensitive. Applicants are subject to a criminal history investigation, and employment is contingent upon the institutionâ€™s verification of credentials and/or other information required by the institutionâ€™s procedures, including the completion of the criminal history check.
Equal Opportunity/Affirmative Action/Veterans/Disability Employer committed to diversity.Apply now</t>
  </si>
  <si>
    <t>Scientist (Pre-Clinical Development)</t>
  </si>
  <si>
    <t>Alcon</t>
  </si>
  <si>
    <t xml:space="preserve">Posting Title
Scientist (Pre-Clinical Development)
06-Apr-2020
Job ID
287352BR
Job Description
â€¢ Conduct and maintain in vivo and in vitro exploratory and GLP-regulated preclinical safety studies in support of government submissions.
â€¢ Administers drugs to candidates via a variety of routes including topical ocular, intravitreal, intravenous, etc., to various test systems including nonhuman primates, rabbits, rodents, etc.
â€¢ Assists Study Directors and other senior personnel in the development and validation of new experimental methodologies.
â€¢ Follows study protocols; data will be generated and collected in an accurate and timely manner.
â€¢ Proofreads Data Packages for incorporation into technical reports, and are subject to audits by QAU and various regulatory agencies.
Alcon is an Equal Opportunity Employer and participates in E-Verify. Alcon takes pride in maintaining a diverse environment and our policies are not to discriminate in recruitment, hiring, training, promotion or other employment practices for reasons of race, color, religion, gender, national origin, age, sexual orientation, gender identity, marital or veteran status, disability, or any other legally protected status. Alcon is also committed to working with and providing reasonable accommodation to individuals with disabilities. If, because of a medical condition or disability, you need a reasonable accommodation for any part of the application process, or in order to perform the essential functions of a position, please send an email to alcon.recruitment@alcon.com and let us know the nature of your request and your contact information. Equal Employment Opportunity Posters: If youâ€™d like to view a copy of the Alconâ€™s affirmative action plan or policy statement, please email alcon.er@alcon.com.
Minimum requirements
â€¢ Bachelorâ€™s Degree or equivalent years of directly related experience (or high school +8 yrs.; Assoc. +4 yrs.)
â€¢ The ability to fluently read, write, understand and communicate in English
â€¢ No prior experience required
Job Type
Full Time
Country
USA
Work Location
Fort Worth, TX
Functional Area
Research &amp; Development
Division
ALCON
Business Unit
NON-NVS AL RESEARCH &amp; DEVELOPMENT
Employment Type
Regular
Company/Legal Entity
Alcon Research, LLC.
EEO Statement
Alcon is an Equal Opportunity Employer and takes pride in maintaining a diverse environment. We do not discriminate in recruitment, hiring, training, promotion or other employment practices for reasons of race, color, religion, gender, national origin, age, sexual orientation, gender identity, marital or veteran status, disability, or any other legally protected status.
</t>
  </si>
  <si>
    <t>Research Scientist - IMM</t>
  </si>
  <si>
    <t>UTHealth Houston</t>
  </si>
  <si>
    <t xml:space="preserve">Position Summary:
Plans, supervises, and directs research, investigation, or other technical operations. Provides technical expertise to facilitate the design, implementation, and analysis of procedures, techniques, and results, which enables investigators to conduct research projects.
IMM - Stem Cell Research
Full Time
TMC location
Exempt
The nature of research is cancer research. Lab is working on investigating various signalings in hematological malignancies. Seeking highly qualified person who can conduct 2-3 projects at the same time. First author papers are required.
Position Key Accountabilities:
Create and conduct experiments.Process and analyze results and data.Write manuscripts.Leads multiple projects.Required to produce at least one manuscript per year.Communicate results to the scientific community via published papers.Present ongoing work and findings to colleagues at academic conferences, and summaries the nature of the research, methodology and results.Teach, demonstrate to or supervise students and train and supervise other members of staff.Devise or help to draw up new research proposals and apply for funding.Work in multidisciplinary teams, in different faculties or schools in academia.Carry out peer reviews of written publications and presentations to validate theories and inform research.Keep up to date with the work of other scientists.Other duties as assigned.
Prefer several years of postdoctoral research training experience in relevant fields with first author papers. Fluent speaking English and writing skills are required.
Certification/Skills:
None.
Minimum Education:
Doctorate Degree.
Minimum Experience:
Two (2) years of experience in a related research environment and have verifiable publications within the field of the research project.
Physical Requirements:
Exerts up to 20 pounds of force occasionally, and/or up to 10 pounds of force frequently, and/or negligible amount of force constantly to move objects.
This position may include work involving potentially hazardous chemical, biological or radioactive agents.
Security Sensitive:
This job class may contain positions that are security sensitive and thereby subject to the provisions of Texas Education Code Â§ 51.215
</t>
  </si>
  <si>
    <t>Air Quality Scientist</t>
  </si>
  <si>
    <t>Freeport</t>
  </si>
  <si>
    <t>AECOM is actively seeking an experienced Senior Air Quality Emission Specialist for immediate employment in the Freeport TX office. The appropriately qualified applicant will apply their knowledge and experience specifically in air emissions testing, specifically Stack testing or Source Testing. This role calls for a technical expert who can become a project/program manager. The Freeport, Texas group operates as part of the national AECOM Source Testing group. The AECOM Source Testing group is a nationally recognized air quality consulting team that provides stack testing services to clients, both nationally and internationally. This is a unique position where
Responsibilities include but aren't limited to:
Be technically knowledgeable Methods 1 through 5, 6C, 7E, 10, 18, and 25A (40 CFR Part 60).Support performance of Relative Accuracy Test Audits (RATA) for continuous emissions monitoring systems, testing for demonstration of compliance, testing for establishing operating limits, testing of flares, etc.Conduct special air monitoring assignments as neededDevelop emissions monitoring plans in collaboration with clients and AECOM stack team.Provide leadership and coaching to junior level stack tester(s)Plan and execute work assignments with limited instruction.Interact independently with client and regulatory personnel on routine tasks.Initiate changes to procedures and will support the implementation of procedures.Contribute positively to health, safety, environmental and quality programs by performing work safely and adhering to all safety standards and protocols.Collaborate and work as part of a team of scientists that provide air quality testing services.Calibrate, maintain, and operate air monitoring instrumentation and equipmentCollect, organize, and prepare data for reporting.Utilizes advanced scientific principles, theories, practices and existing technologies develop technical solutions to complex problems.Interprets and records data, conducts analyses, compares findings to relevant studies and local, provincial and national regulations to ensure compliance. Work is performed with minimal direction.Exercises considerable latitude in determining technical objectives of assignment. Responsible for advanced duties and activities in their specialized functional area.Conducts research and does investigation work as required.Plans and organizes project studies.Assists in the resolution of conflicting technical information and unsuitability of standard procedures.Performs complex assignments often requiring the development of unique solutions to problems.May oversee the work of less experienced scientists.
Minimum Requirements:BA/BS in Chemistry, Biology, Environmental Science or related field+ 6 years of required experience or AA/AS+ 8 years of required experience
Preferred Requirements:6+ years of experience in source emissions testingAdvanced understanding of the equipment and technology used to gather samples and information from the fieldVerbal and written communication skills; able to interface directly with project stakeholders
About AECOMAECOM is the worlds premier infrastructure firm, delivering professional services throughout the project lifecycle from planning, design and engineering to consulting and construction management. We partner with our clients in the public and private sectors to solve their most complex challenges and build legacies for generations to come. On projects spanning transportation, buildings, water, governments, energy and the environment, our teams are driven by a common purpose to deliver a better world. AECOM is a Fortune 500 firm with revenue of approximately $20.2 billion during fiscal year 2018.</t>
  </si>
  <si>
    <t>Reporting and Analytics Manager</t>
  </si>
  <si>
    <t>Digital Realty</t>
  </si>
  <si>
    <t>Quantitative Analyst - Asset Allocation Analyst</t>
  </si>
  <si>
    <t>State Farm</t>
  </si>
  <si>
    <t>One CompanyMany Careers!
State Farm Investment Planning Services (IPS) is seeking a Quantitative Analyst - Asset Allocation Analyst in its State Farm Investment Management unit (SFIM). Reporting to the head of SFIM, you will provide quantitative research and asset allocation analysis in support of State Farms newly-created Advisory model portfolios. Under the guidance of the team lead, you will lead the development and enhancement of SFIM quantitative processes and infrastructure for asset allocation (strategic/tactical), capital market assumptions (development/management), portfolio construction and risk management of State Farm Advisory model portfolios. In this position, you will also support the formation of investment outlook, content and advisor/agent education; supporting the quantitative due diligence and fiduciary oversight responsibilities of various IPS investment/product platforms. Some travel to SF Agent offices and conferences nationwide may be required for this role. When not traveling, this person will work from State Farms Dallas office.
A Day In The Life Of A/An Quantitative Analyst - Asset Allocation Analyst - req12615
Develops and maintains Strategic &amp; Tactical Asset Allocation for State Farm Advisory Model Portfolios by evaluating various inputs: capital market assumptions (CMAs), relative value between asset classes, portfolio optimization, Monte Carlo simulation, factor modeling, return/risk attribution, and current market conditionsCollaborates with team lead(s) to complete asset allocation and portfolio construction research projects including fundamental, quantitative, and statistical analysis of asset classes in order to provide analytical support in the development and enhancement of State Farm Advisory model portfoliosServes as subject matter resource on investment models, systems and software (i.e. proprietary and 3rd party)Lead/support in the generation and maintenance of SFIM investment reports, data sets, performance reporting (i.e. SF models) and broader analytical infrastructureCollaborates with team members and internal IPS departments to execute SFIM &amp; IPS publications and collaterals on a periodic (i.e. weekly, monthly, quarterly) and ad hoc basisEngages with internal stakeholders and external audiences representing Advisory solutions and views, including meetings (agents, prospects, customers) and presentations (seminars, webinars, etc.)
Office Location (Dallas, TX) where we work hard AND play hard!
At State Farm, we also offer a wide array of development opportunities and a bright, fresh work environment at CityLine DFW.
http://citylinedfw.com/about/
Our campus is conveniently located near the local transit and we have several restaurants on campus.
We Are Looking for Candidates With
Required Skills /Qualifications:
Bachelors degree is required.3+ years of experience in asset management and/or wealth management (i.e. Asset Allocation, Portfolio Management, or Research capacity).3+ years of direct experience in or related to multi-asset portfolio management, asset allocation and/or quantitative investment research.3+ years of direct experience in designing, implementing and testing quantitative models for multi-asset investment portfolios.Meaningful knowledge/direct experience in at least three of the following areas is required: strategic/tactical asset allocation formation; capital market assumption development; portfolio optimization methods; factor risk/return modeling; Monte Carlo simulation. Knowledge of insurance products/industry is a plus.Detailed knowledge of securities including but not limited to stocks, bonds, mutual funds, ETFs, SMAs, alternative investments, and options strategies.Solid knowledge of investment advisory business including advisory program types.A self-starter with the ability to own initiatives and work in a dynamic/start-up-like team environment.Completion of or progress towards the CFA charter or comparable designation or a commitment to obtain the CFA in the future.FINRA Series 7 and 66 required, or will be required to achieve registrations in a short period of time of hire.
Preferred Qualifications / requirements
Masters degree in finance, economics, mathematics, financial engineering or a related quantitative field is preferred.3+ years of direct experience with third-party investment and risk management systems/tools. (i.e. MSCI Barra, Bloomberg, Morningstar Direct, etc).2+ years of experience in investment strategy/manager due diligence, open architecture and oversight of traditional and alternative investment strategiesProgramming skills desirable: C++, Python, Matlab, etc. Proven ability to develop complex data models in Excel preferred.
What You Can Expect
Next Steps: Competitive candidates may be invited to participate in the interview process. This is where the excitement begins!Applicants are required to be eligible to lawfully work in the U.S. immediately; employer will not sponsor applicants for U.S. work authorization (e.g. H-1B visa) for this opportunity
Whats In It For You
Competitive Benefits, Pay and Bonus Potential: Who doesnt want money, right?Volunteer opportunities: Get involved and give back to the community!Tuition Reimbursement: We support opportunities for you to learn and grow!A Learning Culture: Mentoring, Professional Designations, Employee Development, and more!401k Plan and FULLY FUNDED PENSION: Yes, both. This is kind of a BIG deal!Dress Code: We trust our employees to dress for their day. That's right, we trust you...We embrace Diversity and Inclusion: We are one team and it is simply the right thing to do!Learn more about our benefits at State Farm Careers!
We are not just offering a job but a meaningful career! Were here to help life go rightÂ®
Come join our passionate team!
Employment Type:
Regular Full-Time
Shift:
First
Weekends:
Not Required
#LI-SB1
SFARM
PM18</t>
  </si>
  <si>
    <t>Data Infrastructure Engineer (Sensia)</t>
  </si>
  <si>
    <t>Rockwell Automation</t>
  </si>
  <si>
    <t>Sr Data Engineer</t>
  </si>
  <si>
    <t>My name is Karthik and I'm a Resource Development Manager at InfoVision. I have Below Contract opening for Data Engineer with my direct client in Plano TX. Please take a look at the requirement below and let me know if you are interestedhellip. If you have any questions, Please feel free to call or email me. Title Data Engineer Location Plano, TX Duration 12 Months Job Description Minimum Requirements At least 3 years of experience developing Data Pipelines for Data Ingestion or Transformation using Java or Scala or Python At least 2 years experience in the following Big Data frameworks File Format (Parquet, AVRO, ORC etc..) At least 3 years of developing applications with Monitoring, Build Tools, Version Control, Unit Test, TDD, Change Management to support DevOps At least 3 years of experience with SQL and Shell Scripting experience At least 2 years of experience with software design and must have an understanding of cross systems usage and impact Nice to Have qualifications 2+ years of experience working with Dimensional Data Model and pipelines in relation with the same 2+ yearsrsquo experience with Amazon Web Services (AWS), Microsoft Azure or another public cloud service 2+ years of experience working with Streaming using Spark or Flink or Kafka or NoSQL Intermediate level experienceknowledge in at least one scripting language (Python, Perl, JavaScript) Hands on design experience with data pipelines, joining data between structured and unstructured data Regards, Karthik (KP) Resource Development Manager Winner of Inc 500, Deloitte Fast 500, MBN 100 800 E. Campbell Rd, Suite 388 Richardson, TX 75081 Direct 469-533-7270 Cell 469-717-0141 Email karthikinfovision.com mailtokarthikinfovision.com Web www.infovision.com httpwww.infovision.com</t>
  </si>
  <si>
    <t>CIB QR- Quantitative Research - Commodities Quantitative Analyst - Executive Director</t>
  </si>
  <si>
    <t>J.P. Morgan</t>
  </si>
  <si>
    <t xml:space="preserve">JPMorgan Chase &amp; Co.
(NYSE: JPM) is a leading global financial services firm with assets of $2.4
trillion and operations worldwide. The Firm is a
leader in investment banking; financial services for consumers and small
businesses, commercial banking, financial
transaction processing, asset management and private equity. A component of the
Dow Jones Industrial Average, JPMorgan
Chase &amp; Co. serves millions of consumers in the United States and many of
the worlds most prominent corporate,
institutional and government clients under its J.P. Morgan and Chase brands.
This is a
quantitative analyst position within the Commodities Quantitative Research
team, with responsibilities including developing and maintaining models for
valuation, risk, profit/loss calculations, as well as quoting and market making algorithms and analysis tools.
Core
responsibilities:
Develop models and implement them in software for pricing and risk
managing derivatives
Develop pricing and calibration toolsBenchmark and compare results of various techniquesImplement products using pricing engines and models
Explain model behavior and predictions to traders, identify major
sources of risk in portfolios, carry out scenario analyses, provide guidance /
debug analytics
Rapid prototyping of models and products
Qualifications
Relevant quantitative modelling and/or
derivatives trading desk support experience, preferably in Commodities
Deep understanding of options pricing
theory (i.e. quantitative models for pricing and hedging derivatives)
Excellence in probability theory,
stochastic processes, partial differential equations, and numerical analysis
Strong analytical, modeling and problem
solving abilities
Object oriented programming skills with
emphasis on numerical methods
Good communication skills
PhD, Masters or equivalent degree in a
technical field from a top-tier school/program: Mathematics, Mathematical
Finance, Sciences, Engineering, Computer Science
</t>
  </si>
  <si>
    <t>Merchant Data Analyst</t>
  </si>
  <si>
    <t xml:space="preserve">
Merchant Data Analyst
at GetUpside
Austin, TX
About GetUpside
GetUpside personalizes brick-and-mortar commerce to help communities thrive. As we connect more than 2 million drivers with over 10,000 businesses nearby, merchants make more profit, consumers get more purchasing power, and value is driven back to our communities. By analyzing historical customer data, Getupside creates personalized offers that profitably increase drive incremental transactions in real-time, generating a profit on every single transaction. We donâ€™t just prove it, we guarantee it.
Meet The Revenue Operations Team
The Revenue Operations team at GetUpside is a diverse group of talented, team-oriented individuals who are committed to our mission of helping merchants and communities thrive. Every day, we strive to maximize the value we provide to merchants by analyzing performance, building internal tools, and creating scalable processes. We value a supportive work environment where we can learn from our mistakes while we tackle the ever-changing challenges that come with supporting a fast-growing business.
Weâ€™re aggressively growing the Revenue Operations Team to support our growth into new territories and spend categories. Weâ€™re seeking a Merchant Success Analyst to support sales and account management with customer success and analysis.
What will you do?
Measure the operational health of the merchant portfolio by creating scalable reports that rigorously track Merchant Success metrics, and identify areas where changes in product and/or operations processes would lead to a healthier platform
Work closely with account managers and operations on escalated issues, providing the strategy for resolution and timely progress updates
Identify trends and develop methods for automating common analyses with an eye towards scaling the business
Communicate the results of your analyses with recommendations to relevant internal audiences.
Develop a trusted advisory relationship by leveraging experience working with data to guide the development of reporting, Account Management analysis, and growth optimization for each merchant
Work closely with Sales and Merchant Operations to establish deployment objectives, success criteria, and customer success plans
Serve as the voice of the Merchant by working closely with the Product and Data Science teams to develop product solutions that root out internal reporting inefficiencies and customer issues
What do you need?
Bachelor's Degree in Business or other relevant field or equivalent professional experience
2-5 years of experience working as an investment banker, management consultant, or as a data analyst at a related enterprise software company (Retailed Preferred)
Strong analytical and quantitative skills, as well as attention to detail. High proficiency in Excel and other related products (SQL Preferred)
Ability to take analyze analysis and make them simple to understand and digest to multiple audience levels
Willingness to wear multiple hats and work in a fast-paced environment
Positivity and team-oriented attitude
Willingness and ability to travel up to 25%
Please note: Relocation assistance is not provided for this position.
We're an equal opportunity employer and value diversity at our company. We do not discriminate on the basis of race, religion, color, national origin, gender, sexual orientation, age, marital status, veteran status, or disability status.
&lt;h2&gt;</t>
  </si>
  <si>
    <t>Laboratory Outreach and Pre-Analytical Manager- Outreach-Referral Lab</t>
  </si>
  <si>
    <t xml:space="preserve">
Company University of Texas Medical Branch
Location Galveston, Texas
Job Type Permanent
Description
Bachelor's degree in a Clinical Laboratory Science or Basic Science with five (5) years related experience. Technologist level certification from either the American Society of Clinical Pathologist (ASCP), American Medical Technologists (AMT), or the American Board of Histocompatibility and Immunogenetics (ABHI) or equivalent certification. Must have previous leadership experience. Must fulfill overall qualifications as a General Supervisor under the Clinical Laboratory Improvement Amendment (CLIA). [.]
Manager, Laboratory Services provides administrative and technical skills necessary to operate...
Yesterday from:</t>
  </si>
  <si>
    <t>QA Scientist</t>
  </si>
  <si>
    <t>Position Purpose:
To provide quality assurance and scientific subject matter expertise to support the credibility and defensibility of national and homeland security programs, with a focus on CBRNe collection and analysis efforts. The successful candidate will also support internal Signature Science quality programs, including the Signature Science ISO 17043 accredited Proficiency Testing Program, through auditing and quality management system document development.
Essential Duties and Responsibilities:
â€¢ Provide subject matter expertise in the following areas as they pertain to quality assurance of collection or analytical activities: molecular biology, microbiology and/or gas chromatograph mass spectrometry (GC/MS) and Fourier transform infrared spectroscopy (FTIR)
â€¢ Serve as a Lead Auditor for external audits of client laboratories and/or sample collection teams, providing on-site identification of audit findings, interacting directly with management of auditee organization, delivering an oral out brief summary of audit findings, and overseeing the development of the written audit report
â€¢ Provide feedback on auditee corrective actions
â€¢ Assist client laboratories in preparing for external ISO 17025 accreditation assessments and attend assessments as an advocate for the client laboratory.
â€¢ Perform internal audits of Signature Science systems and procedures against relevant internal or external standards, including audits of the Signature Science Proficiency Test Program against the requirements of ISO/IEC 17043 and internal policies and procedures
â€¢ Evaluate and summarize quality assurance and/or proficiency test data, provide input and review of technical reports, identify data trends and other issues
â€¢ Contribute to the development and revision of project quality documents, most of which are based on the ISO/IEC 17025 standard
â€¢ Provide ISO 17025 (or other quality topics) training to clients
â€¢ Plan and implement chemical and/or biological analysis proficiency tests for methods such as GC/MS, FTIR, RAMAN, PCR, Immunoassay, etc. Activities may include developing proficiency test plan, performing laboratory pilot testing, preparing and verifying proficiency test samples, and packaging samples for shipment.
â€¢ May lead or assist with the validation and/or verification of new methods
â€¢ May regularly communicate with external laboratory staff to help resolve QA, PT, or other quality-related issues
â€¢ May serve as a task leader on one or more projects
Required Knowledge, Skills, and Abilities:
â€¢ Knowledge of PCR techniques and immunoassay techniques and/or knowledge of GC/MS and FTIR techniques
â€¢ Proficiency in MS Word, MS Excel, and MS PowerPoint
â€¢ Strong written and verbal communication skills
â€¢ Intermediate understanding of ISO/IEC 17025 and ISO/IEC 17043 standards
â€¢ Intermediate analytical laboratory auditing experience (demonstrated by CQA certification within six months of hire date)
â€¢ Experience with CBRNE applications preferred
â€¢ Ability to lead small teams and ensure accurate and timely submission of project deliverables
â€¢ Proactive, self-starter
Education/Experience:
â€¢ Bachelor degree (or higher) in biology, chemistry, or related field
â€¢ 5-10 years of experience performing analytical biology (molecular or microbiological) or analytical chemistry laboratory methods, and/or or providing quality assurance support to analytical programs
â€¢ Laboratory experience with PCR, immunoassay methods, GC/MS, FTIR, and/or RAMAN highly desired
â€¢ General quality management experience highly desired
â€¢ Experience performing audits desired
â€¢ Experience assessing data for trends desired
Certificates/ Licenses:
Certified Quality Auditor (CQA) certification required. This certification must be obtained within 6 months from date of hire.
Clearance:
Candidate must be able to obtain a Secret level security clearance.
Working Conditions/Equipment:
â€¢ Ability to work in varying conditions to include: traditional office environments with sedentary extended periods required for voluminous data analysis via office automation;
â€¢ Climate controlled laboratory environments requiring extended periods of standing when performing laboratory analyses, or during audits and SOP observation;
â€¢ Mobile laboratories, subject to wide ranges of temperature and humidity requiring extended periods of standing, stooping or kneeling in confined spaces; conference, classrooms or theaters that involve extended periods of standing for training delivery or command briefings; and outdoors in various weather and lighting conditions including heat, humidity, cold, snow, bright sun, and dark night.
â€¢ Exposure to various chemical and biological materials associated with an analytical lab or facility.
â€¢ Ability to wear required personal protective equipment (PPE) including gloves, coats or gowns, shoe cover, tyvek coveralls, safety glasses, respirators, and/or PAPRs.
â€¢ Subject to medical monitoring based on lab functions.
â€¢ Candidate must be willing to travel up to 60% of time.
â€¢ Ability to work in varying conditions to include: traditional office environments with sedentary extended periods required for voluminous data analysis via office automation;
â€¢ Climate controlled laboratory environments requiring extended periods of standing when performing laboratory analyses, or during audits and SOP observation;
â€¢ Mobile laboratories, subject to wide ranges of temperature and humidity requiring extended periods of standing, stooping or kneeling in confined spaces; conference, classrooms or theaters that involve extended periods of standing for training delivery or command briefings; and outdoors in various weather and lighting conditions including heat, humidity, cold, snow, bright sun, and dark night.
â€¢ Exposure to various chemical and biological materials associated with an analytical lab or facility.
â€¢ Ability to wear required personal protective equipment (PPE) including gloves, coats or gowns, shoe cover, tyvek coveralls, safety glasses, respirators, and/or PAPRs.
â€¢ Subject to medical monitoring based on lab functions.
â€¢ Candidate must be willing to travel up to 60% of time.
The above job description is not intended to be an all-inclusive list of duties and standards of the position. Incumbents will follow any other instructions, and perform any other related duties as assigned by their supervisor.</t>
  </si>
  <si>
    <t>(Senior) Data Engineer</t>
  </si>
  <si>
    <t xml:space="preserve">
Location:
Dallas, New York, Pittsburgh
Geography:
North America
Capabilities:
Technology &amp; digital
Industries:
Technology industries
About UsBoston Consulting Group partners with leaders in business and society to tackle their most important challenges and capture their greatest opportunities. BCG was the pioneer in business strategy when it was founded in 1963. Today, we help clients with total transformation-inspiring complex change, enabling organizations to grow, building competitive advantage, and driving bottom-line impact.
To succeed, organizations must blend digital and human capabilities. Our diverse, global teams bring deep industry and functional expertise and a range of perspectives to spark change. BCG delivers solutions through leading-edge management consulting along with technology and design, corporate and digital venturesâ€”and business purpose. We work in a uniquely collaborative model across the firm and throughout all levels of the client organization, generating results that allow our clients to thrive.
Practice Area Profile
BCG Platinion launched in Germany in 2000 to add deep technical expertise to the Boston Consulting Groupâ€™s existing capabilities. Today, our presence spans across the globe, with offices in Asia, Europe, and South and North America. Our New York-based North American team began in 2014 and in 2017 acquired MAYA Design, a Pittsburgh-based digital design and innovation lab, to grow our capabilities around technology and design. We support our clientsâ€™ total digital transformation through technology, design, cybersecurity, and risk management &amp; financial engineering capabilities. And together with BCG, BCG Platinionâ€™s interdisciplinary team of technical experts enable customized technical solutions and accelerate delivery value through new business platforms, application consolidations, and major system implementations.
Role Profile
At BCG Platinion, we are thinkers, makers, and doers who love solving hard problems. We arenâ€™t afraid to roll up our sleeves and dive into the weeds of complexityâ€”in fact, thatâ€™s our job. When companies are tasked with understanding and managing their data, we come in and develop the products, tools, and platforms they need to harness that information for real impact.
(Senior) Data Engineers at BCG Platinion are:
Iterative. They are excited to prototype at all levels of fidelityâ€”and have the humility to walk away from ideas when they fail. Collaborative. They have the ability and enthusiasm to work with researchers, engineers, business consultants, and other designers who will challenge and support one another. Comfortable with ambiguity. They know projects and businesses move fast. That means the path forward isnâ€™t always well-defined. They are comfortable and collaborative through our process. Interdisciplinary. They deliver data products for digital solutions, deploy analytical models into production, fix existing data platforms, or coach and enable other teams in best practices depending on need.
Youâ€™re Good At:
Working with a diverse set of clients across domains and industries Implementing data orchestration pipelines, data sourcing, cleansing, and augmentation and quality control processes Deploying machine learning models in production Supporting data architects in designing data architectures Assisting in mentoring data engineers to further their personal and professional growth Supporting project management operations of a project Translating business needs into solutions Contributing to overall solution, integration, and enterprise architecture
Your Qualifications
Youâ€™ll Bring:
2+ years of experience working on large scale, full lifecycle data implementation projects BS/BA in data engineering, software engineering, data science, computer science, applied mathematics, or equivalent experience 2+ years professional development experience with some of the AWS/Azure/GCP data stack:
S3 Redshift AWS glue EMR Azure Data Warehouse Azure Blob Store Google Big Query
A deep knowledge of performant SQL and understanding of relational database technology Hands-on RDBMS experience (data modeling, analysis, programming, stored procedures) Expertise in developing ETL/ELT workflows with one or more of the following:
Python Scala Java
Deployment of data pipelines in the Cloud in at least AWS, Azure, or GCP A deep understanding of relational and warehousing database technology, working with at least one of the major databases platforms (Oracle, SQLServer, Teradata, MySQL, Postgres)
Additional consideration to candidates who possess some of the following criteria:
Experience working with Big Data technologies such as Spark, Hive, Impala, Druid, or Presto A solid foundation in data structures, algorithms, and OO Design with fundamentally strong programming skills Proven success working in and promoting a rapidly changing, collaborative, and iterative product development environment Strong interpersonal and analytical skills Intellectual curiosity and an ability to execute projects An understanding of â€œbig pictureâ€_x009d_ business requirements that drive architecture and design decisions DevOps and DataOps skills including â€œinfrastructure as codeâ€_x009d_ systems like CloudFormation or Terraform Data system performance tuning Implementation of predictive analytics and machine learning models (MLlib, scikit-learn, etc) Willingness to travel around the globe to work with clients and BCG teams. At times, this role involves significant travel to client sites. The amount of travel will depend on client needs and nature of projects
What to include in your application:
A link to your portfolio that demonstrates your affinity for data engineering and shows how you approach digital challenges
BCG pioneered strategy consulting more than 50 years ago, and we continue to innovate and redefine the industry. We offer multiple career paths for the worldâ€™s best talent to have a real impact on business and society. As part of our team, you will benefit from the breadth and diversity of what we are doing today and where we are headed next. We count on your authenticity, exceptional work, and strong integrity. In return we are committed to supporting you in discovering the most fulfilling career journey possibleâ€”and unlocking your potential to advance the world.
Date Posted:
14-Jan-2020
Boston Consulting Group is an Equal Opportunity Employer. All qualified applicants will receive consideration for employment without regard to race, color, age, religion, sex, sexual orientation, gender identity / expression, national origin, disability, protected veteran status, or any other characteristic protected under national, provincial, or local law, where applicable, and those with criminal histories will be considered in a manner consistent with applicable state and local laws.
BCG is an E-Verify Employer. Click here for more information on E-Verify.
</t>
  </si>
  <si>
    <t>TekLeaders, Inc</t>
  </si>
  <si>
    <t>Hi, Please find the below details Azure Data Engineer Irving,TX Need 10+ years of experience Need experience with ADF V2,Azure Devops and CICD Need Azure Data Catalog,Azure event hub Need Azure Synapse Snowflake Experience with ScrumSafe and Azure Storage</t>
  </si>
  <si>
    <t>Mr. Cooper</t>
  </si>
  <si>
    <t>When you click 'Apply', you will need to click on 'Create Account'. By creating an account, you will be able to view your applications and their statuses. Your password must contain 8 characters, 1 upper case letter, 1 number and 1 special character. Please make sure your name is formatted correctly and not in allWHO WE AREA subsidiary of Mr. Cooper founded in 2012, Xome was built on the belief that the process of buying/selling a home shouldnâ€™t undermine the excitement of home ownership. In working to bridge the offline and online worlds of real estate, weâ€™ve opened new possibilities for home buyers/sellers and more business for real estate professionals.
Xome is comprised of industry leading real estate and technology companies, including Quantarium, GoPaperless, Title365, and Xome Labs, united by the shared goal of forever transforming the real estate experience. Learn more at http://www.xome.com
COMPANY OVERVIEW
Thereâ€™s no place like Xome! At Xome, we believe the process of buying and selling a home shouldnâ€™t undermine the excitement of home ownership, so weâ€™ve reimagined the real estate experience to create a bridgeÂ­Â­Â­Â­Â­Â­ between the offline and online world. Xome is the only platform that digitally connects every major touch-point in the real estate processâ€” giving our customers unique visibility and access into all parts of the real estate transaction process.
Our culture encourages collaboration, breakthrough thinking and work that makes a lasting difference. We reward initiative and informed decisions, and empower you to act in the best interests of our customers and our company. Our decisions are guided by our key principles of: Putting Customers First, Having a Bias for Action, Failing Fast, Innovating and Breaking Paradigms, and Creating Sustainable results.
Here at Xome, we recognize that our past, present, and future success is driven by the passionate and talented people we employ, and we are always looking for smart, dedicated people to join our teams. We put a priority on not simply hiring incredible people, but retaining them with engaging, challenging jobs â€“ as well as a respect for the importance of balance and work-life integration.
If you are excited by the idea of building revolutionary products to simplify real estate nationwide, and want to help us raise the bar â€“ we look forward to hearing from you.
JOB SUMMARY
The Senior Data Engineer is responsible for designing and developing data repositories for enterprise business operations to be used for providing business reporting and analysis. The Senior Data Engineer will support the analytics team by providing accurate, timely and relevant data to meet their diverse requirements. The Senior Data Engineer will also work closely with internal teams to support and build business insight tools.
ESSENTIAL JOB FUNCTIONS
Designs data architectures and builds relational/dimensional databases and establishment methods to improve functional reporting data content and completeness of data.Provide technical skills in designing and developing BI/Data projects in the areas of optimal design patterns, models, standards and code to ensure consistency and realize benefits of a high-performing, secure, reliable and scalable architectureCollaborate with IT architecture/data team to develop a practical end state and reference architectures for BI/Data with considerations for distributed data, in-memory computing, cloud computing, visualization tools/platformsProvide technical leadership in areas such as master data management and reference data management to reduce duplication and redundancy for core data objectsWork with the data governance team to ensure alignment of data definition, quality specifications, models and meta data management to technical implementations.Develops relationships with the larger development teams that promote trust and increase efficiency and effectivenessParticipate in application validation and QA efforts as they pertain to reporting, data, metrics, and report creation and execution.Other duties as assigned.
EDUCATION / EXPERIENCE REQUIREMENTS
Bachelor's Degree or Foreign equivalent in Information Technology, Computer Science, Engineering or related field.5+ progressive years of experience in Data Warehouse and Business Intelligence technologies.5+ progressive years of strong data engineering, SQL scripting and tuning experience.
Years of progressive experience should include strong knowledge of any of the ETL tools like SSIS, Informatica; any of the Data Modeling tools like Erwin, ER/Studio, Toad Data Modeler; any of the BI tools like SSRS, Tableau, Microsoft Power BI.
Must be experienced implementing high performing technical solutions related to ETL with large source environments and patterns related to ODS, MDM, Landing/Staging areas and EDW/Data Mart.Experience in managing data and analytics programs (people, process, tools) through the full lifecycle: strategic recommendation; design of experiments, testing, communication, pilot, implementation, etc. Knowledge of developing and maintaining formal documentation that describes the data and data structures including data modeling.Ability to work with senior technical and business resources providing technical guidance related to data architecture and governance.In-depth knowledge of IT concepts, strategies and methodologies and their application to business opportunities.Ability to mentor junior Data Engineers.Experience with tools for data analytics with any major cloud platform like AWS or Azure will be a big plus.Mortgage or Finance industry experience is a big plus.
Job Requisition ID:009742Job Category:Information TechnologyPrimary Location City:LewisvillePrimary Location Region:TexasPrimary Location Postal Code:75067Primary Location Country:United States of AmericaPosting Organization:XomeLine of Business:XomeAdditional Posting Location(s):
Alternate Requisition:NoVisit our Media Room to learn more about Mr. Cooper, the largest non-bank mortgage servicer.</t>
  </si>
  <si>
    <t>Simulation Research Scientist Associate</t>
  </si>
  <si>
    <t>Data Engineer/Developer</t>
  </si>
  <si>
    <t>CGI Group, Inc.</t>
  </si>
  <si>
    <t>Position Description:
Work closely with internal clients to develop data set models and rules engines, create micro-service APIs, and design data feeds.
Your future duties and responsibilities:
Gather requirements, perform analysis, design solutions, and create and maintain code for data pipeline creation
Provide Software Engineering, Software Architecture, and Data Engineering development for real time analytics platform enhancements
Perform exploratory data analysis and develop models to support multiple products and services
Design model datasets and apply analytic techniques that generate meaningful insights to guide internal clients in identifying revenue opportunities
Work with data scientists to develop production-level data science models.
Develop and guide seed template management (development &amp; enhancements) for multiple teams in various data-centric programming languages
Create APIs for data collection and processing in a micro-services architecture
Develop automated application deployment using Docker and Kubernetes tools
Required qualifications to be successful in this role:
Skill Set Years of Experience Proficiency Level
Python, Pig, R, Java, Scala, Angular, Node
3+
High
Unix/Linux
2+
High
Big Data, Mongo DB, Hadoop/Hive
3+
High
Strong oral and written communication skills
3+
High
Skill Set Years of Experience Proficiency Level
Telecommunications background
2+
Medium
Minimum Education Required: Bachelors Degree
Skills:
Big Data
Communication (Oral/Written)
Python
Agile / Collaborative Method
Telecommunications
Unix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t>
  </si>
  <si>
    <t xml:space="preserve">
Company: Cyber Warrior Network - - Matching the Talent to the Task.  Job Title: Data Modeler  Location: San Antonio, TX Clearance Level: Secret Minimum Education: Bachelorâ€™s Degree in associated discipline area.  Company Brief: Cyber Warrior Network (CWN): First Secure Decentralized Cyber Skills, Education and Workforce Ecosystem. Our mission is to create a global cyber talent pipeline of Military Cyber Warriors to solve cyber workforce shortage.  Talent Matching &amp; CWN Culture:We Connect, Match, Hire and Retain the world's most Battle-tested and Trusted Cyber Talent. We partner with employers that understand the unique skill sets that Military and National Security professionals possess.   Technology: We understand that its virtually impossible to translate your classified experience via a resume or LinkedIn profile. Our Machine Learning AI will translate and quantify your skills &amp; experience to match you to careers that you're best suited for.  Employer Needs: CWN "Patriot Employer" is seeking a solution-oriented individual with demonstrated experience/skills:
Database
Data Models
Communication
Solutions
Data Extraction, Transformation and Loading tools
Data Warehouse
Sql
Data Analysis
Architecture
Business Intelligence
Oracle
Career Role Details:
Responsible for developing data models for large enterprise data domains. 
Work closely with resources from development, data architecture, and the business units to create an integrated model spanning multiple lines of business and subject areas within the operational database and data warehouse. 
Design, build, and maintain the logical and physical data models to support the business.
Minimum Education: 4+ years of industry experience. Carries industry certifications such as a Bachelorâ€™s Degree in associated discipline area.
 â€œYour reputation is more important than your paycheck, and your integrity is worth more than your career.â€_x009d_ - Ryan Freitas
Career Role Details:
Responsible for developing data models for large enterprise data domains. 
Work closely with resources from development, data architecture, and the business units to create an integrated model spanning multiple lines of business and subject areas within the operational database and data warehouse. 
Design, build, and maintain the logical and physical data models to support the business.
Minimum Education:4+ years of industry experience. Carries industry certifications such as a Bachelorâ€™s Degree in associated discipline area.
â€œYour reputation is more important than your paycheck, and your integrity is worth more than your career.â€_x009d_ - Ryan Freitas</t>
  </si>
  <si>
    <t>Sr. Big Data Engineer (SOLR/Elastic)</t>
  </si>
  <si>
    <t>Securonix provides the Next Generation Security and Information Event Management (SIEM) solution. As a recognized leader in the SIEM industry, Securonix helps some of largest organizations globally to detect sophisticated cyberattacks and rapidly respond to these attacks within minutes. With the Securonix SNYPR platform, organizations can collect billions of events each day and analyze them in near real time to detect advanced persistent threats (APTs), insider threats, privilege account misuses and online fraud. Securonix pioneered the User and Entity Behavior Analytics (UEBA) market and holds patents in the use of behavioral algorithms to detect malicious activities. The Securonix SNYPR platform is built on big data Hadoop technologies and is infinitely scalable. Our platform is used by some of the largest organizations in the financial, healthcare, pharmaceutical, manufacturing, and federal sectors.
Summary:
Weâ€™re looking for an experienced Software Engineer with knowledge of all stages of software development. This individual will work alongside other engineers and developers, collaborating on the various layers of the infrastructure for our NextGen SIEM 2.0 Technology product.
Responsibilities:
Design, develop and maintain Securonixâ€™s NextGen SIEM 2.0 Technology.
Design, develop, maintain products to build large scale terabytes of indexes while giving fast searching in Java.
Working with big data technologies KAFKA, SPARK, SOLR, HDFS, IMPALA / HIVE / SPARK SQL.
Researching and implementing for code design, adoption of new technologies and skills.
Work on Securonixâ€™s cloud to debug real-time customer issues and solve them.
Qualifications:
3+ years of JAVA development experience, Agile Development a plus
Design and development in Full Stack Software
Strong logic skills for code design and implementation.
Writing high-performance, reliable and maintainable code
Hands on experience with Lucene / SOLR / Elastic Search / Kafka.
Good knowledge of SQL, advanced data structures, design patterns, object-oriented principles.
Experience with API, SDKs and third-party integration.
MVC (Spring preferred)
Java 7 and 8, SQL, Scala.
Frameworks: Hibernate, JBPM, Solr APIs, Spark ML.
Database: MySql, PostgreSQL.
Preferred:
Experience with Kafka, SOLR, ELK Stack.
Experience in JUnit, machine learning, AWS.
Experience in Java GC Tuning and performance analysis.
Experience in setting up, troubleshooting and maintaining Hadoop components.
Securonix, Inc.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Securonix complies with applicable state and local laws governing nondiscrimination in employment in every location in which the company has facilities. This policy applies to all terms and conditions of employment, including hiring, placement, promotion, termination, layoff, recall, transfer, leaves of absence, compensation and training.
Securonix expressly prohibits any form of unlawful employee harassment based on race, color, religion, gender, sexual orientation, national origin, age, genetic information, disability or veteran status. Improper interference with the ability of Securonix employees to perform their expected job duties is absolutely not tolerated.</t>
  </si>
  <si>
    <t>Data Modeler / Data Architect</t>
  </si>
  <si>
    <t>Note : we need somebody to start on Apr 22nd .Ã‚
Interview Immediate
Location: Frisco , TX
Duration: 1 year
Role : Data Modeler / Data architect
Job description:
Ã‚ 7 - 10 years of experience as Data Modeler/ Architect
Ã‚ Serve as the business modeler / data analyst for data projects and initiatives, creating conceptual and logical business models used to generate physical data models and database schema.
Ã‚ Identify and document current and future state of data architecture.
Ã‚ Work closely with BA, business and IT teams to clarify and refine functional data requirement specifications.
Ã‚ Experience in building ,defining, maintaining and improving standards for enterprise data management.
Ã‚ Develop best practices for standard naming conventions and coding practices to ensure consistency of data models.
Ã‚ Ability to pay attention towards the details and ability to identify root cause for data anomalies and data quality issues and translate into meaningful explanations.
Ã‚ Database skills using SQL to create/maintain database objects, query and load data required. Data Analysis, Profiling and standardization
Ã‚ Ability to communicate strategies and processes around data modeling and architecture to cross functional groups and senior levels.
Ã‚ Demonstrated experience in creating medium to large-scale enterprise logical data models.
Ã‚ Effectively present / communicate data models to the business, IT and the project teams.
Ã‚ Create and maintain a metadata management capability to integrate data dictionaries with the enterprise business glossary.
Ã‚ Experience using a data modeling tools such as ERWin.</t>
  </si>
  <si>
    <t>DSP Architecture/Performance Modeling Engineer</t>
  </si>
  <si>
    <t>Qualcomm</t>
  </si>
  <si>
    <t xml:space="preserve">
 Job Id 
 E1977312  Job Title DSP Architecture/Performance Modeling Engineer
 Post Date 03/16/2020
 Company 
 Qualcomm Technologies, Inc.
 Job Area Engineering - Systems
 Location Texas - Austin
 Job Overview Qualcomm is the largest fabless design company in the world, providing hardware, software and related services to nearly every mobile device maker and operator in the global wireless marketplace. High performance, low power DSP cores are at the heart of Qualcomms multi-tier SOCs targeted for mobile space. 
The Architect/Performance modeling role is a highly visible and interactive role within the DSP team in Austin with job responsibilities including, 
Proto-typing architecture and micro-architecture models to analyze performance, power and area tradeoffs 
Building and prototyping next-generation profiling tools for DSP 
Performance verification of DSP
Analyze applications to drive novel architecture solutions and micro-architectural features.
 All Qualcomm employees are expected to actively support diversity on their teams, and in the Company.  Minimum Qualifications 2+ years Systems Engineering or related work experience.
" id="hdnMinimumQualifications"&gt;Bachelor's degree in Engineering, Information Systems, Computer Science, or related field.
2+ years Systems Engineering or related work experience.
 Preferred Qualifications Working knowledge of modern operating systems, and compilers a plus
5-10 years of Engineering experience including:
Experience in architecture and micro-architecture development and test for modern high-performance, low power processors
Performance model development and test
Experience in application performance analysis. Knowledge and experience with common performance benchmarks
Experience in building profiling tools for multi-core/multi-threaded processors
Working knowledge of C, assembly, and scripting tools such as python/perl
 Education Requirements MS or Ph.D. EE/ECE/EECS/CS </t>
  </si>
  <si>
    <t>Research Engineering/ Scientist Associate III</t>
  </si>
  <si>
    <t>Job Posting Title:Research Engineering/ Scientist Associate III (4209)----
Hiring Department:Department of Neuroscience----
Position Open To:All Applicants----
Weekly Scheduled Hours:40----
FLSA Status:Exempt----
Earliest Start Date:Jul 01, 2020----
Position Duration:Expected to Continue Until Jun 30, 2021----
Location:UT MAIN CAMPUS----
Job Description:Understand the role of network oscillations in information processing at the cellular and network levels in the hippocampus of wild type rodents and rodent models of brain disorders.----
Job Details:Responsibilities
Perform multi-site simultaneous local field potential and single unit recordings in freely behaving rats and mice.Utilize digital signal processing techniques for data analysis.Run behavioral neurophysiology experiments.Pioneer the use of state of the art techniques for quantifying pathology in brain tissue from rodent disease models.
Required QualificationsMasterâ€™s degree in Neuroscience, related scientific field, or foreign equivalent, and two years of related neuroscience research experience.
Relevant education and experience may be substituted as appropriate.Preferred QualificationsExcellent computer skills, with particular emphasis on data acquisition and analysis software development. Ability to work independently and in a team setting. Experience with maintaining rodent colony.Salary Range$43,495Working Conditions
Uniforms and/or personal protection equipment (furnished)
May work around chemical fumes
May work around chemicals
Repetitive use of a keyboard at a workstation
Required Materials
Resume/CV
3 work references with their contact information; at least one reference should be from a supervisorLetter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Retirement Plan Eligibility:The retirement plan for this position is Teacher Retirement System of Texas (TRS), subject to the position being at least 20 hours per week and at least 135 days in length.----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[PDF]E-Verify Poster (Spanish) [PDF]Right To Work Poster (English) [PDF]Right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</si>
  <si>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Solutions Architect, Sr. (Data Applications)</t>
  </si>
  <si>
    <t>*This position can be filled in New Orleans, LA, The Woodlands, TX, or Little Rock, AR.*
Job Summary/Purpose
The Solution Architect, Sr position is a key role in the Enterprise Analytics team supporting the Enterprise Data Lake ecosystem. This role will focus on PowerBI reporting and is seeking a SME in PowerBI.
The Architect will design, implement, and manage the Enterprise Data Lake and development of associated information management solutions in support of Enterprise Analytics roadmap. This position will work closely with business units throughout the organization to design and implement data strategies that support the democratization, integration, and standardization of data at an enterprise level, ensuring consistency of business definitions and data quality. This position requires strong technical and communication skills, as well as proven experience in data management, information management, and the utility industry in general. This role will be expected to develop and maintain Entergyâ€™s Enterprise Data Lake architecture across multiple data types (structured, semi-structured and unstructured), balancing the need for access against security and performance requirements.
This position requires strong technical and communication skills, as well as proven experience in data management, information management, big data strategy and planning, information modeling and delivery, agile implementation, business collaboration, program management and project management, and the utility industry in general. This role will report directly to the IT Service Pod Manager â€“ Enterprise Analytics, plus there is a matrixed relationship to the Enterprise Analytics team. This role will directly interact with other roles such as: Data Architect, Data Modeler, Data Wrangler, and Data Scientist.
Definition refinement, ownership and representation of the Enterprise Data Lake Reference Architecture, including:
Data Supply &amp; Integration Architecture, Tools and PlatformsAnalytics Delivery Architecture, Tools and Platforms
Representation and alignment of the Enterprise Data Lake Reference Architecture to enterprise and local analytics architecture teamsManage and coordinate new information demand that impacts the Enterprise Data Lake Reference Architecture
Capture business capability requirements, functional requirements, and expected service levels from business units Establish design guidelines for software and hardware integration, performance, reliability, operating, and security designs. Support business units in the creation and implementation of project use casesMaintain an understanding of technology needs and solutions for business units. Liaise between the business units, vendors, project management, and technical teams on questions, issues, and revisions to the solution architecture
Job Duties/Responsibilities
General: Working under the direction of the IT Service Pod Manager for Enterprise Analytics; translate project goals into usable information architectures to guide project solution development and achieve consistency of information assets across the entire application portfolio. Simply stated -- responsible for the overall design and build of the Enterprise Data Lake ecosystem, across multiple content types (structured data, semi-structured data and unstructured data) -- inclusive of Data Management, Information Management, and Analytics solutions. Participates in the development of Enterprise Analytics solution strategy and the identification and design of IT architectures to support emerging business strategic intent (e.g., Big Data management and analytics).
Architecture: Designs and implements the Enterprise Data Lake solution architecture, working closely with the IT Enterprise Architecture team plus other Data Lake and Analytics teams. Translate the Enterprise Data Lake Reference Architecture into an operational ecosystem. Responsible for the overall design and build of the Enterprise Data Lake domain, across multiple content types (structured data, semi-structured data and unstructured data) -- inclusive of Data Management, Information Management, and Analytics solutions.
Data Management Technologies: Responsibilities also include the creation or use of enterprise data management processes, models and technologies; data interface designs, and development of internal and external checks and controls to ensure proper governance and quality of data assets, inclusive of enterprise methods and standards. As needed, lead or participate in POC investigative and research projects.
Analytics Technologies: Responsibilities also include the creation or use of enterprise analytical processes, models and technologies; analytical application architectures, inclusive of enterprise methods and standards. As needed, lead or participate in POC investigative and research projects.
Day-To-Day Duties: Wear many hats and gain experience with tools, technologies and platforms across the entire Enterprise Data Lake ecosystem
Roadmap: Participate in data strategy and road map exercises, data architecture definition, business intelligence / data warehouse product selection, design and implementation
SDLC: Work through all stages of a data solution life cycle: analyze/profile data, create conceptual, logical &amp; physical data model designs, architect and design ETL, reporting and analytics solutions
Matrix Collaboration: Works collaboratively with all IT and business teams; works collaboratively with the Enterprise Analytics team, Enterprise Architecture team, plus other business analytics teams.
Consulting: Provide primary advisory and consulting services for technical aspects of Enterprise Analytics solutions and applications (Entergyâ€™s Subject Matter Expert on the Enterprise Data Lake technology stack and associated solution architectures). Participates in the development of Enterprise Analytics solution strategy.
Communication: Communicate and collaborate with all Enterprise Analytics stakeholders.
MINIMUM REQUIREMENTS
Minimum education required of the position
Bachelor's degree in related field such as business, engineering or IT (or four years equivalent work experience).
MBA or graduate degree in IT or engineering or relevant discipline preferred.
Minimum experience required of the position
Minimum of 8+ years in Information Technology experience required (hands-on experience in architecture, design or development of enterprise data solutions, applications and integrations)
Experience in large scale or enterprise projects, including data architecture and/or analytics leadership experience (e.g., data architect, analytics architect, solution architect level experience).
Experience with electric utility distribution grid technologies and customer systems preferred.
Minimum knowledge, skills and abilities required of the position
Subject matter expert in supporting POWERBIExperience in large scale or enterprise projects, including data architecture and/or analytics leadership experience (e.g., data architect, analytics architect, solution architect level experience). Hands-on experience with enterprise data architectures and data toolsets such as: data lakes, data warehouses, data marts, data models, modeling tools, data quality and profiling tools, data management tools, ETL tools, ESB tools, and analytics toolsHand-on experience with Oracle, Cloudera Hadoop, Informatica, Tibco, SAS and cloud-based systems is very desirableAbility to analyze existing legacy databases, and identify authoritative data sourcesExperience in methodologies and processes for managing large scale databases on premise as well as cloud solutionsDemonstrated experience in handling large datasets, structured and semi-structured data formatsStrong analytical thinking as well as verbal/written communication skillsAbility to deliver incremental value via an Agile Development MethodologyExperience with electric utility distribution grid technologies and customer systems preferred.
Any certificates, licenses, etc. required for the position
None specified
#LI-MM1
Primary Location: Texas-The Woodlands
Job Function: Information Technology
FLSA Status: Professional
Relocation Option: No Relocation Offered
Union description/code: NON BARGAINING UNIT-NBU
Number of Openings: 1
Req ID: 96402
Travel Percentage:Up to 25%
An Equal Opportunity Employer, Minority/Female/Disability/Vets. Please click here to view the full statement.
WORKING CONDITIONS:
As a provider of essential services, Entergy expects its employees to be available to work additional hours, to work in alternate locations, and/or to perform additional duties in connection with storms, outages, emergencies, or other situations as deemed necessary by the company. Exempt employees may not be paid overtime associated with such duties.
Please note: Authorization to work in the United States is a precondition to employment in this position. Entergy will not sponsor candidates for work visas for this position.</t>
  </si>
  <si>
    <t>Virtus Partners</t>
  </si>
  <si>
    <t xml:space="preserve">Monitors and manages large volumes of transactions, updates data in systems and performs reconciliations on a daily basis. Assists with various tasks related to deal management. Communicates with internal and external parties, regarding deal-specific items.Required SkillsEducation/Training (or equivalent):
Bachelorâ€™s Degree required
Experience (Type of work experience, minimum number of years):
Minimum 3 years experience in Accounting or Finance
Technical or Administrative Knowledge:
Highly proficient in Microsoft Suite
Basic Bloomberg knowledge desired
Basic knowledge of securities
Special Skills and/or Abilities:
Excellent analytical and problem-solving skills
Strong verbal and written communication skills
Excellent attention to detail
Exercises independent judgment and multi-task oriented
Takes initiative and ownership of job responsibilities
Must be able to work well in a team environment
Must be able to perform essential job duties accurately and timely
Must adhere to deadlines and targets given
Required Experience
Prepares daily reconciliation of cash transactions
Manages large volumes of transactions and monitors account balances
Actively researches discrepancies with various agents and clients
Liaison with counterparts to ensure accuracy of transaction flow and follows up on outstanding issues
Proactively and effectively communicates with clients, as needed
Processes and reconciles data in various systems
Works closely with others to resolve issues effectively and timely
Prepares various reports needed by internal employees and handles client requests relating to cash management
Actively monitors securities settlement process and initiates resolution within scope of authority, as needed
Assists in monthly report preparation
Prepares deal hypotheticals, as needed
Other duties as assigned by Management
Job Location
Houston, US-TX
</t>
  </si>
  <si>
    <t>** REMOTE WORK/ Multiple Locations - URGENT NEED CONTRACT Sr. Data Engineer ( DW ETL and Big data ,) **********</t>
  </si>
  <si>
    <t>EOK Technologies Inc</t>
  </si>
  <si>
    <t>EOK Technologies is looking for a Sr Data Engineer on CONTRACT Basis Immediately For their in Multiple Locations Position 1 Data Engineer - Denver . CO Develop a data management framework that is effective, scalable and reliable Be the subject matter expert for consumption layer data, providing guidance to teams on best practices, capabilities and limitations Load, process and manage incoming data feeds Contribute to the development of architectural roadmaps and perform periodic reviews to identify improvement opportunities Experience developing and deploying data applications using Open Source frameworks like Spark, Kafka, AWS S3, StreamSets and Redis Data modeling and corporate-level data management experience Familiarity of Relational Database Management Systems Fluency in several programming languages such as Python, Scala or Java SQL Programming ETL and data architecture management experience Define and manage critical data using Master Data Management solutions Ability to perform Unit Tests and internal QA checks Good collaboration and idea sharing in a team environment A Bachelorrsquos Degree in Computer Science or related field preferred Previous experience with Microsoft SQL Server is a plus Position 2 Data Engineer - Austin TX 5+ years of experience developing data pipelines or ETLs 5+ years of experience in Python, Scala or Java Develop data pipeline features to process incoming healthcare information quickly and reliably Review other team members' code for correctness and quality Write automated test scripts that power a continuous delivery pipeline Refactor and improve the existing code base for simplicity and clarity Strong understanding of SQL, relational databases, columnar data warehouses, and data modeling Knowledge of TDD, automated testing principles, and testing best practices Ability to instrument basic automation and CICD including a familiarity with JenkinsGit Strong familiarity with cloud based services (AWS) and container technologies (DockerKubernetes) Proficiency with Apache Spark, Databricks, and Alteryx is desired Previous experience with micro services architecture and API gateways is a plus Knowledge (and experience) designing and building distributed systems for scalability and security A bias towards self-education of new technologies, techniques and methods Test-and-learn mentality ndash you pivot quickly when an approach is not successful Keen attention to detail, eye for design and understanding the value of collaboration with UXcreative and product teams Thanks, chaitanya(AT)eoktechnologies(dot)com</t>
  </si>
  <si>
    <t>Applied Machine Learning Scientist</t>
  </si>
  <si>
    <t>CognitiveScale</t>
  </si>
  <si>
    <t xml:space="preserve">
Applied Machine Learning Scientist, Austin, Texas!What We Do 
CognitiveScale is an augmented intelligence pioneer that pairs humans and machines to bring practical, scalable, trusted AI solutions to life. 
CognitiveScaleâ€™s award-winning and proven Cortex software help customers win with intelligent, transparent, and trusted AI-powered digital systems. Cortex Fabric empowers financial services, digital commerce, and healthcare organizations to radically simplify the development, deployment, and management of their AI systems while Cortex Certifai helps businesses automate the management of AI business risk by answering pressing questions around robustness, explainability, and bias of AI systems. Whether they are personalizing investor, customer, patient, or member experiences, or ensuring digital systems use trustworthy AI, our clients are creating a better future for all. 
Why Us? 
CognitiveScale is #1 in AI patents among privately held companies and #4 overall since 2013. We are headquartered in beautiful Austin, Texas and have offices in New York, London, and Hyderabad. Our investors include Norwest Venture Partners, Intel Capital, IBM Watson, M12 (Microsoft Ventures), and USAA. We have been recognized by the World Economic Forum, as well as top industry analysts for positively impacting business and society with AI. 
We are looking for talent to drive market success by building cognitive business solutions. Our Algorithmic Sciences team integrates ML and NLP expertise with enterprise software to deliver innovative people and process-centric AI solutions. This position is specifically for candidates with demonstrated applied ML expertise who can engage with customers and potential customers to help translate their business problems into a set of data science procedures. This includes the estimation of what data, skills, and effort levels would be required for such engagements, and then develop a model in collaboration with your peers on the machine learning team and software engineers using appropriate algorithms and tools.
Job Responsibilities
Analyze complex data from various sources to build next-generation ML systems.
Assist the engineering and operations organizations in integrating and deploying your solutions.
Estimate the effort involved and skills needed from a machine learning perspective for specific customer engagement.
Learn and understand industry processes and incorporate them into the solution.
Maintain a high standard of quality and adhere to best coding practices.
Coordinate and work collaboratively with remote teams to ensure a smooth delivery.
Measure and optimize the quality of your algorithms.
Job Specifications (some items below are â€œnice to haveâ€_x009d_ rather than must-have.)
Experience with Data Science centered projects in the software industry.
MS degree in Computer Science/Engineering, a related quantitative field with 2 years of relevant experience or a Bachelorâ€™s degree in these fields with 4+ years of experience.
Experience with languages such as Python, C++, and Linux shell scripts.
Strong interest in, and knowledge of Artificial Intelligence and its subfields.
Experience with open-source ML/math toolkits such as scikit-learn, PyTorch, Tensorflow, etc.
Ability to collaborate with the R&amp;D team to develop new algorithms that are not available in popular toolkits.
Experience with knowledge graphs, optimization, decision theory, or signal processing is a plus.
Prior customer-facing experience.
Ability to travel as needed.
Soft Skills
Strong verbal and written communication; position will involve some engagement with customers as well as internal algorithmic sciences team.
Strong organizational, multi-tasking and time management skills.
High-energy, detail-oriented, and proactive with the ability to function under pressure in an independent environment.
Strong ability to collaborate with a global development team.
Experience working with international customers.
Strong understanding of business processes or the ability to quickly learn.
CognitiveScale is an Equal Opportunity Employer. CognitiveScale does not discriminate against any applicant for employment because of age, gender, sexual orientation, race, religion, national origin, ethnicity, veteran status, or disability.
Search Firm Representatives Please Read Carefully
CognitiveScale is not accepting unsolicited assistance from search firms for this employment opportunity. Please: no phone calls or emails. All resumes submitted by search firms to any employee at CognitiveScale via email, the Internet or in any form and/or method without a valid written search agreement in place for this position will be deemed the sole property of CognitiveScale. No fee will be paid in the event the candidate is hired by CognitiveScale as a result of the referral or through other means.</t>
  </si>
  <si>
    <t>RESEARCH ENGINEER - RESEARCH SCIENTIST - SR. RESEARCH ENGINEER - BALLISTICS</t>
  </si>
  <si>
    <t>Job Summary:
Join our Mechanical Engineering Division. Support both experimental and modeling efforts to investigate the response of materials under ballistic and explosive loading. Typical programs include air cannons (bird-strike and hail-stone impact), propellant gun systems through 50mm, live-fire blast testing, and finite element modeling of similar events. Use computational techniques to make pre-test predictions, design experiments, or build suitable test fixtures. Assist multi-discipline teams in the development of innovative testing and instrumentation techniques, participate in individual and collaborative research projects, as well as support promotional activities for research programs. Interact with both commercial and government clients. Manage tasks to successful completion within technical, budget, and schedule constraints under the direction of senior staff. Lead technician staff while conducting experiments to achieve the desired project goals. Must be able to develop technical approaches to achieve customer requirements to a successful conclusion. Must be able to assist with promotional activities and proposal development. Must have strong communication skills. Must be able to work independently with relatively little supervision or function effectively as part of a project team. Must be willing to learn software for modeling and simulation to study explosive and ballistic events and to analyze structural response or design test fixtures. Must be willing to learn advanced experimental techniques such as high-speed imaging and flash x-ray. Field work and projects taking place after 5:00 p.m. required to support off-site blast testing.
Education/Experience:
Requires a MS degree in Engineering (Mechanical/Civil), Physics, Engineering Mechanics, or similar field with 1-5 years of experience or a PhD degree in Engineering (Mechanical/Civil), Physics, Engineering Mechanics, or similar field with 0 years of experience. PhD dissertation must be related. Must have at least a 3.5 GPA. Must have a strong understanding of dynamic and static stress analysis. Personal interest and course work in explosives or ballistics desired. SolidWorks, or ProE skills desirable. Familiarization with MATLAB, FORTRAN, C, or C Sharp programming is a plus. Experience with advanced optical techniques (high speed video, PDV, PIV, etc.) desired. Working knowledge of MS Word, PowerPoint, and Excel required. Hiring level will be based on experience. General mechanical/electrical aptitude is required, Graduate level course work in solid mechanics or shock physics desired, finite element analysis of dynamic loading use LS-DYNA or similar software is desirable. SolidWorks, or ProE skills desirable. Familiarization with MATLAB, FORTRAN, C, or C Sharp programming is a plus. Experience with advanced optical techniques (high speed video, PDV, PIV, etc.) desired. Working knowledge of MS Word, PowerPoint, and Excel required. Hiring level will be based on experience. A valid/clear driver's license is required.
Special Considerations:
Applicant selected will be subject to a government security investigation and must meet eligibility requirements for access to classified information. Applicant must be a U.S. citizen.</t>
  </si>
  <si>
    <t>Data Engineer - Wallet Payments &amp; Commerce</t>
  </si>
  <si>
    <t>DTCC</t>
  </si>
  <si>
    <t xml:space="preserve">
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Quality Control
and work closely with the validation team within MVC group to perform quality
control testing over the validation work performed by the validators to ensure
the validation work is up to the standards as defined by DTCC Model Risk
Management policy, Model Validation Procedures and regulatory requirements.
This position will also have frequent interactions with multiple internal and
external stakeholders such as Quant groups, Product Risk, IT, Management,
Clients, Internal Audit and our Regulators. Successful candidate is expected to
quickly achieve a comprehensive understanding of DTCC's businesses and be able
to apply industry best practices to DTCC's business context.
Your Responsibilities:
Perform quality control testing on the
 validation work to ensure the compliance with internal and external
 requirements Enforce DTCC model documentation standards
 across the firm and identify gaps and create action plans to remediate the
 gaps Perform data review and control and act as
 liaison between the validation team and Data Integrity team to set up
 monitoring thresholds Present quality control and data review results
 and resolutions to Model Risk Governance Council (â€œMRGCâ€_x009d_) Interface with auditors and regulators on the
 quality control aspect of model validation and data review Any other ad hoc analyses, reviews and
 validationsMitigates risk by following established
 procedures and monitoring controls, spotting key errors and demonstrating
 strong ethical behavior.
Additional Qualifications:
Knowledge of prepayment modeling, MBS pricing
 and risks is a plus.Experience and expert knowledge on VaR modeling and VaR model back
 testing methodologiesEconometric modeling and applied statistics skills (i.e. estimation,
 time series modeling, Monte Carlo simulation techniques, etc.)High level of computer literacy, ability to
 work effectively with Matlab, Excel (VBA), SQL, R, Python or C++Must have excellent interpersonal skills and
 can work in an efficient and organized way.Ability to work independently and under
 pressureIdeally the incumbent should be familiar with
 the regulatory requirements in terms of model risk management (SR11-7) and
 SEC Covered Clearing Agency Standards
Talents Needed for Success:
 Excellent written and oral communication and
 presentation skills, ability to communicate quantitative concepts to
 financial professionals
Broad expertise in quantitative finance on
 valuation models (curve building methodologies, term structure models,
 option models, credit models), and risk management models and
 methodologies (greeks, VaR, back testing, stress testing).Strong mathematical background, especially in
 probability theory, stochastic processes, and PDEâ€™s.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t>
  </si>
  <si>
    <t>Sr. Scientist/Engineer</t>
  </si>
  <si>
    <t xml:space="preserve">Are you ready to take the next step in your career? Do you want to do meaningful work that improves quality of life? At Tetra Tech, you will work with high-performing teams who are passionate about using their expertise to find solutions to complex problems in water, environment, infrastructure, resource management, energy, and international development.
Summary
Tetra Tech, Inc., an industry leader and nationally recognized engineering and consulting firm, is seeking professional, motivated, and intelligent candidates to fill a Senior-level Environmental Scientist/ Engineer position in our San Antonio, TX office. The position involves working with the Environmental/Asset Management Team developing compliance-based solutions for clients that require support with predominately Asset Management Services and Environmental Compliance Services. The candidate may also support tasks related to NEPA, hazardous waste, storm water, wastewater, drinking water, groundwater, solid waste, hazardous materials and various pollution prevention programs.
Candidates must have a minimum of 10 years applicable experience related to one or more of the specific responsibilities defined below.
Specific responsibilities for this position may include, but are not limited to:
Support Federal, State, and local Environmental Programs such as environmental water quality, air quality, hazardous materials, hazardous waste, solid waste, toxics, and planning..Responsible for helping grow the Services and Consulting Business of Tetra Tech, also working with technical staff in a supportive relationship.Be well-informed of developments in the USAF, TX, and County through participation in professional organizations, and develops and maintains strong relationships with clients to maximize project opportunities.
Meeting with key clients and potential clients, to share your and the teamâ€™s talent for solving complex issues with innovative solutions.Supervising scientists or engineers.Interacting with other experts across Tetra Tech's broad US geography.
Project management and oversight.
Technical writing.Data review, option evaluation, and recommendation of best results.
Client interaction and presentation of options and results.
Production of deliverables.
The position entails a great deal of technical report writing. The candidate will regularly support field work; therefore, the candidate should have a valid driverâ€™s license and be physically able to hike and carry field supplies. Periodically, the candidate will present training materials or project findings to a client and/or a target audience.
Required Experience:
Knowledge of the USAF or other DoD/Federal organizations and Commercial clients.
Data collection, report writing, sampling, investigation.
Familiar with ISO 14001, 9000, and/or 18001.
Working knowledge of RCRA, 40 CFR 112, CAA, CWA, etc.
Knowledge of federal, state, and local regulations related to environmental issues in Texas and the surrounding states.
Skills Required:
Excellent communications, technical report writing, fact and research finding. Sampling, field work, using measuring instruments, data analyses and reporting. Computer skills, MS Excel, Word, ACCESS.
Education Required:
Bachelor of Science in Civil Engineering, Environmental Engineering, Environmental Science, Environmental Planning, Geology, or a related study.
About Tetra Tech:
Tetra Tech is a leading provider of high-end consulting and engineering services for projects worldwide. We combine the resources of a global, multibillion dollar company with local, client-focused delivery in more than 400 locations around the world. We are Leading with ScienceÂ® to provide sustainable and resilient solutions for our clients.
At Tetra Tech, we provide a collaborative environment that supports individual performance, innovation, and creativity. We are proud to offer competitive compensation and benefits. Learn more by visiting http://www.tetratech.com/en/benefits.
For more information on our company, please visit our website at www.tetratech.com. To apply, please submit your resume and cover letter on the Careers portion of our website at www.tetratech.com/careers.
We thank all applicants for their interest; however only those selected for an interview will be contacted. Tetra Tech is committed to creating a diverse environment and is proud to be an Equal Opportunity Employer. We invite resumes from all interested parties including women, minorities, veterans and persons with disabilities.
Tetra Tech is a VEVRAA federal contractor and we request priority referral of veterans for available positions.
EOE AA M/F/Vet/Disability - No calls or agencies
Additional Information
Organization: 100 DIV
</t>
  </si>
  <si>
    <t>Data Analyst -0517 Suv</t>
  </si>
  <si>
    <t>Vastika</t>
  </si>
  <si>
    <t xml:space="preserve">
 Data Analyst -0517 SuvOpening Date: May 30, 2017
Closing Date: June 12, 2017
Vastika Inc. seeks Data Analysts in Irving, TX (&amp; other US locations as needed).
Responsible for developing, designing, and maintaining database dashboards through Access, Excel, and in concert with our third party vendor. Responsible for supporting regional sales teams with strategic market intelligence to grow sales and market share. Maintain and improve existing dashboards and files for analyzing and presenting data; Perform complex data analysis in support of ad-hoc and standing customer requests; Locate and define new process improvement opportunities; Resolve database related incidents as well as requests; Use independent judgement and discretion to make sound decisions.
Requires a Bachelor's Degree in Business Administration, Information Management, Mathematics, Computer Science, Economics, or related field plus 1 year of experience in a related occupation. Also requires: 1 year of experience developing and maintaining complex database solutions. 1 year of experience using VBA in MS Access; 1 year of experience with ER Studio, Visio, and Access to include forms, reports, modules, and functions; 1 year of experience with Oracle, SQL Server; 1 year of experience with test driven design; 1 year of experience with at least one of the following reporting tools: Tableau, Microstrategy or Business Object. Domestic travel required as needed.
Must also have authority to work permanently in the U.S. Applicants who are interested in this position may apply online at www.jobpostingtoday.com, Reference: # 54491.</t>
  </si>
  <si>
    <t>Senior Data Analyst, Battle.net &amp; Online Products</t>
  </si>
  <si>
    <t>Blizzard Entertainment</t>
  </si>
  <si>
    <t>The Battle.net &amp; Online Products organization is home to 300+ passionate engineers, program managers, and designers focused on technology that powers Blizzard Entertainmentâ€™s games. Whether youâ€™re playing one of our titles, chatting with friends, browsing our websites, or just shopping online, B&amp;OP ensures that our players are immersed in engaging, exciting, and secure experiences.
Weâ€™re looking for a Senior Data Analyst to join our group of enthusiastic, talented, genuine, fun and data-driven individuals. You will help us understand the behavior and needs of our players as they use our apps, websites and games. By diving into our data, youâ€™ll be able to deliver insights, analyses and recommendations to our global teams to help inform decision making and shape long-term project strategies. The ideal candidate for the role is passionate about quantitative research, able to extract trends from large amounts of information, and effective at communicating findings verbally and visually to the team.
Weâ€™re more than just a gaming company; weâ€™re an entertainment company. Help us create the most epic experiences ever.
Covid-19 Hiring Update: Weâ€™ve transitioned to a work-from-home model and weâ€™re continuing to interview and hire during this time. This role is expected to begin as a remote position. We understand each personâ€™s circumstances may be unique and will work with you to explore possible interim options.
Responsibilities:
Evaluate the overall performance and health of Battle.net &amp; Online Application, Social and Platform ProductsUnderstand the impact of B&amp;OP Products on engagement and gameplayCollect and analyze data using our in-house data storage systems as well as Google AnalyticsHelp aggregate, organize, and visualize data through analytics dashboards, using specialized tools like TableauPartner with program management, design, and engineering leads to define KPIs and analytics strategy for new and existing productsCreate, maintain and propagate custom and recurring analytics reports delivering insights on user behavior, product performance and feature successDefine cohorts of users and analyze their behaviorPlan and execute predictive modellingPresent your findings to teams, stakeholders and executives to help support decision-makingWork with a cross-functional team to coordinate tracking tag implementationTroubleshoot data issues related to tracking and reportingAdvocate for the use of data in project execution across Battle.net &amp; Online ProductsHelp establish standards and processes to ensure the integrity of our data across Battle.net &amp; Online ProductsPartner with QA team to perform tests on new analytics tagging, define and implement regression testing, monitor key metrics in production, report and track bugsParticipate in multivariate and A/B testing projects from hypothesis creation, success metrics definition and project documentation to test analysis reporting
Requirements:
A minimum of 7+ yearsâ€™ experience Data AnalyticsStrong experience working with data using SQLStrong experience with specialized visualization tools (Tableau)Experience building and evaluating machine learning or statistical modelsExperience manipulating data sets through statistical software (Python, R, SAS, etc.)Experience in one or more of the following tools: Google Analytics, Adobe Analytics, WebTrends, CoreMetrics, etc.Highly analytical and detail oriented, with a passion for digging into data to identify key trends, results and critical outcomesDemonstrated ability to interpret and effectively communicate findings to technical and non-technical audiencesComfortable working at all levels of the organization, including with team leadership and executive teams, as well as across multiple functions and disciplinesExposure to project management skills and business process redesign principles, tools, and techniquesAbility to work effectively both independently and as a member of a cross-functional teamProficiency with the Microsoft Office Suite, with strong Excel skills
Pluses:
Experience with Statistics and Data ScienceExperience with Hadoop, Teradata, Google Cloud Platform, OracleExperience with A/B and multivariate testing tools such as Google Website Optimizer, Adobe Target, Optimizely, etc.Passion for gaming, and for Blizzard games and products in particular
Required Application Materials:
ResumeWork samples
Blizzard Entertainment is a global company committed to growing our employees along with the business. We offer generous benefits and perks with an eye on providing true work / life balance. We've worked hard to champion an intensely collaborative and creative environment, a diverse and inclusive employee culture, and training and opportunity for professional growth. Our people are everything. Our core values are real, and our mission has never changed.
We are an equal opportunity employer and value diversity at our company. We do not discriminate based on race, religion, color, national origin, gender, sexual orientation, age, marital status, veteran status, or disability status. We are dedicated to creating the most epic entertainment experiencesâ€š ever. Join us!</t>
  </si>
  <si>
    <t xml:space="preserve">Manages high-profile client relationships in the fixed income market while managing complex structured finance transactions. Assists with advanced duties related to deal management. Communicates effectively with clients and proactively addresses client questions and concerns.Required SkillsEducation/Training (or equivalent):
Bachelorâ€™s Degree required
Experience (Type of work experience, minimum number of years):
Minimum 5 years work experience in Accounting or Finance
Technical or Administrative Knowledge:
Highly proficient with Microsoft software
Advanced Excel skills required
Basic Bloomberg knowledge desired
Advanced knowledge of securities
Special Skills and/or Abilities:
Excellent analytical and problem-solving skills
Strong verbal and written communication skills
Excellent attention to detail
Exercises independent judgment and multi-task oriented
Takes initiative and ownership of job responsibilities
Must be able to work well in a team environment
Must be able to perform essential job duties accurately and timely
Must adhere to deadlines and targets given
Required Experience
Prepares daily reconciliation of cash transactions
Manages complex structured finance transactions in the fixed income market
Maintains good client relationships with portfolio managers, underwriters, investors, rating agencies and other related third parties to the transactions
Interprets and comprehends complex legal documents that govern structured finance deals
Provides accurate and timely monthly reporting that is in compliance with deal documents
Prepares and analyzes hypothetical transactions according to deal requirements
Proactively manages deals by understanding clientsâ€™ needs and deal documents
Manages and grows client base by providing excellent quality service that results in repeat business
Works closely with others internally to create and streamline processes and procedures
Job Location
Houston, US-TX
</t>
  </si>
  <si>
    <t>Data Analyst, Revenue Operations</t>
  </si>
  <si>
    <t>Kasasa</t>
  </si>
  <si>
    <t xml:space="preserve">Only the passionate need apply.
We're looking for much more than qualified applicants.
We want individuals who believe that anything worthy of their effort is worthy of their best effort. That anything we produce should not merely compete but truly dominate its category.
Kasasa employees are dedicated to helping community banks and credit unions compete and win. Like the Spartans in the Battle of Thermopylae, we stand together and inspire others to join us in our mission.
Stronger as a whole and united by core values, we are more than a team. We are a phalanx. Are you ready to join an amazing group of people who genuinely love their jobs, in an environment that inspires greatness?
SUMMARY OF PURPOSE
The Data Analyst, Revenue Operations will be responsible for data capture, auditing, and analysis supporting the company's monthly invoicing process, particularly activity-based fees. This involves capturing data from disparate data sources utilizing SQL and consolidating for invoicing. You will work directly with the accounting department to invoice clients, coordinate billing dispute resolution, and administer communications regarding billing issues. You will be responsible for collaboration across all levels to achieve departmental and organizational goals.
ESSENTIAL FUNCTIONS
Create accurate customer invoices in a timely manner.
Work with Data team Product, Client Success Manager, Sales, and other groups to resolve questions and issues with customer invoices, adjustments, and/or payments.
Work with disparate data sources and consolidate data for invoicing.
Trouble shoot billing scripts and billing data to resolve invoicing issues.
Validate billing data by doing historical variance analysis.
Track missing data and create tickets for the Technical Support Staff.
Track and follow up on customers with special billing requirements.
Assist our Client Success Manager with any information needed for collections or customer service.
Timely and accurate processing of credit memos and other customer adjustments. Professionally interact with customers on an occasional basis as necessary.
Approve and validate billing data for product platform migration.
Make approved configuration changes in Salesforce and ERP system.
Review customer contracts for accuracy to ensure accurate revenue recognition.
Other ad-hoc reports and projects as requested.
POSITION REQUIREMENTS
Expert-level SQL skills with the ability to query data through SQL scripts.
Strong work ethic, the ability to work well with others inside and outside of the Accounting Dept., and the ability to work independently on projects.
Must have strong attention to detail and organization skills.
Some experience with ERP systems, such as NetSuite a plus.
Reasonable Proficiency in MS Excel. Familiarity with other MS Office products.
Experience with Salesforce.com a plus
SaaS industry knowledge a plus.
Must be legally allowed to work in the US with no visa requirements.
</t>
  </si>
  <si>
    <t>Anblicks</t>
  </si>
  <si>
    <t xml:space="preserve">
This is a data engineer role. Bachelor's degree 5.+years of experience with ETL and advanced SQL skills - Adept at queries, report writing and presenting findings â€¢ Expertise in Data Analysis, Data Profiling, and SQL Tuning â€¢ Expertise in translating business requirements to project design, development, and execution â€¢ Strong analytical skills with the ability to collect, organize, analyze, and disseminate significant amounts of information with attention to detail and accuracy. Ability to clearly communicate capabilities, opportunities, and recommendations to both technical and nontechnical audiences â€¢ Experience working in Data warehouse ETL &amp; BI platforms and have a good understanding of related development activities and challenges â€¢ Strong knowledge of and experience with reporting, databases (SQL etc), programming ( ETL frameworks) â€¢ Experience in understanding the source data from various platforms and mapping them into Entity relationship model(ER) for data integration and reporting. â€¢ Has deep understanding of data architecture &amp; data modeling best practices and guidelines for different data and analytic platforms.
</t>
  </si>
  <si>
    <t>Software Engineer â€“ Data/Backend, AMP Data Science &amp; Analytics</t>
  </si>
  <si>
    <t>Business Strategy and Planning Director - Data Science Strategy</t>
  </si>
  <si>
    <t>BRIGHT HEALTH</t>
  </si>
  <si>
    <t xml:space="preserve">A Senior Data Engineer is responsible for implementation and delivery of
backend services, data pipelines and data platform frameworks that build on our
high-value data assets. They will leverage PaaS and IaaS cloud offerings to
build services that support data management, infrastructure and industry
interoperability. They should contribute to projects and development efforts
using agile methodologies.
YOUR RESPONSIBILITIES
Leverage Cloud PaaS and IaaS offerings to build services in support of
data liquidity, data management and storage, data pipelines including
both traditional ETL and streaming platforms, master data management and
data stewardship
Write traditional code and server-less functions using the language best
suited for the task, which typically include C#, T-SQL and PowerShell
Apply Cloud and Object Oriented design and resiliency patterns
Provide subject matter expertise on performance tuning and query
optimization to full-stack peers and data analysts
Participate in building and owning a culture of DevOps and Quality
Assurance
Continuously document your code, framework standards, and team processes
EDUCATION, TRAINING, AND PROFESSIONAL EXPERIENCE
Five (5) or more years of experience in an enterprise or commercial
software development environment. Healthcare IT background is highly
preferred.
Extensive experience developing data-intensive solutions in a Cloud
environment.
Highly skilled in writing SQL queries, DML, DDL, CDC/change tracking,
index and performance tuning.
Enterprise development experience coding in at least one, but preferably
more than one, procedural/OO language, including C#, Java, Python,
PowerShell.
Enterprise experience developing solutions that use event sourcing and/or
Big Data architectures.
Experience with at least once traditional ETL platform including SSIS,
Informatics and Talend, or with cloud ETL platforms like Azure Data
Factory.
MUST HAVE THE RIGHT TO WORK IN THE US WITHOUT VISA SPONSORSHIP
</t>
  </si>
  <si>
    <t>Data Engineer - Army Futures Command</t>
  </si>
  <si>
    <t>CIB QR - Quantitative Research - Wholesale Credit Capital Modeling - Quantitative Modeler - Associat</t>
  </si>
  <si>
    <t>_JPMorgan Chase &amp; Co. (NYSE: JPM) is a leading global financial services firm with assets of $2.7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brands._
*JOB DESCRIPTION**
We are looking for a candidate with strong statistical and/or economic modeling background to work in the regulatory and economical domain. The candidate would be mainly responsible for developing and implementing models in areas related to Wholesale credit capital requirements and macroeconomic simulation mode. Also participate in all aspects of quantitative activities ranging from model research and prototyping to business support.
*The following combinations of the following will be strong plus:**
+ Experience with modelingregulatory exercises (Basel, CCAR, CECL)
+ Some managerial experience
+ Numerical algorithms (root finding, optimization)
+ Experience in wholesale risk models, regulatory frameworks, risk analytics
+ The ability and motivation to take initiative and solve problems independently
+ The ability to handle multiple initiatives/projects/work streams simultaneously
*Minimum education required**
Ph. D. degree or equivalent in Statistics, Economics, Engineering, Operational Research or related quantitative field preferred with at least 2 years of relevant working experience. M.Scs. with 4+ years' experience.
*Minimum experience required**
*Experience in statistical predictive modeling** . Financial and/or econometric modeling experience preferred.
*Minimal skills required** :
+ Familiarity with concepts of quantitative modeling in the wholesale or retail credit risk area for regulatory exercises (Basel, CCAR, CECL)
+ Strong data analysis and statistical modeling, such as factor models, copula, regression models, machine learning, predictive and descriptive statistics
+ Ability to work with large financial data, statistical data (especially time series) analysis
+ Strong programming skills (Python, R)
+ Strong communication/writing/Presentation skills
JPMorgan Chase is an equal opportunity and affirmative action employer Disability/Veteran.</t>
  </si>
  <si>
    <t>Data Science Specialist â€“ Architect</t>
  </si>
  <si>
    <t>Job Title: Data Science Specialist â€“ Architect
Posted on: 06-01-2018
Requirements:
5-10 years significant and relevant E&amp;P engineering experienceProven experience with relationship managementStrong understanding of cloud offerings specifically AzureAzure SQLAzure DWAzure BlobAzure Data FactoryFamiliarity with domain data and qualityKnowledge of oil &amp; gas well lifecycle or at least significant areas
Location: Huston, TX
Contact no: 281-978-2777
Email: nirmala.nagarjuna@wisemen.com</t>
  </si>
  <si>
    <t>Python Data Engineer/Developer (9-15 yrs)</t>
  </si>
  <si>
    <t>Job Title:  Python Data Engineer/Developer (9-15 yrs)
Posted on: 04-01-2020
Requirements:
Experience developing in containerized environments (Docker, LXC)Experience with multiprocessing and multithreading in PythonExperience with MongoDB and Redis is a plusExperience with a pipeline framework like Prefect, Airflow, Luigi is a plusExperience with AWS or other cloud service a plus
Job Description:
Must have developed at the Application Level Strong Software Engineering level skillsDeveloped in Python â€“solid in Python â€“ will be designing and developing data pipelines in Python.Ability to design Python software from scratchDesire to automate everythingGood communication skillsIndependent and self-driven workerCreative problem solver
Proficient with the following Python packages: SQLAlchemy, pandas, sphinx, and pytest
GitSQLContinuous Integration and Deployment (Gitlab-ci, Ansible, Jenkins, or equivalent)Building and monitoring data pipelinesGood to haveExperience developing in containerized environments (Docker, LXC)Experience with multiprocessing and multithreading in PythonExperience with MongoDB and Redis is a plusExperience with a pipeline framework like Prefect, Airflow, Luigi is a plusExperience with AWS or other cloud service a plus
Location: Houston TX
Contact no: (281)957-5888 Ext: 384
Email: liza.k@wisemen.com</t>
  </si>
  <si>
    <t>Senior Strategy Data Analyst</t>
  </si>
  <si>
    <t>Under the guidance of the Director of Analytics and Reporting, the Senior Strategy Data Analyst will work on strategic planning, demographic, operational, performance measurement, research, evaluation, and other reporting to improve the health of our community by caring for those who need it most. This position works with Central Health Enterprise partners to coordinate responses to data requests. These requests may include, but are not limited to regulatory reporting requirements, research and data analysis to support partner alignment, business development, program development, and program evaluation and performance measurement. Work will include, but will not be limited to, preparing data for analysis, automating data staging as appropriate; creating data visualizations and maps; analyzing data outputs to compose written reports that respond to data requests; creating program evaluation plans and writing program evaluation reports; and presenting data analysis and findings to leadership and external stakeholders.Essential Duties (at least 5 that are non-negotiable duties and are absolutely pertinent to successfully completing the job without accommodations):â€¢ Prepares data from multiple and various large datasets for analysis, automating data prep when possibleâ€¢ Creates data visualizations using available applications (e.g. Tableau, MS Excel, ArcGIS)â€¢ Analyzes trends, determines accuracy and relevancy of data information and present solutions and alternatives to issues when neededâ€¢ Applies inductive reasoning to combine separate pieces of information, or specific answers to problemsâ€¢ Leverages literature (e.g. journal articles, white papers, etc.) and other publicly available data resources related to data requests to inform analysis when appropriateâ€¢ Prepares accurate and meaningful reports that describe and interpret findings of analyses for upper management decision makingâ€¢ Presents data analysis and findings to leadership and external stakeholdersâ€¢ Creates population density and other data driven maps using ArcGIS that may stand alone or be included in analysesâ€¢ Creates program evaluation plans and conducts program evaluations with a final deliverable that includes a written report of evaluation findings and presentation of said findings to stakeholdersâ€¢ Protects the confidentiality of patient records, information, and activities that involve patient health informationâ€¢ Supports other quantitative and qualitative data-related activities as neededâ€¢ Performs other duties as assigned Knowledge/Skills/Abilities:â€¢ Strong attention to detail and accuracyâ€¢ Strong problem solving and critical thinking skills with effective follow through, analyzing information and evaluating results to choose the best solution to answer questions and solve problemsâ€¢ Interest in learning mapping software or working with data within the health care sector if not already proficient in this areaâ€¢ Ability to program in SQL preferably in an SMSS and/or PostgreSQL environmentâ€¢ Ability to perform advanced functions in MS Excel version 2016 and later; functions include but are not limited to vLookup, statistical functions, macro creation, pivot tables and chart creation, etc.â€¢ Aptitude to work with visual applications such as Tableau and ArcGISâ€¢ Aptitude to work with statistical software or programming languages such as SAS, R, and/ or Pythonâ€¢ Ability to:o Handle detail and constantly change between competing prioritieso Conduct research into software solutions and products as requiredo Follow data confidentiality and security procedureso Produce quality work under tight deadlines with strong attention to detail and accuracyo Manage and prioritize multiple projects with varying deadlineso Efficiently shift back and forth between two or more activities or sources of informationo Accurately connect data from various sourceso Function and make progress in an ambiguous atmosphereMINIMUM EDUCATION:â€¢ Bachelorâ€™s Degree PREFERRED EDUCATION:â€¢ Masterâ€™s Degree in mathematics, statistics, computer engineering epidemiology or data analytics field preferred MINIMUM EXPERIENCE:â€¢ Three (3) yearsâ€™ data experience PREFERRED EXPERIENCE:â€¢ Two (2) years health care industry experience</t>
  </si>
  <si>
    <t>COMPUTER SCIENTIST - RESEARCH COMPUTER SCIENTIST - INFORMATION EXPLOITATION</t>
  </si>
  <si>
    <t>Job Summary:
Join a dynamic team that develops creative solutions for existing and future next-generation technologies for high reliability applications including; data exploitation and analytics, embedded software for real-time sensor systems, complex real-time streaming data and for designing back-end server side solutions to interface with both new and legacy signal processing systems, and C4ISR applications. Interact with technical clients and colleagues to understand requirements and constraints of the task objectives. Work in various phases of the system lifecycle including: applied research, requirements generation, design, implementation, testing, integration, installation, and documentation. For more information on our innovative project work, visit https://www.swri.org/technical-divisions/defense-intelligence-solutions.
Education/Experience:
Requires a BS or MS degree in Computer Science or related with 1-3 years experience in AI, Machine Learning, Web User Interface, or Cloud Architecture. Must have at least a 3.0 GPA. Coursework in machine learning or artificial intelligence, signal/image processing, signal processing, instrumentation and sensors preferred. Experience in Python, Java, and/or C, C++ required. Experience with Linux, multithreaded programming, and/or networking/socket programming a plus. Experience with Agile software development a plus; experience with Javascript, HTML5, XML, CSS desired. Must be comfortable developing and deploying complex solutions in a Linux environment. Excellent interpersonal skills and the ability to work well individually or as a member of a project team are required. Must have aptitude for continuous learning and interested in leadership opportunities. Current DoD security clearance is desired. A valid/clear driver's license is required
Special Considerations:
Applicant selected will be subject to a government security investigation and must meet eligibility requirements for access to classified information. Applicant must be a U.S. citizen.</t>
  </si>
  <si>
    <t>CIB QR - Quantitative Research - Wholesale Credit Capital Modeling - Quantitative Developer - Associ</t>
  </si>
  <si>
    <t>_JPMorgan Chase &amp; Co. (NYSE: JPM) is a leading global financial services firm with assets of $2.7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brands._
_Duties/Responsibilities:_
_A senior quantitative developer for Wholesale Credit Risk Loss Forecasting modeling (CCAR/DFAST, CECL)._
+ _Build analytics platform and tools to support / analyze model performance via backtesting, sensitivity and explain, etc, for various applications including CCAR and IFRS9/CECL usages_
+ _Research, develop, and improve the model performance via more advanced statistical methods in machine learning_
+ _Coordinate with other QR teams in model development and analysis._
+ _Work closely with Tech team delivering the model implementation into production._
Minimum education required:
+ Advanced degree in Computer Science, Statistics, or related quantitative field.
Minimum experience required:
+ Mathematical modeling and implementation experience in financial industry.
Minimal skills required:
+ A 3 to 5 year development experience as a data scientist working on large data projects (data transformation, data analytics, model development, and model validation).
+ Strong analytical programming skills (Python, C++) and cross-platform experience with big data (Spark/Hadoop/KDB, etc)
+ Good knowledge of financial instruments and financial risk management principles.
+ Strong data analysis and statistical modeling skills in factor / correlation models, regression / classification, time series, machine learning and their application in finance
+ Ability and motivation to take initiative and solve problems independently
JPMorgan Chase is an equal opportunity and affirmative action employer Disability/Veteran.</t>
  </si>
  <si>
    <t>Strategic Data Analyst III - Strategic Planning Divsion</t>
  </si>
  <si>
    <t>TxDOT</t>
  </si>
  <si>
    <t xml:space="preserve"> 
Job DescriptionSign In|New User
    Position Information  TxDOT's Strategic Planning Division is looking for a Strategic Data Analysis III based in Austin, TX. We have a diverse workforce of over 12,000 employees statewide. If you want to build an exciting career, letâ€™s talk!
At TxDOT we value employee work-life-balance. In keeping with our commitment to this value our employees benefit from a wide array of programs and activities that include telework, flexed and compressed work schedules, wellness leave incentive, in-house wellness center, career development programs, tuition assistance, and various other benefits. For a complete list of our total compensation package please visit our website at Total Compensation
Work Location: 125 E. 11th Street, Austin TX 78701
Travel Required: Up to 25%
 Job Details 
Salary Plan/Grade:  B-24
  Job ID 116429
  Job Title Strategic Data Analyst III - Strategic Planning Divsion
Description:  Location $59004.00 â€“ $96720.00 yearly
  AUSTIN
  Full/Part Time Full-Time
  Regular/Temporary Regular
Overnight Travel Up to 25% of the time
 Military Occup Specialty Code
State Classification Code: 0653State Classification Title: Data Analyst iVOccupational Category: Planning, Research &amp; StatisticsTxDOT is committed to hiring veterans. To assist in determining whether your military experience may pertain to the minimum requirements for this position, Military Occupational Specialty (MOS) codes from each branch of the U.S. Armed Forces have been assigned to each state classification code/title where applicable. The MOS codes are grouped by occupational category.To view the MOS codes please click on link below and click on the appropriate occupational category.http://www.hr.sao.state.tx.us/Compensation/JobDescriptions.aspx
  General Description
  TxDOTâ€™s Strategic Planning Division is looking for a well-organized, self-motivated, data enthusiast to join its performance management team. We champion strategic planning and business process improvement for the department. A key focus of this role will be helping transform data into actionable insights using data visualization software, such as Tableau. Strong candidates will be driven, and passionate about using data to improve public sector performance. Work requires contact with executives, governmental officials, and private entities. May serve as lead worker. Employees at this level perform work independently on assignments: however, all unusual issues are referred to the supervisor.
  Duties
  The essential duties for this job include:
Performs analytical work in a team or task force setting to identify and solve a variety of problems and to clarify management objectives and options. Prepares data visualizations and/or reports that effectively convey performance, and signal areas for further interrogation. Uses established modeling and evaluation processes (creates new ones and/or improves current where applicable) to determine the effectiveness of current activities and identify potential problem areas. Prepares management reports defining and evaluating problems and recommending solutions, and similar products for executive level and external audiences. Analyzes information to conceptualize and define operational issues. Performs other job responsibilities as assigned.
  Competencies
  The required competencies for this job include:
Statistical compilation practices and techniques, data presentation techniques, and reporting procedures Operations research/management science analysis methodologies Analyzing issues, facts and available information to develop logical solutions; researching inconsistencies of facts or data; drawing correct inferences from information and making recommendations that support business decisions Utilizing applicable software such as Tableu, Microsoft Access, or Microsoft Excel Evaluating and translating large amounts of data Presenting, explaining, and exploring research findings and other information in meetings with the public, executives, elected officials, and other external audiences Communicating complex ideas and information clearly, concisely and effectively Shows integrity and ethical behavior; respects confidentiality, business ethics and organizational standards Exercises logic and reasoning to define problems, establish facts, and draw valid conclusions maintains composure when handling problems, stressful situations, continuous change or unexpected developments Collaborates and cooperates with others and builds effective working relationships with internal and external members to accomplish organizational goals
  Education
  This job requires the following:
Bachelor's Degree in a related discipline
  Work Experience
  This job requires the following:
4 years in strategic planning, financial analysis, data management, operations research, management science, program management, or related experience (Experience can be satisfied by fulltime or prorated part-time equivalent)
Substitution
Related graduate level education may be substituted for experience on a year per year basis.
  Conditions of Employment
  Conditions for this Position: Standards of Employment
  Remarks
  You must complete the online State of Texas application to include work experience, education and all information necessary. Your online application and additional information on your resume, if provided, will be reviewed to determine if you meet minimum requirements for the position.
  Applicant Information
  The Texas Department of Transportation is an Equal Opportunity/Affirmative Action Employer, and does not tolerate discrimination in the workplace.
Applicant InformationJob postings expire at 11:59 PM Central Standard Time.
 </t>
  </si>
  <si>
    <t>Big Data Engineer with Cassandra and Spark</t>
  </si>
  <si>
    <t>Ã‚BigData Engineers:  Cassandra, Spark and Big Data TechnologiesÃ‚  Location: Dallas  Length: + 6 MonthsÃ‚</t>
  </si>
  <si>
    <t>Data Analyst (Grant Funded)</t>
  </si>
  <si>
    <t>The data analyst serves as a resource for performance and operational analysis for CommUnityCare. Under general direction, the data analyst is responsible for organizing, analyzing and reporting on data from large clinical and/or operational data sets. The data analyst will also assist in the design and production of performance dashboards and other information delivery systems that support the development of a clinically integrated network of physicians and community partners working together to develop an integrated delivery system of care that is patient-centered and data driven.Essential Duties:Collect and document business requirements for reporting and analysis initiatives with customers.Perform high level quantitative and/or qualitative data analysis using program coding software (e.g., SQL, SAS, STATA, R) and prepare results to share with internal and external customers.Aid in design, development, and deployment of clinical decision support systems/applications.Interact with IT Team and Business Units to interpret and translate business requirements into information/analytic goals; assist in the production and sustainment of information delivery platforms (e.g., dashboards) for CommUnityCare.Undertake complex data mining and extraction activities.Utilize SQL or other advanced analytic tools to perform data extract and query functions.Identify and troubleshoot data anomalies and irregularities.Prepare written and oral reports that communicate necessary information to internal and external customers.Produce and streamline as needed ongoing monthly, quarterly and annual reports in support of CommUnityCare and external customers.Collaboratively work with team of analysts and suite of clinical business intelligence (BI) tools for extracting, compiling, organizing, and presenting data/analytic results.Provide analytic expertise in support of specific areas of clinical focus and research, such as HIV reporting and preventative screenings, including Colorectal Cancer Screening.Performs other duties as assignedKnowledge/Skills/Abilities:Use of statistics to solve problems and perform moderately complex data analysis.Experience understanding and writing SQL queries in various environments.Experience developing and troubleshooting programming code (e.g. SQL, SAS, STATA, R).Demonstrated ability to manage and prioritize multiple projects with varying deadlines.Compliance with data confidentiality and security procedures.Perform complex operations in Microsoft Office Suite, with an emphasis on Excel and Access.Ability to write and speak clearly, easily communicating complex ideas as indicated by audience.Knowledge of healthcare, including medical claims coding, relationships between health plans, providers, and payers, a plus. MINIMUM EDUCATION:   Bachelorâ€™s Degree PREFERRED EDUCATION: Masterâ€™s Degree  MINIMUM EXPERIENCE:  1-3 years of experience with data management and statistical analysis.Proficiency in using SQL for database queries.Experience in a health or healthcare field.Any equivalent combination of education and/or experience may substitute.PREFERRED CERTIFICATIONS/LICENSURE: Certified Analytics Professional (CAP), Institute for Operations Research and Management ScienceCertified Health Data Analyst (CHDA), American Health Information Management Association</t>
  </si>
  <si>
    <t>Management Analyst IV (Senior Data Analyst)</t>
  </si>
  <si>
    <t>Houston Public Library</t>
  </si>
  <si>
    <t xml:space="preserve">
POSITION OVERVIEWApplications Accepted from: All Persons Interested
PN 22696
Division: Planning and Grants Management
Section: Program Design and Implementation
Reporting Location: 2100 Travis, Houston, TX 77002
Workdays &amp; Hours: 8 am - 5 pm, Monday - Friday*
Subject to change
DESCRIPTION OF DUTIES/ESSENTIAL FUNCTIONS
The City of Houston's Housing and Community Development Department (HCDD) seeks to create a city in which every resident has an affordable home in a community where they can thrive. Partnering with non-profit, governmental, and local entities, HCDD strives to strengthen Houston's neighborhoods, provide true housing choice and execute the Mayor's vision for One Houston with complete communities throughout. Since Hurricane Harvey, HCDD is managing more than one billion dollars dedicated to helping low and moderate-income families recover.
HCDD is seeking a Management Analyst IV (Sr. Data Analyst) to join its Program Design and Implementation team in the Planning and Grants Management Division. The person who fills this role will be responsible for performing advanced data and analytics functions to support disaster recovery programs. Candidates should possess deep data, analytics, and report development skills using a variety of tools such as etc., strong project management/facilitation/negotiation/skills, experience in designing financial and performance measurement protocols and tools. Candidates must be experienced, confident, assertive, and self-motivated, with well-developed critical thinking and decision-making skills, and a high degree of accountability.Key Responsibilities
Evaluating internal systems for efficiency, problems, and inaccuracies, and transforming, normalizing, bracketing, and cleaning data sets from disparate sources. Determining the structure, content, and quality of data and developing and maintaining protocols for handling, processing, and cleansing data. Performing detailed analysis of source systems and source system data and modeling that data to produce reports to support a variety of business and operational needs. Working closely with functional areas to understand and maintain focus on their analytical needs, including identifying critical metrics and KPIs, and delivering actionable insights to relevant decision-makers. Identifying reporting processes that are inefficient and create/change processes that will lead to measurable gains in data quality and reporting processing time frames. Leading projects to create new reports, data models, and information tools based on self-derived insights or business needs (i.e. gather requirements, document processes, and build business use cases). Working in partnership with functional areas to develop automated reports in the most effective medium and being involved in all aspects of the development life cycle including, assessment, initiation, architecture, development, testing, production, institutionalization, and training. Producing accurate, consistent and timely reporting by extracting information from various applications and systems, manipulating data, and developing user friendly final outputs leveraging SAS, SQL, VBA, Python, Excel, Power BI, etc. Proactively analyze data to answer key questions from stakeholders or out of self-initiated curiosity with an eye for what drives business performance and investigating and communicating areas for improvement in efficiency, quality, and productivity. Producing and maintaining inventories of standard and/or best practice reports and documenting dashboard designs and data sources and ensuring data integrity via validation. Leading other special projects, as needed, to support the reporting team and functional areas.
Essential Attributes
Critical Thinker: Displays well developed analytical, critical thinking, and problem-solving skills. Articulate: Ability to organize and simplify complex ideas and utilize plain language to create a variety of written documents. Driven: Exhibits initiative and a willingness to take ownership of assignments and go the extra mile. Accurate: Sets and maintains high personal work standards, while demonstrating an attention to detail and a focus on quality High-Performing: Highly functional in a dynamic, challenging environment, with the ability to anticipate and remove obstacles that slow down or prevent programs from delivering on stated objectives.
This is a grant funded position subject to cancellation when funds are depleted and/or contract period ends.
WORKING CONDITIONS
This position is physically comfortable. There are no major sources of discomfort, i.e., essentially normal office environment with acceptable lighting, temperature and air conditions.
 MINIMUM REQUIREMENTSMINIMUM EDUCATIONAL REQUIREMENTS
Requires a Bachelor's degree in Public Administration, Business Administration, Finance or a field closely related to the job.
MINIMUM EXPERIENCE REQUIREMENTS
Six years of professional experience in accounting, budget analysis, finance, public administration, public policy, or a field closely related to the job are required.
A Master's degree in a field directly related to the job may substitute for two years of the above experience requirement.PREFERENCES
3+ years in Data Science, Business Analytics, and/or Business Intelligence. Bachelor's Degree in Applied Mathematics, Statistics, Actuarial Science, Econometrics or other quantitative discipline. Strong statistical analysis skills (e.g. regression analysis, supervised/unsupervised machine learning, optimization) determine/implement data enrichment or aggregation techniques. Strong knowledge of SQL and No-SQL database theory and practice A high level of proficiency with analytical tools and platforms, including Python, R, Microsoft Power BI, Microsoft Excel, Tableau, SPSS, STATA, etc. Excellent analytical and problem-solving skills, including the ability to synthesize broad and sometimes imperfect data sets into cohesive interpretations with recommendations Strong planning, organizational, analytical, decision making and skills; with well-developed business acumen. Excellent communication and facilitation skills with an ability to effectively communicate with technical and non-technical audiences and manage a high volume of requests and changing priorities. Ability to work in fast paced environment being self-motivated, assertive, and realistically ambitious with high personal ethics.
**Preference shall be given to eligible veteran applicants provided such persons possess the qualifications necessary for competent discharge of the duties involved in the position applied for, such persons are among the most qualified candidates for the position, and all other factors in accordance with Executive Order 1-6.**
GENERAL INFORMATIONSELECTION/SKILLS TESTS REQUIRED
Department may administer skills assessment relevant to job description.
SAFETY IMPACT POSITION No
If yes, this position is subject to random drug testing and if a promotional position, candidate must pass an assignment drug test.
SALARY INFORMATION
Factors used in determining the salary offered include the candidate's qualifications as well as the pay rates of other employees in this classification.
Pay Grade 25
APPLICATION PROCEDURES
Only online applications will be accepted for this City of Houston job and must be received by the Human Resources Department during posting opening and closing dates shown. Applications must be submitted online at: http://www.www.houstontx.gov
To view your detailed application status, please log-in to your online profile by visiting: http://agency.governmentjobs.com/houston/default.cfm or call 832.394.6200.
Due to the high volume of applications received, the Hiring Department will contact you directly, should you be selected to advance in our recruitment process.
All new and rehires must pass a pre-employment drug test and are subject to a physical examination and verification of information provided.
Equal Employment Opportunity:
The City of Houston is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genetic information, veteran status, gender identity, or pregnancy.
If you need special services or accommodations, please call 832.393.6090; TTY 7-1-1.
The city offers a competitive benefits program, including competitively priced health coverage and a defined contribution pension plan.
Benefits include:
â€¢ Medical
â€¢ Dental
â€¢ Vision
â€¢ Wellness
â€¢ Life insurance
â€¢ Long-term disability
â€¢ Retirement pension
â€¢ 457 deferred compensation plan
â€¢ Employee Assistance Program
â€¢ 10 days of vacation each year
â€¢ 10 city holidays, plus one floating holiday
â€¢ Flexible schedules
â€¢ Professional development opportunities
â€¢ Transportation/parking plan
â€¢ Section 125 pretax deductions
â€¢ Dependent Care Reimbursement Plan
â€¢ Healthcare Flexible Spending Account
For plan details, visit http://www.houstontx.gov/hr/benefits.html
01
Are you a veteran who served on active duty in the Armed Forces (United States Army, Navy, Air Force, Marine Corps, or Coast Guard) for more than 90 consecutive days and received either an honorable discharge or a general discharge under honorable conditions?
Yes
No
02
Which scenario accurately reflects your highest level of completed education and years of professional experience related to this position?
Bachelor's degree in Public Administration, Business Administration, Finance or closely related field and less than six years of professional experience in accounting, budget analysis, finance, public administration, public policy, or a field closely related to the job
Bachelor's degree in Public Administration, Business Administration, Finance or closely related field and at least six years of professional experience in accounting, budget analysis, finance, public administration, public policy, or a field closely related to the job
Master's degree or Ph.D. in Public Administration, Business Administration, Finance or closely related field and less than four years of professional experience in accounting, budget analysis, finance, public administration, public policy, or a field closely related to the job
Master's degree or Ph.D in Public Administration, Business Administration, Finance or closely related field and at least four years of professional experience in accounting, budget analysis, finance, public administration, public policy, or a field closely related to the job
I do not have a Bachelor's degree, Master's degree or Ph.D.
03
How many years of experience in performing complex data analysis as a primary job function?
None
Less than (2) years
At least (2) years but less than (4) years
More than (4) years
04
What would best describe your proficiency analytical tools and platforms such as Python, R, Power BI, Tableau, SPSS, STATA, etc.?
No experience
Beginner
Intermediate
Advanced
05
What is your proficiency in MS PowerPoint?
No experience with software
Beginner (e.g. create new presentation, navigate within presentation, formatting characters, etc.)
Intermediate (e.g. modify/save template, assign transition to a slide, etc.)
Advanced (e.g. insert sound file, embed all/part of a file from another program, add CD audio, etc.)
06
What would best describe your proficiency in document management systems such as OnBase?
No experience with software
Beginner
Intermediate
Advanced
07
Please describe your experience producing accurate, consistent and timely reporting by extracting information from various applications and systems, manipulating data, and developing user friendly final outputs leveraging SAS, SQL, VBA, Python, Excel, Power BI, etc. (Response of 'See Resume' will not be accepted as a satisfactory response and will delay your application's progress.)
08
Please describe your experience working with functional areas to develop automated reports in the most effective medium (list mediums) and being involved in all aspects of the development life cycle including, assessment, architecture, development, testing, production, institutionalization, and training (provide examples). (Response of 'See Resume' will not be accepted as a satisfactory response and will delay your application's progress.)
09
Please describe your experience in evaluating internal systems for efficiency, problems, and inaccuracies, and transforming, normalizing, bracketing, and cleaning data sets from disparate sources. (Response of 'See Resume' will not be accepted as a satisfactory response and will delay your application's progress.)
10
Please describe your experience with analytical tools and platforms, including Python, R, Microsoft Power BI, Microsoft Excel, Tableau, SPSS, STATA, etc. (Response of 'See Resume' will not be accepted as a satisfactory response and will delay your application's progress.)
11
What prompted you to apply for this specific position? What aspects of the role are you most interested in?
Required Question
</t>
  </si>
  <si>
    <t>Sr Advanced Data Architect/Data Engineer</t>
  </si>
  <si>
    <t>Resideo</t>
  </si>
  <si>
    <t>We are looking for a Senior Principal Data Architect / Data Engineer to design, evolve and implement Resideoâ€™s data platform.
The candidate must have hands-on experience in data engineering projects, software development, and dev-ops processes.The candidate will be responsible for expanding and optimizing our data and data pipeline architecture, as well as optimizing data flow and collection for cross functional teams. The ideal candidate is an experienced data pipeline builder and data engineer who enjoys optimizing data systems and building them from the ground up. The candidate will support our software developers, database architects, data analysts and data scientists on data initiatives and will ensure optimal data delivery architecture is consistent throughout ongoing projects.
The right candidate will be excited by the prospect of optimizing or even re-designing our companyâ€™s data architecture to support our next generation of products and data initiatives.
Job Duties:
â€¢ Design, develop, and maintain data pipelines to ingest data from external APIs for analysis, store in data stores that are scalable, secured, and accessible by other services in the organization
â€¢ Work with Security to implement and maintain data privacy and integrity to stay in compliant within the legal data framework
â€¢ Work with Data Scientists including the Product, Data and Design teams to assist with data-related technical issues and support their data mobility &amp; infrastructure needs
â€¢ Build analytics tools that utilize the data pipeline to provide actionable insights into customer acquisition, operational efficiency and other key business performance metrics
â€¢ Ensure up-time and disaster recovery with latest technologies
YOU MUST HAVE:
â€¢ Extensive experience in software development, micro service architecture, and design driven development
â€¢ Advanced working SQL knowledge and experience working with relational databases, query authoring (SQL) as well as working familiarity with a variety of databases
â€¢ Experience building and optimizing â€˜big dataâ€™ data pipelines, architectures and data sets
â€¢ Experience building processes supporting data transformation, data structures, metadata, dependency and workload management
â€¢ Experience with AWS cloud services: EC2, EMR, RDS, Redshift
â€¢ Experience with stream-processing systems: Storm, Spark-Streaming, etc.
â€¢ Experience with object-oriented/object function scripting languages: Python, Java, C++, Scala, etc.
â€¢ Experience with big data tools: Hadoop, Teradata, Spark, Kafka, Streamsets, etc. â€¢ Experience with relational SQL and NoSQL databases, including Postgres and Mongo.
â€¢ Experience with AWS/Azure cloud services
â€¢ Experience with object-oriented/object function scripting languages: Python, Java, C++, Scala, etc.
â€¢ Working knowledge of message queuing, stream processing, and highly scalable â€˜big dataâ€™ data stores.
â€¢ BSc/BA in Computer Science or equivalent.
WE VALUE:
â€¢ Experience working independently with little supervision and lead a team
â€¢ Excellent organization and problem-solving skills
â€¢ Creative Thinking
â€¢ New and innovative ideas
â€¢ Collaboration and teamwork
â€¢ Attention to detail
â€¢ High quality work product
â€¢ Strong communication skills
PERKS:
â€¢ Resideo offers a wide selection of benefits, including medical, dental, vison, disability, and life insurance.
â€¢ We also provide 401K matching, as well as other optional benefits such as a student loan repayment program.
â€¢ Free Food and Beverages
â€¢ Flexible Hours
â€¢ Casual Attire
â€¢ Company sponsored discount programs
â€¢ Really good coffee!
LOCATION:
â€¢ Austin, TX
â€¢ 0-5% travel required for this position</t>
  </si>
  <si>
    <t>Laboratory Scientist</t>
  </si>
  <si>
    <t>Medical Technologist II
Under general supervision of the Galactosemia &amp; Biotinidase Screening Team Supervisor uses considerable knowledge to independently perform highly complex fluorometric galactosemia and colorimetric biotinidase analysis on high volume neonatal screening specimens. Utilizes considerable working knowledge of all procedures to participate in maintaining analytic accuracy. Responsible for independently performing specimen preparation and analysis, quality control and assay acceptability, data and work list evaluation, result entry, and maintenance and troubleshooting of equipment. Responsible for making significant decisions on the accuracy of laboratory tests on human specimens. Independently determines and authorizes the release of uncomplicated results based on Standard Operating Procedures (SOP). Actively participates in the safety program. Supervisor will assign some of the employee's daily work providing general instruction for routine tasks and detailed instructions for non-routine tasks. Supervisor will monitor non-routine tasks. Duties are independently performed with considerable latitude, adherence to standard protocol and with use of scientific knowledge and independent judgment. Essential Job Functions:
Attends work on a regular and predictable schedule in accordance with agency leave policy and performs other duties as assigned.
EJF 1. Performs highly complex, discrete fluorometric galactose-1-phosphate uridyl transferase and colorimetric biotinidase analysis on high volume neonatal screening specimens. Completes all documentation with required information. (40%)
EJF 2. Performs high volume sampling of filter paper specimens, standards, and controls for all newborn screening tests. Uses technical knowledge to determine specimen acceptability. (20%)
EJF 3. Evaluates and interprets highly complex data. Uses Newborn Screening laboratory information computer system. Completes all documentation with required information. (15%)
EJF 4. Performs routine and specialized preventive maintenance of highly complex equipment. Identifies equipment problems, performs troubleshooting and makes routine adjustments as instructed. (10%)
EJF 5. Promotes workflow through cooperative interaction, reassignment of duties, and teamwork with supervisors, co-workers, and internal and external customers. Based on your work area, consistently comply with DSHS Laboratory, local, state and federal guidelines to ensure a safe functioning laboratory. Other duties may be assigned including, but not limited to, actively participating and/or serving in a supporting role to meet the agency's obligations for disaster response and/or recovery or Continuity of Operations (COOP) activation. Such participation may require an alternate shift pattern assignment and/or location. (5%)
EJF 6. Actively participates in quality control review, proficiency testing, equipment performance documentation, specimen workload tallies and supply inventory to ensure consistently acceptable quality assurance and test performance. (5%)
EJF 7. Recognizes delays in completion of specimen testing, result reporting, and other essential functions and notifies the supervisor immediately. Identifies problems with atypical test results, consulting with upper level personnel. (5%)
Knowledge Skills Abilities:
Knowledge of general laboratory and clinical chemistry, quality control, fluorometric and colorimetric principles, techniques and terminology.
Knowledge of laboratory safety including sample-handling techniques.
Ability to communicate effectively orally and in writing.
Ability to follow written and verbal instructions.
Ability to use various items of laboratory equipment associated with work area.
Ability to use a computer.
Ability to interact effectively with staff.
Ability to work in harmony with other team members.
Ability to work as part of a team adhering to structured deadlines for completion of critical laboratory procedures that are performed in high volume.
Ability to follow standard operating procedures and protocols accurately.
Ability to keep accurate, detailed records.
Ability to use aseptic techniques when working with infectious material.
Ability to prioritize and organize detailed tasks to maintain required section timeframes.
Ability to complete routine tasks without supervision.
Ability to maintain work area instruments and automated testing equipment.
Ability to recognize work area problems.
Ability to prepare diagnostic (analytical) reagents and/or controls accurately.
Ability to visually distinguish slight color differences in samples as required for colorimetric testing procedures.
Skill to manipulate standard laboratory equipment with speed, accuracy, and safety.
Registration or Licensure Requirements:
Have an earned bachelor's, master's, or doctoral degree in a chemical, physical, biological or clinical laboratory science or medical technology from an accredited institution.
Have an earned associate's degree in a chemical, biological or clinical laboratory science or medical laboratory technology from an accredited institution.
Experience and education may be substituted as defined by the Clinical Laboratory Improvement Amendments of 1988 (CLIA '88) Standards.
Initial Selection Criteria:
Education: as required under Registration and Licensure Requirements.
Experience: Preferred but not required:
High complexity clinical laboratory testing including procedures in newborn screening or other clinical laboratory testing
Work with high volume testing
Operation of complex laboratory information Additional Information:
Requisition # 420921
Hepatitis Risk High. Required Hepatitis B and Tetanus/Diphtheria immunizations are provided. Must wear provided personal protective equipment (including: face shield, gloves, laboratory coat and safety glasses) as required by testing/safety procedures.
Work hours and laboratory assignments may vary and will, at minimum, include participation in a Saturday rotation.
Must be able to visually distinguish a slight change in color for the biotinidase procedure.
Interview will include a functional assessment to determine ability to visually distinguish slight color differences in samples for colorimetric test procedures.
Interviews scheduled after screening.
Provide a copy of college transcript(s), or equivalent, and submit with Application.
List, on Application in Employment History for each position held:
percent time and experience with specific laboratory instrumentation including computer software
daily specimen workload
sample types work with and test procedures performed.
Education: Associate's, Bachelor's, Master's or doctoral degree (or certain course work) from a U.S. accredited college or university or foreign degree determined to be equivalent by an acceptable education evaluator. Applicants with diplomas awarded in countries other than the U.S. may contact the Quality Control Officer (512-776-2050) for an approved list of credentialing agencies.
MOS Code:
Note: Military occupation(s) that relate to the initial selection criteria and registration or licensure requirements for this position may include: 68C/D/W, HM, 870, 4T0X1, 43TX. For more information see the Texas State Auditor's Military Crosswalk at http://www.hr.sao.state.tx.us/Compensation/JobDescriptions.aspx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</si>
  <si>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Business Intelligence Analyst II Collections</t>
  </si>
  <si>
    <t>DPS - FIN - CAPPS Financial Senior Data Analyst</t>
  </si>
  <si>
    <t>TEXAS DEPARTMENT OF PUBLIC SAFETY</t>
  </si>
  <si>
    <t xml:space="preserve"> DPS - FIN - CAPPS Financial Senior Data Analyst (00008999) Organization: TEXAS DEPARTMENT OF PUBLIC SAFETY Primary Location: Texas-Austin Work Locations: AUSTIN HQ (MAIN) PO BOX 4087 5805 N LAMAR BLVD, AUSTIN TX 78752 Austin 78773 Job: Computer and Mathematical Employee Status: Regular Schedule: Full-time Standard Hours Per Week: 40.00 State Job Code: 0256 Salary Admin Plan: B Grade: 24 Salary (Pay Basis): 5,500.00 - 7,000.00 (Monthly) Number of Openings: 3 Overtime Status: Exempt Job Posting: Mar 31, 2020, 6:15:34 AM Closing Date: Ongoing DescriptionTHE POSITION WAS RE-OPENED. THOSE WHO HAVE ALREADY APPLIED DO NOT NEED TO REAPPLY.
PLEASE NOTE: All applications must contain complete job histories, which includes job title, dates of employment, name of employer, supervisor's name and phone number and a description of duties performed. If this information is not submitted, your application may be rejected because it is incomplete. Resumes do not take the place of this required information.
SUBMITTED THROUGH WORK IN TEXAS: Work In Texas (WIT) applicants must complete the supplemental questions to be considered for the posting. In order to complete the supplemental questions please go to CAPPS Recruit to register or login and access your profile. Go to CAPPS Recruit to Sign In https://capps.taleo.net/careersection/ex/jobsearch.ftl?lang=en
GENERAL DESCRIPTION
Performs advanced (senior-level) computer systems analysis work related to CAPPS Financials. Work involves coordinating the planning, implementation and analysis of user requirements, procedures, and problems to automate processing or to improve existing systems. May supervise the work of others. Works under minimal supervision, with considerable latitude for the use of initiative and independent judgment.
ESSENTIAL DUTIES / RESPONSIBILITIES:
1.	Coordinate the planning, design, development, implementation, support, and maintenance of financial information technology security measures to safeguard departmental information.
2.	Coordinate and/or participate in the development and execution of financial enterprise level strategies and technical direction, including establishing processes and procedures for executing and maintaining financial technology road maps.
3.	Oversee the query development/deployment as well as identification of errors and production related issues to the financial system.
4.	Oversee studies and the preparation of reports that include study findings, recommendations, and instructions for proposed system implementations; formulate logical descriptions of problems; and devise and implement optimum solutions related to the agency financial application.
5.	Oversee projects that cross functional agency systems and other state entities that require coordinating, planning, and scheduling during project development and implementation stages.
6.	Oversee the preparation of charts, diagrams, and tables that depict the present and proposed systems in terms of costs, benefits derived, and tasks accomplished.
7.	Oversee the training of staff prior to the implementation of technical and/or computer systems and offers advice and guidance during the implementation process related to the agency financial systems.
8.	Oversee the design and implementation of new or revised methods that effectively meet agency needs.
9.	Analyze and define agency disaster recovery responsibilities and procedures related to the agency financial systems.
10.	Develop and implement strategic planning actions and policy decisions related to the agency financial systems, and make recommendations concerning the direction related to the agency financial systems.
11.	Develop agency financial systems computer operations and management information system plans.
12.	Develop, analyze, and revise systems design procedures, program lines of code, test procedures, and quality standards related to the agency financial systems
13.	May plan, assign, and/or supervise the work of other as required.
14.	Attend work regularly and observe approved work hours in accordance with agency leave and attendance policies.
15.	Perform other duties as assigned. QualificationsGENERAL QUALIFICATIONS and REQUIREMENTS:
Education â€“ Graduation from an accredited four-year college or university with major course work in computer science, computer information systems, management information systems, or a related field is generally preferred.
Experience â€“ Minimum of three (3) yearsâ€™ experience in systems analysis and design work performing progressively responsible work in financial systems or closely related activities (advanced query writing or advanced database skills may be substituted year for year.)
Substitution Note: Additional work experience of the type described or other related education may be substituted for one another on a year-for-year basis.
Licensure and/or Certification â€“ If driving is required must possess a valid driver license from state of residence.
Regulatory Knowledge â€“ Working knowledge of, or the ability to rapidly assimilate information related to TXDPS, State and Federal regulations, legislation, guidelines, policies and procedures.
Accounting Knowledge - Analyzing facts, data, and narrative reports. Plan, organize and analyze accounting related to the CAPPS Financials/HR Systems. Analyze problems, identify causative factors and elements in financial system problems, apply actions to effectively resolve, prevent recurrence of problematic conditions, and present alternative solutions that may be effective for problem resolution.
Supervisory/Managerial/Leadership Skills â€“ Knowledge of management and supervisory methods and principles, performance and productivity standards, and financial systems management. Able to develop plans, policies, and procedures for efficient workflow and overall effectiveness. Must exhibit integrity; provide clear direction to subordinates; promote teamwork and be able to motivate others to accomplish goals.
Interpersonal Skills â€“ Must demonstrate an ability to exercise poise, tact, diplomacy and an ability to establish and maintain positive, working/professional relationships with internal/external customers.
Organizational and Prioritization Skills â€“ Must be organized, flexible, and able to effectively prioritize in a multi-demand and constantly changing environment; able to meet multiple and sometimes conflicting deadlines without sacrificing accuracy, timeliness or professionalism.
Presentation/Communication Skills â€“ Must be able to construct and deliver clear, concise, and professional presentations to a variety of audiences and/or individuals.
Research and Comprehension â€“ Skill in coordinating and solving problems; in developing reports or revising reports; in scheduling, testing, installing, and implementing programs; and in troubleshooting computer systems.
Analytical Reasoning/Attention to Detail â€“ Ability to analyze systems and procedures; to write and revise standards and procedures; to handle multiple projects; to communicate effectively; and to plan, assign, and/or supervise the work of others.
Technology â€“ Considerable knowledge of the capabilities and limitations of automated accounting systems (CAPPS) or Business Intelligence reporting systems such as Tableau, Business Objects, Micro strategy or similar systems as a means of processing, recording, and reporting financial transactions. Demonstrated proficiency with Microsoft Office Suite (Word, Excel, PowerPoint, Outlook).
Confidentiality and Protected Information â€“ Must demonstrate an ability to responsibly handle sensitive and confidential information and situations, and adhere to applicable laws/statutes/policies related to access, maintenance and dissemination of information.
Safety â€“ Must be able to work in safe manner at all times, avoiding shortcuts that have potential adverse results/risks, and must be able to comply with safety standards and best practices.
Travel and/or Schedule â€“ Travel up to 10%, weekend work and overtime are required periodically.
PHYSICAL and/or ENVIRONMENTAL DEMANDS:
The physical and environmental demands described here are representative of those encountered and/or necessary for the employee to successfully perform the essential functions of this job; reasonable accommodations may be made to enable individuals with disabilities to perform the essential functions.
â€¢	Environment: Office;
â€¢	Ambulatory skills, e.g. stand, walk, sit;
â€¢	Hand-eye coordination and arm/hand/finger dexterity;
â€¢	Ability to speak, hear, and exercise visual acuity;
â€¢	Ability to transfer weights of twenty-five (25) pounds anticipated for this position;
â€¢	Driving requirements: Low frequency (five [5%])
State of Texas Benefits and Retirement Information: https://www.ers.texas.gov/
DPS employee who is selected for a position in their current salary group and state title will be transferred with no salary change.
DPS employee who is selected for a position in their current salary group with a new state title may receive an increase up to 3.4%.
Salary is contingent upon qualifications and is subject to salary administration and budgetary restrictions.
DUE TO THE HIGH VOLUME OF APPLICATIONS WE DO NOT ACCEPT TELEPHONE CALLS, ONLY CANDIDATES SELECTED FOR INTERVIEW WILL BE CONTACTED.
State of Texas retirees may be rehired for full-time, non-commissioned positions only under very specific circumstances. </t>
  </si>
  <si>
    <t>Research Engineering/ Scientist Associate I</t>
  </si>
  <si>
    <t>Job Posting Title:Research Engineering/ Scientist Associate I----
Hiring Department:Molecular Biosciences----
Position Open To:All Applicants----
Weekly Scheduled Hours:30----
FLSA Status:Exempt----
Earliest Start Date:Immediately----
Position Duration:Expected to Continue Until May 31, 2021----
Location:UT MAIN CAMPUS----
Job Description:To perform entry-level engineering and/or scientific assignments related to a particular field of research.----
Job Details:General NotesThis position will end effective one year from start date. Subsequent annual renewal of employment will be based upon performance review, progress towards research goals, and continuation of funding.Responsibilities
General microbiology assays including MIC determination and cloning.Animal studies and infection models.Lab management including ordering, stocking supplies, and accounting.
Required QualificationsBachelor's degree in biology, biochemistry, microbiology or a related field. Ability to define problems, design studies to resolve problems, and draw valid conclusions. Ability to interpret results and analyses to ensure validity of conclusions. Working knowledge and in-depth understanding of molecular biology techniques. Ability to communicate clearly and to maintain a laboratory notebook and present results both graphically and orally. Solid experience in accurate record keeping with ability to organize, analyze, and calculate data. Superior oral and written communication skills. Enthusiasm to learn new techniques and skills. Relevant education and experience may be substituted as appropriate.Preferred QualificationsMaster's degree in related field and two years of related experience.Salary Range$26,640 + depending on qualificationsWorking Conditions
Uniforms and/or personal protection equipment (furnished).May work around chemical fumes.May work around standard office conditions.May work around biohazards.May work around chemicals.
Work ShiftFlexible between 7am - 6pm, Monday - FridayRequired Materials
Resume/CV3 work references with their contact information; at least one reference should be from a supervisorLetter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Retirement Plan Eligibility:The retirement plan for this position is Teacher Retirement System of Texas (TRS), subject to the position being at least 20 hours per week and at least 135 days in length.----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[PDF]E-Verify Poster (Spanish) [PDF]Right To Work Poster (English) [PDF]Right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</si>
  <si>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Sr Data Modeler</t>
  </si>
  <si>
    <t>sydata</t>
  </si>
  <si>
    <t>Company DescriptionSydata Consulting, Inc. consistently delivers Applications services, Infrastructure services, and Business Process Outsourcing (BPO) services globally through a combination of technology knowhow, domain and process expertise.
Sydata Consulting, Inc. supports global companies around the world in the improvement of their business processes. Our unique strength lies in our ability to provide integrated solutions involving Applications, Business Process Outsourcing, and Infrastructure services capabilities. The convergence of technologies such as web services, workflow software and business performance monitoring along with business intelligence and customer focus drive all our services delivery offerings. Sydata Consulting, Inc. is on developing flexible platforms that allow our clients to rapidly implement business processes with minimal capital outlays.Job DescriptionRole: Sr Data Modeler
Location: Dallas/Irving Area, TX
Duration: 6+ Months
â€¢ Minimum 8 -10 yearsâ€™ experience in overall IT
â€¢ Rich experience in Database and Data Modeling
â€¢ Minimum 4 years of experience in No SQL DB
â€¢ Minimum 2 yearsâ€™ experience in Couch base/CBLite
Experience in Cloud Azure Cloud Platform is good to have</t>
  </si>
  <si>
    <t>Senior Scientist - Electro-Optical Infrared (EOIR)</t>
  </si>
  <si>
    <t>BAE</t>
  </si>
  <si>
    <t>See what you're missing. Our employees work on the world's most advanced electronics - from detecting threats for F-35 pilots to illuminating the night for soldiers. Spanning air, land, sea, and space, we are developing the technology of tomorrow, delivered today. Drawing strength from our differences, we're innovating for the future. And you can, too. Our flexible work environment provides you a chance to change the world without giving up your personal life. We put our customers first - exemplified by our mission: "We Protect Those Who Protect UsÂ®." Sound like a team you want to be a part of? Come build your career with BAE Systems.
The Sensor Technologies (ST) directorate's Tactical Sensor Systems (TSS) seeks an energetic and highly skilled candidate to augment our research and development team creating innovative Electro-Optical Infrared (EOIR) sensors, processing, and optimization solutions. The successful candidate will work closely with subject matter experts, researchers, and design engineers to develop and demonstrate next generation EOIR sensors, systems, and techniques for challenges of unusual complexity that require a high degree of ingenuity, creativity, and passion. TSS develops and demonstrates affordable systems providing situational awareness and enhancing survivability for the ground and surface tactical platforms of our warfighters.
Our typical project duration is 1-3 years, which helps keep the research new and interesting, but the projects do not just die when the initial program ends. TSS is part of BAE Systems FAST Labs, which acts as the research and development core of Electronic Systems' five other business areas. Through research programs funded by science and technology R&amp;D organizations within the U.S. Department of Defense, the research and development team in FAST Labs collaborate across the enterprise. Once we finish the research, we work to transition our programs to those business areas.
Specific job responsibilities include, but are not limited to: Model, analyze, and test EOIR systems and components for a variety of military/commercial applications.
Plan, execute, and analyze EOIR laboratory and field experiments.
Develop and demonstrate advanced algorithms for EOIR systems including image processing, filtering, detection, tracking, remote sensing, and laser ranging.
Generate internal plans and external proposals for novel technologies, algorithms, or systems development.
Auto req ID
57721BR
State/Province
Texas
About BAE Systems Electronic Systems
BAE Systems Electronic Systems is the global innovator behind game-changing defense and commercial electronics. Exploiting every electron, we push the limits of what is possible, giving our customers the edge and our employees opportunities to change the world. Our products and capabilities can be found everywhere - from the depths of the ocean to the far reaches of space. At our core are more than 14,000 highly talented Electronic Systems employees with the brightest minds in the industry, we make an impact - for our customers and the communities we serve.
Clearance Level - Must be able to obtain for position
Secret
Shift
1st Shift
City
Austin
Advertising Title
Senior Scientist - Electro-Optical Infrared (EOIR)
Required Skills and Education
BS in EE, Physics, Optics, Electro-optics or equivalent with 4+ years of experience working with complex EOIR systems; or MS in EE, Physics, Optics, Electro-Optics or equivalent with 2+ years of experience working with complex EOIR systems.
US Citizen with active US Secret clearance.
Experience designing and deploying algorithms for Electro-Optic/IR applications.
Modeling and simulation proficiency in at least one (multiple preferred) common language (i.e. MATLAB, Mathematica, Python, C/++, etc.)
Experience working with multi-disciplinary teams consisting of mechanical, electrical, optical, software and systems engineers, and interacting effectively with project management to achieve project goals.
Experience implementing systems engineering practices and working knowledge of DoD product development lifecycle
Please note that pursuant to a government contract, this specific position requires US citizenship status. ingenuity, creativity, and innovativeness.
Company
BAE_BAE SYSTEMS Info&amp;Elec Sys Intg
Postal Code
78725-2151
Regular or Temporary
Regular
Posting Requirements
Internal/External
Department
1FK_ES FAST Labs Program Mgmt
Country
United States
Job Family
Scientist
Preferred Skills and Education
Strong analytic, written communication, and oral communications skills and experience in development of technical data, proposals, and customer interaction
Expertise in software, firmware, electrical, optical or mechanical hardware
Expertise and experience in at least one optical application including Infrared Countermeasures, Passive detection and tracking, LIDAR, coherent LIDAR, atmospheric modeling
Travel Percentage
10%
EEO Career Site
Equal Opportunity Employer. Minorities . females . veterans . individuals with disabilities . sexual orientation . gender identity . gender expression
ITAR: U.S. Citizen or Green Card Required
Yes
Typical Education and Experience
.
Job Category
Engineering &amp; Technology</t>
  </si>
  <si>
    <t>Merchant Success Data Analyst</t>
  </si>
  <si>
    <t xml:space="preserve">
Merchant Success Data Analyst
at GetUpside
Austin, TX
About GetUpside
GetUpside personalizes brick-and-mortar commerce to help communities thrive. As we connect more than 2 million drivers with over 10,000 businesses nearby, merchants make more profit, consumers get more purchasing power, and value is driven back to our communities. By analyzing historical customer data, GetUpside creates personalized offers that drive incremental transactions in real-time, generating a profit on every single transaction. We donâ€™t just prove it, we guarantee it.
Meet The Revenue Operations Team
The Revenue Operations team at GetUpside is a diverse group of talented, team-oriented individuals who are committed to our mission of helping merchants and communities thrive. Every day, we strive to maximize the value we provide to merchants by analyzing performance, building internal tools, and creating scalable processes. We value a supportive work environment where we can learn from our mistakes while we tackle the ever-changing challenges that come with supporting a fast-growing business.
Weâ€™re aggressively growing the Revenue Operations Team to support our growth into new territories and spend categories. Weâ€™re seeking a Merchant Success Data Analyst to support sales and account management with customer success and analysis.
What will you do?
Measure the operational health of the merchant portfolio by creating scalable reports that rigorously track Merchant Success metrics, and identify areas where changes in product and/or operations processes would lead to a healthier platform
Work closely with account managers and operations on escalated issues, providing the strategy for resolution and timely progress updates
Communicate the results of your analyses with recommendations to relevant internal audiences, as well as external clients as needed
Develop a trusted advisory relationship by leveraging experience working with data to guide the development of reporting, Account Management analysis, and growth optimization for each merchant
Work closely with Sales and Merchant Operations to establish deployment objectives, success criteria, and customer success plans
What do you need?
Bachelor's Degree in Business or other relevant field or equivalent professional experience
1-3 years of experience working as an investment banker, management consultant, or as a data analyst at a related enterprise software company (Retail Preferred)
Strong analytical and quantitative skills, as well as attention to detail
High proficiency in Excel and SQL
Ability to take analysis and make them simple to understand and digest to multiple audience levels
Willingness to wear multiple hats and work in a fast-paced environment
Willingness and ability to interface with clients as needed
Positivity and team-oriented attitude
Willingness and ability to travel up to 25%
Please note: Relocation assistance is not provided for this position.
We're an equal opportunity employer and value diversity at our company. We do not discriminate based on race, religion, color, national origin, gender, sexual orientation, age, marital status, veteran status, or disability status.
&lt;h2&gt;</t>
  </si>
  <si>
    <t>Data Analyst III - Disease Control Clinicial Prevention</t>
  </si>
  <si>
    <t>HARRIS COUNTY</t>
  </si>
  <si>
    <t>Position Description
Under the supervision of the Tuberculosis Program Manager and guidance from the Project and Business Technology Manager, the Data Analyst applies analytical methods to Tuberculosis data from a variety of sources and maintains various data files.
Analyzing Data and Reports Duties:
Provides technical expertise in statistical analysis and epidemiological methods and techniques in the Tuberculosis Program.
Enters, cleans, analyzes, and reports data gathered by the Tuberculosis Program.
Geocodes data to develop sub-county disease rates and provides mapping of Tuberculosis cases to identify transmission patterns and detect possible disease clusters.
Creates, administers and maintains Tuberculosis contacts and distribution lists.
Assists with creation of Tuberculosis reports for Harris County Public Health (HCPH), Department of State Health Services (DSHS), and other forums.
Runs routine data reports such as quarterly outcomes measures reports and summary reports for the Grant reporting.
Performs data cleaning and recoding for annual creation of analysis files and assists in creation of documentation and guidelines for use.
Responsible for writing abstracts, presentations, and posters for scientific conferences.
Responds as directed to requests for special reports, data analysis or presentations.
Demonstrates strong abilities to interpret data, identify trends, establish/utilize benchmark data, and present information in clear, concise, and useful formats, including data visualization and interpretation of information.
Develops, tests, and implements dashboard reporting to provide to senior leadership and executive staff, as well as other internal and external customers, with performance data and trend information in an easily accessible and readily understandable format.
May require periodic overnight, or out of county, travel and long work hours or overtime during emergencies and disasters.
Other Duties:
Performs other duties as assigned, including special tasks involved in responding to an emergency event.
Harris County is an Equal Opportunity Employer
https://hrrm.harriscountytx.gov/Pages/EqualEmploymentOpportunityPlan.aspx
If you need special services or accommodations, please call (713) 274-5445 or email ADACoordinator@bmd.hctx.net
Requirements
Master's degree in Biostatistics/Statistics, Epidemiology, Public Health, or a related health or science field with a research curriculum; and
One (1) year of experience performing data analysis in a public health, medical or hospital setting.
Additional Requirements:
Basic ability to use statistical analysis software such as: SPSS, SAS, STATA or comparable programs to extract data and analyze complex databases.
Must have intermediate or better competence in Microsoft Office software skills especially Excel and Access.
Intermediate ability to display data and statistics graphically to demonstrate trends.
A valid driver's license (Texas upon hire) along with a good driving record required for regular travel between locations.
NOTE:To qualify for this position, required experience, education, knowledge and skills must be clearly stated in your application's employment history. Resumes are welcome, but we do not use any information provided on your resume to qualify and refer you to the Hiring Department for consideration. Preferences
Experience in software design, modeling and coding (SQL, JAVA, XML).
Experience with SQL database platforms and software-based report writing and development, such as Crystal Reports/Crystal Enterprise or similar reporting software.
Experience with GIS mapping software.
General Information
LOCATION:
Houston (Main Office)
HOURS:
40 Hours per Week
SALARY:
Commensurate with Experience
Based on 26 Pay Periods
Additional Information - Core Competencies:
Organizational Leadership
Understands the organizational mission.
Understands ethics and public good; is concerned with public trust.
Demonstrates respect for the opinions and beliefs of others.
Collaboration
Demonstrates a sense of responsibility for the success of the group.
Collaborates with others to improve quality and address needs.
Innovation
Ability to adapt to change.
Interpersonal Abilities/Personal Characteristics
Uses sound judgment.
Self-motivated.
Organizes and maintains work environment to allow for maximum productivity.
Communication
Communicates clearly and effectively, both orally and in writing.
Written and verbal English competency.
Able to read and follow directions.
Due to a high volume of applications positions may close prior to advertised closing date.</t>
  </si>
  <si>
    <t>Adobe Analytics Consultant</t>
  </si>
  <si>
    <t>Slalom is a modern consulting firm focused on strategy, technology, and business transformation. We redefine what's possible, and create what's next.
At Slalom, personal connection meets global scale. We build deep relationships with our clients in cities across the US, UK, and Canada, while sharing insights across markets to bring the full breadth of Slalom's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7,500 employees. We were named one of Fortune's 100 Best Companies to Work For in 2019 and are regularly recognized by our employees as a best place to work. Learn more at slalom.com.â€‹
Role: Adobe Analytics Consultant
Slalom is seeking an Adobe Analytics Consultant to join our newly formed Regional Delivery Team, which is a growth engine providing local markets access to cutting-edge capabilities and scarce expertise. You will help develop new capabilities and support delivery across our local markets. The role will include 30-40% travel throughout the region, and occasional travel outside of region.
In this role you will design and implement sophisticated analytics programs for high-profile companies to help them understand and optimize their digital experiences. This is a client-facing role that involves close collaboration with both technical and non-technical stakeholders.
Responsibilities:
Capture client requirements by leading effective conversations with business and technical client teamsDesign and document data collection plans for Adobe Analytics Implement analytics tagging using a Tag Management SystemProvide analytics domain expertise, consultation, and troubleshootingProvide day-to-day communication with Slalom project team and client via preferred communication channel (email, JIRA, Microsoft Notes, etc.)Support sales development and local outreach eventsContribute to our thought leadership by developing best practices, sharing your knowledge in team sessions, and publishing your ideas on community channels (Slalom blog, LinkedIn, Adobe Experience League, etc.)
Qualifications:
Expert on at least one web analytics platform (Adobe, Google)Basic understanding of HTML, CSS, and JavaScriptAt least one year of tag management platform experience (DTM, GTM, Tealium)At least two years' experience designing and implementing web analytics solutionsExcellent written and oral communication skillsExperience with a project that includes extensive travel or telecommutingAbility to travelExperience with web optimization and personalization platforms (Target, AAM, Krux) a huge plusAdditional huge plus if you have experience with DMP, CDP, and/or data layer
Slalom is an equal opportunity employer and all qualified applicants will receive consideration for employment without regard to race, color, religion, sex, national origin, disability status, protected veteran status, or any other characteristic protected by law.</t>
  </si>
  <si>
    <t>Clinical Research Scientist</t>
  </si>
  <si>
    <t>CROWN LABORATORIES</t>
  </si>
  <si>
    <t>Crown Laboratories, Inc., a privately held, fully integrated global skin care company is committed to developing and providing a diverse portfolio of aesthetic, beauty, and therapeutic skin care products that improve the quality of life for its customers. An innovative company focused on skin science for life, Crowns unyielding pursuit of delivering therapeutic excellence and enhanced patient outcomes is why it is poised to become a leader in Dermatology and Aesthetics.
With consumer brands like Blue Lizard Australian Sunscreen, Panoxyl, Sarna, Kari, Vita Liberata, and more, we offer best-in-class sunscreens, self-tanning lotions, moisturizers, and cleansers. Our products provide consumers with solutions for healthy and beautiful skin through every stage of life.
Job Summary
The Clinical Research Scientist develops, designs, and executes clinical (observational and bioinstrumental) and consumer research studies to assess the efficacy and consumer appeal of selected Crown products and technology. Communicates study results regarding clinical and/or consumer findings as well as makes claim-related recommendations to various departments.
Essential Roles and Responsibilities
Â· Conducts clinical and consumer research guidance studies requiring a strong level of knowledge in clinical, consumer/market research studies and bioinstrument evaluation process. Using prescribed methods, sets up procedures in a narrowly defined area. Applies standard research practices, compiles, and correlates data, recognizes discrepancies in results, and follows a series of well-defined protocols.
Â· Interacts directly with R&amp;D, Marketing, Product Education, and Regulatory Affairs to determine appropriate strategies for overall project goals, as well as, individual assignments to help conduct strategies for optimal product claims, indications, formulations and marketing to HCP and consumer needs and acceptability.
Â· Requires limited input from Supervisor to establish guidelines for clinical, consumer and bioinstrument evaluation procedures, including development of descriptive language and attribute scales and appropriate methodology for statistical data analysis.
Â· Oversees designated areas of clinical, consumer use and bioinstrument testing, including product preparation, instructions, study execution, preparation of case report forms, and data for analysis and reporting.
Â· Independently analyzes data from clinical, consumer research studies &amp; bioinstrument panels and subsequently communicates results to other professionals in the group. Prepares reports as well as presentations of data to various teams and levels within the Crown organization.
Â· Participates on project, research, and organizational teams. May represent the team or department in providing solutions to problems of limited scope. Demonstrated ability to establish strong customer relationships
Â· Under Supervisor or other management guidance, determines statistics to be used in evaluation and provides business implication/interpretation to data as it relates to the project, claims and potential launch success. Assists in the evaluation of data from several aspects (demographics, correlation to select attributes). Assists project team with incorporating results into team decisions. May present data to various teams throughout the Company. Highly collaborative with other business functions (e.g. Marketing).
Â· Maintains currency of knowledge with respect to relevant state-of-the-art technology, equipment, and/or systems.
Â· Performs other duties as assigned
Job Related Qualifications/Skills
Job requires a minimum bachelors degree in Science, Engineering, or Food Science/Technology with a Dermatology Clinical emphasis plus three years of related experience in pharmaceutical, medical device, cosmetic, consumer product, or food industry research. Must have exposure with hands-on experience to clinical (required), bioinstrument (highly desired), consumer (preferred) methodology, protocol development, and questionnaire design in these areas. An advanced certification, degree or extensive experience in Clinical evaluation and/or consumer use testing, is desired.
Must demonstrate a proficiency in protocol and questionnaire design and conduct of clinical and consumer product research analysis and report writing.
Must possess a solid understanding of both clinical, consumer/market research evaluation and an understanding of the relationship to the diverse Crown Laboratory product areas.
Must understand and apply strong math skills such as computing summary statistics (averages, means, median, and mode) and percentages, ratios, and frequency distributions. Must demonstrate a proficiency at basic level statistical analysis.
Must demonstrate a proficiency in Microsoft Office programs (Word, Excel, &amp; PowerPoint).
All requirements are subject to modification, where possible and as necessary, and to reasonably accommodate qualified individuals with disabilities.
NOTE: This job profile is intended to provide an overview of expected job duties and requirements. It is not intended to be a contract of employment, explicit or implicit. All contents are subject to change at the sole discretion of the company. Cooperation is expected of all employees. Other duties may be assigned as needed.
We offer a competitive benefits package including vacation, medical, dental, vision, short/long term disability and 401(k) w/match.
An Equal Opportunity Employer
To learn more about our company and our brands, please visit our websites:
Aesthetics www.BellusMedical.com
Beauty www.VitaLiberata.com
OTC and Rx www.CrownLaboratories.com</t>
  </si>
  <si>
    <t>Associate, Strategy and Operations (Data Analyst IV)</t>
  </si>
  <si>
    <t>TEXAS EDUCATION AGENCY</t>
  </si>
  <si>
    <t xml:space="preserve"> Associate, Strategy and Operations (Data Analyst IV) (00009796) Organization: TEXAS EDUCATION AGENCY Primary Location: Texas-Austin Work Locations: Texas Education Agency 1701 NORTH CONGRESS AVENUE  Austin 78701 Job: Computer and Mathematical Employee Status: Regular Schedule: Full-time Standard Hours Per Week: 40.00 State Job Code: 0653 Salary Admin Plan: B Grade: 24 Salary (Pay Basis): 4,917.00 - 6,488.50 (Monthly) Number of Openings: 4 Overtime Status: Exempt Job Posting: Mar 10, 2020, 1:37:30 PM Closing Date: Ongoing DescriptionMISSION: The Texas Education Agency (TEA) will improve outcomes for all public-school students in the state by providing leadership, guidance, and support to school systems.
ABOUT OUR DIVISION: The Strategy and Operations division resides within the Department of Strategy and Analytics in the Office of School Programs. This division serves and supports program leaders across the Office of School Programs. As an internal customer service organization, the division is both a decision making engine and an operations support provider for program leaders to save time and increase impact. The Office of School Programs is made up over 150 staff members and is responsible for various programmatic areas including Assessment, College, Career, and Military Preparation, Early Childhood Education, Instructional Strategy, and Standards and Support Services.
POSITION OVERVIEW: The Strategy and Operations Associate will be a part of the Strategy and Operations division and is responsible for providing consultative services and technical assistance using data-driven insights to drive complex operational initiatives. The Associate will collaborate with partners across the Office of School Programs and TEA to align metric outputs to opportunities for improvement. The Associate will develop business cases to drive next-level improvements in the Office of School Programs operations. The Associate will regularly analyze financial, operational, and other stakeholder data, conduct research and perform mission-critical strategic assessments.
This position helps develop and oversee performance systems and complex financial models from which they will distill and communicate key insights and recommendations. The Associate will also support the launch of new initiatives and pilot programs. This position works under minimal supervision, with extensive latitude for the use of initiative and independent judgment.
Please note that a resume and tailored cover letter are required attachments for applying to this position. Incomplete applications will not be considered.
Applicants who are strongly being considered for employment must submit to a national criminal history background check.â€¯
 ESSENTIAL FUNCTIONS:
Collects, analyzes, and evaluates data to understand strategic trends and measure effectiveness of business operations.
Identifies insights, creates and maintains dashboards, tracks key performance indicators, and recommends process and strategy improvements; partners with stakeholder groups to enact these recommendations.
Supports financial forecasting, budget creation, and financial decision-making through scenario modeling.
Helps identify the tools and designs the processes needed to implement programs and projects.
Communicates performance trends and analyses to key partners across the organization.
Qualifications MINIMUM QUALIFICATIONS: 
Education:  Graduation from an accredited four-year college or university. Bachelorâ€™s degree in a financial or analytical field (e.g. Finance, Economics, Computer Science, Engineering, Mathematics, or another related field) preferred. Master of Business Administration (MBA) a plus.
Experience: At least four (4) years of experience in a business analysis role. Consulting, data science, or other equally rigorous and quantitative experience preferred.
Substitutions:  Education and experience may substitute for one another on a year-for-year basis.
OTHER QUALIFICATIONS:
Excellent written and verbal communication skills
Superior project and time management ability
Advanced Excel knowledge with experience in financial modeling and data analysis
Passionate about working with data, measuring performance, and making decisions based on quantitative or deductive reasoning
Knowledge of SQL a plusIncredible attention to detail 
A track record of performance and successful implementation across multiple concurrent projects
Self-starter with an outcomes-based approach to management
Fast learner who thrives in a high-performing environment
High intellectual ceiling with the ability to solve new and dynamic operating problems
A desire to self-reflect, give/receive feedback and continuously improve
As an equal opportunity employer, we hire without consideration to race, religion, color, national origin, sex, disability, age or veteran status, unless an applicant is entitled to the veteranâ€™s preference.
Additional Military Crosswalk (occupational specialty code) information can be accessed here.
This position requires the applicant to meet Agency standards and criteria which may include passing a pre-employment criminal background check, prior to being offered employment by the Agency.
No phone calls or emails, please. Due to the high volume of applications, we do not accept telephone calls and cannot reply to all email inquiries. Only candidates selected for interview will be contacted. </t>
  </si>
  <si>
    <t>FUJIFILM</t>
  </si>
  <si>
    <t xml:space="preserve">Summary:The Associate Principle Scientist independently applies scientific and/or cross-functional knowledge to achieve project goals and provide technical and scientific leadership within the department. The individual will typically lead customer projects and as expected to complete technical assignments through the self-sufficient design, execution and interpretation of complex experiments. The individual will suggest new areas for development, presents his or her own original ideas and research findings and demonstrate a solid theoretical understanding within their own scientific discipline.Essential Functions:This is a supervisory role which includes hiring and promotion recommendations, providing ongoing coaching and feedback, performance management and ensuring that the goals of the group are met.Responsible for some administrative and supervisory duties for the group.Plans client projects in terms of timing and resources.Independently applies scientific and/or cross-functional knowledge to achieve project goals.Identifies and resolves technical project issues.Implements strategic departmental research and development goals or ideas. Ensures technical quality of work for project execution.Accountable for accomplishing project goals and objectives; anticipates and prioritizes workflow to achieve desired outcomes.Monitors project plans and resources to ensure alignment with overall research goals and objectives.Provide technical leadership for higher level analyses involving analytical or process experimental design.Design, execution and interpretation of complex laboratory experiments with broad priorities set by department head.Defining and implementing strategies, initiatives, and actions to improve processes and procedures to ensure compliance with internal and industry standards.Perform higher level analysis involving analytical or process experimental design.Application of advanced scientific knowledge associated with larger and more complex experiments and projects.Interpretation and judgment of the quality of experimental outcomes and data to effectively draw conclusions and make recommendations regarding project execution.Defining and implementing strategies, initiatives, and actions to improve processes and procedures to ensure compliance with internal and industry standards.May manage multiple large programs.Partner across company functions and collaborate effectively with respect to identifying and addressing problems and opportunities that affect or require input from multiple units within the company.All other duties as may be assigned.  Required Skills, Knowledge, and Abilities:Ability to complete technical assignments by designing, executing and interpreting complex experiments.Initiate new experimental approaches and related work processes and procedures that align with company and regulatory requirements.As appropriate, advanced application of statistical concepts for process design. Application of scientific knowledge to the design, conduct, and implementation of studies and projects.Development and implementation of technical and/or system solutions.Creates plans to resolve project related issues.Ability to benchmark available technologies relative to other companies or industries.Implementation of new technologies within area.Contribute strong technical advice to team problem solving.Makes decisions on technical information generated.Possess a solid understanding of the research literature associated with own scientific discipline; stay informed of current trends via journals, patents and personal networks of internal and external experts.Consistently prepares and presents complex scientific information to internal and external groups.As appropriate, write, review and approve SOPs/STMâ€™s/procedures/instructions.As appropriate, write, review and approve of analytical plans, protocols or summary reports.As appropriate, write, review and approve departmental and inter-departmental reports for internal and external distribution.Serves as an organizational spokesperson on technical issues for a specific area of expertise.May support Marketing &amp; Sales activities such as proposal/scope of work review, present on behalf of department at client visits and provide laboratory tours.Operates across disciplines to influence scientific decisions.Prepares complex proposals and presentations for senior management, including issue identification and resolution.A voice on complex scientific and/or technical concepts.Develop stature in field of expertise by participation in scientific societies and meetings, review of current scientific literature and timely publications and/or patents.Direct communication with clients to communicate technical items and to resolve issues.May have communication with regulatory agencies, industry experts and consultants. Preferred Skills &amp; Abilities:Working knowledge of viruses or large molecules mainly in Cell and Gene Therapy field.Good understanding of qualification and validation of analytical methods.Extensive knowledge of cGMP operations, manufacturing and regulatory requirements for pharmaceutical products especially related to Cell and Gene Therapy.Supervisory Responsibility:Carries out supervisory responsibilities in accordance with company policies and applicable laws including (but not limited) to interviewing potential candidates, planning studies, assigning tasks, training new and existing team members. Other duties focus on people management including performance reviews, addressing complaints and resolving problems.  Working Conditions &amp; Physical Requirements:The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to:Experience prolonged standing, along with some bending, stooping, and stretching.Use hand-eye coordination and manual dexterity sufficient to operate a keyboard, photocopier, telephone, calculator, and other office equipment.Potential for exposure to hazardous chemicals, gases, fumes, odors, mists, and dusts, and other hazardous materials.Ability to lift 50 pounds on occasion and 25 pounds regularly.Ability to wear PPE.Attendance is mandatory.Ability to occasionally travel to other sites, vendor locations, and/or conferences. Minimum Qualifications:PhD and four (4) years relevant experience of which at least two (2) years consists of management/supervisory experience; ORMasterâ€™s Degree and eight (8) years relevant experience of which at least two (2) years consists of management/supervisory experience; ORBachelorâ€™s Degree and ten (10) years relevant experience of which at least two (2) years consists of management/supervisory experience. Preferred QualificationsMatrix management experience.Managing Teams at Scientist and Associate levels.Previous experience interacting with Contract Manufacturing Organization (CMO) environment and/or being a part of a CMO.Degree in Virology, Microbiology, Chemistry, Biology, Biochemistry, Life Sciences, or a related field. 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 </t>
  </si>
  <si>
    <t xml:space="preserve">Summary: The Scientist II independently designs, executes and interprets complex laboratory experiments and development activities with priorities set by supervisor to achieve project goals. The individual demonstrates a practical understanding analytical and/or virology, and applies knowledge in support of product development and new technologies. The individual should display strong technical knowledge and scientific understanding of the development of analytical and/or virological assay, and DOE studies. The individual may lead a project and assist in multiple projects. The individual is expected to provide strong scientific and technical contributions within the Process Development Group and will work closely with other Departments to develop strong working relationshipsEssential Functions: Has a broad scientific knowledge that can be applied across client projectsAssist/lead the development or adaptation and implementation of analytical methods for customer programs. Develop, optimize, and transfer methods on multiple client projects and acts as the lead on one smaller client project. Demonstrated knowledge of instruments, computer technology, and data analysis required to successfully complete project work and ability to apply knowledge in unusual situations.Responsible for experimental design and planning experimental execution. Responsible for ensuring lab equipment is setup for new program and implementing new technology needed for project execution.Independent planning, execution, and interpretation of complex laboratory experiments.Assist or lead some direct interface with external clients to understand their needs and effectively communicate these needs to internal departments.Ability to work with team members and client to help troubleshoot and solve complex problems.Clearly articulate in presentations to senior management and/or clients regarding problems, updates, and/or results.Transfer analytical methods from other collaborators/clients.Write SOP/method qualification and validation protocols and reports.Maintain a laboratory notebook according to company guidelines.Summarize results and generate reports.Maintain analytical instrumentation as needed and interface with external vendors for instrument installation and operation qualifications.Trains or provides guidance to lower level scientists.Typically directs technical work encompassing one aspect of a project.Provide project oversight to internal groups with support from manager or technical lead.May act as technical lead for smaller to moderate sized programs.The individual may functionally supervise the work of junior colleagues with oversight from supervisor ensuring that the goals of the group are met.Stay abreast of new technologies in the field.Expand expertise to other types of assays.Ensure lab is maintained (organized, clean, properly supplied).All other duties as may be assigned. Required Skills &amp; Abilities:Experience with analytical instrumentation such as analytical chromatography/ELISA.Proficiency in assay development.Ability to work professionally as part of a team and independently.Proficiency with some assays such as ELISA, SDS-PAGE, Western blotting, HPLC, CE, cell-based assays, immunoassays, dd-PCR, and/or molecular assays such as q-PCR.Ability to work on multiple projects.Experience working in a GMP environment is required.Knowledge of statistics for analytical chemistry.Ability to formally present problems, updates, and/or results.Significant knowledge of bioanalytical techniques demonstrated through industry or academic performance.Ability to clearly communicate in writing and verbally to senior management and/or clients.Ability to assist in the review of client proposals for accuracy.Ability to train technical aspects of the job to analytical personnel.As appropriate, writes and reviews SOPs/ procedures/instructions.As appropriate, writes and reviews analytical plans, protocols or summary reports.Authors SME content of technical reports (memos, development reports etc.). Working Conditions &amp; Physical Requirements:The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Experience prolonged standing, along with some bending, stooping, and stretching.Use hand-eye coordination and manual dexterity sufficient to operate a keyboard, photocopier, telephone, calculator, and other office equipment.Potential for exposure to hazardous chemicals, gases, fumes, odors, mists, and dusts, and other hazardous materials.Ability to lift 50 pounds on occasion and 25 pounds regularly.Ability to wear PPE. Attendance is mandatory. Minimum Qualifications (in addition to required skills and abilities):PhD in Biochemistry, Chemistry, Biology, Life Sciences or related field; ORMasterâ€™s Degree in Biochemistry, Chemistry, Biology, Life Sciences or related field with four (4) years of relevant experience; ORBachelorâ€™s Degree in Biochemistry, Chemistry, Biology, Life Sciences or related field, with six (6) years of relevant experience; ORAssociates Degree in Biochemistry, Chemistry, Biology, Life Sciences or related field, with eight (8) years of relevant experience Preferred QualificationsExperience or knowledge of cGMP, QA, and QC for pharmaceutical products.Strong hands-on skill in aseptic technique, cell culture, and virology.We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 </t>
  </si>
  <si>
    <t>Senior Quantitative Analyst, Risk Modeling</t>
  </si>
  <si>
    <t>When you click 'Apply', you will need to click on 'Create Account'. By creating an account, you will be able to view your applications and their statuses. Your password must contain 8 characters, 1 upper case letter, 1 number and 1 special character. Please make sure your name is formatted correctly and not in all uppercase.Check It Out!Ready to be a Cooper too? This might just be right up your alley!
Weâ€™re here to keep the dream of home ownership alive. Oh, and while weâ€™re at it, weâ€™re determined to change the lending industry itself. Itâ€™s simple, but it wonâ€™t be easy. And weâ€™ll need a great team behind us. (Thatâ€™s where you come in.) We want to show the world that transparency, candor and collaboration arenâ€™t just good values. Theyâ€™re good business. Working here isnâ€™t for people who want to punch a clock. Itâ€™s for people who want to punch a hole in the status quo. Come join us. And make a difference instead of just a living.
Senior Quantitative Analyst offers the candidate an exceptional opportunity to be part of a dynamic analytics and modeling team focusing on leading the companyâ€™s valuation and reporting of residential mortgage servicing right assets (MSR) and related liabilities. Incumbent will also be a key player in pricing/trading of new MSR deals as well as performing mortgage prepayment and credit analysis and research. We are currently looking for candidates with strong analytical and modeling skills to focus on pricing/valuation of MSRs and residential mortgage assets as well as partner with other cross-functional teams in structured finance, accounting and risk management. The incumbent will be a key player in leading the mortgage valuation function and modeling framework to support the companyâ€™s investment portfolio.
ESSENTIAL JOB FUNCTIONS
Perform monthly and quarterly valuations and reporting on the MSR Asset/Liabilities.Produce periodic valuation reports and presentations on all relevant MSR valuation information for senior management.Work with Portfolio Investments team on acquisitions and dispositions: pricing of co-issue, bulk and mini-bulk deals.Conduct attribution analysis and stress testing of the managed portfolio.Support the day-to-day risk analytics, risk reporting and performance monitoring of the MSR portfolio.Develop and maintain pricing models and analytical tools to support the growth of the investment portfolio.Manage large data tapes from various sources and check for data inconsistenciesCreate, enhance and maintain control reports for auditors and regulators.Provide MSR valuation support to other functional areas when needed.Prepare and review quarterly financial reporting schedules and disclosures.Communicate with auditors and respond to all requests in a timely and accurate manner to facilitate audit processes and testing.
EDUCATION / EXPERIENCE REQUIREMENTS
2 to 5 years of relevant work experience in mortgage or fixed income related Capital Markets, Finance, etcâ€¦or related function. Relevant experience in prepayment modeling or credit analytics. Relevant experience with MSRs, whole loans, derivatives or other fixed income productsA Bachelor's Degree in Finance, Mathematics, Economics or equivalent.MSR Valuation experience is preferred.Experience in in prepay/default risk modeling, OAS valuation and relative value analysis preferred.Experience with mortgage securities, whole loans, derivatives or other fixed income productsExperience with MIAC, Compass, PolyPaths or QRM is highly preferred.Expert proficiency with Excel and some knowledge of database applications is required. SQL experience a preferred.Excellent quantitative skills and strong written/verbal communications skills.CFA/CPA or progress towards preferred.
Job Requisition ID:009254Job Category:Analytics &amp; ReportingPrimary Location City:DallasPrimary Location Region:TexasPrimary Location Postal Code:75019Primary Location Country:United States of AmericaPosting Organization:Mr. CooperLine of Business:CorporateAdditional Posting Location(s):
Alternate Requisition:NoVisit our Media Room to learn more about Mr. Cooper, the largest non-bank mortgage servicer.</t>
  </si>
  <si>
    <t>Sr. Data &amp; ML Engineer</t>
  </si>
  <si>
    <t>Federal - Senior Machine Learning Engineer</t>
  </si>
  <si>
    <t>Organization:
Accenture Federal Services
Location: San Antonio, TX
We
are:
AccentureFederal
Services,bringing together commercial innovation with the latest technology to
unleash the potential for our federal clients. Operating in the nation's
Capital, we stay ahead of whats coming next. Drawing from the power of
Accenture, we deliver integrated, mobile and interactive experiences that
exceed our peoples expectations. Join us where ideas are freely exchanged, and
concepts evolve into practical solutions.
You are: 
An advanced
senior Applied Intelligence professional looking to do meaningful work. The Senior Machine Learning Engineer develops machine
learning solutions to meet business use cases and to support experimentation
and innovation to advance mission outcomes. The engineer collaborates with
business SMEs, architects, data engineers, developers and data scientists to
identify innovative machine learning solutions that leverage data to meet
business goals. The machine learning engineer ensures infrastructure and data
pipelines are structured to deploy machine learning solutions.
Understands
and translates business and functional needs into machine learning problem
statements.Translates
complex machine learning problem statements into specific deliverables and
requirements.Designs
and develops scalable solutions that leverage machine learning and deep
learning models to meet enterprise requirements. Works
closely with data scientists and data engineers to develop machine learning
algorithms Works
on Optimization of Neural Net and Deep Learning models for inference learning algorithms into production-level code.Collaborates
with development teams to test and deploy machine learning models Creates
metrics to continuously evaluate the performance of machine learning solutions. Maintains
and improves the performance of existing machine learning solutions. Ensures
adherence to performance standards and compliance to data security requirements. Keeps
abreast with new tools, algorithms and techniques in machine learning and works
to implement them in the organization
Keeps
abreast with new tools, algorithms and techniques in machine learning and works
to implement them in the organization
Heres
What You Need:
3+
years experience in building and evolving complex software systems for data
processing and machine learning workloads
2+
years of knowledge and experience with Databases SQL, NOSQL
2+
years of scripting skills in at least one of the following: Shell, Perl,
Python, Bash, or Ruby
2+
years of experience with Big Data processing and ML cloud native services on
one or more Cloud Platforms (GCP, Azure and/or AWS)
1+
years of experience in interpreting machine learning performance metrics and
how to evaluate usefulness of output
US
Citizenship
Bonus
Points if:
Experience
with Performance Engineering including testing, tuning and monitoring tools.
Basic
Familiarity with continuous integration tools and frameworks
Expert
knowledge and experience with Python
Bachelor's
degree in data science, applied mathematics, computer science or otherwise
research-based field; Masters degree preferred
Strong
grasp of principles and approaches used in Data-driven systems, processes and
algorithms
Strong
Computer Science fundamentals in algorithms, data structures, OOPS, functional
programming
Productionizing
developed Machine Learning solutions
Understanding
of machine learning performance metrics and how to evaluate usefulness of
output
Familiarity
with ML algorithms for time series datasets.
Working
knowledge and experience with Streaming platforms
Experience
with stream processing frameworks / Complex event processing engines
Important information
An
active security clearance or the ability to obtain one may be required for this
role.
Candidates
who are currently employed by a client of Accenture or an affiliated Accenture
business may not be eligible for consideration.
Applicants
for employment in the US must have work authorization that does not now or in
the future require sponsorship of a visa for employment authorization in the
United States and with Accenture (i.e., H1-B visa, F-1 visa (OPT), TN visa or
any other non-immigrant status).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</si>
  <si>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Data Governance Lead</t>
  </si>
  <si>
    <t>Job Summary/Purpose
The Data Governance Lead will help support the overall enterprise analytics initiative with a primary focus on leading the enterprise wide data governance program including data quality and data catalog at the point of integration into the data lake. Some of the key responsibilities include:
Establish and govern an enterprise wide data governance, data quality and data management roadmap, including necessary IT solutions and/or external servicesServe as a liaison between the business and IT and ensure that data related requirements are clearly defined, prioritized, and well understoodProactively champions the value of information (data) as a strategic business asset and revenue generator by providing the business and strategy teams with ideas and promoting those ideas into action; including developing and implementing communication, learning, change management and adoption planCreate and maintain DG policies, playbook(s), processes, procedures for guiding various data management processes, including adoption of data security and privacy, data quality control and data dissemination activitiesAlign data management practices with regulatory requirements
The Data Governance Lead is a resource who understands various data storage solutions, including extract, transform and load technologies and is able to work with the Data Engineering team as needed. The Data Governance Lead will work collaboratively with data engineers, data scientists and business units to help solve their analytical needs.
Job Duties/Responsibilities
Lead the creation, maintenance and monitoring of the DG policies, processes, procedures and playbook(s) for guiding the data management aspects of the Enterprise Data LakeWorking with the business units, help solve data quality/availability issues and work with the data engineers and data scientists.Define and establish the analytics governance for the use cases worked by the Enterprise Data and Analytics teamServe as the technical lead to enable the DG tools across the business units Be a champion for Entergyâ€™s Analytics efforts both inside and outside of the organization, promoting collaboration and communication through business unit driven use cases whilst building the Entergy brand in the analytics space.
MINIMUM REQUIREMENTS 
Education required of the position
B.S. Degree in a data-centric field (Economics, Computer Science or other science field), Information Systems, Information Processing or engineering.Desired: M.S. in economics, mathematics , statistics, computer science, finance, engineering or other analytical field
Experience required of the position
5+ years of experience in developing and/or supporting the data management effort including business intelligence in a fortune 500 company 2+ years of experience in managing the data as a corporate asset thru the utilization of Enterprise Data Warehouse or Data Lake 5+ years of experience in data validation or complex data intensive analysis that utilizes data modeling, manipulation and processing techniques (SQL, Informatica Power Center, Python etc.) to ensure (connected) datasets are of high quality and therefore fit for analysis/reporting purposes. 2+ years of experience in working with a data quality toolDesired: 2+ yearsâ€™ experience working in the electric and/or gas utility sector
Skills and abilities required of the position
Knowledgeable in tools used to identify and manage structured and unstructured dataExpert using data governance technologies such as Collibra or Informatica EDCDefined and implemented information lifecycle management practicesStrong background and working knowledge in end-to-end data management principlesStrong background in developing and utilizing tools that prepare, extract and manipulate data to create Connected datasets (data warehousing) that can be utilized for analytics purposes.Strong background and working knowledge of data quality improvementsStrong communicator at the technical levelsExperience discussing complex and new topics in a simple, easy-to-understand wayDemonstrated teamwork skillsStrong, demonstrated writing and presentation skills
#LI-CM1
Primary Location: Texas-Woodlands
Job Function: Professional
FLSA Status: Professional
Relocation Option: Level II
Union description/code: NON BARGAINING UNIT-NBU
Number of Openings: 2
Req ID: 95800
Travel Percentage:Up to 25%
An Equal Opportunity Employer, Minority/Female/Disability/Vets. Please click here to view the full statement.
WORKING CONDITIONS:
As a provider of essential services, Entergy expects its employees to be available to work additional hours, to work in alternate locations, and/or to perform additional duties in connection with storms, outages, emergencies, or other situations as deemed necessary by the company. Exempt employees may not be paid overtime associated with such duties.</t>
  </si>
  <si>
    <t>Aircraft Data Analyst</t>
  </si>
  <si>
    <t>ForeFlight</t>
  </si>
  <si>
    <t xml:space="preserve">
A ForeFlight Aircraft Data Analyst collects, analyzes and evaluates aircraft data (performance, weight &amp; balance and more). A person in this role will use various techniques and tools to capture aircraft data and create models which are applied within ForeFlight.
Great emphasis is placed on the ability to self-check all work and provide high quality and accurate results within ForeFlightâ€™s Aircraft Data requirements and within a timely fashion. Deep knowledge of aircraft types, capabilities, and the aviation industry as a whole is beneficial.
Duties and Responsibilities
Work independently to collect, analyze, evaluate and model aircraft flight planning performance and weight &amp; balance data from a variety of sources. 
Maintain flight planning performance and weight &amp; balance databases for a library of aircraft.
Develop software tools to assist in aircraft modeling efforts and data quality control.
Assimilate customer feedback for use as a benchmark in evaluating model accuracy. 
Work cooperatively with internal teams to assist and provide guidance and expertise with any aircraft data related issues.
Other duties as assigned by team lead &amp; manager.
Skills &amp; Requirements
Private pilot license required, Instrument rating a benefit
Deep knowledge of aircraft manuals (POH/AFM), associated performance and weight &amp; balance data, and procedures within, including reading, interpreting, and using technical/graphical charts and data.
Comfortable familiarity with aircraft performance, weight and balance and other aircraft data and associated concepts.
Uncompromising dedication to provide results with the highest accuracy
Strong spreadsheet skills (pivot table, use of advanced functions, VBA/Javascript).
Strong problem-solving and mathematical skills, especially in context of interpreting graphical and tabular data and how to model these data for use within algorithms. 
Programming and git version control experience a big plus. 
Python experience a plus.
Atlassian product knowledge, including Confluence, Bitbucket and JIRA, a plus. 
Effective verbal and written communication skills.
Effective keyboard skills.
Professionalism, organization, time management skills.
Education/Experience
Requires a bachelorâ€™s degree in area of specialty and 1-2 years of experience in the field or in a related field.
</t>
  </si>
  <si>
    <t>Natural Resource Services - Wetland Scientist</t>
  </si>
  <si>
    <t>EDGE Engineering &amp;amp;amp; Science</t>
  </si>
  <si>
    <t xml:space="preserve">COMPANY DESCRIPTION
Todayâ€™s businesses are facing the most comprehensive and complicated suite of environmental regulations on record. At EDGE, we provide our clients the insight and expertise to achieve their business objectives amidst this complex landscape. We stand apart from other consulting firms by putting the clientâ€™s needs at the forefront of everything we do, delivering innovative and responsive solutions across multiple practice areas.
CANDIDATE DESCRIPTION
EDGE is seeking a motivated Wetland Scientist with demonstrated experience leading natural resource surveys, focused primarily on wetland delineation, habitat assessment, and endangered species for our clients in the Oil and Gas, Chemical, and Manufacturing industries.
This is an excellent opportunity to join a growing, dynamic environmental engineering consulting firm in our HOUSTON, Texas office. As a member of the team, you will assist in the design and implementation of field programs, lead wetland delineations and habitat assessments, prepare the necessary environmental reports and documentation to support federal and state environmental permit applications, and support the preparation of federal and state permit applications related to the development of projects located throughout the United States, but with an emphasis in the Gulf Coast Region.
As a specialist handling a mixture of field and office work, you will assist in the preparation of technically detailed reports with high-level attention to detail, while thriving in your ability to balance multiple projects simultaneously. You will work closely with your fellow team members to ensure the timely completion of a technically sound project within budget.
As a consultant at EDGE, you will utilize your well-developed communication and cognitive skills to grow in your career through formal and informal coaching and by participating in the many training opportunities provided by the company. As an individual who takes initiative and accepts challenges, your career at EDGE enables you to seize the opportunity to experience increased responsibility through project management, managing staff and developing business.
PRIMARY RESPONSIBILITIES:
Design and implementation of field programs, leading wetland delineation, habitat assessment, and endangered species surveys
Prepare technically-detailed environmental reports and documentation to support federal and state environmental permits (e.g. wetland delineation reports)
Assist with Section 404, Section 10, and Section 401 permitting
Assist with the development of compensatory mitigation plans for natural resource impacts in consultation with federal and state agencies
Assist with the preparation of proposals and cost estimates
Manage subcontractors for large-scale field programs on linear projects
Assist in facilitating meetings with Federal and State agencies
Work within quality/budget/schedule expectations and scope-specific assignments
MINIMUM QUALIFICATIONS:
B.S. in a natural resource sciences discipline, biology, or related degree
3 to 5 years of consulting experience
Wetland Professional in Training (WPIT) or Professional Wetland Scientist (PWS)
Knowledge of Gulf Coast flora and fauna
Leadership potential and strong interpersonal skills
Working knowledge of federal, state, and local environmental permitting programs
Experience conducting environmental surveys and permitting for oil and gas pipelines
Experience with GPS data collection
Excellent oral and written communication
Ability to multi-task under tight schedule constraints
PREFERRED QUALIFICATIONS:
Masterâ€™s Degree in a natural resource sciences discipline, biology, or related degree
CANDIDATE ATTRIBUTES:
EDGE strives to hire and retain the best and brightest candidates available in the marketplace. To be selected for this position, the candidate must possess exceptional interpersonal skills and outstanding oral and written communication skills allowing positive internal, client, and contractor relationships. Excellent technical writing skills for environmental permit applications and reports are required, as are outstanding problem-solving abilities. The selected candidate will demonstrate passion for the business of environmental consulting, technical excellence and quality, leadership potential, a commitment to lifelong learning and growth, and the desire to build a long and rewarding career with EDGE.
BENEFITS:
EDGE offers excellent compensation packages commensurate with experience. We provide comprehensive employee benefits including medical, dental, vision, life and disability insurance, an employer matched 401(k) plan, and bonus plan, along with the opportunity to work on challenging projects and career advancement.
EDGE will not sponsor an employment visa (e.g., H1B visa, OPT, etc.) to fill this position.
CONTACT INFORMATION:
If interested in this opportunity, please send your resume to careers@edge-es.com.
</t>
  </si>
  <si>
    <t>Staff Scientist/Biomedical Engineer</t>
  </si>
  <si>
    <t>Pattern Bioscience</t>
  </si>
  <si>
    <t xml:space="preserve">At Pattern Bioscience, weâ€™re tackling antibiotic resistance, named by the CDC as one of the biggest public health challenges of our time. We use AI and single-cell analysis to quickly recognize the bacteria causing an infection and to predict which drugs will cure the infection, even if it is multi-drug-resistant.  But weâ€™re not just invested in combating antibiotic resistance; weâ€™re also invested in our people. Our team is brought together by a shared passion for our mission to cure and prevent antibiotic-resistant infections, improving one of the world's most important health decisions. We're committed to continuous learning, collaboration, and supporting one another. At Pattern, each voice matters, and we welcome diverse perspectives and healthy debate.Pattern Bioscience is looking for a Staff Scientist or Staff Biomedical Engineer to join our team working at the intersection of artificial intelligence, microfluidics and clinical microbiology to help hospitals combat antibiotic resistance. In this role, you will play an integral part in advancing our novel technology and developing a best in class diagnostic device. You will work closely with other scientists and engineers to develop next generation anti-microbial susceptibility, in vitro diagnostic products and technologies. How You Will ContributeOptimize and troubleshoot microfluidic devices and associated data.Manage, capture, and review critical data: accurately and consistently recording experimental methods, materials, and results.Conceive and conduct independent experimentation from project inception through product launch. Analyze data, form conclusions, and determine future experimental plans.Recommend expansion or curtailment of activities based on the latest information.Perform work in a BSL-2 laboratory including processing clinical specimens, bacterial culture propagation and maintenance, and susceptibility testing. Assume responsibility for timely completion of projects, consistent with the project critical path. Effectively adjust to changing priorities. Success Will Look LikeYou drive timely and effective solutions to achieve technical milestonesYou contribute to thought leadership expressed by effective planning, risk mitigation, and IP generationYou project lead one development effort and contribute to projects owned by othersWe'd Love to Hear From You IfYou're ready to embrace our mission.You flourish in a dynamic and entrepreneurial environment.You possess the ability to break down a problem into its fundamental components to devise rational solutions. You have a strong track record in experimental science or applied engineering, especially biological separations, including processing bacteria from clinical samplesYou have experience developing medical devices, especially in vitro diagnostic devices. You combine a thorough understanding of fundamental scientific principles with analytical rigor to innovate at the intersection of physics, chemistry, biology, and materials science. You are insightful, self-motivated, and capable of working independently.You enjoy generating key results in the laboratory as well as guiding others.You're an excellent communicator and enjoy working in a collaborative setting.Education and Experience RequirementsBS required, PhD preferred in Molecular Biology, Microbiology, Chemistry, Biochemistry, Biomedical Engineering, Materials Science, or a related discipline.4+ years of hands-on laboratory research experience. Join us!We're excited for what you can bring to our team. Here are a few things we provide to make sure you have a great experience. Learn more about our team by visiting our website. Benefits* Health insurance*401k Matching* Personalized PTO* Transparent leadership* Career development* The opportunity to make a global impact and pioneer consequential solutions We value diversity on our teams. All qualified applicants will receive consideration for employment without regard to race, religion, color, national origin, sex, sexual orientation, gender identity or expression, age, status as a qualified individual with disability, protected veteran status, or any other characteristic protected by law. </t>
  </si>
  <si>
    <t>Engineering Manager, Data Infrastructure</t>
  </si>
  <si>
    <t>Duo Security</t>
  </si>
  <si>
    <t>Research Scientist - Pathology</t>
  </si>
  <si>
    <t>City of Houston</t>
  </si>
  <si>
    <t>Weston Solutions</t>
  </si>
  <si>
    <t>Perform as a member of the START site assessment team providing our EPA client with accurate and pertinent scientific data according to agreed upon methods, procedures, and techniques. Provides sound conclusions and recommendations based upon field investigations and literature reviews within the established project schedules.
Qualifications:
BS in Science or Engineering; 0 - 5+ years with site assessment or investigation of potentially hazardous substance sites.
Skills Required: Ability to work primarily in an office environment but also occasionally in field conditions encountered in the Texas, Oklahoma, Arkansas, Louisiana, and New Mexico environments; perform site assessments according to EPA assessment and investigation guidelines; data management, training in and use of the scientific method, some personnel supervision, various exposure to technical and scientific procedures, decision making, people skills for client contact and personnel management, great ability to be flexible and adaptable.
Preferred Skills:
Field instrumentation. Proficient in the use of various air monitoring and multi-media sampling instruments. Abilities include calibration of field instruments, implementation in field, and interpretation of results.General understanding of CERCLA, SDWA, the NCP.Strong writing skills with ability to prepare technical reports, have good organization skills and be a self-starter.40-Hour HAZWOPER and ability to work in OSHA Levels C are a plus.Ability to prepare technical reports, have good organization skills and be a self-starter.
Specialized Skills Preferred:
Familiarity with the hazard ranking system (HRS) and experience in performing site assessments in support of the National Priorities ListExperience in preparing HRS documentation records and HRS scoringFamiliarity with EPA guidance concerning NPL listing
Position Duties:
Prepare site assessment reports according to specific EPA protocol (Preliminary Assessment and Site Inspection guidance documents and HRS).
Prepare sampling and analysis plans for specific site conditions and project objectives.
Document field activities
In-field multimedia sampling
Proficient in the writing of technical documents and plans.
Technical and Operational Scope:
Exercises judgment on applicability of methods and approaches in use, and determines best approaches to problem solving when standard procedures are inadequate.
Determines best method of data gathering, data base management, and analysis of data to achieve goals in coordination with client.
Consults with outside specialists to obtain most accurate and timely data possible while meeting project specifications and time tables.
Prepares reports on methods and procedures as part of overall project.</t>
  </si>
  <si>
    <t>Contract Data Analyst</t>
  </si>
  <si>
    <t>Amyx, Inc.</t>
  </si>
  <si>
    <t>Amyx is seeking to hire a Contract Data Analyst located in San Antonio, TX.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analyst.Responsibilities and Skills:Knowledge of WAWF eBusiness processes.Knowledge of the federal acquisition process.Knowledge of contracting principles, laws regulation and procedures.Knowledge of methods and techniques of fact-finding, analysis, and resolution of complex problems, and the ability to develop concrete action plans to solve problems.Knowledge and Experience of the WAWF eBusienss Suite, to include: iRAPT, EDA, IUID, CDR, MyInvoice, and Contract Closeout.Good verbal, analytical and written communication skills.Good organizational skills in tracking data and actions.Knowledge and Experience writing professional documents.Knowledge and Experience in Customer Service.Skilled in Business Intelligence Reporting.Proficient in the use of the Microsoft suite of applications including Word, SharePoint, Excel, PowerPoint, Outlook, and Project as well as with Adobe Acrobat.Supported Technologies:Integrative Acquisition EnvironmentDOD acquisition systemRequired Skills and Qualifications:Bachelorâ€™s degree and preferred majors are accounting, business, finance, law, contracts, purchasing, economics, industrial management, marketing, quantitative methods or organization.2 years of experience required in serving as a Federal government and/or contractor employee in the GS-1102 series or equivalent capacity as a contract specialist/administrator or procurement analyst.Desired Skills and Qualifications:Knowledge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employer.Amyx proudly and proactively takes affirmative action to advance employment of individuals who are minorities, women, protected veterans and individuals with disabilities.Physical DemandsEmployee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t>
  </si>
  <si>
    <t>OverviewUnder the guidance of the Director of Analytics and Reporting, the Senior Strategy Data Analyst will work on strategic planning, demographic, operational, performance measurement, research, evaluation, and other reporting to improve the health of our community by caring for those who need it most. This position works with Central Health Enterprise partners to coordinate responses to data requests. These requests may include, but are not limited to regulatory reporting requirements, research and data analysis to support partner alignment, business development, program development, and program evaluation and performance measurement. Work will include, but will not be limited to, preparing data for analysis, automating data staging as appropriate; creating data visualizations and maps; analyzing data outputs to compose written reports that respond to data requests; creating program evaluation plans and writing program evaluation reports; and presenting data analysis and findings to leadership and external stakeholders.ResponsibilitiesEssential Duties (at least 5 that are non-negotiable duties and are absolutely pertinent to successfully completing the job without accommodations):
â€¢ Prepares data from multiple and various large datasets for analysis, automating data prep when possibleâ€¢ Creates data visualizations using available applications (e.g. Tableau, MS Excel, ArcGIS)â€¢ Analyzes trends, determines accuracy and relevancy of data information and present solutions and alternatives to issues when neededâ€¢ Applies inductive reasoning to combine separate pieces of information, or specific answers to problemsâ€¢ Leverages literature (e.g. journal articles, white papers, etc.) and other publicly available data resources related to data requests to inform analysis when appropriateâ€¢ Prepares accurate and meaningful reports that describe and interpret findings of analyses for upper management decision makingâ€¢ Presents data analysis and findings to leadership and external stakeholdersâ€¢ Creates population density and other data driven maps using ArcGIS that may stand alone or be included in analysesâ€¢ Creates program evaluation plans and conducts program evaluations with a final deliverable that includes a written report of evaluation findings and presentation of said findings to stakeholdersâ€¢ Protects the confidentiality of patient records, information, and activities that involve patient health informationâ€¢ Supports other quantitative and qualitative data-related activities as neededâ€¢ Performs other duties as assigned
Knowledge/Skills/Abilities:
â€¢ Strong attention to detail and accuracyâ€¢ Strong problem solving and critical thinking skills with effective follow through, analyzing information and evaluating results to choose the best solution to answer questions and solve problemsâ€¢ Interest in learning mapping software or working with data within the health care sector if not already proficient in this areaâ€¢ Ability to program in SQL preferably in an SMSS and/or PostgreSQL environmentâ€¢ Ability to perform advanced functions in MS Excel version 2016 and later; functions include but are not limited to vLookup, statistical functions, macro creation, pivot tables and chart creation, etc.â€¢ Aptitude to work with visual applications such as Tableau and ArcGISâ€¢ Aptitude to work with statistical software or programming languages such as SAS, R, and/ or Pythonâ€¢ Ability to:o Handle detail and constantly change between competing prioritieso Conduct research into software solutions and products as requiredo Follow data confidentiality and security procedureso Produce quality work under tight deadlines with strong attention to detail and accuracyo Manage and prioritize multiple projects with varying deadlineso Efficiently shift back and forth between two or more activities or sources of informationo Accurately connect data from various sourceso Function and make progress in an ambiguous atmosphereQualificationsMINIMUM EDUCATION:â€¢ Bachelorâ€™s Degree
PREFERRED EDUCATION:â€¢ Masterâ€™s Degree in mathematics, statistics, computer engineering epidemiology or data analytics field preferred
MINIMUM EXPERIENCE:â€¢ Three (3) yearsâ€™ data experience
PREFERRED EXPERIENCE:â€¢ Two (2) years health care industry experience</t>
  </si>
  <si>
    <t>Lead Consultant - Analytics Consulting</t>
  </si>
  <si>
    <t>Infosys is seeking Principal Automation Consultant with Work fusion, Automation Anywhere, UI Path, Blue Prism and .Net or Java experience for our client in Richardson, TX.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Principal Automation Consultant Qualifications:
Candidate must be located within commuting distance of a major US Airport and be willing to relocate if required. This position may require extensive travel to project locations.
Bachelors Degree or foreign equivalent, will consider work experience in lieu of a degree
11+ years of Information Technology experience with at least 4 years of automation project management experience.
4+ years of experience with Cognitive and Robotic Process Automation (RPA) technologies
Strong experience of Project Management, Team Management and Client Management.
Knowledge and experience with full SDLC lifecycle
Experience with Scrum / Agile development methodologies
U.S. Citizenship or Permanent Residency required, we are not able to sponsor at this time
Preferred Principal Automation Consultant Qualifications:
4+ years of experience in managing complex Cognitive and Robotic Process Automation with strong experience with AI development.
Experience in Java or .Net development
Prior or current project lead, project management or stakeholder engagement is ideal
Experience with managing end to end Automation or AI programs is a plus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t>
  </si>
  <si>
    <t>Manufacturing Science and Technology Senior Scientist (Viral Vector)</t>
  </si>
  <si>
    <t>Lonza</t>
  </si>
  <si>
    <t>Today Lonza is a global leader in life sciences. We are more than 15,000 employees in more than 100 locations around the world. While we work in science, thereâ€™s no magic formula to how we do it. Our greatest scientific solution is talented people working together, devising ideas that help businesses to help people. In exchange, we let our people own their careers. Their ideas, big and small, genuinely improve the world. And thatâ€™s the kind of work we want to be part of.
Our Lonza site in Houston is seeking a Manufacturing Science and Technology Senior Scientist. As a member of the MSAT Team (Manufacturing Science and Technology), you are responsible for the successful transfer of processes into production. As such, you are in direct contact with our clients and Research &amp; Development scientists. You ensure process scalability and manufacturability. You are the person in charge for process integration related aspects during campaign preparation and you are responsible for process supervision and reporting during and after production campaigns. In addition, you will coordinate all process relevant major deviations and process adaptations and you are responsible for continuous improvement of the manufacturing processes.
Key responsibilities:
The MSAT Senior Scientist will be responsible for the successful transfer of viral vector and/or viral cell therapy processes into GMP production. The incumbent will collaborate with cross-functional teams, including Lonzaâ€™ s client, Process Development, Manufacturing, and Program Management to ensure on time delivery of technology transfer activities. The activities include but are not limited to, performing process fit-to-plant, equipment characterization and scale-up, Failure Modes and Effects Analysis (FMEA)-based risk assessment, review and approval of production batch records.MSAT Senior Scientist will act as a technical Subject Matter Expert (SME) within the MSAT group as well as for the various project teams. The incumbent will provide technical support to General Manufacturing Practices (GMP) execution of the new processes and any deviation investigations, Corrective Action Prevention Plans (CAPAs), and necessary change controls. MSAT Sr. Scientists ensure process scalability and manufacturability and will support process validation activities for late phase production. May provide guidance on process transfer and support activities to junior members of the team.Functional Lead for Process Technology Transfers. Performance detailed review of clients and Research and Development (R&amp;D) process and generates, in collaboration with R&amp;D, technology transfer documents. Performs Fit/Gap analysis and process Failure Modes and Effects Analysis (FMEA), author / review Process Flow Diagrams and Batch Records, perform process monitoring (manufacturing data summary and analysis, data presentation), author campaign summary reports. Recommends improvements for MSAT practices and procedures.Supports root cause analysis for major process deviations. Support CAPA and change control processesManagement of data and analyzes of various operational parameters.
Key requirements:
Bachelorâ€™s Degree required in a field of study such as Chemical Engineering, Biochemical Engineering, Biomedical Engineering, Biotechnology, or other life science degrees.Master of Science degree preferred or PhD in Engineering and/or sciences preferred.Substantial experience with Biologics process development, MSAT or Manufacturing.Substantial experience with CMC regulations, and international guidelines including but not limited to Federal Drug Administration (FDA)Knowledge of cell biology, adherent and suspension cell culture, scale-up and bioreactor operation, chromatography operation, Ultrafiltration/Diafiltration (UF/DF), Tangential Flow Filtration (TFF), and aseptic filling. Work experience in cell therapy product/process development or manufacturing is a plus.
People come to Lonza for the challenge and creativity of solving complex problems and developing new ideas in life sciences. In return, we offer the satisfaction that comes with improving lives all around the world. The satisfaction that comes with making a meaningful difference.
Lonza is an equal opportunity employer. All qualified applicants will receive consideration for employment without regard to race, religion, color, national origin, sex, sexual orientation, gender identity, age, status as a qualified individual with disability, protected veteran status, or any other characteristic protected by law.</t>
  </si>
  <si>
    <t>Data Analyst Lead - SAP</t>
  </si>
  <si>
    <t>Capgemini</t>
  </si>
  <si>
    <t xml:space="preserve"> â€¢	3 to 5 years of experience in the areas of Embedded Analytics (SAP Business Intelligence, data warehouse and analytical reporting) and at least 3 years in utilizing visualization tools in an SAP environment
â€¢	Must be able to perform as the functional and technical SAP Analytics SME 
â€¢	Experience working closely with client technical heads, business heads, and business analysts to understand and document business and technical requirements and constraints
â€¢	Ability to work on multiple tasks/opportunities concurrently is required 
â€¢	Experience with advanced analytics such as predictive, AI, and machine learning is preferred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are responsible for data related activities such as data extraction, profiling, cleansing, de-duplication, standardization, conversion, transformation and loading, data mining, warehousing, archiving and reporting. Responsible for all activities required to ensure optimum performance and data integrity of databases in production environments, in line with the requirements. Responsible for server based databases in development and test environments including database software installation, database creation, performance and capacity design, backup and recovery design, security design.
â€¢ Qualifications: 3 â€“ 7 (2 years min relevant experience in the role) years experience, Bachelorâ€™s Degree.
â€¢ Should be proficient in Software Engineering Techniques, Software Engineering Architecture, Software Engineering Lifecycle and Data Management.
â€¢ Should have progressing skills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</si>
  <si>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Environmental Scientist/Engineer Junior level</t>
  </si>
  <si>
    <t>Oneida ESC Group</t>
  </si>
  <si>
    <t>The Oneida ESC Group is a family of companies owned by the Oneida Nation of Wisconsin that delivers customer-focused engineering, science, and construction services worldwide.
Our family of companies include: Oneida ESC Group (OESC), Oneida Total Integrated Enterprises (OTIE), Mission Support Services (MS2), Sustainment &amp; Restoration Services (SRS) and Oneida Engineering Services (OES). We integrate our staff for dedicated, cooperative, and business-like delivery of services to enhance our customers' missions.
OTIE delivers full-service facility and infrastructure engineering design, environmental science, construction management and munitions response services worldwide, with over 25 years of successful project performance.
OTIE has an immediate opening for a Junior Level Environmental Scientist/Engineer in our San Antonio, TX office. This position will report to and receive mentoring from senior staff and perform various tasks including but not limited to:
 Job Duties:
Conduct Environmental Site Assessments, Preliminary Assessments , Site Investigations, and Hazard Ranking System (HRS) site evaluations
Sampling multi-media (soil, water, sediment) and air monitoring locations
Prepare work plans, sampling plans, and technical correspondences
Provide data management of site sampling results
Provide client technical and administrative support
Minimum Qualifications:
Bachelor degree in Science, Geology, Chemistry, Environmental Sciences, Environmental Engineering, or science related field
0 - 4 years of experience in the environmental industry
Willingness to travel up to 50% on average with extended overnight stays
Strong organizational, technical writing and communication skills
Proficiency in MS Office including Word and Excel
Positive attitude, good interpersonal skills
Self-starter, flexible, team player, willing to work on a wide variety of tasks with minimum supervision
Must be able to lift up to 50lbs
Be able to walk between 1 and 3 miles on job location
Valid driver's license with an acceptable driving record
Be able to pass a background check for entry onto federal facilities
Preferred Qualifications:
 Completion of OSHA 40-hour HAZWOPER training preferred or to be completed within 1 year of hire
Experience with field screening equipment or air-monitoring equipment
EOE- Minorities/Females/Disabled/Veterans
www.otie.com</t>
  </si>
  <si>
    <t xml:space="preserve">OverviewThe data analyst serves as a resource for performance and operational analysis for CommUnityCare. Under general direction, the data analyst is responsible for organizing, analyzing and reporting on data from large clinical and/or operational data sets. The data analyst will also assist in the design and production of performance dashboards and other information delivery systems that support the development of a clinically integrated network of physicians and community partners working together to develop an integrated delivery system of care that is patient-centered and data driven.ResponsibilitiesEssential Duties:
Collect and document business requirements for reporting and analysis initiatives with customers.
Perform high level quantitative and/or qualitative data analysis using program coding software (e.g., SQL, SAS, STATA, R) and prepare results to share with internal and external customers.
Aid in design, development, and deployment of clinical decision support systems/applications.
Interact with IT Team and Business Units to interpret and translate business requirements into information/analytic goals; assist in the production and sustainment of information delivery platforms (e.g., dashboards) for CommUnityCare.
Undertake complex data mining and extraction activities.
Utilize SQL or other advanced analytic tools to perform data extract and query functions.
Identify and troubleshoot data anomalies and irregularities.
Prepare written and oral reports that communicate necessary information to internal and external customers.
Produce and streamline as needed ongoing monthly, quarterly and annual reports in support of CommUnityCare and external customers.
Collaboratively work with team of analysts and suite of clinical business intelligence (BI) tools for extracting, compiling, organizing, and presenting data/analytic results.
Provide analytic expertise in support of specific areas of clinical focus and research, such as HIV reporting and preventative screenings, including Colorectal Cancer Screening.
Performs other duties as assigned
Knowledge/Skills/Abilities:
Use of statistics to solve problems and perform moderately complex data analysis.
Experience understanding and writing SQL queries in various environments.
Experience developing and troubleshooting programming code (e.g. SQL, SAS, STATA, R).
Demonstrated ability to manage and prioritize multiple projects with varying deadlines.
Compliance with data confidentiality and security procedures.
Perform complex operations in Microsoft Office Suite, with an emphasis on Excel and Access.
Ability to write and speak clearly, easily communicating complex ideas as indicated by audience.
Knowledge of healthcare, including medical claims coding, relationships between health plans, providers, and payers, a plus.
QualificationsMINIMUM EDUCATION:  Bachelorâ€™s Degree
PREFERRED EDUCATION: Masterâ€™s Degree
MINIMUM EXPERIENCE:
1-3 years of experience with data management and statistical analysis.
Proficiency in using SQL for database queries.
Experience in a health or healthcare field.
Any equivalent combination of education and/or experience may substitute.
PREFERRED CERTIFICATIONS/LICENSURE:
Certified Analytics Professional (CAP), Institute for Operations Research and Management Science
Certified Health Data Analyst (CHDA), American Health Information Management Association
</t>
  </si>
  <si>
    <t>Big Data Engineer- AdvisorAnalytics</t>
  </si>
  <si>
    <t>CVS Health</t>
  </si>
  <si>
    <t>Data Visualization and Analytics Consultant</t>
  </si>
  <si>
    <t>Slalom is a modern consulting firm focused on strategy, technology, and business transformation. We believe in what's possible and shape what's next.
At Slalom, personal connection meets global scale. We build deep relationships with our clients in cities across the U.S., U.K., and Canada, while sharing insights across markets to bring the full breadth of Slalom's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6,500 employees. We were named one of Fortune's 100 Best Companies to Work For in 2019 and are regularly recognized by our employees as a best place to work. Learn more at slalom.com.â€‹
About the Role
Slalom Consultingâ€™s Houston office is seeking an experienced BI Developer to contribute to its growing Information Management &amp; Analytics practice. The Data Visualization Consultant is responsible for the design, development, and testing of information delivery solutions for Slalom's clients.
Responsibilities:
Collaborate with business stakeholders and analyze user requirementsCreate interactive dashboards and visualizations leveraging Tableau, Qlik, Microsoft BI and/or SpotfireBuild required data extracts required for solutionsAnalysis, architecture, design, and development of ETL, data warehouse and business intelligence systemsCreate functional and technical documentation related to Business Intelligence solutionsDeliver transformative solutions to clients that are aligned to industry best practices and provide thought leadership in data space
Qualifications:
Bachelorâ€™s Degree desired in Computer Science, Information Technology, or related field Four to six years of progressive post-baccalaureate experience in Business Intelligence or Information Management, ideally within consulting environmentTwo plus years of experience with data visualization, implementing high-value solutions and performing administrative activities across multi-environment infrastructureExpert solution delivery using Tableau, Qlik, Microsoft BI and/or SpotfireWorking knowledge of Alteryx, Python, and/or RExperience with various delivery methodologies and specifically AgileHighly self-motivated to deliver both independently and with strong team collaborationExceptional analytical, conceptual, and problem-solving abilitiesAbility to creatively take on new challenges and work outside comfort zoneEnthusiasm to grow deep skill set in Tableau, Qlik, Microsoft BI and/or Spotfire, and be on path toward certifications
Professional Skills:
Eagerness to contribute in a team-oriented environment Ability to work creatively and analytically in a problem-solving environmentDesire to work in an information systems environmentExcellent leadership, communication (written and oral) and interpersonal skills
Additional Preferred Experience:
Certifications are a plusAdvanced knowledge of SQL, including ability to write stored procedures, triggers, analytic functions, and tuningKnowledge of relational and dimensional database structures, theories, principles, and practice
Slalom is an equal opportunity employer and all qualified applicants will receive consideration for employment without regard to race, color, religion, sex, national origin, disability status, protected veteran status, or any other characteristic protected by law.</t>
  </si>
  <si>
    <t>Raba-Kistner</t>
  </si>
  <si>
    <t>The Environmental Scientist will support Raba Kistnerâ€™s Environmental program, with an emphasis on transportation projects. The Environmental Scientist will be responsible for conducting natural resources studies (biological, wetlands, etc.) for projects located in the Houston region and beyond. Technical: Conducts desktop studies and coordinates with resource agencies to identify natural resource constraints (TPWD, USFWS, others)Conducts field studies (biological evaluations, biological assessments) and analyzes impacts to protected species that may occur in coastal settings and inland habitatsPrepares reports and regulatory permits in compliance with the National Environmental Policy Act (NEPA), Clean Water Act, Section 4(f), etc. Develops and/or contributes to the preparation of Environmental Impact Assessments (e.g. Environmental Assessments, Categorical Exclusions, and other environmental compliance documents.)Four-year degree in Biology, Environmental Science, or a closely-related field with relevant natural resources courseworkA minimum of 5 years of experience conducting protected species habitat assessments and making impact/effect determinationsHas conducted a minimum of 10 delineations of waters of the United States (including wetlands) that have been verified or approved by the U.S. Army Corps of Engineers (USACE), with 5 projects located in the USACE Galveston DistrictHolds TxDOT pre-certifications in one or more of the following work categories: 2.3.1 Wetland Delineation, 2.4.1 USACE Nationwide Permit, 2.6.2 Impact Evaluation Assessments, and 2.6.4 Biological Evaluations/AssessmentsSuccessful completion of a 1-week Wetland Delineation Training course, including desktop and field instruction, as evidenced by a formal certificate issued by the training providerFamiliarity with and practical use of ESRI ArcMap and ArcGIS Pro in environmental consulting projectsHas operated survey-grade GPS system following USACE Galveston District SOP for GPS data collectionHas excellent verbal communication, written, organizational, and prioritization skillsWilling to work in a fast-paced environment and respond to requests in a highly efficient mannerAbility to work independently and as part of a teamPossesses valid Texas driverâ€™s license and meet companyâ€™s auto insurability requirementsWorking Conditions: Present a professional appearance to best represent the firmComply with all attendance requirements as noted in most current edition of Corporate Policy ManualAbility to travel to sites and maneuver over rough and uneven terrain and/or slippery surfacesWorks outside and is subject to weather conditionsAbility to travel to sites and maneuver over rough and uneven terrain and/or slippery surfacesRaba Kistner supports a diverse workforce and is an Equal Opportunity Employer who does not discriminate against individuals on the basis of race, gender, color, religion, national origin, age, sexual orientation, gender identity, disability, veteran status, protected veterans or other classification protected by law. Drug Free Workplace. Females and minorities are encouraged to apply.</t>
  </si>
  <si>
    <t>Senior Big Data Engineer</t>
  </si>
  <si>
    <t>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
Description:
Big Data Engineer
Experience with streaming in general (e.g. spark streaming) and Kafka/Confluent in particular
Experience with Data Streaming Standards and Design Patterns as well as use-cases
Development and support of Kafka integrations, including topics, producers, consumers and streaming (KStream and KTable) applications
Development and support of Confluent connect, confluent KSQL, and confluent Schema registry
Building data pipelines using Kafka
Distributed computing experience using Python and Py-Spark
Good understanding of Cloudera Big Data technologies and HDFS file formats like Avro and Parquet
Working knowledge of Java / Scala
Work with the Business Analysts and Customers throughout the requirements process to properly understand the long term goals of the program
Communication of new technologies, best practices, etc. to testers, and managers
Support continuous improvement by investigating alternatives and technologies and presenting these for architectural review
Experience with Agile methodologies, development approaches, and tools (e. g. JIRA)
Mentoring and peer review of designs and coded implementations
Expected to participate in several implementation phases of product development cycle ? design, scoping, planning, developing, implementation and test
Ensure the performance quality and responsiveness of applications
Investigate issues reported by testing teams to determine impact, root cause, and solve them
Identify and correct bottlenecks and fix bugs to optimize performance
Work in a fast-paced environment that fosters growth and learning
Verbal and written communication is clear and concise
Clearly articulate development and timeline dependencies
Improve team development related processes that accelerate delivery, drive innovation, lower costs, and improve quality
Ensure self and peers are actively seeking ways to objectively measure productivity. This will include a focus on automating code quality, code performance, unit testing, and build processing in the CI/CD pipeline (RTC, Jenkins, RLM)
Required Qualifications:
BS/BA degree or equivalent combination of education/experience.
Senior level experience in an Apps Development role. Demonstrated strong execution capabilities
5+ years' experience in Python development.
5+ years of experience data integration
3+ years of hands on Kafka/Confluent/Data Streaming development/operational platform experience
Experience in working in with Kafka connectors, Producer and consumer APIs
Strong hands on expertise in debugging and fixing streaming jobs by looking debug logs and configuration tuning.
Strong understanding of Kafka architecture including offset management, partition strategy
Good understanding of Kafka Security with Kerberos.
Good understanding of Streaming message delivery semantics.
Good understanding of Spark framework
Strong understanding of streaming message formats like Avro and streaming semantics.
Expert knowledge of browser behavior and compatibility, cross-browser issues and solutions, and coding for search engine optimization
Experience with distributed source control systems, preferably BitBucket
Experience developing high performance server side components
Preferred Qualifications:
Master's Degree in Computer Science or equivalent field
Strong business-facing skills
Cloudera Hadoop experience
Prior financial services or banking experience
Previous experience with Confluent Kafka is a plus.
141072
Please see our complete list of jobs at:
www.rmscorp.com</t>
  </si>
  <si>
    <t>Scientist I - AD</t>
  </si>
  <si>
    <t xml:space="preserve">Summary: The Scientist I assists in the planning of, conducting, evaluating, and interpreting routine laboratory experiments. The individual monitors ongoing experiments and identifies and resolves or suggests alternates or solutions to complex occurrences. The individual understands and applies use of equipment, technology and materials associated with analytical development and related studies and projects. The individual takes a more active role in non-routine analytical or process development activities. Essential Functions:Participates in the development of new analytical methods, processes or technologiesAbility to work with team members and client to troubleshoot and solve complex problems to keep the client satisfied and happy with end results.Clearly articulate in presentations to senior management and/or internal customers regarding problems, updates, and/or results.Participate in the transfer of analytical methods from other collaborators/clients.Maintain a laboratory notebook according to company guidelines.Summarize results and generate reports.Understands and applies required techniques in support of projects and studies according to pre-defined plans and protocols.Maintain analytical instrumentation as needed and interface with external vendors for instrument installation and operation qualifications.May train or provide guidance to lower level scientistsMay direct technical work encompassing one aspect of a project under the oversight of more senior staff.Stay abreast of new technologies in the field.Expand expertise to other types of assays.Ensure lab is maintained (organized, clean, properly supplied).As appropriate, writes SOPs/procedures/instructionsAs appropriate, may participate in assay qualification processAs appropriate, writes and reviews analytical plans, protocols or summary reportsAs appropriate, may write SME content of technical reports (memos, development reports etc.)All other duties as may be assigned. Required Skills &amp; Abilities:Advanced knowledge of basic, viral vector, chemical and/or biochemical analysis and associated techniques.Independent use and application of more complex instrumentation, computer systems and software for data acquisition and analysis.Experience with analytical instrumentation such as analytical chromatography/ELISA, DLS, Nanosight or CE.Experience in assay development.Ability to work with minimal supervision.Able to monitor on going experiments and identify and resolves or suggests alternates or solutions to complex occurrences.Ability to understand basis of experimental design. Work professionally as part of a team and independently.Ability to work on multiple projects.Some knowledge of cGMP (current Good Manufacturing Practices).Some knowledge of statistics for analytical chemistry.Demonstrated knowledge of analytical techniques demonstrated through industry or academic performance.Ability to work on multiple problems of higher complexity.Implementation of new methods and processes.Adequately assembles reports and presentations describing scientific information.Familiarity with available new technologies and vendor offerings.Ability to clearly communicate in writing and verbally to senior management and/or internal clients.Ability to write and perform detailed analytical procedures. Working Conditions &amp; Physical Requirements:The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to:Experience prolonged standing, along with some bending, stooping, and stretching.Use hand-eye coordination and manual dexterity sufficient to operate a keyboard, photocopier, telephone, calculator, and other office equipment.Potential for exposure to hazardous chemicals, gases, fumes, odors, mists, and dusts, and other hazardous materials.Ability to lift 50 pounds on occasion and 25 pounds regularly.Ability to wear PPE. Attendance is mandatory. Minimum Qualifications (in addition to the required skills and abilities):Masterâ€™s Degree in a science related field, with one (1) year of relevant experience; ORBachelorâ€™s Degree in a science related field, with four (4) years of relevant experience; ORAssociateâ€™s Degree in a science related field, with six (6) years of relevant experience. Preferred QualificationsDegree in Chemistry, Biology, Life Sciences or related field.Experience working in a GMP environmentWe are an equal opportunity and affirmative action employer. All qualified applicants will receive consideration without regard to race, color, national origin, sex, gender identity, sexual orientation, religion, disability, protected veteran status or any other characteristic protected by applicable federal, state or local law. If an accommodation to the application process is needed, please e-mail FDBTHR@fujifilm.com or call 979-431-3528. </t>
  </si>
  <si>
    <t>DPS - LES - Forensic Scientist I-III, Toxicology (Alcohol/Volatiles) (Crime Lab)</t>
  </si>
  <si>
    <t>Weslaco</t>
  </si>
  <si>
    <t xml:space="preserve"> DPS - LES - Forensic Scientist I-III, Toxicology (Alcohol/Volatiles) (Crime Lab) (00010271) Organization: TEXAS DEPARTMENT OF PUBLIC SAFETY Primary Location: Texas-Weslaco Work Locations: WESLACO R3 HQ 2525 N INTERNATIONAL BLVD  Weslaco 78599 Job: Life, Physical, and Social Science Employee Status: Regular Schedule: Full-time Standard Hours Per Week: 40.00 Travel: Yes, 10 % of the Time State Job Code: 6052 6053, 6054 Salary Admin Plan: B Grade: 19 B20, B21 Salary (Pay Basis): 4,338.83 - 5,919.76 (Monthly) Number of Openings: 1 Overtime Status: Non-exempt Job Posting: May 4, 2020, 7:00:31 AM Closing Date: May 18, 2020, 9:59:00 PM DescriptionPLEASE NOTE: All applications must contain complete job histories, which includes job title, dates of employment, name of employer, supervisor's name and phone number and a description of duties performed. If this information is not submitted, your application may be rejected because it is incomplete. Resumes do not take the place of this required information.
SUBMITTED THROUGH WORK IN TEXAS: Work In Texas (WIT) applicants must complete the supplemental questions to be considered for the posting. In order to complete the supplemental questions please go to CAPPS Recruit to register or login and access your profile. Go to CAPPS Recruit to Sign In https://capps.taleo.net/careersection/ex/jobsearch.ftl?lang=en
*** Copies of Official Transcripts are Required (Applications without Copies of Official Transcripts attached will be subject to rejection) ***Condition of Employment
For new hires prior to employment must provide documentation from a physician of:
1. Visual acuity,
2. Color vision acuity for Seized Drugs, Trace Evidence and Forensic Document Examination only,
3. Auditory acuity for Digital/Multimedia and Audio/Video Image Enhancement only.
All acuity testing must have occurred within six (6) months prior to the start date.
Must be able to obtain a forensic analyst license from the Texas Forensic Science Commission in accordance with the Code of Criminal Procedure Title 1 Chapter 38.01 within one hundred eighty (180) days of starting employment.A college-level statistics course is required for new hire licensing. If the applicant has not passed a college-level statistics course, he/she must be able to take, pass and provide official transcripts of a college-level statistics course from an accredited university or a program approved by the Forensic Science Commission (FSC), at personal expense, within one hundred eighty (180) days of starting employment.GENERAL DESCRIPTION
Forensic Scientist I - Toxicology (A/V)
Performs (entry-level) training on laboratory
tests, analyses, classifications, comparisons and identifications of all types
of physical evidence from crime scenes with emphasis and specific recognized
expertise in an option or specialty area identified above. Training involves interpreting analytical and
instrumental results, and preparing written opinion reports. Trains on testimony
as an expert witness in court as to results of analyses. Works under close supervision, with minimal
latitude for the use of initiative and independent judgment.
Forensic Scientist II - Toxicology (A/V)
Performs routine (journey-level) forensic science work. Work involves conducting laboratory tests, conducting analyses, and identifying all types of physical evidence from crime scenes with emphasis and specific recognized expertise in an option or specialty area identified above. Work involves interpreting analytical and instrumental results; establishing and maintaining records; preparing technical reports; and testifying as an expert witness in court. Works under moderate supervision, with limited latitude for the use of initiative and independent judgment.
Forensic Scientist III - Toxicology (A/V)
Performs moderately complex (journey-level) forensic science work. Work involves conducting laboratory analyses on database samples or physical evidence from crime scenes with emphasis and specific recognized expertise in an option or specialty area identified above. Work involves interpreting analytical and instrumental results; establishing and maintaining records; preparing technical reports; and testifying as an expert witness in court. Works under general supervision, with limited latitude for the use of initiative and independent judgment.
The following Military Occupational Specialty codes are generally applicable to this position. Applicants must fully complete the summary of experience to determine if minimum qualifications are met.
31B, 31D, 311A, 31A, 649X, 749X, 401, 023, OAP12, 5805, 5803, 7S0X1, 3P0X1, 31PX, 71SX
ESSENTIAL DUTIES / RESPONSIBILITIES
1. Receives and returns evidence items and completes proper forms according to strict transfer procedures to guarantee and maintain the integrity of accepted chain of evidence for each item.
2. Contacts various law enforcement officials, crime victims, and others to obtain and/or provide information related to offense to which provided evidence items are relevant.3. Prepares preliminary and final reports concerning results of each analysis performed.4. May assist in crime scene investigations, as assigned.5. Serves as an expert witness in court.6. Attends work regularly and observes approved work hours in accordance with agency leave and attendance policies.7. Performs other duties as assigned.
Forensic Scientist I - Toxicology (A/V)8. Reads required training materials as they pertain to general laboratory functions and discipline specific manuals and procedures.9. Receives instruction on the operation of complex analytical instrumentation.10. Learns and performs basic analyses of biological specimens for alcohol/volatiles and/or drug content (Austin only).11. Evaluates analytical data and prepare case reports.12. Stays current with scientific literature specifically related to toxicology.
Forensic Scientist II - Toxicology (A/V)
8. Uses complex analytical instrumentation to perform the analysis of blood/urine for alcohol/volatiles and/or analyze body fluids for the presence or absence of pharmaceutical or illicit drugs (Austin only).9. Evaluates analytical data and prepare case reports.10. Completes technical review and proficiency tests as required.11. Stays current with scientific literature specifically related to toxicology.12. Performs instrument maintenance, troubleshooting, and/or repair, as necessary.
Forensic Scientist III - Toxicology (A/V)
8. Uses complex analytical instrumentation to perform the analysis of blood/urine for alcohol/volatiles and/or analyze body fluids for the presence or absence of pharmaceutical or illicit drugs (Austin only).
9. Evaluates analytical data and prepare case reports.10. Completes technical review and proficiency tests as required.11. Stays current with scientific literature specifically related to toxicology.12. Performs instrument maintenance, troubleshooting, and/or repair, as necessary.13. Participates in method validations and assists in the technical aspects of quality assurance duties.14. Demonstrates knowledge, understanding, and adherence to applicable laws/statutes, regulations, and policies.15. Researches forensic science field and studies current material in scientific journals regarding new advances and techniques in forensic examinations.16. Lectures to or instructs law enforcement groups, schools, and others at the discretion of, or, in absence of supervisor.17. Represents the Department at conferences and meetings.18. Maintains professional contact with nationwide forensic examiners.
Qualifications GENERAL QUALIFICATIONS and REQUIREMENTS
Education â€“ Graduation from an accredited four-year college or university with a Bachelorâ€™s Degree in a chemical, physical, biological science, chemical engineering or forensic science* from an accredited university with a minimum of 28 semester hours of chemistry AND the following coursework: two (2) semesters of General Chemistry with Laboratory, two (2) semesters of Organic Chemistry with Laboratory, one (1) semester of analytical chemistry (examples â€“ Analytical Chemistry, Chemical Informatics, Mass Spectrometry, Quantitative Analysis, Separation Science, or Spectroscopic Science), one (1) semester of Instrumental Analysis, and one (1) semester in interpretive science (examples - Biochemistry, Drug Metabolism, Forensic Toxicology, Medicinal Chemistry, Pharmacology, Physiology, or Toxicology). A semester should be a minimum of 3 credit hours (or equivalent).*Forensic science programs must be either FEPAC-accredited OR meet the minimum curriculum requirements pertaining to natural science core courses and specialized science courses set forth in the FEPAC Accreditation Standards
Substitution Note: A Forensic Analyst license may be substituted for the education requirements
Experience â€“
Forensic Scientist I â€“ Toxicology (A/V)NoneForensic Scientist II â€“ Toxicology (A/V)A minimum of one (1) years of full-time work experience as a Forensic Scientist I or the equivalent experience in a recognized crime laboratory in the same respective forensic discipline.Forensic Scientist III â€“ Toxicology (A/V)A minimum of three (3) years of work experience as a Forensic Scientist II or the equivalent work experience in the same forensic discipline.Licensure and/or Certification â€“ Must possess a valid driver license from state of residence. Must obtain a forensic analyst license from the Texas Forensic Science Commission, following the completion of training, if required by the Code of Criminal Procedure.Regulatory knowledge â€“ Working knowledge of, or the ability to rapidly assimilate information related to TXDPS, State and Federal regulations, legislation, guidelines, policies and procedures.
Forensic Science â€“ Thorough knowledge of principles, techniques and procedures of related forensic science discipline; of understanding of identification principles. Knowledge of safety procedures for handling hazardous chemicals; of proper evidence handling procedures. Skill in use of laboratory equipment and materials. Ability to:
â€¢ Coordinate the handling of evidence between sections;
â€¢ Recommend improvements in methodology and equipment to management;
â€¢ Communicate findings, orally and in writing, in a clear, concise and effective manner;
â€¢ Conduct microscopic examinations requiring accuracy and concentration when relevant;
â€¢ Conduct testing used in examination of evidence
â€¢ Testify in court as an expert witness.
Interpersonal Skills â€“ Must demonstrate an ability to exercise poise, tact, diplomacy and an ability to establish and maintain positive, working/professional relationships with internal/external customers. Ability to work effectively with laboratory, legal, and law enforcement personnel.Organizational and Prioritization Skills â€“ Must be organized, flexible, and able to effectively prioritize in a multi-demand and constantly changing environment; able to meet multiple and sometimes conflicting deadlines without sacrificing accuracy, timeliness or professionalism.Presentation/Communication Skills â€“ Must be able to construct and deliver clear, concise, and professional presentations to a variety of audiences and/or individuals.Research and Comprehension â€“ Must demonstrate ability to quickly and efficiently access relevant information, and be able to utilize and/or present research and conclusions in a clear and concise manner.Analytical Reasoning/Attention to Detail â€“ Must demonstrate an ability to examine data/information, discern variations/similarities, and be able identify trends, relationships and causal factors, as well as grasp issues, draw accurate conclusions, and solve problems.Technology (computers/hardware/software/operating systems) â€“ Must possess appropriate levels of proficiency with utilized software and systems and be able to learn new software/systems. Demonstrated proficiency with Microsoft Office Suite (Word, Excel, PowerPoint, and Outlook).Confidentiality and Protected Information â€“ Must demonstrate an ability to responsibly handle sensitive and confidential information and situations, and adhere to applicable laws/statutes/policies related to access, maintenance and dissemination of information.Safety â€“ Must be able to work in safe manner at all times, avoiding shortcuts that have potential adverse results/risks, and must be able to comply with safety standards and best practices.Travel and/or Schedule â€“ Availability for after-hour and weekend work, on occasion, may be required.
PHYSICAL and/or ENVIRONMENTAL DEMANDS
The physical and environmental demands described here are representative of those encountered and/or necessary for the employee to successfully perform the essential functions of this job; reasonable accommodations may be made to enable individuals with disabilities to perform the essential functions.
â€¢ Environment: Office, Laboratory
â€¢ Ambulatory skills, e.g. stand, walk, sit
â€¢ Hand-eye coordination and arm/hand/finger dexterity
â€¢ Ability to exercise visual acuity, e.g., stereoscopic vision sufficient to perform detailed work, perceive minute differences and details, accurately identify colors and discern differences in color, and ability to withstand the strain of continued close work.
â€¢ Ability to speak; hear; and exercise visual acuity to perceive minute differences/details, and to withstand the strain of continued close work. Stereoscopic vision sufficient to perform detailed work
â€¢ Ability to transfer weights of 25 pounds anticipated for this position
â€¢ Driving requirements: Moderate frequency, ten percent (10%).
State of Texas Benefits and Retirement Information: https://www.ers.texas.gov/
DPS employee who is selected for a position in their current salary group and state title will be transferred with no salary change.
DPS employee who is selected for a position in their current salary group with a new state title may receive an increase of no more than 3.4% over their current salary regardless of posted salary.
Salary is contingent upon qualification and is subject to salary administration and budgetary restrictions.
DUE TO THE HIGH VOLUME OF APPLICATIONS WE DO NOT ACCEPT TELEPHONE CALLS. ONLY CANDIDATES SELECTED FOR INTERVIEW WILL BE CONTACTED.
State of Texas retirees may be rehired for full-time, non-commissioned positions only under very specific circumstances. </t>
  </si>
  <si>
    <t>Senior Developer - Data Engineer |</t>
  </si>
  <si>
    <t>"Candidates should possess strong knowledge and interest across big data technologies and have a background in data engineering.
â€¢ Build data pipeline frameworks to automate high-volume and real-time data delivery for our Spark and streaming data hub
â€¢ Transform complex analytical models in scalable, production-ready solutions
â€¢ Provide support and enhancements for an advanced anomaly detection machine learning platform
â€¢ Continuously integrate and ship code into our cloud production environments
â€¢ Develop cloud based applications from the ground up using a modern technology stack
â€¢ Work directly with Product Owners and customers to deliver data products in a collaborative and agile environment
Responsibilities:
â€¢ Developing sustainable data driven solutions with current new generation data technologies to drive our business and technology strategies
â€¢ Building data APIs and data delivery services to support critical operational and analytical applications
â€¢ Contributing to the design of robust systems with an eye on the long-term maintenance and support of the application
â€¢ Leveraging reusable code modules to solve problems across the team and organization
â€¢ Handling multiple functions and roles for the projects and Agile teams
â€¢ Defining, executing and continuously improving our internal software architecture processes
â€¢ Being a technology thought leader and strategist
Required: 
At least 4 years of experience on designing and developing Data Pipelines for Data Ingestion or Transformation using Java or Scala or Python
At least4 years of experience in the following Big Data frameworks: File Format (Parquet, AVRO, ORC), Resource Management, Distributed Processing and RDBMS
At least 4 years of developing applications with Monitoring, Build Tools, Version Control, Unit Test, TDD, Change Management to support DevOps
At least 2 years of experience with SQL and Shell Scripting experience
Experience of designing, building, and deploying production-level data pipelines using tools from Hadoop stack (HDFS, Hive, Spark, HBase, Kafka, NiFi, Oozie, Apache Beam, Apache Airflow etc).
Experience with Spark programming (pyspark or scala or java).
Experience troubleshooting JVM-related issues.
Experience and strategies to deal with mutable data in Hadoop.
Familiarity with Spark Structure Streaming and/or Kafka Streams.
Familiarity with machine learning implementation using PySpark.
Experience in data visualization tools like Cognos, Arcadia, Tableau.
Experience in Ab Initio technologies including, but not limited to Ab Initio graph development, EME, Co-Op, BRE, Continuous flow)
Preferred:
â€¢ Angular.JS 4 Development and React.JS Development expertise in a up to date Java Development Environment with Cloud Technologies
â€¢ 1 yearsâ€™ experience with Amazon Web Services (AWS), Google Compute or another public cloud service
â€¢ 2 years of experience working with Streaming using Spark or Flink or Kafka or NoSQL
â€¢ 2 years of experience working with Dimensional Data Model and pipelines in relation with the same
â€¢ Intermediate level experience/knowledge in at least one scripting language (Python, Perl, JavaScript)
â€¢ Hands on design experience with data pipelines, joining data between structured and unstructured data
â€¢ Familiarity of SAS programming will be a plus
â€¢ Experience implementing open source frameworks &amp; exposure to various open source &amp; package software architectures (AngularJS, ReactJS, Node, Elastic Search, Spark, Scala, Splunk, Apigee, and Jenkins etc.).
â€¢ Experience with various noSQL databases (Hive, MongoDB, Couchbase, Cassandra, and Neo4j) will be a plus
Other: 
â€¢ Successfully complete assessment tests offered in Pluralsight, Udemy, etc. or complete certifications to demonstrate technical expertise on more than one development platform. 
"</t>
  </si>
  <si>
    <t>Developer - Data Engineer |</t>
  </si>
  <si>
    <t>"Candidates should possess strong knowledge and interest across big data technologies and have a background in data engineering.
â€¢ Build data pipeline frameworks to automate high-volume and real-time data delivery for our Spark and streaming data hub
â€¢ Transform complex analytical models in scalable, production-ready solutions
â€¢ Provide support and enhancements for an advanced anomaly detection machine learning platform
â€¢ Continuously integrate and ship code into our cloud production environments
â€¢ Develop cloud based applications from the ground up using a modern technology stack
â€¢ Work directly with Product Owners and customers to deliver data products in a collaborative and agile environment
Responsibilities:
â€¢ Developing sustainable data driven solutions with current new generation data technologies to drive our business and technology strategies
â€¢ Building data APIs and data delivery services to support critical operational and analytical applications
â€¢ Contributing to the design of robust systems with an eye on the long-term maintenance and support of the application
â€¢ Leveraging reusable code modules to solve problems across the team and organization
â€¢ Handling multiple functions and roles for the projects and Agile teams
â€¢ Defining, executing and continuously improving our internal software architecture processes
â€¢ Being a technology thought leader and strategist
Required:
At least 4 years of experience on designing and developing Data Pipelines for Data Ingestion or Transformation using Java or Scala or Python
At least4 years of experience in the following Big Data frameworks: File Format (Parquet, AVRO, ORC), Resource Management, Distributed Processing and RDBMS
At least 4 years of developing applications with Monitoring, Build Tools, Version Control, Unit Test, TDD, Change Management to support DevOps
At least 2 years of experience with SQL and Shell Scripting experience
Experience of designing, building, and deploying production-level data pipelines using tools from Hadoop stack (HDFS, Hive, Spark, HBase, Kafka, NiFi, Oozie, Apache Beam, Apache Airflow etc).
Experience with Spark programming (pyspark or scala or java).
Experience troubleshooting JVM-related issues.
Experience and strategies to deal with mutable data in Hadoop.
Familiarity with Spark Structure Streaming and/or Kafka Streams.
Familiarity with machine learning implementation using PySpark.
Experience in data visualization tools like Cognos, Arcadia, Tableau.
Experience in Ab Initio technologies including, but not limited to Ab Initio graph development, EME, Co-Op, BRE, Continuous flow)
Preferred:
â€¢ Angular.JS 4 Development and React.JS Development expertise in a up to date Java Development Environment with Cloud Technologies
â€¢ 1 yearsâ€™ experience with Amazon Web Services (AWS), Google Compute or another public cloud service
â€¢ 2 years of experience working with Streaming using Spark or Flink or Kafka or NoSQL
â€¢ 2 years of experience working with Dimensional Data Model and pipelines in relation with the same
â€¢ Intermediate level experience/knowledge in at least one scripting language (Python, Perl, JavaScript)
â€¢ Hands on design experience with data pipelines, joining data between structured and unstructured data
â€¢ Familiarity of SAS programming will be a plus
â€¢ Experience implementing open source frameworks &amp; exposure to various open source &amp; package software architectures (AngularJS, ReactJS, Node, Elastic Search, Spark, Scala, Splunk, Apigee, and Jenkins etc.).
â€¢ Experience with various noSQL databases (Hive, MongoDB, Couchbase, Cassandra, and Neo4j) will be a plus
Other:
â€¢ Successfully complete assessment tests offered in Pluralsight, Udemy, etc. or complete certifications to demonstrate technical expertise on more than one development platform.
"</t>
  </si>
  <si>
    <t>QA Automaion Data Science</t>
  </si>
  <si>
    <t>Sunmerge Systems Inc</t>
  </si>
  <si>
    <t>Houston, TX
6 Month Contract
Ã‚
Top Three Skills:
1. Data Science Web Application Experience
2. Experience in working with Historical &amp; Real Time Data
3. QA Automation Experience
Ã‚
Soft Skills:
- Good communication skills and team player (with users &amp; developers)
- Ability to work on several tasks at the same time (multi-tasking).
Ã‚
Job Description:
Occidental Petroleum needs a Senior QA Automation Tester to join their Data Science Application Development Team. The Data Science team is currently looking to hire a Sr. QA Automation Tester to join their team and support all Data Science Applications (Mole, Hippo DrillTrek)
Ã‚
The contract will initially be for 6 months but is extendable based on performance and project demands.
Ã‚
Client Job Description:
For the QA position the ideal candidate would be able to perform the following duties.
Ensure requirements (User Stories) are complete, clear and testable
Enter User Stories in JIRA with clear acceptance criteria
Create test cases in TFS and link them to requirements
Execute test cases for each pull request
Perform integration test once a certain set of User Stories have been completed
Track test cases and build out dashboard in TFS to measure software quality
Create automated test in TFS (where required)
Perform regression testing for major releases
Able to pick up enough SME knowledge over time to perform testing from their perspective.
Ã‚
Write Test Cases
Manually Execute Test Cases
Automate Test Cases Where Possible
Write Integration Tests
Perform Data Validation
Interact with PO, SME, SCM, Devs</t>
  </si>
  <si>
    <t>Biomedical Laboratory Scientist</t>
  </si>
  <si>
    <t>The McConnell Group, Inc</t>
  </si>
  <si>
    <t xml:space="preserve">The McConnell Group (TMG) is a health science company that provides a comprehensive selection of professional and technical services and product design to enhance the success of companies in a rapidly changing market. We are a fast-growing company and always looking for professional individuals to join our diverse and talented team of employees.
We are currently seeking a Biomedical Laboratory Scientist to work full-time at Brooke Army Medical Center (BAMC), Fort Sam Houston, Texas. The Biomedical Laboratory Scientist must have a Ph.D and experience performing bioinformatics on genetic sequencing data. This position is open for immediate/direct hire.
POSITION DUTIES &amp; REQUIREMENTS:
Assist in the formulation of experimental hypotheses, design and implement protocol driven research proposals, animal use protocols, human use protocols, technical reports, final reports and peer reviewed manuscriptsCollect, process, and interpret data setsDevelop presentation materials, Standard Operating Procedures, and present findings at technical and professional meetingsPrepare experimental subjects, setup experimental equipment, and aid in the training and development of experimental subjects for experimental proceduresSubmit monthly reports and other reporting requirements in a timely mannerTravel to conferences may be required
REQUIRED EXPERIENCE &amp; SKILLS:
Must be a U.S. Citizen or Green Card Holder and able to successfully clear a National Agency Check with Inquiries, background check, and drug screeningPreference will be given to candidates with a strong background in bioinformatics and analysis of genetic sequence dataThe individual providing the services of the Biomedical Laboratory Scientist on behalf of the contractor requires an advanced degree at a doctoral level (Ph.D. or equivalent) in a biological discipline of cancer biology, molecular oncology, and/or molecular medicine with 23 years of postdoctoral experienceBroad knowledge of and experience applying the principles and theories of molecular and cell biology, pathophysiology, immunology, biochemistry or biotechnology in addition to skills specifically required for performing and directing independent researchKnowledge of and experience with the safe handling of hazardous materials including blood products and other bodily fluids, infectious agents, toxins, organic solvents, radioactive substances, and carcinogens by incumbent and assigned personnelKnowledge of and previous experience with collaborative research/technology transfer agreements with military and civilian scientific/medical organizations is a plusPrevious experience with effectively organizing and managing multiple projects that are operative concomitantly, including the management of work schedules and assignments of available technologists and instrumentationThe individual has a highly developed and diverse laboratory skill set with experience conceptualizing and developing novel research questions for writing/cowriting human use or laboratory research protocolsKnowledge of and experience with the development and submission of formal written research protocols and projects to include funding proposals: assessment of the cost/benefit ratio of conducting research, considering both the material costs and the manpower investmentExperience and skill preparing manuscripts for publication in scientific journalsExcellent oral communication skills and experience making presentations at scientific meetings, consulting with investigators and scientists in pertinent areas of expertise, and instructing technicians and other investigatorsKnowledge of and experience with identifying varied internal and external sources of funds and materials to support laboratory and clinical research
Compensation / Benefits: TMG offers comp. pay and benefits pkg. including health insurance; paid holidays, PTO; EAP; Education Assistance, 401(k) and College Savings Plan.
The McConnell Group is an equal opportunity employer EOE M/F/Disabled/Vet0
Job Posted by ApplicantPro
</t>
  </si>
  <si>
    <t>Academic Data Analyst : Central Management Office</t>
  </si>
  <si>
    <t>Uplift Education</t>
  </si>
  <si>
    <t>Company DescriptionUplift's mission is to create and sustain public schools of excellence that empower each student to reach their highest potential in college and the global marketplace and that inspire in students a life-long love of learning, achievement, and service in order to positively change their world.Job DescriptionPlease copy and paste the below link into your browser's address bar to view the full job description: http://bit.ly/2Kri5TF
Starting Salary: $50,000</t>
  </si>
  <si>
    <t>Sonar Systems Software Engineering Scientist</t>
  </si>
  <si>
    <t xml:space="preserve">Sr Data Engineer - 5 Positions
Call Notes:
Top Skills:
Data Engineers with -
3-5 years of genuine experience ( will not count the academic experience in this)
Python
Spark/Pyspark/ Scala
Spring Boot
Java
AWS or any other Cloud
Looking for hands on resources.
Data Pipeline, data analysis
This is a hands on up and running Senior Level role.
Team Info:
Data space
Risk management called - TDGRM
Role Info:
Building controls for tech and data environment
The team/ hiring will be distributed based on these skills -
Python with Pyspark and AWS â€“ 1st track
Java with Spark or Scala and AWSâ€“ 2nd track 
Minimum Requirements: *At least 3 years of experience developing Data Pipelines for Data Ingestion or Transformation using Java or Scala or Python *At least 2 years experience in the following Big Data frameworks: File Format (Parquet, AVRO, ORC etc..) *At least 3 years of developing applications with Monitoring, Build Tools, Version Control, Unit Test, TDD, Change Management to support DevOps *At least 3 years of experience with SQL and Shell Scripting experience *At least 2 years of experience with software design and must have an understanding of cross systems usage and impact  Nice-to-Have qualifications: *2+ years of experience working with Dimensional Data Model and pipelines in relation with the same *2+ yearsâ€™ experience with Amazon Web Services (AWS), Microsoft Azure or another public cloud service *2+ years of experience working with Streaming using Spark or Flink or Kafka or NoSQL *Intermediate level experience/knowledge in at least one scripting language (Python, Perl, JavaScript) *Hands on design experience with data pipelines, joining data between structured and unstructured data
 </t>
  </si>
  <si>
    <t>By clicking continue you agree to Built In's Privacy Policy and Terms of Use.
A Lead Data Engineer is responsible for design, implementation and delivery of backend services, data pipelines and data platform frameworks that build on our high-value data assets. They will evaluate and build proof of concepts and production code using Cloud PaaS and IaaS offerings that support data management, infrastructure and industry interoperability. They should contribute to projects and development efforts using agile methodologies. A Lead Data Engineer will be able to give advice and mentorship to junior and senior engineers and work collaboratively with architects to make recommendations about appropriate tools, technologies and techniques.
YOUR RESPONSIBILITIES
Evaluate and build proofs of concept and production code for Cloud PaaS and IaaS offerings in support of data liquidity, data management and storage, data pipelines including both traditional ETL and streaming platforms, master data management and data stewardship
Write traditional code and server-less functions using the language best suited for the task, which typically include C#, T-SQL and PowerShell
Evaluate, select, and apply Cloud and Object Oriented design and resiliency patterns
Provide subject matter expertise on performance tuning and query optimization to full-stack peers and data analysts
Participate in building and owning a culture of DevOps and Quality Assurance
Continuously document your code, framework standards, and team processes
EDUCATION, TRAINING, AND PROFESSIONAL EXPERIENCE
Seven (7) or more years of experience in an enterprise or commercial software development environment. Healthcare IT background is highly preferred
Two (2) or more years serving as a technical lead
Extensive experience developing data-intensive solutions in a Cloud environment
Highly skilled in writing SQL queries, DML, DDL, CDC/change tracking, index and performance tuning
Enterprise development experience coding in at least one, but preferably more than one, procedural/OO language, including C#, Java, Python, PowerShell
Enterprise experience developing solutions that use event sourcing and/or Big Data architectures
Experience with at least once traditional ETL platform including SSIS, Informatica and Talend, or with cloud ETL platforms like Azure Data Factory
MUST HAVE THE RIGHT TO WORK IN THE US WITHOUT VISA SPONSORSHIP
PROFESSIONAL COMPETENCIES
Team player who is not afraid to ask questions, take risks, share in owning team victories as well as team failures
Good communicator - both written and verbal - with high emotional intelligence
Ability to focus on MVP and shipping software while remaining cognizant of the long-term costs of technical debt
ABOUT US
At Bright Health, we brought together the brightest minds from the health care industry and consumer technology and together we created Bright Health: a new, brighter approach to healthcare, built for individuals. Our plans are easy to manage, personalized and more affordable, giving people the quality care they deserve. Through our exclusive care partnerships with leading health systems in local communities we are reshaping how people and physicians achieve better health together.
We're Making Healthcare Right. Together.
We've won some fun awards like: Great Places to Work, Modern Healthcare, Forbes, etc. But more than anything, we're a group of people who are really dedicated to our mission in healthcare. Come join our growing team!
As an Equal Opportunity Employer, we welcome and employ a diverse employee group committed to meeting the needs of Bright Health, our consumers, and the communities we serve.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BRIGHT ON!
Read Full Job Description
&amp; lever-source%5B%5D=BuiltInAustin
First Name
Last Name
Email Address</t>
  </si>
  <si>
    <t>Marketing Data Consultant</t>
  </si>
  <si>
    <t>Reynolds and Reynolds</t>
  </si>
  <si>
    <t>Post-Doctoral Magnetic Resonance Research Scientist</t>
  </si>
  <si>
    <t>Siemens</t>
  </si>
  <si>
    <t>Research Scientist II with Security Clearance</t>
  </si>
  <si>
    <t>Locations: TX - Plano, United States of America, Plano, TexasAt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good.Lead Data EngineerResponsibilities:- Lead and develop sustainable data driven solutions with current new gen data technologies to meet the needs of our organization and business customers- Design robust systems with an eye on the long term maintenance and support of the application- Leverage reusable code modules to solve problems across the team and organization- Exhibits mastery over multiple domains- Handle multiple functions / roles for the projects / Agile teams- Has an intrinsic knowledge of standards and languages- Leverage and establish standards across the team and organization- Provide technical guidance to team members- Develop a framework of a significant complexityBasic Qualifications:- Bachelors Degree- At least 5 years coding in data management, data warehousing or in unstructured data environments- At least 2 years experience in big data technologies (Cassandra, Accumulo, HBase, Spark, Hadoop, HDFS, AVRO, MongoDB, or Zookeeper)Preferred Qualifications:- Master's Degree- 2+ years of experience with Agile engineering practices- 5+ years in-depth experience with the Hadoop stack (MapReduce, Pig, Hive, Hbase)- 5+ years experience with NoSQL implementation (Mongo, Cassandra)- 5+ years experience developing Java based software solutions- 5+ years experience in at least one scripting language (Python, Perl, JavaScript, Shell)- 5+ years experience developing software solutions to solve complex business problems- 5+ years experience with Relational Database Systems and SQL- 5+ years experience designing, developing, and implementing ETL- 5+ years experience with UNIX/Linux including basic commands and shell scripting- 5+ years of experience providing technical leadership on relevant applicationsCapital One will consider sponsoring a new qualified applicant for employment authorization for this position.</t>
  </si>
  <si>
    <t>Data Engineer - Orion</t>
  </si>
  <si>
    <t>Our Data Engineer will be an integral part of the Orion team that not only helps the company take advantage of emerging trends but helps drive and define the trend. As part of the team you will help ideate, investigate, and prove new techniques which can be used to improve both current and future ZeniMax titles and services. You will be asked to not only write significant portions of new code bases but maintain and integrate that code into existing code bases as well. Our team is results driven and we are looking for people who want to actualize real world technologies that impact the industry in a profound way. Expect your abilities and scope of work to expand in a fast paced and highly innovative environment. Be curious and willing to learn.As a Data Engineer, you will work with product owners to evaluate both high-level requirements, and user stories. Working with the team, to build and maintain our real-time data analytics pipeline. We are always exploring ways to improve our scale, reliability, and efficiency, and engineers are expected to learn and support new technologies, as well as propose new solutions that solve observed problems. 3+ years of experience in a data warehousing, data engineering, or data architect roleExperience with full life cycle development, architecture and implementation, of an enterprise data warehouse.Experience working with AWS data technologies such as S3, Redshift Spectrum, Athena, Data Pipeline, Glue, EMR, RDS, and KinesisExpert level SQL skillsData modeling experience for both transactional and data warehousing environments.Experience working with a variety of data sources such as MySQL, Oracle, SQL Server, PostgreSQL, S3, HDFS, and MongoDBStrong interpersonal skills and problem-solving abilityBuild new and extend existing data structures to support real-time analytics for Orion servicesMaintain large, multi-terabyte data warehouse which includes performance tuning and data retention/purge processesResearch and troubleshoot data quality issues, providing fixes and proposing both short- and long-term solutionsPrepare designs for database systems and recommend improvements for performance.Maintain and develop various database scripts and tools to facilitate automation processProvide support to all data warehouse initiatives.Experience with infrastructure as code to support systems developedExperience with Python and Linux shell scriptingExperience using source control systems (Git, Perforce, SVN, etc.)CCPA Applicant Privacy Notice</t>
  </si>
  <si>
    <t>Data Analyst II - Retail</t>
  </si>
  <si>
    <t>ENGIE North America</t>
  </si>
  <si>
    <t>At ENGIE North America, innovation and excellence create a platform for growth. We have a range of businesses in the United States and Canada, including clean power generation, cogeneration, and energy storage; retail energy sales; and comprehensive services to help customers run their facilities more efficiently and optimize energy and other resource use and expense. Nearly 100 percent of our power generation portfolio is low carbon or renewable. Globally, ENGIE is the largest independent power producer and energy efficiency services provider in the world, with operations in 70 countries employing 150,000 people, including 1,000 researchers in 11 R&amp;D centers.
We are looking for talented and motivated individuals to create the future of energy and customer solutions. Join a rewarding and flexible work environment that encourages innovation and creativity to help customers meet their energy challenges today and in the future.
The Role: Data Analyst II
Purpose
The Data Analyst II is responsible for reviewing key metrics, uncovering vital insights, and delivering critical analyses that will lead to data-informed decisions which can then guide business strategy. The ideal candidate will have a background in data analytics as well as experience in the retail energy industry with a keen attention to detail.
The candidate must possess the ability to work independently and proactively to provide accurate and timely information sometimes driving from strategy through execution while other times collaborating with a cross-functional team.
Location/Department
Houston/Retail 
Status
Exempt
Essential Job Functions
Build an understanding of the business at a level of detail that enables them to identify and address critical issues.Analyze large data sets using quantitative and statistical techniquesIdentify and interpret trends and patterns in datasets through independent research and analysis.Create specifications for reports and analysis based on business needs Develop dashboards to gain real time insights, provide data visualization, to allow quick access to view and monitor Operational and metric performanceEffectively transform data into meaningful information to support continued innovation and growth.Proactively identify data issues that need to be corrected and perform detailed data verification and analysis Work with various source databases to keep data cleanEffectively communicate workload prioritization and progress to all interested parties.Assist the Manager and Senior Analyst on special projects
Requirements
Knowledge of retail energy operations, procedures, and regulatory standards is preferred Independent thinkerWorking knowledge of SQL, Macros, and SSRS for report writing and data management.Excellent written and verbal communication skills with an aptitude for problem solving.Solid experience working with popular analytics and BI software tools like Tableau, PowerBI, and others for semantic-layer-based data discovery. High degree of reliability and strong ethics. Productive and efficient, with fast turn-around. Team player with ability to work well with others.Proficient in Excel, Access, Word, Outlook, and Powerpoint. Complies with all ENGIE policies and procedures.Carries out other duties as assigned.
Essential Physical Abilities
Ability to meet highest attendance requirementsAbility to communicate effectively, both written and verbally.Ability to handle multiple assignments on a timely basis with a high degree of accuracy.Ability to use personal computer, calculator, etc.Could involve some lifting.
Education/Experience
Bachelor's degree in a quantitative discipline such as Math, Statistics, Computer Science or related field.2-5 years of experience in analytics and report development
Working Environment
Work environment characteristics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not exposed to weather conditions. The noise level in the work environment is usually moderate.
For this role you must have authorization to work in the United States. Qualified applicants are considered for employment, and employees are treated during employment without regard to race, color, religion, sex, sexual orientation, national origin, age, disability, veteran status, gender identity, or expression, genetic information or any other legally protected status.
This job advertisement is supported by the ENGIE Talent Acquisition team. Agency involvement is not required. All related inquires must be done to the Talent Acquisition team, not direct to ENGIE North America Managers.
Additional Information
Posting Date: Apr 3, 2020
Apply now</t>
  </si>
  <si>
    <t>CIB QR- Quantitative Research - Wholesale Credit Capital Modeling - Quantitative Developer - Associa</t>
  </si>
  <si>
    <t>_JPMorgan Chase &amp; Co. (NYSE: JPM) is a leading global financial services firm with assets of $2.7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brands._
*Job Summary:**
The successful candidate will be a key member of the Core Analytics Implementation and Execution team within Wholesale Credit Quantitative Research. The team focuses on the design, implementation, delivery and support of models for the firms Wholesale Credit Stress (CCAR, ICAAP, Risk Appetite) and Loan loss reserves (CECL, IFRS9) models. The candidate will implement and evolve state of the art risk valuation models in Wholesale Credit; explain the forecasted results to the lines of business and resolve issues based on business feedback; communicate model related information such as risk, performance and results to senior management and business partners; participate in enhancing and developing our strategy modelling frameworks for the next generation of Wholesale Credit forecasting, valuation and econometric models.
*Core Responsibilities:**
+ Work on the design and implementation state of the art forecast and valuation models in Wholesale Credit. Work closely with the modelling team and the business to gather and understand requirements for this. Contribute to the development of wrapper models. Will be responsible for advancing the methodology as well as the underlying model frameworks and implementation in the teams Python analytics library.
+ Explain the results to the lines of business and resolve issues based on business feedback in a timely fashion. Communicate model related information such as risk, performance and results to senior management and business partners. Document implementation, testing and results explanations.
+ This position will require the candidate to work with other experienced modellers, business and technology partners to achieve business goals and deliverables.
*Essential Skills:**
+ Ph.D or MS in a numerate subject (e.g. Applied Math, Physics, Computational Biology, Engineering, Math Finance, etc)
+ Strong quantitative problem solving skills and experience with application of numerical techniques to modelling. Ability to understand quantitative finance model specifications and translate into practical solutions and software implementation.
+ Excellent quantitative programming skills in Python; C++ a plus
+ Focus on functional and numerical testing through entire model development software cycle
+ Must be self-motivated, pro-active, responsible and driven to deliver
*Desired Skills:**
+ Experience implementing, integrating and deploying financial models end-to-end
+ Experience with Monte-Carlo, Quantitative finance
+ Experience with Credit Risk modeling in either Wholesale or Retail (PD/LGD/EAD)
+ Knowledge of CCAR/Stress, Allowance methodology (IFRS 9/CECL), Basel II and III regulatory capital in Wholesale Credit and/or Commercial real estate.
+ Proven ability to develop collaborative relationships with key internal partners to achieve objectives and prioritizations
+ Proficient working in a Linux/UNIX environment
JPMorgan Chase is an equal opportunity and affirmative action employer Disability/Veteran.</t>
  </si>
  <si>
    <t>LEAD ENGINEER - PRINCIPAL ENGINEER - LEAD COMPUTER SCIENTIST- SPACE AVIONICS</t>
  </si>
  <si>
    <t xml:space="preserve">Join our Space Science and Engineering Division to lead, design, develop, and verify mission, spacecraft and instrument flight software for a variety of space applications applying sound software engineering disciplines and practices. Perform and direct all phases of the system lifecycle including proposal development, applied research, requirements generation, design, implementation, testing, integration, installation, and documentation. Perform software project management functions including project planning, cost and schedule development, progress tracking against plans, programmatic and technical reviews, etc. Support related systems engineering activities and maintain relationships with other technical disciplines and project functional areas. Interact and interface with clients including developing technical presentations. Travel to client and team organization facilities is required and varies by project.
 Education/Experience:Requires a BS degree in Computer Engineering, Electrical Engineering, Software Engineering, or Computer Science with at least 7 years of experience. Must have at least a 3.0 GPA. Must have experience in software development for high reliability embedded systems for a variety of next generation space applications. Must have experience in embedded software design and have experience with real time operating systems and be familiar with the design of real-time systems. Proficiency in C/C++ for embedded systems, including algorithm and data structure design required. Must have experience with networking/socket programming and Python, as well as, familiarity with VxWorks, embedded Linux, RTEMS OS for embedded systems. Interest and/or experience in working with hardware and direct space flight design experience a plus. Requires excellent verbal and written communication skills, the ability to work independently and in project team environments, and organizational skills with a strong attention to detail. Must have aptitude for continuous learning and leadership potential. A valid/clear driver's license is required.
 Special Considerations:Applicant selected will be subject to a government security investigation and must meet eligibility requirements for access to classified information. Applicant must be a U.S. citizen.Job Locations: San Antonio, Texas | Austin, TexasFor more information about this division, visit the Space Science &amp; Engineering home page.
An Equal Employment Opportunity/Affirmative Action Employer
Race/Color/Religion/Sex/Sexual Orientation/Gender Identity/National Origin/Disabled/Veteran
Committed to Diversity in the Workplace
</t>
  </si>
  <si>
    <t>MEDIAN of Max_Salary</t>
  </si>
  <si>
    <t>Grand Total</t>
  </si>
  <si>
    <t>Range</t>
  </si>
  <si>
    <t>Mean</t>
  </si>
  <si>
    <t>SD</t>
  </si>
  <si>
    <t>60th Percentile</t>
  </si>
  <si>
    <t>75th percentile</t>
  </si>
  <si>
    <t>85th percentile</t>
  </si>
  <si>
    <t>MEDIAN of Min_Salary</t>
  </si>
  <si>
    <t>Accounting &amp; Legal</t>
  </si>
  <si>
    <t>Business Services</t>
  </si>
  <si>
    <t>Finance</t>
  </si>
  <si>
    <t>Information Technology</t>
  </si>
  <si>
    <t>No Industry</t>
  </si>
  <si>
    <t>Oil, Gas, Energy &amp; Utilities</t>
  </si>
  <si>
    <t>CA</t>
  </si>
  <si>
    <t>DC</t>
  </si>
  <si>
    <t>MD</t>
  </si>
  <si>
    <t>TX</t>
  </si>
  <si>
    <t>VA</t>
  </si>
  <si>
    <t>Average</t>
  </si>
  <si>
    <t>NC</t>
  </si>
  <si>
    <t>KY</t>
  </si>
  <si>
    <t>NY</t>
  </si>
  <si>
    <t>NJ</t>
  </si>
  <si>
    <t>TN</t>
  </si>
  <si>
    <t>Insurance</t>
  </si>
  <si>
    <t>Aerospace &amp; Defense</t>
  </si>
  <si>
    <t>Health Care</t>
  </si>
  <si>
    <t>Government</t>
  </si>
  <si>
    <t>Biotech &amp; Pharmaceuticals</t>
  </si>
  <si>
    <t>Education</t>
  </si>
  <si>
    <t>Retail</t>
  </si>
  <si>
    <t>Transportation &amp; Logistics</t>
  </si>
  <si>
    <t>Media</t>
  </si>
  <si>
    <t>Manufacturing</t>
  </si>
  <si>
    <t>Non-Profit</t>
  </si>
  <si>
    <t>Telecommunications</t>
  </si>
  <si>
    <t>Real Estate</t>
  </si>
  <si>
    <t>Arts, Entertainment &amp; Recreation</t>
  </si>
  <si>
    <t>Construction, Repair &amp; Maintenance</t>
  </si>
  <si>
    <t>Consumer Services</t>
  </si>
  <si>
    <t>Restaurants, Bars &amp; Food Services</t>
  </si>
  <si>
    <t>Agriculture &amp; Forestry</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</si>
</sst>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scheme val="minor"/>
    </font>
    <font>
      <sz val="11.0"/>
      <color theme="1"/>
      <name val="Calibri"/>
    </font>
    <font>
      <color theme="1"/>
      <name val="Calibri"/>
    </font>
    <font>
      <color theme="1"/>
      <name val="Arial"/>
      <scheme val="minor"/>
    </font>
  </fonts>
  <fills count="5">
    <fill>
      <patternFill patternType="none"/>
    </fill>
    <fill>
      <patternFill patternType="lightGray"/>
    </fill>
    <fill>
      <patternFill patternType="solid">
        <fgColor theme="7"/>
        <bgColor theme="7"/>
      </patternFill>
    </fill>
    <fill>
      <patternFill patternType="solid">
        <fgColor rgb="FFFFFF00"/>
        <bgColor rgb="FFFFFF00"/>
      </patternFill>
    </fill>
    <fill>
      <patternFill patternType="solid">
        <fgColor rgb="FFFFC000"/>
        <bgColor rgb="FFFFC000"/>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0" fillId="2" fontId="1" numFmtId="0" xfId="0" applyAlignment="1" applyFont="1">
      <alignment readingOrder="0"/>
    </xf>
    <xf borderId="0" fillId="0" fontId="2" numFmtId="0" xfId="0" applyFont="1"/>
    <xf borderId="0" fillId="0" fontId="1" numFmtId="14" xfId="0" applyFont="1" applyNumberFormat="1"/>
    <xf borderId="0" fillId="0" fontId="3" numFmtId="0" xfId="0" applyFont="1"/>
    <xf borderId="0" fillId="0" fontId="3" numFmtId="1" xfId="0" applyFont="1" applyNumberFormat="1"/>
    <xf borderId="0" fillId="0" fontId="3" numFmtId="1" xfId="0" applyAlignment="1" applyFont="1" applyNumberFormat="1">
      <alignment readingOrder="0"/>
    </xf>
    <xf borderId="0" fillId="0" fontId="3" numFmtId="0" xfId="0" applyAlignment="1" applyFont="1">
      <alignment readingOrder="0"/>
    </xf>
    <xf borderId="0" fillId="0" fontId="3" numFmtId="10" xfId="0" applyFont="1" applyNumberFormat="1"/>
    <xf borderId="0" fillId="0" fontId="3" numFmtId="0" xfId="0" applyAlignment="1" applyFont="1">
      <alignment readingOrder="0"/>
    </xf>
    <xf borderId="0" fillId="0" fontId="2" numFmtId="1" xfId="0" applyFont="1" applyNumberFormat="1"/>
    <xf borderId="0" fillId="0" fontId="2" numFmtId="0" xfId="0" applyAlignment="1" applyFont="1">
      <alignment readingOrder="0"/>
    </xf>
    <xf borderId="0" fillId="3" fontId="2" numFmtId="0" xfId="0" applyFill="1" applyFont="1"/>
    <xf borderId="0" fillId="3" fontId="2" numFmtId="1" xfId="0" applyFont="1" applyNumberFormat="1"/>
    <xf borderId="0" fillId="4" fontId="2" numFmtId="0" xfId="0" applyFill="1" applyFont="1"/>
    <xf borderId="0" fillId="4" fontId="2" numFmtId="1" xfId="0" applyFont="1" applyNumberFormat="1"/>
    <xf borderId="1" fillId="4"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customschemas.google.com/relationships/workbookmetadata" Target="metadata"/><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Rating vs. Min_Salary</a:t>
            </a:r>
          </a:p>
        </c:rich>
      </c:tx>
      <c:overlay val="0"/>
    </c:title>
    <c:plotArea>
      <c:layout/>
      <c:scatterChart>
        <c:scatterStyle val="lineMarker"/>
        <c:varyColors val="0"/>
        <c:ser>
          <c:idx val="0"/>
          <c:order val="0"/>
          <c:tx>
            <c:strRef>
              <c:f>Sheet5!$B$1</c:f>
            </c:strRef>
          </c:tx>
          <c:spPr>
            <a:ln>
              <a:noFill/>
            </a:ln>
          </c:spPr>
          <c:marker>
            <c:symbol val="circle"/>
            <c:size val="7"/>
            <c:spPr>
              <a:solidFill>
                <a:schemeClr val="accent1"/>
              </a:solidFill>
              <a:ln cmpd="sng">
                <a:solidFill>
                  <a:schemeClr val="accent1"/>
                </a:solidFill>
              </a:ln>
            </c:spPr>
          </c:marker>
          <c:xVal>
            <c:numRef>
              <c:f>Sheet5!$A$2:$A$2233</c:f>
            </c:numRef>
          </c:xVal>
          <c:yVal>
            <c:numRef>
              <c:f>Sheet5!$B$2:$B$2233</c:f>
              <c:numCache/>
            </c:numRef>
          </c:yVal>
        </c:ser>
        <c:dLbls>
          <c:showLegendKey val="0"/>
          <c:showVal val="0"/>
          <c:showCatName val="0"/>
          <c:showSerName val="0"/>
          <c:showPercent val="0"/>
          <c:showBubbleSize val="0"/>
        </c:dLbls>
        <c:axId val="42855068"/>
        <c:axId val="921326145"/>
      </c:scatterChart>
      <c:valAx>
        <c:axId val="428550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Min_Salary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1326145"/>
      </c:valAx>
      <c:valAx>
        <c:axId val="9213261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855068"/>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Chart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600075</xdr:colOff>
      <xdr:row>8</xdr:row>
      <xdr:rowOff>180975</xdr:rowOff>
    </xdr:from>
    <xdr:ext cx="5715000" cy="3533775"/>
    <xdr:pic>
      <xdr:nvPicPr>
        <xdr:cNvPr id="566938023"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0</xdr:row>
      <xdr:rowOff>0</xdr:rowOff>
    </xdr:from>
    <xdr:ext cx="5715000" cy="3533775"/>
    <xdr:graphicFrame>
      <xdr:nvGraphicFramePr>
        <xdr:cNvPr id="583717493"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2233" sheet="Data"/>
  </cacheSource>
  <cacheFields>
    <cacheField name="Job_title" numFmtId="0">
      <sharedItems>
        <s v="Data Scientist"/>
        <s v="Data Engineer"/>
        <s v="Streaming Data Engineer"/>
        <s v="Senior Data Scientist"/>
        <s v="Research Scientist (Traumatic Brain Injury)"/>
        <s v="Aviation FOQA Data Scientist Sr."/>
        <s v="Future Opportunity: Data Engineer"/>
        <s v="Lead Artificial Intelligence Computer Scientist"/>
        <s v="Product Engineer â€“ Data Science"/>
        <s v="Data Scientist - Defense &amp; Intelligence"/>
        <s v="Data Scientist active TS/SCI"/>
        <s v="Quality Control Scientist III- Analytical Development"/>
        <s v="Data Scientist, Senior"/>
        <s v="Junior Data Scientist"/>
        <s v="Staff Scientist- Upstream PD"/>
        <s v="Data Scientist - Mid Level"/>
        <s v="Sr. Principal Data Scientist"/>
        <s v="Sr Data Scientist"/>
        <s v="Data Analyst"/>
        <s v="Data Scientist/Lead Data Scientist"/>
        <s v="Computational Behavioral Scientist"/>
        <s v="Data Scientist/Architect"/>
        <s v="Data Scientist Technical Specialist"/>
        <s v="Computer Vision Scientist"/>
        <s v="Data Scientist Level-I"/>
        <s v="Computer Scientist 3"/>
        <s v="AI Data Scientist- Machine Learning, Consultant"/>
        <s v="Federal - Data Scientist"/>
        <s v="Data Scientist, Analytics"/>
        <s v="Data Scientist (CCDB) (Mid-Level)"/>
        <s v="Artificial Intelligence/Machine Learning Data Scientist"/>
        <s v="In Vivo Senior Scientist, Oncology Research"/>
        <s v="Data Engineer SME"/>
        <s v="Data Scientist - Machine Learning Engineer"/>
        <s v="Data Scientist Machine Learning"/>
        <s v="Decision Scientist"/>
        <s v="Senior Data Engineer"/>
        <s v="Senior Manager - Data Acquisition &amp; Partnerships"/>
        <s v="Sr. Data Scientist (Arlington, VA)"/>
        <s v="Data Scientist II"/>
        <s v="Junior Data Scientist, Analytics"/>
        <s v="Data Scientist (Pipeline)"/>
        <s v="Associate Scientist - Hybridoma Generation"/>
        <s v="Data Scientist - Senior Consultant"/>
        <s v="Environmental Scientist/Engineer"/>
        <s v="Data Scientist, Senior Consultant"/>
        <s v="Quantitative Analyst / Data Scientist - Opower Product Team"/>
        <s v="Data Scientist Jr."/>
        <s v="Big Data Scientist, Senior Consultant"/>
        <s v="Data Scientist-Machine Learning"/>
        <s v="Social/Data Scientist, Military Personnel Analytics Team"/>
        <s v="Data Scientist- Secret Clearance"/>
        <s v="Data Engineer / Scientist"/>
        <s v="Dr. Strange or Iron Man? (Data Scientist)"/>
        <s v="Data Scientist - Data Analyst Managing Consultant"/>
        <s v="Research Scientist - Modeling &amp; Simulation"/>
        <s v="Data Scientist Behavioral Biometrics"/>
        <s v="Research Data Scientist"/>
        <s v="Sr. Data Scientist"/>
        <s v="Intelligence Research Specialist (Data Scientist)"/>
        <s v="Data Scientist, Public Sector"/>
        <s v="Computer Scientist / Data Analytic"/>
        <s v="AI Data Scientist - Machine Learning, Consultant"/>
        <s v="Supply Chain Data Scientist (GS 13 Equivalent)"/>
        <s v="Associate Principal Scientist, Pharmacogenomics"/>
        <s v="Data Scientist, Lead"/>
        <s v="Senior Scientist for Clinical Research Late R&amp;I - Durham, NC"/>
        <s v="Senior Scientist for Clinical Research Late R&amp;I - Gaithersburg, MD"/>
        <s v="Site Manager - Data Scientist"/>
        <s v="Operations Research Analyst/Data Scientist"/>
        <s v="Scientist II, Clinical Immunology (Assay Development/ Validation)"/>
        <s v="AI Data Scientist Machine Learning, Consultant"/>
        <s v="Data Scientist Machine Learning, Senior Consultant"/>
        <s v="Innovation Applied Data Scientist"/>
        <s v="Computational Data Scientist, Senior Consultant"/>
        <s v="NLP Data Scientist with Security Clearance"/>
        <s v="Data Scientist - Machine Learning, Senior Consultant"/>
        <s v="Director of Data Science"/>
        <s v="Lead Data Science Instructor"/>
        <s v="Sr. Data Engineer"/>
        <s v="Senior Data Scientist - ML"/>
        <s v="Computer Vision and Machine Learning Scientist, Senior"/>
        <s v="Scientist Immuno-Oncology"/>
        <s v="Scientist I/II, Purification Process Sciences"/>
        <s v="Principal Scientist, Analytical Development, Separation Sciences"/>
        <s v="Data Scientist 1"/>
        <s v="Data Scientist, Washington, DC. US ID"/>
        <s v="Associate Scientist II / Scientist I - Purification Process Sciences"/>
        <s v="Data Scientist - Senior (DIAP)"/>
        <s v="Senior Scientist - CVRM Metabolism - in vivo pharmacology"/>
        <s v="Staff Data Scientist"/>
        <s v="Cybersecurity Data Scientist"/>
        <s v="Manager, R&amp;D / Scientist II - Purification Process Sciences"/>
        <s v="Federal - Data Scientist - Senior"/>
        <s v="Scientist - CVRM Metabolism - in vivo pharmacology"/>
        <s v="Data Scientist Outreach Coordinator"/>
        <s v="Data Scientist Manager"/>
        <s v="Principal Data Scientist"/>
        <s v="Staff Scientist-Immunoassay Development"/>
        <s v="Big Data Engineer, Analytics"/>
        <s v="Data Modeler/Data Scientist"/>
        <s v="MEDLOG Data Scientist"/>
        <s v="Data Scientist with Machine Learning (Senior) - TS/SCI with Poly"/>
        <s v="Mid-level Data Scientist/Data Analyst (SAS)"/>
        <s v="Senior Data Scientist - Entertainment and Media Industry Opportunity"/>
        <s v="Mission Data Scientist"/>
        <s v="R&amp;D Associate II / Associate Scientist I"/>
        <s v="Sr. Data Scientist w TS/SCI and polygraph"/>
        <s v="Senior Data Scientist/Data Analyst (SAS) - 73"/>
        <s v="Clinical Scientist"/>
        <s v="Operations Research Data Scientist, Lead"/>
        <s v="Data Scientist (Journeyman) - TS/SCI with Poly"/>
        <s v="Data Assimilation Scientist"/>
        <s v="Mission Data Scientist, Senior"/>
        <s v="Security Data Scientist"/>
        <s v="Data Scientist, Junior"/>
        <s v="Data Analyst - Healthcare"/>
        <s v="Sr. Data Scientist - Corporate@ Arlington, Virginia"/>
        <s v="Data Science Analyst"/>
        <s v="Data Scientist Machine Learning with Security Clearance"/>
        <s v="Senior Data Scientist - ML with Security Clearance"/>
        <s v="Physical Scientist"/>
        <s v="Innovation Applied Scientist"/>
        <s v="Sr. Data Scientist - Corporate@ Arlington, Virginia (Arlington"/>
        <s v="Big Data Engineer"/>
        <s v="Data Scientist - Active TS/SCI Required"/>
        <s v="Associate Scientist I/II"/>
        <s v="Sr. Manager - Management Accounting (Data Scientist) (Advanced Analytics)"/>
        <s v="Data Scientist (SME) - TS/SCI w/ Poly Required"/>
        <s v="Senior Associate, Federal Data Scientist"/>
        <s v="Full Stack Data Scientist"/>
        <s v="Research Scientist"/>
        <s v="ORA/Data Scientist - AVAILABLE IMMEDIATELY"/>
        <s v="Data Scientist with TS/SCI Clearance"/>
        <s v="Sr. Analyst - Management Accounting (Data Scientist) (Advanced Analytics)"/>
        <s v="Data Scientist (Journeyman)"/>
        <s v="Data Scientist (Senior)"/>
        <s v="Junior Data Scientist, Engineering"/>
        <s v="Biosurveillance Innovation Applied Scientist"/>
        <s v="Senior Scientists"/>
        <s v="Big Data GIS Scientist"/>
        <s v="Data Scientist-Alexandria, VA-1674 - Alexandria, VA with Security Clearance"/>
        <s v="Associate Research Scientist"/>
        <s v="Data Scientist - Cyber Incident Analysis (TS/SCI with Polygraph)"/>
        <s v="Senior Scientist (CBRN)"/>
        <s v="Post-Doctoral Scientist"/>
        <s v="Data Scientist SME - Secret/Uncleared"/>
        <s v="Data Scientist-Alexandria, VA"/>
        <s v="Data Scientist (SME) - TS/SCI w/ Poly Required with Security Clearance"/>
        <s v="Data Product Owner"/>
        <s v="Part Time Data Science Instructor"/>
        <s v="Computational Social Scientist"/>
        <s v="Data Scientist with Security Clearance"/>
        <s v="Data Scientist II - Secret/Uncleared"/>
        <s v="Computer Scientist"/>
        <s v="Data Scientist - Active Top Secret is required"/>
        <s v="Scientist I/II - Purification Process Sciences"/>
        <s v="Data Scientist (SME) - TS/SCI with Polygraph"/>
        <s v="Biosurveillance Scientist"/>
        <s v="Electronic Warfare Data Scientist"/>
        <s v="Data Analyst II"/>
        <s v="Data Architect"/>
        <s v="Manager - Management Accounting (Data Scientist) (Advanced Analytics)"/>
        <s v="Senior Applied Education and Measurement Scientist"/>
        <s v="Senior Statistician/Data Scientist"/>
        <s v="Data Engineer, Senior Consultant"/>
        <s v="Cell Culture Process Development Scientist"/>
        <s v="Journeyman Scientist-CBRN - HLOP10"/>
        <s v="Innovation Applied Scientist-HLOP10"/>
        <s v="Statistician/Data Scientist"/>
        <s v="PM-Sr Data Scientist"/>
        <s v="Health Scientist (Informatics) (Direct HIre)"/>
        <s v="Senior Outreach Data Scientist"/>
        <s v="Senior Clinical Research Scientist"/>
        <s v="Data Scientist SME with Security Clearance"/>
        <s v="Post-Doctoral Scientist, Quantitative Microbial Ecology"/>
        <s v="Data Engineer (Top Secret)"/>
        <s v="Data Scientist II with Security Clearance"/>
        <s v="Biosurveillance Innovation Applied Scientist-HLOP10"/>
        <s v="Principal Imaging Data Scientist | MD - Gaithersburg, UK - Cambridge, SE - Gothenburg"/>
        <s v="ISR Mission Analytics/Data Scientist - TS/SCI"/>
        <s v="Data Scientist- Clearance Required"/>
        <s v="Scientist II or Senior Scientist T Cell Biology"/>
        <s v="Sr Scientist, Target Discovery"/>
        <s v="Associate Scientist 3"/>
        <s v="Data Visualization Developer - Data Scientist (TS/SCI w/ Poly)"/>
        <s v="Director, Data Protection"/>
        <s v="BIOANALYTICAL SCIENTIST"/>
        <s v="Data Scientist TOP SECRET CLEARANCE REQUIRED"/>
        <s v="Senior Engineer - Machine Learning and Data Science"/>
        <s v="Senior Associate Scientist, Downstream Process Operations, Vector Core"/>
        <s v="Biosurveillance Scientist, Senior"/>
        <s v="Principal Data Scientist - statistical modeling | MD - Gaithersburg, UK - Cambridge, SE - Gothenburg"/>
        <s v="Sr. Data Scientist with Security Clearance"/>
        <s v="Insider Threat Data Scientist"/>
        <s v="Research Scientist, Privacy Research"/>
        <s v="Data Scientist (mid level)"/>
        <s v="Federal - Big Data Engineer"/>
        <s v="Principal Scientist"/>
        <s v="Machine Learning Applied Scientist"/>
        <s v="Data Scientist (Mid-Level)"/>
        <s v="Senior Data Scientist - Polygraph"/>
        <s v="Analyst / Data Scientist with Security Clearance"/>
        <s v="Senior Imaging Data Scientist | MD - Maryland, UK - Cambridge, SE - Gothenburg"/>
        <s v="Federal - Senior Big Data Engineer"/>
        <s v="IPA Assignment-Knowledge Management Consultant/Library Scientist"/>
        <s v="Data Science Analyst III"/>
        <s v="Junior Scientist - CBRN"/>
        <s v="Senior Scientist - CBRN"/>
        <s v="Journeyman Scientist - CBRN"/>
        <s v="Biosurveillance Senior Scientist"/>
        <s v="Data Scientist (Data Science)"/>
        <s v="Scientist IV"/>
        <s v="AI Data Engineer, Senior Consultant"/>
        <s v="Natural Language Processing Applied Research Scientist"/>
        <s v="Interdisciplinary Scientist"/>
        <s v="AI UI Web App Developer - Data Science, Senior Consultant"/>
        <s v="Scientist/Research Consultant â€“ Asia Pacific"/>
        <s v="Senior Data Engineer - Data Quality and Monitoring"/>
        <s v="PK Scientist/Sr. Scientist, Preclinical Development"/>
        <s v="Data Engineer/Analyst"/>
        <s v="Senior Scientist - CBRN - R/N"/>
        <s v="Data Engineer - Mid level"/>
        <s v="Data Engineer and Architect, Senior Consultant"/>
        <s v="Data Engineer, Senior Consultant with Security Clearance"/>
        <s v="Resilience Partner Scientist"/>
        <s v="E-09-311 Data Scientist"/>
        <s v="Underwater Acoustics Sr. Scientist Engineer"/>
        <s v="Data Scientist Architect, Senior"/>
        <s v="Support Scientist Ocean Data Assimilation"/>
        <s v="Physical Scientist (Research and Development Analyst)"/>
        <s v="Data Scientist - Technical Targeter"/>
        <s v="AI Cloud DevOps Engineer - Data Science, Senior Consultant"/>
        <s v="AI UI Web App Developer Data Science, Senior Consultant"/>
        <s v="Environmental Scientist I / II / III"/>
        <s v="Data Scientist - Adversarial Machine Learning for Cyber Exploitation"/>
        <s v="Cloud Data Architect - Senior Consultant"/>
        <s v="Space Scientist"/>
        <s v="Senior Research Scientist/Director"/>
        <s v="Research Scientist I (WRBU)"/>
        <s v="Principal Associate, Data Science"/>
        <s v="Middle/Senior Big Data Engineer"/>
        <s v="Data Scientist - Cyber Defense Vulnerabilities"/>
        <s v="Senior Cyber Research Software Scientist - Job Order"/>
        <s v="Python Data Engineer"/>
        <s v="INTERDISCIPLINARY ENVIRONMENTAL ENGINEER/PHYSICAL SCIENTIST/NATURAL RESOURCES SPECIALIST"/>
        <s v="Cloud DevOps Engineer â€“ Data Science - Senior Consultant"/>
        <s v="Junior Scientist"/>
        <s v="Senior Customer Solutions Data Engineer"/>
        <s v="Behavioral Scientist (Program Director In Geography / Anthropology)"/>
        <s v="Insider Threat Social Scientist Research Assistant"/>
        <s v="Physical Scientist (Program Director)"/>
        <s v="Data Engineer- Secret Clearance"/>
        <s v="Image Scientist"/>
        <s v="PHP Data Engineer"/>
        <s v="Senior Scientist - Chemical"/>
        <s v="Biologist/Toxicologist/Environmental Engineer/Physical Scientist/Chemist"/>
        <s v="SUPV PHYSICAL SCIENTIST"/>
        <s v="Scientist III"/>
        <s v="Bioinformatics Scientist"/>
        <s v="Full Stack Developer - Data Science"/>
        <s v="Scientist/Engineer V - BMC3 (TS/SCI) DODP3"/>
        <s v="Senior Research Scientist"/>
        <s v="Data Science Specialist"/>
        <s v="Big Data Engineer Principal"/>
        <s v="Clinical Laboratory Scientist (Medical Technologist)"/>
        <s v="Research Scientist - OCT19-01"/>
        <s v="Joint Strike Fighter Program Office Engineer/Scientist III"/>
        <s v="IRS PATHWAYS RECENT GRADUATE PROGRAM (SOCIAL SCIENTIST)"/>
        <s v="Cyber Research Scientist"/>
        <s v="NOA2012: Support Scientist Ocean Data Assimilation"/>
        <s v="NOA2013: Aerosol Data Assimilation"/>
        <s v="Big Data Engineer/Developer"/>
        <s v="Lead Data Engineer - Risk &amp; Anti-Money Laundering Technology"/>
        <s v="Senior Staff Scientist - OCT19-02"/>
        <s v="Data Analytics Specialist"/>
        <s v="Data Engineer, Lead"/>
        <s v="Computer Scientist - Machine Learning Hardware"/>
        <s v="Health Scientist GS-601-12/13"/>
        <s v="Computer Scientists"/>
        <s v="Assistant Research Scientist"/>
        <s v="Ecological Scientist"/>
        <s v="Scientist III - Upstream Biomanufacturing"/>
        <s v="Data Scientist SME"/>
        <s v="Data Engineer / Analytics"/>
        <s v="Big Data- Software Developer-Mid level"/>
        <s v="Principal Program Manager, Finance Operations Data Analytics"/>
        <s v="General Engineer, Electronics Engineer, Computer Engineer, Aerospace Engineer or Computer Scientist"/>
        <s v="Research Scientist, Talent Assessment"/>
        <s v="SAS/SQL Data Analyst"/>
        <s v="Sr. Scientist - Mixed Autonomy"/>
        <s v="Physical Scientist, GS-1301-9/11 (MP-KW)"/>
        <s v="Data &amp; Analytics Consultant (DC)"/>
        <s v="Associate Scientist 1 - Sterility"/>
        <s v="Downstream Processing Scientist"/>
        <s v="Social Scientist Level 4 (NCE) TFII-SS"/>
        <s v="Computer Scientist, AST, Data Analysis"/>
        <s v="Data Engineer-Arlington, VA"/>
        <s v="Structural Biology Scientist II - WRAIR"/>
        <s v="Senior Scientist"/>
        <s v="Business Intelligence / Data Engineer"/>
        <s v="ISR Data Engineer"/>
        <s v="Supervisory Environmental Scientist, ZP-0401-5 (Direct Hire)"/>
        <s v="Environmental Scientist"/>
        <s v="AWS Data Engineer"/>
        <s v="Software Data Engineer"/>
        <s v="Research Scientist - NGS Bioinformatics"/>
        <s v="Senior Data Science and AI/ML Specialist - US CIS R-SYNC (0919F)"/>
        <s v="Biological Scientist"/>
        <s v="Support Scientist-Ocean Data Assimilation"/>
        <s v="Atmospheric Scientist for Aviation Support Prediction"/>
        <s v="Scientist II"/>
        <s v="Coupled Data Assimilation Developer"/>
        <s v="Security Data Engineer"/>
        <s v="Senior Associate Scientist - Sterility"/>
        <s v="SE&amp;I GIS Scientist"/>
        <s v="Support Scientist"/>
        <s v="Computer Scientist Level 2"/>
        <s v="Associate Scientist 2"/>
        <s v="Cloud Data Engineer"/>
        <s v="Research Scientist - Upstream Process Development"/>
        <s v="Data Scientist (SME LEAD)"/>
        <s v="NOA2010: Ocean Data Assimilation"/>
        <s v="Aerosol Data Assimilation"/>
        <s v="Data Engineer - TS/SCI with Polygraph Required"/>
        <s v="Federal - Data Engineer - Senior"/>
        <s v="Atmospheric Scientist for 3-4 Week Outlook"/>
        <s v="Scientist II, Flow Cytometry (Management)"/>
        <s v="DI Data Science Lead"/>
        <s v="Research Clinical Scientist, Silver Spring, MD, US ID"/>
        <s v="Azure Data Engineer"/>
        <s v="Engineer/Scientist III, Silver Spring, MD US ID"/>
        <s v="Scientist (Downstream Process Development)"/>
        <s v="Quantum Computing Scientist"/>
        <s v="Computer Scientist - Reconfigurable Computing"/>
        <s v="SENIOR HUMAN CAPITAL DATA ANALYTICS"/>
        <s v="Data Engineer, Senior"/>
        <s v="Sr Research Scientist, Alexandria, VA, US, ID"/>
        <s v="Scientist, Preclinical Development (Pharmacology and Toxicology)"/>
        <s v="Senior BIG Data Developer / BIG Data Engineer"/>
        <s v="Formulation Associate Scientist"/>
        <s v="AQL Scientist - GMP Testing Lab"/>
        <s v="Medical Imaging Deep Learning Research Scientist"/>
        <s v="Senior Manager Data Science- Model Risk"/>
        <s v="Data Engineer (Apache Spark)"/>
        <s v="Sr Manager - Data Acquisition &amp; Partnerships"/>
        <s v="Diagnostics and Immunology Research Scientist III - WRAIR"/>
        <s v="Sr. Immunologist / Research Scientist II - WRAIR"/>
        <s v="Molecular Genetics Research Scientist II - WRAIR"/>
        <s v="Master Data Engineer - Card Technology"/>
        <s v="Senior Data Engineer - Risk &amp; Anti-Money Laundering Technology"/>
        <s v="Senior Data Engineer - Python | Spark (CreditWise)"/>
        <s v="Senior Pharmacovigilance Scientist"/>
        <s v="Research Scientist - Next Generation Sequencing"/>
        <s v="Lead Data Engineer"/>
        <s v="Software (Data) Engineer"/>
        <s v="Data Literacy Curriculum Developer"/>
        <s v="Aerosol and Atmospheric Scientist"/>
        <s v="Senior Formulation Scientist"/>
        <s v="Technical Lead - Data Engineer"/>
        <s v="Medical Scientist, Late Oncology"/>
        <s v="Computer Scientist 1"/>
        <s v="Data Engineer - Generalist"/>
        <s v="Data Engineer - Informatica SME"/>
        <s v="Chemist / Physical Scientist"/>
        <s v="Associate Lab Scientist (ELISA)"/>
        <s v="Senior Scientist to Support Satellite Oceanography and Climatology and Ocean Color"/>
        <s v="Computer Scientist - Reconfigurable Abstraction Researcher"/>
        <s v="Mid to Senior Level Scientist to Support Ocean Color Cal/Val"/>
        <s v="Lead Data Engineer- with TS/SCI security clearance"/>
        <s v="Data Engineer Senior/Expert - TS/SCI"/>
        <s v="Supervisor, Flexible Resource Scientist"/>
        <s v="Senior Scientist, Machine Learning"/>
        <s v="Data Science Instructor (SME) - TS/SCI with Polygraph"/>
        <s v="Spectral Research Scientist with Security Clearance"/>
        <s v="HF Senior Engineer/Scientist"/>
        <s v="Data Engineer, Junior"/>
        <s v="Senior Scientist/Principal Scientist"/>
        <s v="Data Engineer &amp; Analysis Liaison"/>
        <s v="Data Engineer (Senior) - TS/SCI with Polygraph"/>
        <s v="Data Visualization Developer - TS/SCI with CI Polygraph Required"/>
        <s v="NGS Computation Scientist"/>
        <s v="Research Scientist - Signal Exploitation - SIGINT"/>
        <s v="SE&amp;I Data Warehouse Engineer"/>
        <s v="Assciate Scientist III- NextGen Sequencing Lab"/>
        <s v="Senior Associate Scientist"/>
        <s v="Sr. Principal Scientist - CART"/>
        <s v="GS - Senior Computer Scientist (CM)"/>
        <s v="Environmental Scientist/Engineer/Geologist"/>
        <s v="SR BIOINFORMATICS SCIENTIST OB/GYN RESEARCH"/>
        <s v="Data Modeler, Senior"/>
        <s v="Interdisciplinary General Engineer/Physical Scientist"/>
        <s v="123 - Big Data Engineer"/>
        <s v="Data Platform Engineering Manager"/>
        <s v="Animal Models Scientist I - WRAIR"/>
        <s v="Environmental Scientist (Mid to Senior Level)"/>
        <s v="Document Security Scientist"/>
        <s v="Data Engineer/Architect"/>
        <s v="Signal and Information Processing Research Scientist"/>
        <s v="Sr Scientist, Clinical Research"/>
        <s v="Scientist, Biostatistics - Proteomics &amp; Metabolomics"/>
        <s v="Program Manager, Research Data Repository and Neurosciences"/>
        <s v="Remote Sensing Scientist / Engineer"/>
        <s v="Assoc Scientist, Quality"/>
        <s v="Data Analytics Engineer"/>
        <s v="Computer Scientist TS/SCI"/>
        <s v="Quantum Physic Research Scientist"/>
        <s v="Mid-Level Environmental Scientist/Geologist, Germantown, Maryland"/>
        <s v="Computer Scientist Level III"/>
        <s v="Molecular Cell Biology and Animal Model Research Scientist"/>
        <s v="Data Engineer - Batch Capability Specialist"/>
        <s v="Senior Scientist (Protein and Vaccine Formulation)"/>
        <s v="Geographer/Physical Scientist GS-0150/1301- 09/11 (MP-KB)"/>
        <s v="Geographer/Physical Scientist GS-0150/1301- 09/11 (DEU-KB)"/>
        <s v="Computer Scientist Level II"/>
        <s v="Scientist II, Flow Cytometry"/>
        <s v="Scientist - Protein Purification"/>
        <s v="Sr. Big Data Engineer"/>
        <s v="Medical Data Review Manager RRG"/>
        <s v="Big Data GIS Technician"/>
        <s v="Data Engineer, Associate Principal"/>
        <s v="Data Engineer, Sr"/>
        <s v="Data Engineer - Defense &amp; Intelligence"/>
        <s v="Systems Engineer (Data Science) - TS/SCI with Poly Required"/>
        <s v="Big Data Engineer(10+years Experience Mandatory)"/>
        <s v="Data Engineer (Data Capture) - Clearance Required"/>
        <s v="Data Engineer active TS/SCI"/>
        <s v="General Scientist Administrator - Patient-Centered Care Researcher"/>
        <s v="Sr. Manager Data Engineer"/>
        <s v="Lead Data Engineer with Security Clearance"/>
        <s v="Data Engineer - Card Technology"/>
        <s v="Data Science Research Associate"/>
        <s v="Research Bioinformatics Scientist (Level II or Senior)"/>
        <s v="Assessment Development Scientist"/>
        <s v="Information Strategy &amp; Systems Analytics, Senior Scientist"/>
        <s v="User Interface Developer Data Lake - TS/SCI with Poly"/>
        <s v="Senior Bioinformatics Scientist"/>
        <s v="Computer and Information Research Scientist"/>
        <s v="Data Visualization Designer"/>
        <s v="Quality Scientist I"/>
        <s v="Senior Cyber Research Scientist"/>
        <s v="Data Governance Subject Matter Expert"/>
        <s v="Computer Scientist 2"/>
        <s v="Senior Remote Sensing Scientist"/>
        <s v="Data Format and Standards Engineer"/>
        <s v="Data Visualization Developer (TS/SCI w/ Poly)"/>
        <s v="Envi Scientist Sr 1 R10"/>
        <s v="Data Science Instructor"/>
        <s v="Senior Scientist - Multiple Opportunities Available in Gaithersburg, MD and Ewing, NJ"/>
        <s v="R&amp;D Associate II/Associate Scientist I - Process Engineering &amp; Packaging - BPD"/>
        <s v="Computer Scientist Level 3"/>
        <s v="Director of Digital Data &amp; Analytics Architecture"/>
        <s v="Data Analyst (Expert) TS/SCI with poly"/>
        <s v="Data Science Director | MD - Maryland, UK - Cambridge, SE - Gothenburg"/>
        <s v="Data Engineer III"/>
        <s v="Computer Scientist Level 1"/>
        <s v="Computer Scientist - Software Engineer/Cyber Developer - Entry to Experienced"/>
        <s v="Experienced Bioanalytical CRO Project Manager (Principal Investigator / Scientist)"/>
        <s v="Scientist I/II - Mass Spec /Protein Characterization - BPD"/>
        <s v="Software Engineer/Data Engineer"/>
        <s v="Biomedical Scientist"/>
        <s v="Associate Scientist II"/>
        <s v="Enterprise Data Center Network Engineer"/>
        <s v="Data Warehouse Engineer"/>
        <s v="Associate Scientist I"/>
        <s v="Data Scientist Lead with Security Clearance"/>
        <s v="Data Scientist, Mid with Security Clearance"/>
        <s v="Computational Social Scientist with Security Clearance"/>
        <s v="Data Scientist, Lead with Security Clearance"/>
        <s v="Data Scientist, Senior with Security Clearance"/>
        <s v="Data Science and Machine Learning Engineer"/>
        <s v="Data Science and Machine Learning Engineer with Security Clearance"/>
        <s v="Natural Language Processing Applied Research Scientist with Security Clearance"/>
        <s v="Data Engineer, Lead with Security Clearance"/>
        <s v="Data Analyst, Mid with Security Clearance"/>
        <s v="Data Engineer/Architect with Security Clearance"/>
        <s v="Data Engineer with Security Clearance"/>
        <s v="Data Engineer, Mid with Security Clearance"/>
        <s v="Data Modeler, Senior with Security Clearance"/>
        <s v="Data Engineer, Senior with Security Clearance"/>
        <s v="Senior Data Scientist - Underwriting Algorithms"/>
        <s v="Staff Machine Learning Engineer"/>
        <s v="Director of Data"/>
        <s v="Data Scientist - Financials Team"/>
        <s v="Scientist I/II, MSAT"/>
        <s v="Associate Director, Data Science"/>
        <s v="Sr. Associate Scientist / Scientist I, Antibody Engineering"/>
        <s v="Staff Machine Learning Scientist, AI Foundation"/>
        <s v="Senior Machine Learning Engineer"/>
        <s v="Data Scientist - Health Data Analytics"/>
        <s v="Sr. Scientist II"/>
        <s v="Staff Machine Learning Engineer - Health ML"/>
        <s v="Data Analyst - Asset Management"/>
        <s v="Data Scientist/Engineer (R code, AWS, Big Data)"/>
        <s v="Applied Machine Learning engineer - Explore and Events Discovery"/>
        <s v="Environmental Scientist, Engineer, Geologist, or Hydrogeologist - 4 to 8 Years Experience"/>
        <s v="Data Scientist (Warehouse Automation)"/>
        <s v="Staff Machine Learning Engineer - Recommendations Platform"/>
        <s v="Senior Software Engineer - Revenue Data Platform (Revenue Platform)"/>
        <s v="Senior Scientist, Biomarker Science"/>
        <s v="Technical Sales Executive/Scientist for Vaccine Services"/>
        <s v="Data Science Manager- Health"/>
        <s v="Principal Machine Learning Scientist"/>
        <s v="Research Scientist I"/>
        <s v="Data Scientist, Machine Learning - Game Matchmaking"/>
        <s v="Data Scientist, Forecasting"/>
        <s v="Sr. Data Scientist - Analytics, Personalized Healthcare (PHC)"/>
        <s v="Growth Scientist"/>
        <s v="Data Scientist - Statistician"/>
        <s v="Senior Data Analyst"/>
        <s v="Software Engineer (Data Scientist, C,C++,Linux,Unix) - SISW - MG"/>
        <s v="Marketing Data Analyst"/>
        <s v="Expert Data Scientist (Flexible"/>
        <s v="Principal Data Engineer, Data Platform &amp; Insights"/>
        <s v="Data Analyst - Finance &amp; Platform Analytics"/>
        <s v="Senior Scientist, Logic Gated CAR T Cell Therapy"/>
        <s v="Business Intelligence - Data Analyst"/>
        <s v="Data Scientist, Relevancy Ranking Algorithms - 6 Month Contract Position"/>
        <s v="Machine Learning Engineer"/>
        <s v="Senior Data Engineer (Python / SQL / Informatica)"/>
        <s v="Data Scientist / Engineer"/>
        <s v="Data Scientist - Capacity Engineering"/>
        <s v="Senior Data Scientist - Experimentation and Causal Inference"/>
        <s v="Vice President, Biometrics and Clinical Data Management"/>
        <s v="Data Scientist - Deep Learning"/>
        <s v="Data Journalist"/>
        <s v="Data Scientist - Merch Scenarios"/>
        <s v="Lead Data Scientist"/>
        <s v="Senior Data Scientist (Flexible"/>
        <s v="Data Analyst, Content"/>
        <s v="Scientist / Sr. Scientist, Biology"/>
        <s v="Data Scientist - Fraud"/>
        <s v="Data Scientist: Deep Learning &amp; NLP"/>
        <s v="Data Scientist / Product Analyst"/>
        <s v="Marketing Data Scientist, Ecosystem"/>
        <s v="Motif Capital - Data Scientist"/>
        <s v="Data Scientist - 64922BR"/>
        <s v="Data Scientist - ML Engineering"/>
        <s v="Data Science Engineering, Machine Learning"/>
        <s v="Data Scientist - Stylist Algorithms"/>
        <s v="Data Analyst â€“ University Graduate"/>
        <s v="Data Scientist (Contract)"/>
        <s v="Data Scientist, Charging Data and Modeling"/>
        <s v="Scientist / Experienced Manager - Bioengineering- Next Gen Sequencing"/>
        <s v="Staff Scientist/Sr. Staff Scientist"/>
        <s v="Product Scientist (Data)"/>
        <s v="Data Scientist: Spatial Temporal Data Modeler"/>
        <s v="Sr. Machine Learning Engineer"/>
        <s v="Data Scientist - Market Analysis and Strategy"/>
        <s v="Associate Scientist / Scientist, Analytical Chemistry"/>
        <s v="Computational Toxicologist/Data Scientist - Safety Assessment"/>
        <s v="Data Scientist - Relocate to Washington D.C."/>
        <s v="Senior Data Scientist - Experimentation"/>
        <s v="Senior Principal Data Scientist - Platform Applications Development, Personalized Healthcare (PHC)"/>
        <s v="Data Scientist / Data Engineer (San Francisco, CA)"/>
        <s v="Senior Data Scientist - Real World Data, I2O, Personalized Healthcare (PHC)"/>
        <s v="Data Scientist, Applied Machine Learning - Bay Area"/>
        <s v="Analytics Manager, Research"/>
        <s v="Data Scientist - Client Acquisitions, Visitor Experience"/>
        <s v="Sales Finance Data Analyst"/>
        <s v="Innovation Data Scientist"/>
        <s v="Master Data Analyst"/>
        <s v="Growth Scientist (Data)"/>
        <s v="Data Research Scientists"/>
        <s v="Data Analyst - Community Health"/>
        <s v="New Graduate â€“ Enterprise Data &amp; Analytics â€“ Data Science Analyst"/>
        <s v="Statistical Scientist"/>
        <s v="Data Scientist, Strategic Research and Analytics"/>
        <s v="Data Scientist, DNA Product Operations"/>
        <s v="Machine Learning Engineer (Data)"/>
        <s v="Data Scientist (Ad Operations)"/>
        <s v="Sr. Data Scientist - Omics and Imaging, Personalized Healthcare (PHC)"/>
        <s v="Senior Scientist I (CMC Analytical)"/>
        <s v="Pinterest Labs Applied Scientist"/>
        <s v="Growth Data Analyst"/>
        <s v="Data Scientist, Calibra (Blockchain)"/>
        <s v="Data Scientist - Planning Algorithm Controller"/>
        <s v="Data Science Solutions Engineer"/>
        <s v="Applied Analytics Manager, Customer Experience (CX)"/>
        <s v="Data Architect, Staff"/>
        <s v="Associate Scientist /Scientist, BioAnalytical Sciences"/>
        <s v="Data Analytics Program Manager"/>
        <s v="MD Radiologist - Imaging Data Scientist, Personalized Healthcare (PHC)"/>
        <s v="Senior Frontend/Full Stack Engineer (Data Science)"/>
        <s v="Data Analyst Contractor"/>
        <s v="Associate Data Scientist"/>
        <s v="Data Engineer, Analytics"/>
        <s v="NLP Data Scientist"/>
        <s v="Senior Data Scientist, Machine Learning (Multiple Teams)"/>
        <s v="Senior Data Scientist, Analytics (Multiple Teams)"/>
        <s v="Machine Learning Engineer - Recommendations"/>
        <s v="Data Scientist, Machine Learning"/>
        <s v="Analytics Manager"/>
        <s v="Associate scientist"/>
        <s v="Data Science"/>
        <s v="Data Scientist - Nationwide Opportunities"/>
        <s v="Senior Machine Learning Engineer, Natural Language Processing team"/>
        <s v="Research Data Analyst"/>
        <s v="Insights and Analytics Manager"/>
        <s v="Scientist/Senior Scientist, Bioinformatics"/>
        <s v="Assistant Research Scientist II (Pharmacology)"/>
        <s v="Scientist, Proteomics"/>
        <s v="Sr. Data Scientist - Imaging, Personalized Healthcare (PHC)"/>
        <s v="Senior Data Scientist, Machine Learning - Consumer &amp; Merchant"/>
        <s v="Sr. Data Engineer, Marketing"/>
        <s v="Clinical Imaging Senior Scientist, Personalized Healthcare (PHC)"/>
        <s v="Machine Learning Scientist"/>
        <s v="New Graduate - Enterprise Data &amp; Analytics - Data Science Analyst"/>
        <s v="Senior Data Analyst- Product"/>
        <s v="Scientist - Genome Editing"/>
        <s v="Senior Data Scientist - Generalist"/>
        <s v="Data Management Engineer II"/>
        <s v="Data Scientist - Azure , Big Data, Python (Full Time Permanent JOB)"/>
        <s v="Director, Data Engineering"/>
        <s v="PTI Raw Materials Data Engineer / Sr. Data Engineer"/>
        <s v="Data Analytics Consultant"/>
        <s v="(Senior) Genetic Data Scientist - Statistical Geneticist"/>
        <s v="Data Scientist /Software Engineer, Reliability Engineering"/>
        <s v="Motif Capital Data Scientist"/>
        <s v="Data Engineering Practitioner"/>
        <s v="Data Manager : Data Engineer"/>
        <s v="Senior Data Scientist - Computer Vision"/>
        <s v="Computational Toxicologist/ Associate Scientist / Scientist - Safety Assessment"/>
        <s v="Health Services Data Scientist / Statistician"/>
        <s v="Data Scientist - Insights Modeling"/>
        <s v="Sr. Scientist, Gene Therapy"/>
        <s v="Senior Data Scientist and Machine Learning Expert"/>
        <s v="Scientist 2, Process Analytical Chemistry"/>
        <s v="Data Analyst (Marketing &amp; Insurance Operations)"/>
        <s v="Bioinformatics Scientist, Translational Genomics"/>
        <s v="Engineering Manager, Data Science"/>
        <s v="Data Scientist, Analytics - Payment Risk"/>
        <s v="Clinical Scientist, Neuroscience"/>
        <s v="Forward Deployed Data Scientist"/>
        <s v="Applied Scientist"/>
        <s v="Data Scientist, Analytics - Artificial Intelligence - NLP"/>
        <s v="Statistical Scientist, Translational Genomics"/>
        <s v="Clinical Data Operator 1"/>
        <s v="Associate Data Analyst"/>
        <s v="Data Platform Engineer"/>
        <s v="Senior or Staff Data Scientist"/>
        <s v="Senior Scientist, PhD Toxicology, Global Scientific Affairs"/>
        <s v="Scientist, Toxicology"/>
        <s v="Clinical Scientist - Ophthalmology, Personalized Healthcare (PHC)"/>
        <s v="Associate Scientist/Scientist Digital Pathology"/>
        <s v="Senior Data Engineer (Remote)"/>
        <s v="Part-time instructor of Statistics for Data Science and Machine Learning"/>
        <s v="Senior Scientist, Bioinformatics, Next Generation Sequencing"/>
        <s v="Sr. Data Scientist - Deep Learning and NLP Expert"/>
        <s v="Analytics Manager, BI/Visualizations"/>
        <s v="Lead Data Analyst, BI/Visualizations"/>
        <s v="Process Engineer/Scientist II"/>
        <s v="Senior Machine Learning Scientist, AI Foundation"/>
        <s v="Principal Data Scientist - Health Economics &amp; Real-World Evidence, Evidence for Access, USMA (POSITION IS BASED IN SSF, MAY CONSIDER REMOTE)"/>
        <s v="Data Scientist, Gateway Analytics"/>
        <s v="Software Engineer (Data Science)"/>
        <s v="Lead Data Analyst"/>
        <s v="Data Engineer - Buyer Risk"/>
        <s v="Data Scientist, Auction &amp; Delivery"/>
        <s v="Applied Scientist III"/>
        <s v="Senior Scientist, In Vitro DMPK"/>
        <s v="Data Scientist, Analytics - Messenger Ranking"/>
        <s v="Senior Cheminformatics Scientist"/>
        <s v="Clinical Lab Scientist Specialist"/>
        <s v="Associate Scientist - Analytics"/>
        <s v="Scientist, DNA Data Storage"/>
        <s v="Vitria Data Scientist"/>
        <s v="Scientist / Senior Scientist, Bioinformatics"/>
        <s v="Scientist"/>
        <s v="Scientist, Renal and/or Cardiovascular Physiology"/>
        <s v="Clinical Scientist Early Clinical Development"/>
        <s v="Clinical Scientist, Autism Digital Therapy"/>
        <s v="Production Engineer - Statistics/Data Analysis"/>
        <s v="Scientist, Immunology Discovery"/>
        <s v="Computational Biologist, Neurodegeneration"/>
        <s v="Senior Data Software Engineer"/>
        <s v="Senior People Scientist"/>
        <s v="Data Analyst (SQL Monster!)"/>
        <s v="Senior/Principal Scientist-Pathologist, Safety Assessment"/>
        <s v="Senior Software Engineer - Data Platform"/>
        <s v="Data Engineer II"/>
        <s v="Applied Research Scientist, Machine Learning"/>
        <s v="Associate Scientist/Scientist (Digital Pathology and AI)"/>
        <s v="Clinical Data Analyst"/>
        <s v="Data Analytics Manager (EPIC)"/>
        <s v="Research Scientist Assist"/>
        <s v="Senior Machine Learning Engineer, Core ML"/>
        <s v="Statistical Scientist-Personalized Healthcare, US Medical Affairs"/>
        <s v="Scientist (Preclinical and Translational Pharmacokinetics)"/>
        <s v="Data Scientist, Analytics - In-stream Ads"/>
        <s v="Scientist I - Sample and Data Handler"/>
        <s v="Senior Product Manager, Data Science"/>
        <s v="Sr. Data Science Manager"/>
        <s v="Data Analyst- Trust and Safety"/>
        <s v="Scientist/Senior Scientist, Drug Metabolism and Pharmacokinetics"/>
        <s v="Senior Data Engineer - Java"/>
        <s v="Senior Scientist, Toxicology"/>
        <s v="Lead Big Data Engineer"/>
        <s v="Developer Advocate, Data Science (Remote)"/>
        <s v="Data Analytics/ Data scientist"/>
        <s v="Manager of Data Engineering"/>
        <s v="Behavioral Core Director / Staff Research Scientist"/>
        <s v="Senior Software Engineer, Data"/>
        <s v="Decision Analytics Consultant"/>
        <s v="Bioinformatics Scientist / Programmer"/>
        <s v="Computer Vision Data Scientist"/>
        <s v="Scientist/Senior Scientist Biomarker Development"/>
        <s v="Digital Data Visualization Designer"/>
        <s v="Senior Data Science Engineer"/>
        <s v="Associate Scientist (analytical dev, cell-based assays)"/>
        <s v="Data Scientist 3"/>
        <s v="Engineering - Senior Data Engineer"/>
        <s v="Assoc Scientist/Scientist Translational Bioinformatics"/>
        <s v="Data Scientist, Analytics - Marketplace Integrity, Reputation and Trust"/>
        <s v="Senior Data Engineer, Ad Events Platform"/>
        <s v="Proteomics Senior Scientist"/>
        <s v="Associate Scientist, cell-based assay dev"/>
        <s v="Scientist (analytical dev, cell-based assays)"/>
        <s v="Manager-In-Training (MIT)"/>
        <s v="Data Engineer-Python and SQL Programming"/>
        <s v="Senior Software Engineer, Knowledge Platform (Data Infrastructure)"/>
        <s v="Machine Learning Engineer, MI"/>
        <s v="Digital Data Engineering &amp; Analytics Manager"/>
        <s v="Sr Data Engineer Hadoop"/>
        <s v="Scientist/Senior Scientist, OMNI-Biomarker Development, Development Sciences"/>
        <s v="Lead Product Manager, Data Products"/>
        <s v="Data Science Manager for Artificial Intelligence company"/>
        <s v="Scientist II/Senior Scientist, Omics Integration"/>
        <s v="Software Engineer, Data Science CoLab"/>
        <s v="SAP HANA Expert/Data Modeler"/>
        <s v="Senior Machine Learning and AI Data Scientist"/>
        <s v="Principal Software Engineer, Big Data Platform"/>
        <s v="Clinical Research Data Coordinator"/>
        <s v="Data Science Manager"/>
        <s v="Founding Team : Quantitative Researcher"/>
        <s v="R&amp;D Scientist"/>
        <s v="BioResearch Field Applications Scientist West Coast"/>
        <s v="Scientist, Oncology Biomarker Development (Hematology)"/>
        <s v="Senior Machine Learning Engineer - Recommendations"/>
        <s v="Senior Machine Learning Engineer/ Data Scientist"/>
        <s v="Senior Biosensors Scientist/ Chemist"/>
        <s v="Associate Scientist/Scientist, Oncology BioMarker Development (Cancer Immunotherapy)"/>
        <s v="Senior Scientist, Oncology BioMarker Development"/>
        <s v="Biostatistics Data Scientist"/>
        <s v="Machine Learning Engineer (NLP)"/>
        <s v="Sr. Data Science Manager - GTM Intelligence"/>
        <s v="Clinical Scientist, Product Development Ophthalmology (Faricimab)"/>
        <s v="Scientist - Oncology, Translational Science, Biomarker Development"/>
        <s v="Data Scientist - Public Connections and Monetization Ecosystem"/>
        <s v="Data Analyst - Consumer Experience"/>
        <s v="Postdoctoral Fellowship, Data Institute"/>
        <s v="Computational and Data Science Research Specialist"/>
        <s v="Upstart - Data Scientist, Machine Learning / Deep Learning Specialist"/>
        <s v="Machine Learning Engineer, Generalist"/>
        <s v="Senior Data Analyst, Sales"/>
        <s v="Senior Scientist, Lead Discovery â€“ Targeted Protein Degradation"/>
        <s v="Scientist, Lead Discovery â€“ Targeted Protein Degradation"/>
        <s v="Senior Data Engineer, ACS"/>
        <s v="Clinical Scientist - Product Development Oncology (TAPISTRY)"/>
        <s v="Machine Learning Engineer, Marketplace"/>
        <s v="Research Scientist (Speech Synthesis)"/>
        <s v="Director, Advanced Analytics Consultant - Center of Excellence"/>
        <s v="Bioinformatics Scientist, Human Genetics"/>
        <s v="Senior Research Scientist - Preanalytics"/>
        <s v="IT Data Engineer"/>
        <s v="Sr. Data &amp; ML Engineer - Nationwide Opportunities"/>
        <s v="Principal/Staff Scientist, Immunology Discovery"/>
        <s v="Scientist, Early Discovery Biochemistry - Peptide Discovery, Protein Engineering, Biochemistry"/>
        <s v="Data Scientist, Analytics - Ads Infrastructure"/>
        <s v="Senior Machine Learning Engineer, Payment Protection"/>
        <s v="Google Cloud Data Engineer Trainer"/>
        <s v="Upstart - Data Scientist, Statistical Modeling Specialist"/>
        <s v="Upstart - Data Scientist"/>
        <s v="Sr. Data Scientist, Distribution Strategy &amp; Execution"/>
        <s v="Senior Health Data Analyst"/>
        <s v="Research Data Analyst 1"/>
        <s v="Card Fraud Strategy and Analytics Manager"/>
        <s v="RCT Data Engineer"/>
        <s v="Scientist, Discovery Oncology"/>
        <s v="Research Scientist - Multi-View ML"/>
        <s v="Senior/Principal, Data Engineer (Data Insights)"/>
        <s v="Associate/Scientist, Oncology BioMarker Development (Signaling)"/>
        <s v="Senior Thermal Modeling Engineer(Relocation to Phoenix, AZ)"/>
        <s v="Associate Scientist 2 Fermentation"/>
        <s v="Senior/Principal Data Engineer (Data Insights)"/>
        <s v="Financial Data Analyst, Rideshare Planning and Operations"/>
        <s v="Associate Scientist/Scientist, Computational Pathology, Safety Assessment Pathology"/>
        <s v="DATA ENGINEER # SFO"/>
        <s v="Senior AI/ML Data Scientist with Extensive Industrial Experience"/>
        <s v="DATA ENGINEER for Contract position in San Francisco, CA."/>
        <s v="Quantitative Research Associate"/>
        <s v="Scientist, Bioassay- Analytical Development Req# 2022"/>
        <s v="Scientist, Downstream Process Development"/>
        <s v="Senior Principal Measurement Scientist - Ophthalmology MD, Digital Health Technologies (PHC)"/>
        <s v="Staff Engineer/ Geologist/ Scientist"/>
        <s v="Data Infrastructure Engineer (Machine Learning, Spark, Flink, Data Science)"/>
        <s v="LGBTQ+ Care Coordinator/Data Analyst RSPCT"/>
        <s v="CORE - Data Engineer"/>
        <s v="Senior Machine Learning Engineer, Homefeed"/>
        <s v="Analytics Consultant"/>
        <s v="Scientist I/II, Organoid Technology Development"/>
        <s v="SRA/Associate Scientist"/>
        <s v="Quantum Research Scientist, Hybrid Systems"/>
        <s v="Data Engineer - Relocate to Washington D.C."/>
        <s v="Sr. Research/Scientist, Protein Biochemistry"/>
        <s v="(Senior) Data Engineer, DevOps"/>
        <s v="Principal/Senior Scientist Bioassays - Analytical Development Req# 2018"/>
        <s v="Scientist, Structural Biology"/>
        <s v="Scientist, Product Development (commercialization)"/>
        <s v="Scientist 2"/>
        <s v="Data Scientist, Distribution Strategy &amp; Execution"/>
        <s v="Principal Biosensors Scientist/ Chemist"/>
        <s v="Healthcare Data Analyst - Remote"/>
        <s v="Computational Biologist Req# 2027"/>
        <s v="Senior Data Scientist 3"/>
        <s v="Scientist III Gene Editing Specificity"/>
        <s v="Associate Scientist 2, Process Chemistry"/>
        <s v="Senior Medical Scientist"/>
        <s v="Data Engineer/Business Objects Developer"/>
        <s v="Associate Research Scientist I, Food Application Development"/>
        <s v="Rail Safety Engineer, Sr. Research Scientist"/>
        <s v="Senior Machine Learning Engineer - Community Health"/>
        <s v="Machine Learning Engineer - Community Health"/>
        <s v="Sr. Healthcare Data Analyst"/>
        <s v="Data Engineer with Python,DevOps,Scala,Spark"/>
        <s v="Staff Scientist Bioinformatics"/>
        <s v="Scientist - Biochemistry/Protein Discovery"/>
        <s v="Research Associate/Scientist"/>
        <s v="Senior Consulting Data Analyst"/>
        <s v="Scientist I"/>
        <s v="Data &amp; Analytics- Data Engineer"/>
        <s v="Senior Data Engineer, ETL &amp; Quality Assurance"/>
        <s v="Data Science Course Teaching Assistant"/>
        <s v="Research Scientist (NLP)"/>
        <s v="Data Engineer Manager"/>
        <s v="Data Infrastructure Engineer - Algorithms Platform"/>
        <s v="Senior Scientist, Clinical Pharmacokinetics"/>
        <s v="Research Associate/Scientist - Mucke Lab"/>
        <s v="eCom Senior Data Engineer"/>
        <s v="Staff Research Scientist/Genomics Core Director"/>
        <s v="Staff Research Scientist - Akassoglou Lab"/>
        <s v="Scientist - Computational Biology - Discovery Biomarkers"/>
        <s v="Data Analyst I"/>
        <s v="Senior Associate Scientist/Scientist"/>
        <s v="Finance Data Analyst"/>
        <s v="Senior Library Information Scientist"/>
        <s v="Sr Consulting Data Analyst - SAS, R, Python"/>
        <s v="Data Consultant - SAS, R, Python"/>
        <s v="Pharmacokinetics and Drug Metabolism- Senior Associate Scientist"/>
        <s v="Sr. Business Intelligence Analyst - Web Analytics"/>
        <s v="Senior Quantitative Analyst"/>
        <s v="Staff Research Scientist/Research Manager - Akassoglou Lab"/>
        <s v="Senior Data Analyst, YouTube"/>
        <s v="Research Associate III/Associate Scientist"/>
        <s v="Senior / Development Scientist - Genomics"/>
        <s v="Senior / Research Scientist - Proteomics"/>
        <s v="Senior / Development Scientist - Proteomics"/>
        <s v="Revenue Cycle Optimization Data Analyst"/>
        <s v="Scientist, NGS TE"/>
        <s v="Associate Scientist - QC"/>
        <s v="Data Analyst - Health, Senior"/>
        <s v="R&amp;D Scientist Plant Proteins Structure &amp; Function"/>
        <s v="Principal Scientist, Chemistry - Oligonucleotide Discovery, RNA &amp; Targeted Therapeutics"/>
        <s v="Metrics, Evaluation and Assessment Scientist"/>
        <s v="Scientist, Glial Biology"/>
        <s v="Scientist - Immune Oncology"/>
        <s v="Principal Research Scientist I or II, PKPD Modeling"/>
        <s v="Biologist Project Scientist"/>
        <s v="Biochemist Project Scientist"/>
        <s v="DESI Project Scientist"/>
        <s v="Biological Engineering Project Scientist"/>
        <s v="Computational Project Scientist"/>
        <s v="Flood Data Scientist: Hydrodynamics"/>
        <s v="Senior Scientist - Immuno-oncology"/>
        <s v="Clinical Lab Scientist Extern"/>
        <s v="Research Scientist, Computer Vision (PhD)"/>
        <s v="Associate Scientist, Process Development"/>
        <s v="Associate Scientist - Quantitative NMR / Process Impurities"/>
        <s v="Clinical Scientist Associate, Product Development Oncology GI"/>
        <s v="Sr Associate Scientist - Cardiovascular"/>
        <s v="Sr. Scientist - Research"/>
        <s v="Web Data Analyst"/>
        <s v="Clinical Laboratory Scientist I"/>
        <s v="Sr. Scientist, Respiratory Infections Biomarkers"/>
        <s v="Clinical Scientist/Sr. Clinical Scientist"/>
        <s v="Biomarker Scientist"/>
        <s v="Advanced Analytics Manager 2- Senior Manager Supply Chain Strategy &amp; Analytics"/>
        <s v="Scientist, Synthetic Biology Assay Development"/>
        <s v="Associate Scientist 2, Fermentation (664)"/>
        <s v="Project Scientist, High Throughput Screening"/>
        <s v="Clinical Lab Scientist II"/>
        <s v="Principal Scientist, Protein/Antibody Engineering (Protein Sciences)"/>
        <s v="Sr. Bioanalytical Scientist/Principal Investigator"/>
        <s v="Sr Associate Scientist - Discovery Proteomics"/>
        <s v="Scientist - Computational Biology &amp; Statistical Genetics"/>
        <s v="Scientist - Oncology and Inflammation Biomarker Discovery"/>
        <s v="Scientist - Biomarker Discovery Cardiometabolic Disorders"/>
        <s v="Senior Scientist - Clinical Biomarkers Oncology"/>
        <s v="Clinical Laboratory Scientist Extern"/>
        <s v="Senior Data Engineer - Data Analytics"/>
        <s v="Clinical Scientist Associate, Product Development Hematology (Polatuzumab Vedotin)"/>
        <s v="Statistical Scientist- Clinical Development and Personalized Healthcare (Multiple Openings)"/>
        <s v="Senior Scientist Pharmacometrics and Systems Pharmacology, Clinical Pharmacology Modeling and Simulation"/>
        <s v="Scientist I/II"/>
        <s v="Clinical Lab Scientist I Data Reviewer"/>
        <s v="Clinical Lab Scientist"/>
        <s v="Senior Business Data Analyst"/>
        <s v="Sr. Scientist, Immunology"/>
        <s v="Scientist, Cell-Based Assay"/>
        <s v="Marketing Decision Scientist, WhatsApp Marketing"/>
        <s v="Biologist Research Scientist"/>
        <s v="Associate Scientist - Analytical Development"/>
        <s v="Senior Scientist, Skin Biology, Consumer Care"/>
        <s v="Clinical Programmer or Senior Clinical Programmer , Biostatistics and Data Science Group, Evidence Generation USMA"/>
        <s v="Process Scientist - MSAT"/>
        <s v="Sr Associate Scientist - Immuno-Oncology and Inflammation Research"/>
        <s v="Bioinformatics Scientist / Engineer"/>
        <s v="Senior Scientist Media Development &amp; Cell Line Engineering"/>
        <s v="Scientist II - Gene Editing"/>
        <s v="Data Processing Senior Research Scientist, OPIR"/>
        <s v="Senior / Computational Biologist - Assay Development"/>
        <s v="Senior Computational Biologist - Translational Science"/>
        <s v="Senior / Computational Biologist - Proteomics"/>
        <s v="Staff Scientist / Director of DMPK"/>
        <s v="Scientist, Analytical and Formulation Development"/>
        <s v="Sr. Research Scientist II, Formulation Process Development"/>
        <s v="Sr Scientist II/Principal Research Scientist I, Oncology Discovery"/>
        <s v="Materials Staff Scientist"/>
        <s v="Sequencing Core Scientist"/>
        <s v="Senior Software Engineer - Data and AI"/>
        <s v="Scientist- Translational Sciences"/>
        <s v="Associate Scientist- Packaging"/>
        <s v="Scientist I, MSAT (Upstream)"/>
        <s v="Scientist - Computational Biology"/>
        <s v="Data Engineer SQL"/>
        <s v="Senior Data Analyst, Partner Payments - Marketplace"/>
        <s v="Data Engineer, Calibra (Blockchain)"/>
        <s v="Scientist II, Cell Culture Process Development (CCPD)"/>
        <s v="Scientist, Analytical Chemistry - Natural Products"/>
        <s v="Investigator - Senior Research Scientist"/>
        <s v="Research Data Analyst (6256U) , Haas School of Business"/>
        <s v="Research Scientist-Computer Vision &amp; Deep Learning."/>
        <s v="Clinical Genomics Scientist"/>
        <s v="Product Manager - Data Pipeline"/>
        <s v="Senior Big Data Engineer @ Emeryville, California"/>
        <s v="Senior Salesforce Developer"/>
        <s v="DEPUTY EXECUTIVE DIRECTOR, PROGRAM AND LEGAL ADVOCACY"/>
        <s v="Emergency Veterinarian - NYC"/>
        <s v="ABA Therapist"/>
        <s v="Construction Project Manager"/>
        <s v="Diesel Mechanic"/>
        <s v="OT/ICS Systems Engineer"/>
        <s v="Paid Search Director"/>
        <s v="Emergency Veterinary Technician"/>
        <s v="Principal, Sr. Consultant â€“ Creative Technologist"/>
        <s v="RN/LPN (PRN)"/>
        <s v="Regional Vice President â€“ Partner Development (East Coast)"/>
        <s v="Doctor of Veterinary Medicine"/>
        <s v="RN / LPN"/>
        <s v="Ultrasound Technologist"/>
        <s v="Experienced A level mechanic"/>
        <s v="Machine Learning/Data Analyst"/>
        <s v="Insurance Data Analyst"/>
        <s v="Scientist II, Cell &amp; Tissue Reference Laboratory"/>
        <s v="Associate Scientist, Process Development &amp; Manufacturing"/>
        <s v="Director, Data Science"/>
        <s v="Predictive Data Analyst, Fundraising"/>
        <s v="Senior Data Scientist, Growth"/>
        <s v="COMPUTER SCIENTIST- ENGINEER - RESEARCH ENGINEER - ROBOTICS"/>
        <s v="COMPUTER SCIENTIST - ENGINEER - RESEARCH COMPUTER SCIENTIST - ADVANCED INSPECTION SYSTEMS"/>
        <s v="RESEARCH COMPUTER SCIENTIST - RESEARCH ENGINEER - SR. COMPUTER SCIENTIST - SOFTWARE DEVELOPMENT"/>
        <s v="Algorithm Design and Analysis Engineering Scientist"/>
        <s v="ENGINEER - COMPUTER SCIENTIST - RESEARCH COMPUTER SCIENTIST - SIGNAL PROCESSING - SAN ANTONIO OR OKLAHOMA CITY, OKLAHOMA"/>
        <s v="Data Science Analyst - Financial Crimes Compliance"/>
        <s v="Project Scientist"/>
        <s v="Data Analyst, Marketing Analytics"/>
        <s v="Remote Sensing Geospatial Data Scientist"/>
        <s v="Mid-Frequency Quantitative Researcher"/>
        <s v="Data Analyst (Product Analytics)"/>
        <s v="Senior Data &amp; Applied Scientist"/>
        <s v="R&amp;D Information and Signal Processing Scientist"/>
        <s v="New Grad - Big Data Engineer"/>
        <s v="Data Scientist needed - 10 positions"/>
        <s v="Data Scientist / Statistician"/>
        <s v="Data Scientist (Marketing Analytics)"/>
        <s v="Solutions Architect, Data Scientist"/>
        <s v="Competitive Intelligence/Data Scientist"/>
        <s v="Staff Data Scientist - Technology - Large Scale Financial Forecasting"/>
        <s v="Product Research Data Scientist, Apple Media Products"/>
        <s v="Sr. Data Scientist (Dallas, TX)"/>
        <s v="Data Scientist (DoD Secret Security Clearance)"/>
        <s v="Data Scientist / Data Engineer"/>
        <s v="Data Scientist (5+ yrs.)"/>
        <s v="Data Scientist III"/>
        <s v="Clinical Data Operator 3"/>
        <s v="Clinical Data Scientist - Clinical Data Management"/>
        <s v="Senior Segmentation Data Analyst"/>
        <s v="Senior Machine Learning Engineer - ASE6"/>
        <s v="Enterprise Data Scientist"/>
        <s v="App Store &amp; Arcade Data Scientist, Apple Media Products"/>
        <s v="Pipeline Integrity - Data Scientist"/>
        <s v="Business Data Analyst I"/>
        <s v="Data Engineer Apprentice | Associates Degree Candidates"/>
        <s v="Junior Data Engineer"/>
        <s v="Principal Machine Learning Engineer"/>
        <s v="Data Engineer - PCCI"/>
        <s v="Senior Data Engineer/Scientist Lead - C13/VP - Irving TX -"/>
        <s v="Product Cost Data Scientist"/>
        <s v="Field Appl Scientist I"/>
        <s v="Data Scientist !! Fort Worth, TX !! Remote"/>
        <s v="Business Data Analyst"/>
        <s v="Data Scientist (Sr.)"/>
        <s v="Machine Learning/Data Engineer"/>
        <s v="Sr Analyst, AML Data Scientist"/>
        <s v="Principal Data Scientist- Ensemble Algorithms and Architecture"/>
        <s v="Data Engineer with Pyspark"/>
        <s v="Quantitative Analyst"/>
        <s v="Data Scientist -Clinical / NLP"/>
        <s v="Game Data Analyst"/>
        <s v="Senior Data Scientist, Online"/>
        <s v="DATA SCIENCE CONSULTANT"/>
        <s v="ETL Data Analyst"/>
        <s v="Digital Transformation &amp; Management, Data Analytics Consultant"/>
        <s v="Director of Data Analytics"/>
        <s v="Data Scientist / AI Engineer"/>
        <s v="Research Scientist in Gene Editing Lab"/>
        <s v="Senior Data Scientist - Technology - Large Scale Financial Forecasting"/>
        <s v="Analytic Consultant 5"/>
        <s v="Machine Learning Engineer (Imaging)"/>
        <s v="Data Engineer / Data Scientist"/>
        <s v="Data Scientist Lead"/>
        <s v="eDiscovery Data Analyst"/>
        <s v="Innovation - Data Science Manager"/>
        <s v="SAS Data Scientist"/>
        <s v="Data Engineer (REMOTE)"/>
        <s v="Engineer, Data"/>
        <s v="Research Engineering Scientist"/>
        <s v="Senior Data Integration Engineer"/>
        <s v="Associate Director, Data Science (Irving, TX, Louisville, KY or Boston, MA)"/>
        <s v="Data Analyst IV"/>
        <s v="Big Data Engineer with COBOL, PySpark"/>
        <s v="Junior Data Analyst"/>
        <s v="Web Analytics Manager"/>
        <s v="Data Modeler"/>
        <s v="Quantitative Research Analyst"/>
        <s v="Health Scientist"/>
        <s v="Software Design Engineering Scientist"/>
        <s v="Clinical Data Architect - Clinical Data Management"/>
        <s v="EW Systems Scientist"/>
        <s v="Health Scientist - Houston"/>
        <s v="Environmental Scientist II - Houston"/>
        <s v="Data Scientist, AMP Commerce/ Payments/ Subscription Analytics"/>
        <s v="Medical Lab Scientist, Lab Services - Microbiology (Days"/>
        <s v="Medical Lab Scientist, Lab Services - Chemistry (Nights"/>
        <s v="Data Engineer - Multiple openings"/>
        <s v="Immediate Opening - Senior Developer / Data Engineer"/>
        <s v="Data Analyst III"/>
        <s v="Lead Solutions Architect - Big Data"/>
        <s v="CLINICAL LABORATORY SCIENTIST"/>
        <s v="Data Analyst - (Forensic)"/>
        <s v="EW Signal Processing/Algorithm Scientist"/>
        <s v="Sr. Big Data Engineer (Apache/Spark)"/>
        <s v="Commodities Quantitative Analyst - Executive Director"/>
        <s v="Scientist, Quality Control"/>
        <s v="Electronics Engineering Scientist"/>
        <s v="Data Engineer (immediate Interview)"/>
        <s v="Senior Medical Lab Scientist, Lab Services - Angleton Danbury Campus (nights"/>
        <s v="Laboratory Outreach and Pre-Analytical Manager- Outreach-Referral Lab- F-T Day Shift"/>
        <s v="Scientist - Molecular Biologist"/>
        <s v="SCIENTIST - MICROENCAPSULATION"/>
        <s v="Medical Lab Scientist, Lab Services - Angleton Danbury Campus (up to 19 hours per week"/>
        <s v="Data Modeler with IDA"/>
        <s v="Director Data Science and Advanced Analytics"/>
        <s v="Medical Laboratory Scientist - Nights"/>
        <s v="HSC Research Scientist Garrison Institute on Aging"/>
        <s v="Big Data Engineer, COBOL, PySpark"/>
        <s v="RESEARCH SCIENTIST - PHARMACEUTICAL PROJECT MANAGEMENT"/>
        <s v="R&amp;D Acoustics Engineering Scientist"/>
        <s v="Lead/Principal Human Scientist"/>
        <s v="Associate Director - Analytics Consulting"/>
        <s v="Application Vulnerability Governance Lead Data Analyst"/>
        <s v="Federal - Machine Learning Engineer"/>
        <s v="Research Engineering/Scientist Assistant II"/>
        <s v="Medical Lab Scientist, Lab Services - Hematopathology (nights - 4 x 10s"/>
        <s v="Behavorial Health Data Analyst"/>
        <s v="Research Scientist I - Teacher Evaluation (Temporary, Full-time)"/>
        <s v="Graphics (GPU) Performance Modeling Engineer"/>
        <s v="Senior Staff Business/Data Analyst - Metric Certification"/>
        <s v="Sr. ERP Applications Developer"/>
        <s v="Data Engineer, Sr. (TIBCO)"/>
        <s v="Senior UX / Data Visualization Designer"/>
        <s v="Medical Tech Lab Scientist"/>
        <s v="Tactical Systems Research Engineering/Scientist Associate"/>
        <s v="Clinical Data Reporter"/>
        <s v="Data Analyst/Programmer"/>
        <s v="Medical Lab Scientist, Lab Services - CLC Laboratory (up to 19 hours per week; evenings &amp; weekends)"/>
        <s v="Environmental Data Specialist"/>
        <s v="Reporting Data Engineer, Ad Platforms"/>
        <s v="Scientist II- AD"/>
        <s v="Associate Principal Scientist-AD"/>
        <s v="Product Development Scientist (food manufacturing company)"/>
        <s v="Assessment Data Analyst (Campus Testing Coordinator) Pool Leadership Academy Network (LAN)"/>
        <e v="#NAME?"/>
        <s v="Scientist Technical Support"/>
        <s v="Data Engineer or Data Engineer, Sr"/>
        <s v="Senior Big Data Engineer/Architect (TX/OH/NJ)- 5 Openings"/>
        <s v="ENGINEER- COMPUTER SCIENTIST - RESEARCH ENGINEER - AUTOMATION AND CONTROLS"/>
        <s v="CIB QR Quantitative Research Wholesale Credit Capital Modeling Quantitative Modeler Asso"/>
        <s v="Engineering Scientist Associate"/>
        <s v="Certifying Scientist - Infectious Disease"/>
        <s v="(Senior) Human Scientist"/>
        <s v="Data &amp; Analytics Consultant (DAL)"/>
        <s v="Revenue Data Analyst"/>
        <s v="Scientist Molecular Biology"/>
        <s v="Senior Data Analyst, Ad Platforms"/>
        <s v="Product Development Scientist"/>
        <s v="RESEARCH COMPUTER SCIENTIST - RESEARCH ENGINEER - SR. COMPUTER SCIENTIST - SIGNAL PROCESSING"/>
        <s v="Big Data Engineer (Kafka)"/>
        <s v="Engineer / Scientist 3 (REMOTE)"/>
        <s v="Research Scientist - Signature Integration"/>
        <s v="Assistant Scientist- AD"/>
        <s v="Sr Data Engineer (Python, AWS)"/>
        <s v="Medical Lab Scientist (MLS) - Evenings"/>
        <s v="Claims Data Analyst"/>
        <s v="AMS Verification and Modeling Engineer"/>
        <s v="Assessment Data Analyst (Campus Testing Coordinator) Pool"/>
        <s v="Staff Big Data Engineer"/>
        <s v="Medical Lab Scientist, Lab Services - Microbiology (Nights"/>
        <s v="Medical Laboratory Scientist - Immuno Diagnostics"/>
        <s v="RAPD Risk Platforms &amp; Data - Analyst"/>
        <s v="System Test Engineering Scientist"/>
        <s v="Water Quality Scientist Senior"/>
        <s v="COMPUTER SCIENTIST - ENGINEER - RESEARCH ENGINEER - CYBER-PHYSICAL SYSTEMS"/>
        <s v="Population Science - Project Coordinator I, II and III - Data Science"/>
        <s v="Digital Transformation &amp; Management, Data Architect"/>
        <s v="Public Health Data Analyst"/>
        <s v="Reporting Data Architect"/>
        <s v="HYDROLOGIST (QUALITY ASSURANCE SPECIALIST - HYDROLOGIC DATA MANAGEMENT)"/>
        <s v="Tech Consulting Manager - Big Data Engineer"/>
        <s v="Tech Consulting Senior - Big Data Engineer"/>
        <s v="RESEARCH COMPUTER SCIENTIST - RESEARCH ENGINEER - SR. RESEARCH ENGINEER - INDUSTRIAL ROBOTICS"/>
        <s v="Data Analytics Manager"/>
        <s v="Cloud Data Engineer, Google Professional Services"/>
        <s v="Computational Biologist II - McDermott Center for Human Growth and Development"/>
        <s v="Population Science Data Analyst I, II and III - Data Science"/>
        <s v="Reporting Data Operations Engineer"/>
        <s v="Research Scientist - Autophagy"/>
        <s v="Lead/Principal Data Engineer"/>
        <s v="Application Vulnerability Governance Data Analyst"/>
        <s v="Product Owner, Data Analyst"/>
        <s v="Senior Business/Data Analyst-Irving-VP/C13 - R"/>
        <s v="Lab Analytical Scientist"/>
        <s v="Medical Laboratory Scientist - Full Time - Days"/>
        <s v="Digital SW Eng Lead/Data Engineer"/>
        <s v="Medical Laboratory Scientist - Immuno Diagnostics - Evening Shift"/>
        <s v="IT Engineer - Data Repository and Platform Delivery and Support"/>
        <s v="Network Data Analyst, NSW"/>
        <s v="CIB QR- Quantitative Research - Wholesale Credit Capital Modeling - Quantitative Developer - Associate/Vice President"/>
        <s v="CIB QR - Quantitative Research - Wholesale Credit Capital Modeling - Quantitative Modeler - Associate/Vice President"/>
        <s v="Data Analyst - Report Writer"/>
        <s v="Quantitative Analyst - Revenue Operations"/>
        <s v="SAS Data Analyst III(With SOL &amp; Tableau)"/>
        <s v="Director and Facilitator, Data Science Community"/>
        <s v="Data Science Director"/>
        <s v="Research Engineering/ Scientist Assistant"/>
        <s v="Simulation Engineering Scientist"/>
        <s v="Senior Athletics Assistant (Data Analysis)"/>
        <s v="Scientist (Pre-Clinical Development)"/>
        <s v="Research Scientist - IMM"/>
        <s v="Air Quality Scientist"/>
        <s v="Reporting and Analytics Manager"/>
        <s v="Quantitative Analyst - Asset Allocation Analyst"/>
        <s v="Data Infrastructure Engineer (Sensia)"/>
        <s v="Sr Data Engineer"/>
        <s v="CIB QR- Quantitative Research - Commodities Quantitative Analyst - Executive Director"/>
        <s v="Merchant Data Analyst"/>
        <s v="Laboratory Outreach and Pre-Analytical Manager- Outreach-Referral Lab"/>
        <s v="QA Scientist"/>
        <s v="(Senior) Data Engineer"/>
        <s v="Simulation Research Scientist Associate"/>
        <s v="Data Engineer/Developer"/>
        <s v="Sr. Big Data Engineer (SOLR/Elastic)"/>
        <s v="Data Modeler / Data Architect"/>
        <s v="DSP Architecture/Performance Modeling Engineer"/>
        <s v="Research Engineering/ Scientist Associate III"/>
        <s v="Solutions Architect, Sr. (Data Applications)"/>
        <s v="** REMOTE WORK/ Multiple Locations - URGENT NEED CONTRACT Sr. Data Engineer ( DW ETL and Big data ,) **********"/>
        <s v="Applied Machine Learning Scientist"/>
        <s v="RESEARCH ENGINEER - RESEARCH SCIENTIST - SR. RESEARCH ENGINEER - BALLISTICS"/>
        <s v="Data Engineer - Wallet Payments &amp; Commerce"/>
        <s v="Sr. Scientist/Engineer"/>
        <s v="Data Analyst -0517 Suv"/>
        <s v="Senior Data Analyst, Battle.net &amp; Online Products"/>
        <s v="Data Analyst, Revenue Operations"/>
        <s v="Software Engineer â€“ Data/Backend, AMP Data Science &amp; Analytics"/>
        <s v="Business Strategy and Planning Director - Data Science Strategy"/>
        <s v="Data Engineer - Army Futures Command"/>
        <s v="CIB QR - Quantitative Research - Wholesale Credit Capital Modeling - Quantitative Modeler - Associat"/>
        <s v="Data Science Specialist â€“ Architect"/>
        <s v="Python Data Engineer/Developer (9-15 yrs)"/>
        <s v="Senior Strategy Data Analyst"/>
        <s v="COMPUTER SCIENTIST - RESEARCH COMPUTER SCIENTIST - INFORMATION EXPLOITATION"/>
        <s v="CIB QR - Quantitative Research - Wholesale Credit Capital Modeling - Quantitative Developer - Associ"/>
        <s v="Strategic Data Analyst III - Strategic Planning Divsion"/>
        <s v="Big Data Engineer with Cassandra and Spark"/>
        <s v="Data Analyst (Grant Funded)"/>
        <s v="Management Analyst IV (Senior Data Analyst)"/>
        <s v="Sr Advanced Data Architect/Data Engineer"/>
        <s v="Laboratory Scientist"/>
        <s v="Business Intelligence Analyst II Collections"/>
        <s v="DPS - FIN - CAPPS Financial Senior Data Analyst"/>
        <s v="Research Engineering/ Scientist Associate I"/>
        <s v="Sr Data Modeler"/>
        <s v="Senior Scientist - Electro-Optical Infrared (EOIR)"/>
        <s v="Merchant Success Data Analyst"/>
        <s v="Data Analyst III - Disease Control Clinicial Prevention"/>
        <s v="Adobe Analytics Consultant"/>
        <s v="Clinical Research Scientist"/>
        <s v="Associate, Strategy and Operations (Data Analyst IV)"/>
        <s v="Senior Quantitative Analyst, Risk Modeling"/>
        <s v="Sr. Data &amp; ML Engineer"/>
        <s v="Federal - Senior Machine Learning Engineer"/>
        <s v="Data Governance Lead"/>
        <s v="Aircraft Data Analyst"/>
        <s v="Natural Resource Services - Wetland Scientist"/>
        <s v="Staff Scientist/Biomedical Engineer"/>
        <s v="Engineering Manager, Data Infrastructure"/>
        <s v="Research Scientist - Pathology"/>
        <s v="Contract Data Analyst"/>
        <s v="Lead Consultant - Analytics Consulting"/>
        <s v="Manufacturing Science and Technology Senior Scientist (Viral Vector)"/>
        <s v="Data Analyst Lead - SAP"/>
        <s v="Environmental Scientist/Engineer Junior level"/>
        <s v="Big Data Engineer- AdvisorAnalytics"/>
        <s v="Data Visualization and Analytics Consultant"/>
        <s v="Senior Big Data Engineer"/>
        <s v="Scientist I - AD"/>
        <s v="DPS - LES - Forensic Scientist I-III, Toxicology (Alcohol/Volatiles) (Crime Lab)"/>
        <s v="Senior Developer - Data Engineer |"/>
        <s v="Developer - Data Engineer |"/>
        <s v="QA Automaion Data Science"/>
        <s v="Biomedical Laboratory Scientist"/>
        <s v="Academic Data Analyst : Central Management Office"/>
        <s v="Sonar Systems Software Engineering Scientist"/>
        <s v="Marketing Data Consultant"/>
        <s v="Post-Doctoral Magnetic Resonance Research Scientist"/>
        <s v="Research Scientist II with Security Clearance"/>
        <s v="Data Engineer - Orion"/>
        <s v="Data Analyst II - Retail"/>
        <s v="CIB QR- Quantitative Research - Wholesale Credit Capital Modeling - Quantitative Developer - Associa"/>
        <s v="LEAD ENGINEER - PRINCIPAL ENGINEER - LEAD COMPUTER SCIENTIST- SPACE AVIONICS"/>
      </sharedItems>
    </cacheField>
    <cacheField name="Company" numFmtId="0">
      <sharedItems>
        <s v="ManTech"/>
        <s v="GEICO"/>
        <s v="Tecolote Research"/>
        <s v="Systems &amp;amp;amp; Technology Research"/>
        <s v="Booz Allen Hamilton Inc."/>
        <s v="Novetta"/>
        <s v="GetWellNetwork"/>
        <s v="The Knot Worldwide"/>
        <s v="Amazon"/>
        <s v="General Dynamics Information Technology"/>
        <s v="Seen by Indeed"/>
        <s v="MITRE"/>
        <s v="Mathematica Policy Research"/>
        <s v="AVANADE"/>
        <s v="Esri"/>
        <s v="Elder Research"/>
        <s v="Department of Energy"/>
        <s v="LMI"/>
        <s v="Expression Networks"/>
        <s v="Advanced BioScience Laboratories"/>
        <s v="U.S. General Services Administration"/>
        <s v="West 4th Strategy"/>
        <s v="IT Resonance Inc"/>
        <s v="Artlin Consulting"/>
        <s v="Applied Research Associates, Inc."/>
        <s v="CIA"/>
        <s v="Fannie Mae"/>
        <s v="Analytica"/>
        <s v="Meridian Knowledge Solutions"/>
        <s v="Storyblocks"/>
        <s v="Koch Industries"/>
        <s v="Pandera Systems"/>
        <s v="Na Ali&amp;amp;#039;i"/>
        <s v="Navigant Consulting"/>
        <s v="DCS CORPORATION"/>
        <s v="University of Maryland"/>
        <s v="Pragmatics"/>
        <s v="Thomson Reuters Corporation"/>
        <s v="World Bank"/>
        <s v="Culmen International, LLC"/>
        <s v="The Rock Creek Group"/>
        <s v="Ollie&amp;amp;#039;s Bargain Outlet"/>
        <s v="Cognosante"/>
        <s v="Resolvit.com"/>
        <s v="1901 Group"/>
        <s v="Royce Geospatial"/>
        <s v="Pivotal Software"/>
        <s v="Sprezzatura Management Consulting"/>
        <s v="Knowesis Inc."/>
        <s v="I-Link Solutions"/>
        <s v="Akima Management Services"/>
        <s v="Northrop Grumman"/>
        <s v="ALQIMI"/>
        <s v="Sierra Nevada Corporation"/>
        <s v="Public Broadcasting Service"/>
        <s v="Excella Consulting"/>
        <s v="Tetra Tech"/>
        <s v="Information Gateways"/>
        <s v="SAIC"/>
        <s v="TransVoyant"/>
        <s v="Carolina Power &amp;amp;amp; Light Co"/>
        <s v="Research Innovations"/>
        <s v="Tek Leaders"/>
        <s v="Valiant Integrated Services"/>
        <s v="ID.me"/>
        <s v="BlueLabs"/>
        <s v="Noblis"/>
        <s v="Berico Technologies"/>
        <s v="The Aerospace Corporation"/>
        <s v="Varen Technologies"/>
        <s v="Infinitive Inc"/>
        <s v="Axiologic Solutions"/>
        <s v="Visionist, Inc."/>
        <s v="Pyramid Systems, Inc."/>
        <s v="Leidos"/>
        <s v="Maxar Technologies"/>
        <s v="NT Concepts"/>
        <s v="Lockheed Martin"/>
        <s v="Ops Tech Alliance"/>
        <s v="Electronic Consulting Services, Inc."/>
        <s v="Omni Consulting Solutions"/>
        <s v="ISYS Technologies, Inc."/>
        <s v="Praxis Engineering"/>
        <s v="Ntrepid"/>
        <s v="Serry Systems"/>
        <s v="Peraton"/>
        <s v="Alarm.com"/>
        <s v="Nolij Consulting"/>
        <s v="IntelliGenesis LLC"/>
        <s v="Guidehouse"/>
        <s v="Solekai Systems Corp"/>
        <s v="Par Government Systems Corporation"/>
        <s v="Facebook"/>
        <s v="METIS Solutions"/>
        <s v="AstraZeneca"/>
        <s v="Accenture"/>
        <s v="Atlas Research"/>
        <s v="Johns Hopkins University Applied Physics Laboratory"/>
        <s v="BOEING"/>
        <s v="West Creek Financial"/>
        <s v="Tiger Analytics"/>
        <s v="NCQA"/>
        <s v="Ball Corporation"/>
        <s v="CGI"/>
        <s v="IEM, Inc"/>
        <s v="ICF"/>
        <s v="Discovery Communications, Inc."/>
        <s v="Ball Metal Food Container Corp"/>
        <s v="Oracle"/>
        <s v="Optimal Solutions Group"/>
        <s v="Metaphase Consulting"/>
        <s v="IT Resonance Inc."/>
        <s v="IBM Corporation"/>
        <s v="Fors Marsh Group"/>
        <s v="Deloitte"/>
        <s v="CACI International"/>
        <s v="The Interface Financial Group"/>
        <s v="Ball Corporation / Ball Aerospace"/>
        <s v="Evidera"/>
        <s v="Premise"/>
        <s v="Institute for Justice"/>
        <s v="US Department of Treasury"/>
        <s v="NVIDIA"/>
        <s v="D3 AIR AND SPACE OPERATIONS INC"/>
        <s v="Credence Management Solutions, LLC"/>
        <s v="CareJourney"/>
        <s v="Veracity Engineering"/>
        <s v="Novavax"/>
        <s v="XOR Security"/>
        <s v="Resolvit"/>
        <s v="Hobsons"/>
        <s v="General Assembly"/>
        <s v="Cherokee Nation Businesses, LLC"/>
        <s v="Celestar Corporation"/>
        <s v="Metronome, LLC"/>
        <s v="Computercraft"/>
        <s v="NIH"/>
        <s v="Microsoft Corporation"/>
        <s v="Covance"/>
        <s v="CAMRIS International"/>
        <s v="NCI Information Systems, Inc."/>
        <s v="22nd Century Technologies"/>
        <s v="Discovery Communications"/>
        <s v="Huntington Ingalls Industries"/>
        <s v="REGENXBIO"/>
        <s v="Global Science &amp;amp;amp; Technology, Inc."/>
        <s v="Mount Indie"/>
        <s v="CEDENT"/>
        <s v="US Department of Energy"/>
        <s v="Cedent Consulting"/>
        <s v="Freddie Mac"/>
        <s v="Leidos Holdings Inc."/>
        <s v="Lidl"/>
        <s v="KPMG"/>
        <s v="Systems Planning and Analysis, Inc."/>
        <s v="General Dynamics"/>
        <s v="Department Of The Treasury"/>
        <s v="Salient CRGT"/>
        <s v="AECOM"/>
        <s v="Capital One"/>
        <s v="BAE Systems USA"/>
        <s v="DirectViz, LLC"/>
        <s v="Perspecta"/>
        <s v="ARServices"/>
        <s v="George Washington University"/>
        <s v="NCI Information Systems Inc."/>
        <s v="DirectViz Solutions, LLC"/>
        <s v="Meridian Technologies, Inc."/>
        <s v="Data Society"/>
        <s v="Jacobs"/>
        <s v="VISUAL SOFT, INC"/>
        <s v="American Institutes for Research"/>
        <s v="Theta"/>
        <s v="Parsons Corporation"/>
        <s v="AE Strategies"/>
        <s v="United Therapeutics Corporation"/>
        <s v="E3 Federal Solutions"/>
        <s v="S2 Analytical Solutions LLC"/>
        <s v="Sentar"/>
        <s v="Centers for Disease Control and Prevention"/>
        <s v="ECS Corporate Services"/>
        <s v="Datastrong"/>
        <s v="TechINT Solutions Group, LLC"/>
        <s v="TENICA and Associates LLC"/>
        <s v="HopHR"/>
        <s v="IBM"/>
        <s v="steampunk"/>
        <s v="U.S. Air Force"/>
        <s v="Precigen"/>
        <s v="Merck KGaA"/>
        <s v="Ipsos"/>
        <s v="GPAC"/>
        <s v="Thornton Tomasetti"/>
        <s v="NJVC"/>
        <s v="Transaction Network Services"/>
        <s v="Emergent BioSolutions"/>
        <s v="ALL NATIVE GROUP"/>
        <s v="PARTNERSHIP for PUBLIC SERVICE"/>
        <s v="Ippon Technologies"/>
        <s v="Kikiktagruk Inupiat Corporation"/>
        <s v="U.S. Food and Drug Administration"/>
        <s v="Aurotech, Inc."/>
        <s v="Department of Defense"/>
        <s v="Pharmerit International"/>
        <s v="Aquicore"/>
        <s v="Association Analytics Inc"/>
        <s v="Aeronautical Systems"/>
        <s v="BlueVoyant"/>
        <s v="ASRC Federal Holding Company"/>
        <s v="L3Harris"/>
        <s v="IM Systems Group"/>
        <s v="Bureau of Engraving and Printing"/>
        <s v="Boeing Intelligence &amp;amp;amp; Analytics"/>
        <s v="Ahtna"/>
        <s v="Chenega MIOS"/>
        <s v="ZeniMax Media, Inc."/>
        <s v="Bluemont Technology &amp;amp;amp; Research, Inc."/>
        <s v="Icon"/>
        <s v="MilliporeSigma"/>
        <s v="AgileEngine"/>
        <s v="Job Juncture"/>
        <s v="Dahl Consulting"/>
        <s v="NAVFAC"/>
        <s v="Salesforce"/>
        <s v="USA Government"/>
        <s v="QED Systems, LLC"/>
        <s v="Insomniac Design"/>
        <s v="Environmental Protection Agency"/>
        <s v="Department of Health And Human Services"/>
        <s v="PVK Corporation"/>
        <s v="ERPi"/>
        <s v="Columbus Technologies And Services"/>
        <s v="Attain"/>
        <s v="eTek IT Service"/>
        <s v="US Department of Justice"/>
        <s v="Human Resources Research Organization"/>
        <s v="HTii"/>
        <s v="ENSCO"/>
        <s v="Internal Revenue Service"/>
        <s v="Perspecta Labs"/>
        <s v="Qbase"/>
        <s v="I.M. Systems Group, Inc."/>
        <s v="I.M. Systems Group"/>
        <s v="MSRCosmos"/>
        <s v="Cybermedia Technologies"/>
        <s v="University of Southern California"/>
        <s v="FDA Center for Tobacco Products"/>
        <s v="Applied Research Associates"/>
        <s v="STS Aviation"/>
        <s v="Exponent"/>
        <s v="Blackspoke"/>
        <s v="Clarity Innovation, LLC"/>
        <s v="Department of Commerce, Office of Inspector General"/>
        <s v="Panum Group, LLC"/>
        <s v="Department Of The Interior"/>
        <s v="SEI"/>
        <s v="Axle Informatics"/>
        <s v="General Dynamics Mission Systems"/>
        <s v="Future Technologies Inc."/>
        <s v="NASA"/>
        <s v="Odyssey Systems"/>
        <s v="National Science Foundation"/>
        <s v="EMD Millipore"/>
        <s v="Redhorse Corporation"/>
        <s v="Department Of Commerce"/>
        <s v="Inovalon"/>
        <s v="PPD"/>
        <s v="BayFirst Solutions"/>
        <s v="Cerebra Consulting Inc"/>
        <s v="Innovim"/>
        <s v="Science Systems and Applications, Inc"/>
        <s v="IMSG/NOAA"/>
        <s v="Champions Oncology, Inc."/>
        <s v="Definitive Logic"/>
        <s v="GAP Solutions Inc"/>
        <s v="REGENXBIO Inc."/>
        <s v="Zillion Technologies"/>
        <s v="Medical Science &amp;amp;amp; Computing"/>
        <s v="Eurofins Scientific"/>
        <s v="Ariadne"/>
        <s v="Acuity INC"/>
        <s v="SOS International LLC"/>
        <s v="DevTech Systems"/>
        <s v="Medical Science"/>
        <s v="Nyla Technology Solutions"/>
        <s v="DSC Resources.com"/>
        <s v="Project Enhancement"/>
        <s v="Rangam Consultants Inc."/>
        <s v="Global Science &amp;amp;amp; Technology"/>
        <s v="Simplion Technologies Inc"/>
        <s v="GRIMM"/>
        <s v="W R Systems"/>
        <s v="Nevada National Security Site"/>
        <s v="Karsun Solutions LLC"/>
        <s v="ALEX - Alternative Experts"/>
        <s v="ProClinical"/>
        <s v="Data Works"/>
        <s v="ProSync"/>
        <s v="Inova"/>
        <s v="Connvertex Technologies"/>
        <s v="Gannett"/>
        <s v="Defense Threat Reduction Agency"/>
        <s v="Tetra Tech, Inc."/>
        <s v="Metron, Inc."/>
        <s v="Gryphon Technologies"/>
        <s v="Meso Scale Discovery"/>
        <s v="George Mason University"/>
        <s v="Volant Associates"/>
        <s v="GAP Solutions Inc. (GAPSI)"/>
        <s v="Champions Oncology"/>
        <s v="Pharmaceutical Product Development"/>
        <s v="Metistream"/>
        <s v="IQVIA"/>
        <s v="Alion Science &amp;amp;amp; Technology"/>
        <s v="Valsatech Corp"/>
        <s v="Agency for Healthcare Research and Quality"/>
        <s v="Moseley Technical Services, Inc."/>
        <s v="Battelle"/>
        <s v="American Nurses Association ANA"/>
        <s v="@Orchard"/>
        <s v="Versar, Inc."/>
        <s v="Smithers Group"/>
        <s v="Denken Solutions"/>
        <s v="SeraCare Life Sciences"/>
        <s v="MAXIMUS"/>
        <s v="Reed Business Information"/>
        <s v="National Security Agency"/>
        <s v="Infotree Service Inc"/>
        <s v="Moseley Technical Services"/>
        <s v="Fladger Associates"/>
        <s v="Booz Allen Hamilton"/>
        <s v="Faire"/>
        <s v="GovTech"/>
        <s v="Triplebyte"/>
        <s v="Notion Labs"/>
        <s v="Tapjoy"/>
        <s v="Autodesk"/>
        <s v="Formation"/>
        <s v="Strava"/>
        <s v="Duetto"/>
        <s v="Demandbase"/>
        <s v="Balyasny Asset Management"/>
        <s v="BioMarin Pharmaceutical"/>
        <s v="Veracyte"/>
        <s v="23andMe"/>
        <s v="SmartNews, Inc."/>
        <s v="Centraprise"/>
        <s v="Grand Rounds"/>
        <s v="Upstart"/>
        <s v="Nuna"/>
        <s v="Scoop"/>
        <s v="Strivr"/>
        <s v="Nektar Therapeutics"/>
        <s v="Unlearn.AI"/>
        <s v="Twitter"/>
        <s v="Turn/River Capital"/>
        <s v="University of California San Francisco"/>
        <s v="Maximus Real Estate Partners"/>
        <s v="Rocket Lawyer"/>
        <s v="Descript"/>
        <s v="Medidata Solutions"/>
        <s v="Divvy Homes"/>
        <s v="Ready Responders"/>
        <s v="MasterClass"/>
        <s v="Langan Engineering and Environmental Services"/>
        <s v="SoftBank Robotics"/>
        <s v="Lilt"/>
        <s v="RiskIQ"/>
        <s v="Upwork"/>
        <s v="Alector"/>
        <s v="Q2 Solutions"/>
        <s v="Brightidea"/>
        <s v="Trace Data"/>
        <s v="Nomis Solutions"/>
        <s v="Observable"/>
        <s v="Eaze"/>
        <s v="Mackin"/>
        <s v="Appen"/>
        <s v="Sage Intacct"/>
        <s v="Schlumberger"/>
        <s v="Adaptive Biotechnologies"/>
        <s v="Roblox"/>
        <s v="Geli"/>
        <s v="Genentech"/>
        <s v="Automattic"/>
        <s v="Sartorius"/>
        <s v="Aclima"/>
        <s v="Vida (CA)"/>
        <s v="Mentor Graphics"/>
        <s v="TECHNOCRAFT Solutions"/>
        <s v="ForgeRock"/>
        <s v="PG&amp;amp;amp;E Corporation"/>
        <s v="TRM Labs"/>
        <s v="Twitch"/>
        <s v="Navio"/>
        <s v="Entefy"/>
        <s v="Senti Biosciences"/>
        <s v="VDart, Inc."/>
        <s v="Doximity"/>
        <s v="Snowflake"/>
        <s v="Credible"/>
        <s v="Quantifind"/>
        <s v="The Climate Corporation"/>
        <s v="Getty Images"/>
        <s v="Castlight Health"/>
        <s v="TCG"/>
        <s v="price.com"/>
        <s v="Sony PlayStation"/>
        <s v="Stitch Fix"/>
        <s v="TargetX"/>
        <s v="Philo"/>
        <s v="The Athletic Media Company"/>
        <s v="Clover Health"/>
        <s v="Sunvalleytek International Inc."/>
        <s v="Allstate"/>
        <s v="Tech Mahindra (Americas) Inc."/>
        <s v="ClassDojo"/>
        <s v="Chime"/>
        <s v="The Voleon Group"/>
        <s v="Atlassian"/>
        <s v="Scale AI"/>
        <s v="Motif Investing"/>
        <s v="Aetna"/>
        <s v="MuleSoft"/>
        <s v="PayPal"/>
        <s v="PsiNapse Technology, Ltd."/>
        <s v="Tesla Motors"/>
        <s v="PACT Pharma"/>
        <s v="CareDx"/>
        <s v="Luminar Technologies"/>
        <s v="SurveyMonkey"/>
        <s v="Figure Eight"/>
        <s v="GSN Games"/>
        <s v="Edmodo"/>
        <s v="Ginger"/>
        <s v="DocuSign"/>
        <s v="Thunder"/>
        <s v="Tempus Labs"/>
        <s v="Slack"/>
        <s v="Qualys"/>
        <s v="Swinerton Builders"/>
        <s v="Ghirardelli Chocolate"/>
        <s v="Juntos"/>
        <s v="CyberCube"/>
        <s v="VMware"/>
        <s v="Center for Sustainable"/>
        <s v="Twist Bioscience"/>
        <s v="Automattic Inc."/>
        <s v="Meraki"/>
        <s v="Moloco, Inc."/>
        <s v="Skupos"/>
        <s v="Exelixis"/>
        <s v="Pinterest"/>
        <s v="OKCoin USA, Inc."/>
        <s v="Noblr"/>
        <s v="PredictHQ"/>
        <s v="Windfall Data"/>
        <s v="Denali Therapeutics"/>
        <s v="Life360"/>
        <s v="Cogitativo"/>
        <s v="Nylas"/>
        <s v="Comfy"/>
        <s v="Lawrence Berkeley Lab"/>
        <s v="Aisera"/>
        <s v="DoorDash"/>
        <s v="Modern Health"/>
        <s v="Scribd"/>
        <s v="One Concern"/>
        <s v="Zypmedia"/>
        <s v="Aible"/>
        <s v="Tableau Software"/>
        <s v="Mindlance"/>
        <s v="UC San Francisco"/>
        <s v="Varo Money"/>
        <s v="California Life Company"/>
        <s v="Gateway Learning Group"/>
        <s v="Blue Owl"/>
        <s v="Survata"/>
        <s v="Mammoth Biosciences"/>
        <s v="FortressIQ"/>
        <s v="AutoGrid"/>
        <s v="Frontend Arts"/>
        <s v="insitro"/>
        <s v="Tesla"/>
        <s v="Conch Technologies, Inc"/>
        <s v="PAVIR"/>
        <s v="Carbon3D"/>
        <s v="Sonos"/>
        <s v="Shipt"/>
        <s v="The Play Station"/>
        <s v="Adverum Biotechnologies"/>
        <s v="Ayata"/>
        <s v="Amyris"/>
        <s v="Gabi"/>
        <s v="Cruise"/>
        <s v="Lattice Engines"/>
        <s v="Jazz Pharma"/>
        <s v="Natera"/>
        <s v="Lorven Technologies Inc"/>
        <s v="Milestone Technologies, Inc."/>
        <s v="AppLovin"/>
        <s v="WhereTo"/>
        <s v="GRAIL"/>
        <s v="Mode Analytics"/>
        <s v="Tekreliance LLC"/>
        <s v="Sense Talent Labs"/>
        <s v="JUUL Labs"/>
        <s v="vidIQ"/>
        <s v="Kaplan"/>
        <s v="Delta Project Management, Inc."/>
        <s v="TEEMA"/>
        <s v="CitiusTech"/>
        <s v="Wish"/>
        <s v="Udemy"/>
        <s v="Trianz"/>
        <s v="Atomwise"/>
        <s v="Impossible Foods"/>
        <s v="Vitria Technology"/>
        <s v="Karius"/>
        <s v="Chan Zuckerberg Initiative"/>
        <s v="CrunchBase"/>
        <s v="First Republic Bank"/>
        <s v="Culture Amp"/>
        <s v="Lemonaid Health (lemonaid.com)"/>
        <s v="IntelliPro Group Inc."/>
        <s v="Golden Gate University"/>
        <s v="Veterans Health Research Institute"/>
        <s v="Reddit"/>
        <s v="Levi Strauss"/>
        <s v="Eurofins"/>
        <s v="Shell"/>
        <s v="Kaplan Test Prep"/>
        <s v="Plum Lending"/>
        <s v="Smart Deck Solutions"/>
        <s v="Parkside"/>
        <s v="FibroGen"/>
        <s v="Glassdoor"/>
        <s v="Databricks"/>
        <s v="Sharpedge Solutions Inc"/>
        <s v="The Gladstone Institutes"/>
        <s v="Lob"/>
        <s v="ZS Associates"/>
        <s v="Arable Labs, Inc."/>
        <s v="BioPhase Solutions"/>
        <s v="Lam Research"/>
        <s v="Zapier"/>
        <s v="Nurix"/>
        <s v="Take 5 Oil Change"/>
        <s v="PDDN INC."/>
        <s v="Square"/>
        <s v="NTT DATA Services"/>
        <s v="NTT DATA"/>
        <s v="Samba TV"/>
        <s v="Andiamo"/>
        <s v="Second Genome"/>
        <s v="Akshaya Inc"/>
        <s v="Project Ronin"/>
        <s v="Rally Health"/>
        <s v="Axiom Group"/>
        <s v="Berkeley Lights"/>
        <s v="Molecular Devices"/>
        <s v="Sequoia Consulting Group"/>
        <s v="Eluvio"/>
        <s v="Fitbit"/>
        <s v="Saildrone"/>
        <s v="Afresh Technologies"/>
        <s v="Sony Playstation Network"/>
        <s v="University of San Francisco"/>
        <s v="Jumpstart"/>
        <s v="Electronic Arts"/>
        <s v="Sentry"/>
        <s v="V3 Talent Partners Inc."/>
        <s v="Flexport"/>
        <s v="PlanGrid"/>
        <s v="Nsight"/>
        <s v="AI Foundation"/>
        <s v="Freenome"/>
        <s v="Sift"/>
        <s v="JellyFish"/>
        <s v="Amino"/>
        <s v="Glu Mobile"/>
        <s v="Stanford School of Medicine"/>
        <s v="Gilead Sciences"/>
        <s v="Enlitic"/>
        <s v="Fyusion"/>
        <s v="UnitedHealth Group"/>
        <s v="Nikola Motor Company"/>
        <s v="Lyft"/>
        <s v="Point Banking"/>
        <s v="QuinStreet"/>
        <s v="Azlo"/>
        <s v="IDC Tech"/>
        <s v="RDA"/>
        <s v="Encoded Therapeutics"/>
        <s v="Corbion"/>
        <s v="Engineering / Remediation Resources Group"/>
        <s v="Strategi.biz"/>
        <s v="HEALTHRIGHT 360"/>
        <s v="Logic20/20"/>
        <s v="Crystal Dynamics"/>
        <s v="159 Solutions, Inc."/>
        <s v="The RealReal"/>
        <s v="TuneIn"/>
        <s v="WeDriveU, Inc."/>
        <s v="System1 Biosciences"/>
        <s v="NTT DATA, Inc."/>
        <s v="Apexigen"/>
        <s v="My Job Tank"/>
        <s v="Applied Molecular Transport"/>
        <s v="Handshake-Stryder"/>
        <s v="Tredence"/>
        <s v="Allscripts"/>
        <s v="Sangamo BioSciences, Inc."/>
        <s v="DISYS"/>
        <s v="Perfect Day"/>
        <s v="SRI Tech Solutions"/>
        <s v="LiveMindz"/>
        <s v="Thermo Fisher Scientific"/>
        <s v="Astound"/>
        <s v="Kaiser Permanente"/>
        <s v="Chipton-Ross"/>
        <s v="Slalom LLC."/>
        <s v="Crunchyroll"/>
        <s v="Springboard"/>
        <s v="B-Stock Solutions"/>
        <s v="Womply"/>
        <s v="intellyk"/>
        <s v="MyoKardia, Inc."/>
        <s v="Human API"/>
        <s v="PepsiCo"/>
        <s v="Amgen"/>
        <s v="IPSY"/>
        <s v="Bio-Rad Laboratories, Inc."/>
        <s v="Zoetis"/>
        <s v="DIVIDEND FINANCE LLC"/>
        <s v="Seattle Genetics, Inc."/>
        <s v="Spring Discovery"/>
        <s v="Bank of the West"/>
        <s v="MUFG"/>
        <s v="YouTube"/>
        <s v="Pearl Therapeutics"/>
        <s v="UCSF Medical Center"/>
        <s v="Siemens Healthineers"/>
        <s v="Tecan Ltd"/>
        <s v="Blue Shield of California"/>
        <s v="Ripple Foods"/>
        <s v="Johnson &amp;amp;amp; Johnson"/>
        <s v="Ngm Biopharmaceuticals"/>
        <s v="AbbVie"/>
        <s v="Snowflake Computing"/>
        <s v="Notable Labs"/>
        <s v="Prima Medical Group"/>
        <s v="Course Hero"/>
        <s v="Rigel Pharmaceutical"/>
        <s v="SACC"/>
        <s v="Freedom Forever"/>
        <s v="J&amp;amp;amp;J Family of Companies"/>
        <s v="Arcus Biosciences, Inc."/>
        <s v="Walmart"/>
        <s v="Fairmont Hospital"/>
        <s v="Merck"/>
        <s v="East Bay Community Energy"/>
        <s v="Sangamo Therapeutics"/>
        <s v="Stanford Health Care"/>
        <s v="SVB Financial Group"/>
        <s v="Astellas Pharma"/>
        <s v="Alameda Hospital"/>
        <s v="Zymergen"/>
        <s v="The Rockridge Group"/>
        <s v="Bayer"/>
        <s v="Aquifi, Inc"/>
        <s v="Pivot Bio"/>
        <s v="Lyra Health"/>
        <s v="CytomX Therapeutics, Inc."/>
        <s v="The Walmart eCommerce Family of Brands"/>
        <s v="Pacific Institute for Research and Evaluation"/>
        <s v="University of California Berkeley"/>
        <s v="Deeproute.ai"/>
        <s v="Fabric Genomics"/>
        <s v="Apixio"/>
        <s v="Reveille Technologies"/>
        <s v="National Debt Relief"/>
        <s v="National Advocates for Pregnant Women"/>
        <s v="Veterinary Emergency Group"/>
        <s v="Kids Learning Loft Applied Behavior Analysis Services"/>
        <s v="The LiRo Group"/>
        <s v="Kingdom Associates"/>
        <s v="Forescout Technologies Inc."/>
        <s v="TEECOM"/>
        <s v="Friedwald Center for Rehabilitation and Nursing"/>
        <s v="PlanMember Financial"/>
        <s v="Banfield Pet Hospital"/>
        <s v="Star Pediatric Home Care Agency"/>
        <s v="Middle Village Radiology"/>
        <s v="Motorwerks inc"/>
        <s v="Brinks Home Security"/>
        <s v="Applied Research Laboratories"/>
        <s v="Applied Systems, Inc."/>
        <s v="BioBridge Global"/>
        <s v="Insight Enterprises, Inc."/>
        <s v="Health IQ"/>
        <s v="United Entertainment Group"/>
        <s v="SciPlay"/>
        <s v="Publishing Concepts"/>
        <s v="Zynga"/>
        <s v="Evernote"/>
        <s v="Lightspeed Systems"/>
        <s v="Praetorian"/>
        <s v="Southwest Research Institute"/>
        <s v="Bakery Agency"/>
        <s v="ThoughtFocus"/>
        <s v="SpringML"/>
        <s v="Home Depot"/>
        <s v="Apple"/>
        <s v="Aramco Services Company"/>
        <s v="iHeartMedia"/>
        <s v="Alaka`ina Foundation Family of Companies"/>
        <s v="Inabia Software &amp;amp;amp; consulting Inc."/>
        <s v="Onica Group"/>
        <s v="Group O"/>
        <s v="Dun &amp;amp;amp; Bradstreet"/>
        <s v="JPMorgan Chase"/>
        <s v="Southwest Business Corporation"/>
        <s v="Abbott Laboratories"/>
        <s v="Cloudflare, Inc."/>
        <s v="Horne LLP"/>
        <s v="Jabil"/>
        <s v="IMG Systems"/>
        <s v="Cottonwood Financial"/>
        <s v="CGG"/>
        <s v="Lorhan"/>
        <s v="RMS Computer"/>
        <s v="Ke`aki Technologies, LLC"/>
        <s v="Sercel"/>
        <s v="Cenergy International"/>
        <s v="Care.com"/>
        <s v="Texas Capital Bancshares"/>
        <s v="Siri InfoSolutions Inc"/>
        <s v="Trinity Industries"/>
        <s v="Alliance Source Testing"/>
        <s v="WorldQuant"/>
        <s v="Charles Schwab"/>
        <s v="Signature Science, LLC"/>
        <s v="Quantlab"/>
        <s v="Match"/>
        <s v="Trace3"/>
        <s v="Microsoft"/>
        <s v="Procore Technologies"/>
        <s v="Levelset"/>
        <s v="Advancial Federal Credit Union"/>
        <s v="Kairos Technologies"/>
        <s v="Frontier Communications"/>
        <s v="Vinli"/>
        <s v="Whole Foods Market"/>
        <s v="Sense Corp"/>
        <s v="Onica, a Rackspace Company"/>
        <s v="Infosys"/>
        <s v="LivaNova"/>
        <s v="Humana"/>
        <s v="ka-hoot"/>
        <s v="SEVEN Networks"/>
        <s v="Wise Men Consultants"/>
        <s v="Rackspace"/>
        <s v="DSI Systems"/>
        <s v="University of Texas Medical Branch"/>
        <s v="Acxiom"/>
        <s v="Wells Fargo"/>
        <s v="Parkland Health and Hospital System"/>
        <s v="Kinder Morgan"/>
        <s v="Maven Wave Partners"/>
        <s v="Digital Turbine"/>
        <s v="Digital Creative Institute"/>
        <s v="Hagerty Consulting"/>
        <s v="ISHPI Information Technologies"/>
        <s v="KUNGFU.AI"/>
        <s v="Citi"/>
        <s v="Citibank"/>
        <s v="American Cybersystems, Inc."/>
        <s v="Cloudflare"/>
        <s v="IT First Source"/>
        <s v="Cyber Warrior Network"/>
        <s v="USAA"/>
        <s v="Enbridge"/>
        <s v="Alliance Data"/>
        <s v="Ameritech Global Inc"/>
        <s v="Neiman Marcus"/>
        <s v="Sysmind LLC"/>
        <s v="Numeric, LLC"/>
        <s v="AmerisourceBergen"/>
        <s v="PeopleFun"/>
        <s v="Financial Additions"/>
        <s v="Texas A&amp;amp;amp;M University"/>
        <s v="Management Solutions"/>
        <s v="Dialexa"/>
        <s v="Sage IT Inc"/>
        <s v="Grant Thornton"/>
        <s v="Gearbox Software"/>
        <s v="Vista Equity Partners"/>
        <s v="Texas Heart Institute"/>
        <s v="Atos Syntel"/>
        <s v="Samsung Electronics America"/>
        <s v="Texas Health and Human Services Commission"/>
        <s v="Servient"/>
        <s v="PwC"/>
        <s v="VIVA USA"/>
        <s v="ILink Systems Inc."/>
        <s v="Avail"/>
        <s v="Invitation Homes"/>
        <s v="University of Texas at Arlington"/>
        <s v="Antuit"/>
        <s v="CenterPoint Energy"/>
        <s v="Yeti Technologies"/>
        <s v="Superior HealthPlan"/>
        <s v="Hayes Software Systems"/>
        <s v="The University of Texas Medical Branch"/>
        <s v="ReCharge Payments"/>
        <s v="Match Group"/>
        <s v="EMERGICON LLC"/>
        <s v="Intersys"/>
        <s v="911 Datamaster Inc"/>
        <s v="Janus Research Group"/>
        <s v="Centene Corporation"/>
        <s v="Ace Cash Express"/>
        <s v="L&amp;amp;amp;T Infotech"/>
        <s v="Arthur Lawrence"/>
        <s v="Invesco"/>
        <s v="Central Health"/>
        <s v="CTEH"/>
        <s v="Alpha Net Consulting, LLC"/>
        <s v="Texas Health &amp;amp;amp; Human Services Commission"/>
        <s v="CommUnityCare"/>
        <s v="Sphinix Solutions"/>
        <s v="Decca Consulting"/>
        <s v="NRG Energy, Inc."/>
        <s v="InfoVision Inc."/>
        <s v="Photon Infotech"/>
        <s v="SocialChorus"/>
        <s v="Academic Partnerships"/>
        <s v="U.S. Navy"/>
        <s v="Marlabs, Inc"/>
        <s v="Securonix"/>
        <s v="JPMorgan Chase &amp;amp;amp; Co"/>
        <s v="NTT DATA Corporation"/>
        <s v="Athreya Inc"/>
        <s v="Molecular Templates Inc"/>
        <s v="Digital Intelligence Systems, LLC"/>
        <s v="Key Business Solutions, Inc."/>
        <s v="tekwissen"/>
        <s v="Omnitracs"/>
        <s v="Tanisha Systems, Inc."/>
        <s v="NextEra Energy, Inc."/>
        <s v="Houston Methodist"/>
        <s v="Southwestern Energy"/>
        <s v="Texas Tech University"/>
        <s v="ArcBest"/>
        <s v="Southwest Research Institute Inc."/>
        <s v="Boston Consulting Group"/>
        <s v="University of Texas at Austin"/>
        <s v="LifePath Systems"/>
        <s v="Sam Houston State University"/>
        <s v="Charles Schwab Corporation"/>
        <s v="Ingram Micro"/>
        <s v="Entergy"/>
        <s v="Analytical Mechanics Associates"/>
        <s v="Excite Health Partners"/>
        <s v="MVPindex"/>
        <s v="Open Systems Technologies"/>
        <s v="Children&amp;amp;#039;s Health"/>
        <s v="Unizin"/>
        <s v="Convene Technologies"/>
        <s v="APN Consulting Inc"/>
        <s v="GEI Consultants Inc"/>
        <s v="FUJIFILM Diosynth Biotechnologies"/>
        <s v="SilverXis Inc."/>
        <s v="VUMI Group"/>
        <s v="Fort Worth Independent School District"/>
        <s v="Assembly"/>
        <s v="InfoQuest Consulting Group"/>
        <s v="JP Morgan Chase &amp;amp;amp; Co"/>
        <s v="Irvine Technology Corporation"/>
        <s v="HealthTrackRx"/>
        <s v="Behavioral Health Group"/>
        <s v="Indotronix International Corporation"/>
        <s v="Hunter International"/>
        <s v="Imagine One"/>
        <s v="United Software Group"/>
        <s v="Ascension Seton"/>
        <s v="InfoVision, Inc."/>
        <s v="GAINSCO"/>
        <s v="Cirrus Logic"/>
        <s v="Infoblox Inc."/>
        <s v="Goldman Sachs"/>
        <s v="Tachyon Technologies LLC"/>
        <s v="City of Austin Texas"/>
        <s v="UT Southwestern Medical Center"/>
        <s v="City of Lubbock"/>
        <s v="US Geological Survey"/>
        <s v="EY"/>
        <s v="AIG"/>
        <s v="Google"/>
        <s v="Texas Tech University Health Sciences Center"/>
        <s v="Air Liquide"/>
        <s v="Arcadis UK"/>
        <s v="Hewlett Packard Enterprise"/>
        <s v="Sphere Software LLC"/>
        <s v="Nokia"/>
        <s v="EAG Services"/>
        <s v="GetUpside"/>
        <s v="PROLIM Global Corporation"/>
        <s v="GasPedal"/>
        <s v="Alcon"/>
        <s v="UTHealth Houston"/>
        <s v="Digital Realty"/>
        <s v="State Farm"/>
        <s v="Rockwell Automation"/>
        <s v="J.P. Morgan"/>
        <s v="TekLeaders, Inc"/>
        <s v="Mr. Cooper"/>
        <s v="CGI Group, Inc."/>
        <s v="Qualcomm"/>
        <s v="Virtus Partners"/>
        <s v="EOK Technologies Inc"/>
        <s v="CognitiveScale"/>
        <s v="DTCC"/>
        <s v="Vastika"/>
        <s v="Blizzard Entertainment"/>
        <s v="Kasasa"/>
        <s v="Anblicks"/>
        <s v="BRIGHT HEALTH"/>
        <s v="TxDOT"/>
        <s v="Houston Public Library"/>
        <s v="Resideo"/>
        <s v="TEXAS DEPARTMENT OF PUBLIC SAFETY"/>
        <s v="sydata"/>
        <s v="BAE"/>
        <s v="HARRIS COUNTY"/>
        <s v="CROWN LABORATORIES"/>
        <s v="TEXAS EDUCATION AGENCY"/>
        <s v="FUJIFILM"/>
        <s v="ForeFlight"/>
        <s v="EDGE Engineering &amp;amp;amp; Science"/>
        <s v="Pattern Bioscience"/>
        <s v="Duo Security"/>
        <s v="City of Houston"/>
        <s v="Weston Solutions"/>
        <s v="Amyx, Inc."/>
        <s v="Lonza"/>
        <s v="Capgemini"/>
        <s v="Oneida ESC Group"/>
        <s v="CVS Health"/>
        <s v="Raba-Kistner"/>
        <s v="Sunmerge Systems Inc"/>
        <s v="The McConnell Group, Inc"/>
        <s v="Uplift Education"/>
        <s v="Reynolds and Reynolds"/>
        <s v="Siemens"/>
        <s v="ENGIE North America"/>
      </sharedItems>
    </cacheField>
    <cacheField name="Industry" numFmtId="0">
      <sharedItems>
        <s v="Business Services"/>
        <s v="Insurance"/>
        <s v="Aerospace &amp; Defense"/>
        <s v="Information Technology"/>
        <s v="Health Care"/>
        <s v="No Industry"/>
        <s v="Government"/>
        <s v="Biotech &amp; Pharmaceuticals"/>
        <s v="Finance"/>
        <s v="Oil, Gas, Energy &amp; Utilities"/>
        <s v="Education"/>
        <s v="Retail"/>
        <s v="Transportation &amp; Logistics"/>
        <s v="Media"/>
        <s v="Manufacturing"/>
        <s v="Accounting &amp; Legal"/>
        <s v="Non-Profit"/>
        <s v="Telecommunications"/>
        <s v="Real Estate"/>
        <s v="Arts, Entertainment &amp; Recreation"/>
        <s v="Construction, Repair &amp; Maintenance"/>
        <s v="Consumer Services"/>
        <s v="Restaurants, Bars &amp; Food Services"/>
        <s v="Agriculture &amp; Forestry"/>
      </sharedItems>
    </cacheField>
    <cacheField name="City" numFmtId="0">
      <sharedItems>
        <s v="Chantilly"/>
        <s v="Chevy Chase"/>
        <s v="Washington"/>
        <s v="Arlington"/>
        <s v="Annapolis Junction"/>
        <s v="Herndon"/>
        <s v="Bethesda"/>
        <s v="Alexandria"/>
        <s v="McLean"/>
        <s v="Raleigh"/>
        <s v="Fort Belvoir"/>
        <s v="Rockville"/>
        <s v="College Park"/>
        <s v="Suitland"/>
        <s v="Mc Lean"/>
        <s v="Springfield"/>
        <s v="San Antonio"/>
        <s v="Fairfax"/>
        <s v="Rosslyn"/>
        <s v="Reston"/>
        <s v="Columbia"/>
        <s v="Vienna"/>
        <s v="Adelphi"/>
        <s v="Fort Meade"/>
        <s v="Gaithersburg"/>
        <s v="Laurel"/>
        <s v="Silver Spring"/>
        <s v="Sterling"/>
        <s v="Germantown"/>
        <s v="Centreville"/>
        <s v="Crystal City"/>
        <s v="Beltsville"/>
        <s v="Burke"/>
        <s v="Falls Church"/>
        <s v="Greenbelt"/>
        <s v="Bowie"/>
        <s v="North Bethesda"/>
        <s v="Andrews AFB"/>
        <s v="San Francisco"/>
        <s v="Novato"/>
        <s v="South San Francisco"/>
        <s v="Foster City"/>
        <s v="San Mateo"/>
        <s v="Palo Alto"/>
        <s v="Oakland"/>
        <s v="Brisbane"/>
        <s v="Menlo Park"/>
        <s v="Berkeley"/>
        <s v="Fremont"/>
        <s v="San Ramon"/>
        <s v="Redwood City"/>
        <s v="Concord"/>
        <s v="San Leandro"/>
        <s v="San Carlos"/>
        <s v="Alameda"/>
        <s v="Woodside"/>
        <s v="Emeryville"/>
        <s v="Richmond"/>
        <s v="Florence"/>
        <s v="San Rafael"/>
        <s v="Albany"/>
        <s v="Stanford"/>
        <s v="Burlingame"/>
        <s v="San Bruno"/>
        <s v="Belmont"/>
        <s v="Hercules"/>
        <s v="Union City"/>
        <s v="Sausalito"/>
        <s v="Dublin"/>
        <s v="Hayward"/>
        <s v="New York"/>
        <s v="Williston Park"/>
        <s v="Brooklyn"/>
        <s v="Maspeth"/>
        <s v="Paramus"/>
        <s v="Staten Island"/>
        <s v="Jersey City"/>
        <s v="Rego Park"/>
        <s v="Mamaroneck"/>
        <s v="Dallas"/>
        <s v="Austin"/>
        <s v="Plano"/>
        <s v="Houston"/>
        <s v="Fort Worth"/>
        <s v="Lewisville"/>
        <s v="Irving"/>
        <s v="Richardson"/>
        <s v="Carrollton"/>
        <s v="Westlake"/>
        <s v="Allen"/>
        <s v="Marshall"/>
        <s v="Galveston"/>
        <s v="El Paso"/>
        <s v="Round Rock"/>
        <s v="Bryan"/>
        <s v="Frisco"/>
        <s v="Randolph A F B"/>
        <s v="Forney"/>
        <s v="Greenville"/>
        <s v="Kemah"/>
        <s v="Corpus Christi"/>
        <s v="Addison"/>
        <s v="Angleton"/>
        <s v="Spring"/>
        <s v="Lubbock"/>
        <s v="Fort Sam Houston"/>
        <s v="Huntsville"/>
        <s v="Chennai"/>
        <s v="The Woodlands"/>
        <s v="Webster"/>
        <s v="College Station"/>
        <s v="Denton"/>
        <s v="Kyle"/>
        <s v="Freeport"/>
        <s v="Weslaco"/>
      </sharedItems>
    </cacheField>
    <cacheField name="State" numFmtId="0">
      <sharedItems>
        <s v="VA"/>
        <s v="MD"/>
        <s v="DC"/>
        <s v="NC"/>
        <s v="TX"/>
        <s v="CA"/>
        <s v="KY"/>
        <s v="NY"/>
        <s v="NJ"/>
        <s v="TN"/>
      </sharedItems>
    </cacheField>
    <cacheField name="Min_Salary" numFmtId="0">
      <sharedItems containsSemiMixedTypes="0" containsString="0" containsNumber="1" containsInteger="1">
        <n v="108486.0"/>
        <n v="69285.0"/>
        <n v="74791.0"/>
        <n v="94721.0"/>
        <n v="76575.0"/>
        <n v="98457.0"/>
        <n v="107971.0"/>
        <n v="93193.0"/>
        <n v="152636.0"/>
        <n v="76616.0"/>
        <n v="114390.0"/>
        <n v="53523.0"/>
        <n v="70240.0"/>
        <n v="91416.0"/>
        <n v="99264.0"/>
        <n v="52024.0"/>
        <n v="92202.0"/>
        <n v="67446.0"/>
        <n v="112161.0"/>
        <n v="95113.0"/>
        <n v="76631.0"/>
        <n v="78503.0"/>
        <n v="74963.0"/>
        <n v="78514.0"/>
        <n v="81690.0"/>
        <n v="86300.0"/>
        <n v="58322.0"/>
        <n v="58594.0"/>
        <n v="103560.0"/>
        <n v="102316.0"/>
        <n v="65493.0"/>
        <n v="103270.0"/>
        <n v="120041.0"/>
        <n v="81933.0"/>
        <n v="45951.0"/>
        <n v="68857.0"/>
        <n v="90874.0"/>
        <n v="61402.0"/>
        <n v="91072.0"/>
        <n v="53663.0"/>
        <n v="80686.0"/>
        <n v="77283.0"/>
        <n v="65120.0"/>
        <n v="71930.0"/>
        <n v="75017.0"/>
        <n v="79171.0"/>
        <n v="95407.0"/>
        <n v="112093.0"/>
        <n v="81587.0"/>
        <n v="90535.0"/>
        <n v="62395.0"/>
        <n v="66348.0"/>
        <n v="73030.0"/>
        <n v="122794.0"/>
        <n v="107655.0"/>
        <n v="89383.0"/>
        <n v="80388.0"/>
        <n v="103024.0"/>
        <n v="69552.0"/>
        <n v="88352.0"/>
        <n v="83852.0"/>
        <n v="103449.0"/>
        <n v="89396.0"/>
        <n v="70677.0"/>
        <n v="76089.0"/>
        <n v="113152.0"/>
        <n v="75835.0"/>
        <n v="77725.0"/>
        <n v="102641.0"/>
        <n v="83138.0"/>
        <n v="89929.0"/>
        <n v="81591.0"/>
        <n v="80176.0"/>
        <n v="85079.0"/>
        <n v="105449.0"/>
        <n v="92852.0"/>
        <n v="101818.0"/>
        <n v="59454.0"/>
        <n v="77272.0"/>
        <n v="118774.0"/>
        <n v="76427.0"/>
        <n v="101647.0"/>
        <n v="67743.0"/>
        <n v="88148.0"/>
        <n v="45186.0"/>
        <n v="152930.0"/>
        <n v="62072.0"/>
        <n v="82046.0"/>
        <n v="100134.0"/>
        <n v="60508.0"/>
        <n v="87533.0"/>
        <n v="84823.0"/>
        <n v="72478.0"/>
        <n v="84918.0"/>
        <n v="49560.0"/>
        <n v="79841.0"/>
        <n v="107620.0"/>
        <n v="98717.0"/>
        <n v="90000.0"/>
        <n v="67104.0"/>
        <n v="135546.0"/>
        <n v="107484.0"/>
        <n v="93726.0"/>
        <n v="51237.0"/>
        <n v="47514.0"/>
        <n v="88120.0"/>
        <n v="63691.0"/>
        <n v="119363.0"/>
        <n v="41198.0"/>
        <n v="81616.0"/>
        <n v="123596.0"/>
        <n v="52583.0"/>
        <n v="57902.0"/>
        <n v="78066.0"/>
        <n v="44646.0"/>
        <n v="57207.0"/>
        <n v="75749.0"/>
        <n v="114275.0"/>
        <n v="84908.0"/>
        <n v="99002.0"/>
        <n v="83948.0"/>
        <n v="62576.0"/>
        <n v="56749.0"/>
        <n v="90572.0"/>
        <n v="98662.0"/>
        <n v="90267.0"/>
        <n v="73993.0"/>
        <n v="71181.0"/>
        <n v="47850.0"/>
        <n v="101722.0"/>
        <n v="125977.0"/>
        <n v="79334.0"/>
        <n v="102050.0"/>
        <n v="75937.0"/>
        <n v="100231.0"/>
        <n v="67991.0"/>
        <n v="82243.0"/>
        <n v="107905.0"/>
        <n v="96151.0"/>
        <n v="56169.0"/>
        <n v="54254.0"/>
        <n v="78194.0"/>
        <n v="80890.0"/>
        <n v="58228.0"/>
        <n v="39825.0"/>
        <n v="47210.0"/>
        <n v="143172.0"/>
        <n v="85683.0"/>
        <n v="123972.0"/>
        <n v="45119.0"/>
        <n v="113827.0"/>
        <n v="91919.0"/>
        <n v="119402.0"/>
        <n v="99145.0"/>
        <n v="57173.0"/>
        <n v="102620.0"/>
        <n v="90864.0"/>
        <n v="83931.0"/>
        <n v="62560.0"/>
        <n v="66263.0"/>
        <n v="72762.0"/>
        <n v="111628.0"/>
        <n v="147861.0"/>
        <n v="126211.0"/>
        <n v="76023.0"/>
        <n v="100203.0"/>
        <n v="105356.0"/>
        <n v="118610.0"/>
        <n v="84203.0"/>
        <n v="59001.0"/>
        <n v="93846.0"/>
        <n v="126167.0"/>
        <n v="88656.0"/>
        <n v="84247.0"/>
        <n v="96182.0"/>
        <n v="79170.0"/>
        <n v="96043.0"/>
        <n v="61664.0"/>
        <n v="100668.0"/>
        <n v="101963.0"/>
        <n v="83655.0"/>
        <n v="77343.0"/>
        <n v="99191.0"/>
        <n v="102340.0"/>
        <n v="96289.0"/>
        <n v="72535.0"/>
        <n v="83949.0"/>
        <n v="90883.0"/>
        <n v="95511.0"/>
        <n v="78811.0"/>
        <n v="86501.0"/>
        <n v="115391.0"/>
        <n v="92923.0"/>
        <n v="129924.0"/>
        <n v="21255.0"/>
        <n v="50831.0"/>
        <n v="58474.0"/>
        <n v="83956.0"/>
        <n v="103866.0"/>
        <n v="115563.0"/>
        <n v="73663.0"/>
        <n v="94452.0"/>
        <n v="62185.0"/>
        <n v="95569.0"/>
        <n v="66318.0"/>
        <n v="67061.0"/>
        <n v="76560.0"/>
        <n v="47759.0"/>
        <n v="72195.0"/>
        <n v="85799.0"/>
        <n v="95950.0"/>
        <n v="100717.0"/>
        <n v="22106.0"/>
        <n v="70419.0"/>
        <n v="111787.0"/>
        <n v="61388.0"/>
        <n v="53631.0"/>
        <n v="76994.0"/>
        <n v="44165.0"/>
        <n v="79571.0"/>
        <n v="111758.0"/>
        <n v="53612.0"/>
        <n v="88809.0"/>
        <n v="58568.0"/>
        <n v="92606.0"/>
        <n v="88561.0"/>
        <n v="36583.0"/>
        <n v="35981.0"/>
        <n v="73955.0"/>
        <n v="88916.0"/>
        <n v="83421.0"/>
        <n v="126941.0"/>
        <n v="76115.0"/>
        <n v="100365.0"/>
        <n v="100000.0"/>
        <n v="74512.0"/>
        <n v="127839.0"/>
        <n v="100443.0"/>
        <n v="131982.0"/>
        <n v="112491.0"/>
        <n v="67559.0"/>
        <n v="97039.0"/>
        <n v="106284.0"/>
        <n v="54758.0"/>
        <n v="58553.0"/>
        <n v="79465.0"/>
        <n v="66718.0"/>
        <n v="98220.0"/>
        <n v="101455.0"/>
        <n v="49576.0"/>
        <n v="46183.0"/>
        <n v="88625.0"/>
        <n v="99399.0"/>
        <n v="58824.0"/>
        <n v="89539.0"/>
        <n v="135571.0"/>
        <n v="92770.0"/>
        <n v="108661.0"/>
        <n v="58021.0"/>
        <n v="53880.0"/>
        <n v="65807.0"/>
        <n v="75548.0"/>
        <n v="77536.0"/>
        <n v="112828.0"/>
        <n v="36099.0"/>
        <n v="70408.0"/>
        <n v="103105.0"/>
        <n v="46397.0"/>
        <n v="115429.0"/>
        <n v="88931.0"/>
        <n v="96269.0"/>
        <n v="115328.0"/>
        <n v="114860.0"/>
        <n v="54802.0"/>
        <n v="68275.0"/>
        <n v="128169.0"/>
        <n v="122139.0"/>
        <n v="67581.0"/>
        <n v="111590.0"/>
        <n v="21096.0"/>
        <n v="63056.0"/>
        <n v="54770.0"/>
        <n v="63773.0"/>
        <n v="50022.0"/>
        <n v="48294.0"/>
        <n v="92586.0"/>
        <n v="94929.0"/>
        <n v="87860.0"/>
        <n v="90226.0"/>
        <n v="108134.0"/>
        <n v="48129.0"/>
        <n v="37937.0"/>
        <n v="75278.0"/>
        <n v="83940.0"/>
        <n v="93436.0"/>
        <n v="70017.0"/>
        <n v="50789.0"/>
        <n v="101219.0"/>
        <n v="81922.0"/>
        <n v="104987.0"/>
        <n v="99245.0"/>
        <n v="65660.0"/>
        <n v="81762.0"/>
        <n v="129483.0"/>
        <n v="58326.0"/>
        <n v="50892.0"/>
        <n v="123776.0"/>
        <n v="95426.0"/>
        <n v="141460.0"/>
        <n v="87939.0"/>
        <n v="40261.0"/>
        <n v="35030.0"/>
        <n v="89506.0"/>
        <n v="91172.0"/>
        <n v="51176.0"/>
        <n v="49495.0"/>
        <n v="46417.0"/>
        <n v="68826.0"/>
        <n v="62986.0"/>
        <n v="34170.0"/>
        <n v="123555.0"/>
        <n v="121526.0"/>
        <n v="146031.0"/>
        <n v="50143.0"/>
        <n v="96850.0"/>
        <n v="35611.0"/>
        <n v="89328.0"/>
        <n v="99085.0"/>
        <n v="45497.0"/>
        <n v="96672.0"/>
        <n v="86484.0"/>
        <n v="118873.0"/>
        <n v="58078.0"/>
        <n v="96839.0"/>
        <n v="131832.0"/>
        <n v="59740.0"/>
        <n v="53245.0"/>
        <n v="32819.0"/>
        <n v="58742.0"/>
        <n v="92747.0"/>
        <n v="60146.0"/>
        <n v="55665.0"/>
        <n v="116666.0"/>
        <n v="83360.0"/>
        <n v="48815.0"/>
        <n v="54472.0"/>
        <n v="45763.0"/>
        <n v="88164.0"/>
        <n v="63984.0"/>
        <n v="60065.0"/>
        <n v="53540.0"/>
        <n v="68687.0"/>
        <n v="58890.0"/>
        <n v="65282.0"/>
        <n v="60320.0"/>
        <n v="60583.0"/>
        <n v="81521.0"/>
        <n v="99648.0"/>
        <n v="100468.0"/>
        <n v="54279.0"/>
        <n v="54749.0"/>
        <n v="79063.0"/>
        <n v="72734.0"/>
        <n v="63988.0"/>
        <n v="55366.0"/>
        <n v="137367.0"/>
        <n v="61190.0"/>
        <n v="27842.0"/>
        <n v="66234.0"/>
        <n v="111608.0"/>
        <n v="77205.0"/>
        <n v="95665.0"/>
        <n v="84051.0"/>
        <n v="72789.0"/>
        <n v="50137.0"/>
        <n v="89466.0"/>
        <n v="62321.0"/>
        <n v="56687.0"/>
        <n v="67169.0"/>
        <n v="96728.0"/>
        <n v="99793.0"/>
        <n v="70353.0"/>
        <n v="84424.0"/>
        <n v="50061.0"/>
        <n v="56143.0"/>
        <n v="101568.0"/>
        <n v="54955.0"/>
        <n v="68202.0"/>
        <n v="38623.0"/>
        <n v="45968.0"/>
        <n v="33094.0"/>
        <n v="34415.0"/>
        <n v="41138.0"/>
        <n v="63209.0"/>
        <n v="92001.0"/>
        <n v="56764.0"/>
        <n v="58919.0"/>
        <n v="93074.0"/>
        <n v="67038.0"/>
        <n v="96547.0"/>
        <n v="35308.0"/>
        <n v="45514.0"/>
        <n v="37254.0"/>
        <n v="82829.0"/>
        <n v="64474.0"/>
        <n v="40544.0"/>
        <n v="74843.0"/>
        <n v="57610.0"/>
        <n v="91750.0"/>
        <n v="47916.0"/>
        <n v="89665.0"/>
        <n v="45423.0"/>
        <n v="92357.0"/>
        <n v="125171.0"/>
        <n v="49369.0"/>
        <n v="98763.0"/>
        <n v="122643.0"/>
        <n v="39440.0"/>
        <n v="68055.0"/>
        <n v="50633.0"/>
        <n v="57935.0"/>
        <n v="98506.0"/>
        <n v="53639.0"/>
        <n v="59692.0"/>
        <n v="102231.0"/>
        <n v="118338.0"/>
        <n v="49140.0"/>
        <n v="76153.0"/>
        <n v="59242.0"/>
        <n v="52754.0"/>
        <n v="80579.0"/>
        <n v="62423.0"/>
        <n v="106068.0"/>
        <n v="68248.0"/>
        <n v="100967.0"/>
        <n v="131343.0"/>
        <n v="83659.0"/>
        <n v="81794.0"/>
        <n v="77774.0"/>
        <n v="45568.0"/>
        <n v="69686.0"/>
        <n v="32718.0"/>
        <n v="79393.0"/>
        <n v="63010.0"/>
        <n v="90748.0"/>
        <n v="62695.0"/>
        <n v="44696.0"/>
        <n v="92369.0"/>
        <n v="147291.0"/>
        <n v="132266.0"/>
        <n v="85130.0"/>
        <n v="43104.0"/>
        <n v="77037.0"/>
        <n v="62361.0"/>
        <n v="71798.0"/>
        <n v="63789.0"/>
        <n v="65032.0"/>
        <n v="87245.0"/>
        <n v="85715.0"/>
        <n v="97563.0"/>
        <n v="41545.0"/>
        <n v="92341.0"/>
        <n v="102107.0"/>
        <n v="52647.0"/>
        <n v="95715.0"/>
        <n v="122701.0"/>
        <n v="56755.0"/>
        <n v="96845.0"/>
        <n v="60145.0"/>
        <n v="59455.0"/>
        <n v="73665.0"/>
        <n v="77316.0"/>
        <n v="52451.0"/>
        <n v="79713.0"/>
        <n v="137143.0"/>
        <n v="65652.0"/>
        <n v="37058.0"/>
        <n v="70696.0"/>
        <n v="76811.0"/>
        <n v="91402.0"/>
        <n v="49854.0"/>
        <n v="49667.0"/>
        <n v="103058.0"/>
        <n v="150679.0"/>
        <n v="47171.0"/>
        <n v="77528.0"/>
        <n v="90454.0"/>
        <n v="48804.0"/>
        <n v="59246.0"/>
        <n v="115195.0"/>
        <n v="51677.0"/>
        <n v="57410.0"/>
        <n v="74916.0"/>
        <n v="77955.0"/>
        <n v="93247.0"/>
        <n v="56613.0"/>
        <n v="51477.0"/>
        <n v="78307.0"/>
        <n v="67260.0"/>
        <n v="79837.0"/>
        <n v="79938.0"/>
        <n v="105926.0"/>
        <n v="58240.0"/>
        <n v="82442.0"/>
        <n v="77657.0"/>
        <n v="57642.0"/>
        <n v="58282.0"/>
        <n v="106840.0"/>
        <n v="77496.0"/>
        <n v="29516.0"/>
        <n v="73494.0"/>
        <n v="97068.0"/>
        <n v="55223.0"/>
        <n v="59390.0"/>
        <n v="49942.0"/>
        <n v="58494.0"/>
        <n v="74618.0"/>
        <n v="57119.0"/>
        <n v="110852.0"/>
        <n v="71750.0"/>
        <n v="62031.0"/>
        <n v="107325.0"/>
        <n v="20268.0"/>
        <n v="66139.0"/>
        <n v="80040.0"/>
        <n v="62030.0"/>
        <n v="82543.0"/>
        <n v="101675.0"/>
        <n v="112682.0"/>
        <n v="144391.0"/>
        <n v="120060.0"/>
        <n v="87548.0"/>
        <n v="62762.0"/>
        <n v="70834.0"/>
        <n v="42951.0"/>
        <n v="85632.0"/>
        <n v="107699.0"/>
        <n v="93470.0"/>
        <n v="86531.0"/>
        <n v="37653.0"/>
        <n v="91864.0"/>
        <n v="55691.0"/>
        <n v="179685.0"/>
        <n v="112723.0"/>
        <n v="96508.0"/>
        <n v="70898.0"/>
        <n v="99667.0"/>
        <n v="68091.0"/>
        <n v="86739.0"/>
        <n v="87738.0"/>
        <n v="44021.0"/>
        <n v="78557.0"/>
        <n v="98142.0"/>
        <n v="31373.0"/>
        <n v="54297.0"/>
        <n v="89104.0"/>
        <n v="59894.0"/>
        <n v="74364.0"/>
        <n v="51373.0"/>
        <n v="91443.0"/>
        <n v="151875.0"/>
        <n v="78594.0"/>
        <n v="145000.0"/>
        <n v="105765.0"/>
        <n v="110377.0"/>
        <n v="137705.0"/>
        <n v="163578.0"/>
        <n v="119642.0"/>
        <n v="84400.0"/>
        <n v="108809.0"/>
        <n v="148171.0"/>
        <n v="175846.0"/>
        <n v="87803.0"/>
        <n v="105899.0"/>
        <n v="78913.0"/>
        <n v="170155.0"/>
        <n v="116415.0"/>
        <n v="175704.0"/>
        <n v="124204.0"/>
        <n v="123766.0"/>
        <n v="131965.0"/>
        <n v="117566.0"/>
        <n v="102929.0"/>
        <n v="114160.0"/>
        <n v="160408.0"/>
        <n v="86334.0"/>
        <n v="111709.0"/>
        <n v="116784.0"/>
        <n v="112157.0"/>
        <n v="96286.0"/>
        <n v="117551.0"/>
        <n v="148321.0"/>
        <n v="94891.0"/>
        <n v="104205.0"/>
        <n v="81903.0"/>
        <n v="114825.0"/>
        <n v="141088.0"/>
        <n v="84802.0"/>
        <n v="161055.0"/>
        <n v="151646.0"/>
        <n v="120329.0"/>
        <n v="80668.0"/>
        <n v="105388.0"/>
        <n v="118964.0"/>
        <n v="89300.0"/>
        <n v="61655.0"/>
        <n v="171792.0"/>
        <n v="109941.0"/>
        <n v="71317.0"/>
        <n v="97024.0"/>
        <n v="105544.0"/>
        <n v="37479.0"/>
        <n v="105112.0"/>
        <n v="108867.0"/>
        <n v="162444.0"/>
        <n v="74317.0"/>
        <n v="81531.0"/>
        <n v="96086.0"/>
        <n v="90195.0"/>
        <n v="70581.0"/>
        <n v="70175.0"/>
        <n v="120706.0"/>
        <n v="137948.0"/>
        <n v="111713.0"/>
        <n v="113488.0"/>
        <n v="54616.0"/>
        <n v="87422.0"/>
        <n v="121720.0"/>
        <n v="110887.0"/>
        <n v="46343.0"/>
        <n v="136562.0"/>
        <n v="72951.0"/>
        <n v="60261.0"/>
        <n v="107496.0"/>
        <n v="150000.0"/>
        <n v="116569.0"/>
        <n v="104992.0"/>
        <n v="79835.0"/>
        <n v="122998.0"/>
        <n v="121232.0"/>
        <n v="168311.0"/>
        <n v="171476.0"/>
        <n v="100959.0"/>
        <n v="129173.0"/>
        <n v="63147.0"/>
        <n v="156592.0"/>
        <n v="63127.0"/>
        <n v="149534.0"/>
        <n v="134842.0"/>
        <n v="61453.0"/>
        <n v="161389.0"/>
        <n v="80568.0"/>
        <n v="100293.0"/>
        <n v="85793.0"/>
        <n v="130122.0"/>
        <n v="137951.0"/>
        <n v="63184.0"/>
        <n v="137857.0"/>
        <n v="122642.0"/>
        <n v="165162.0"/>
        <n v="106354.0"/>
        <n v="84224.0"/>
        <n v="150999.0"/>
        <n v="99020.0"/>
        <n v="85036.0"/>
        <n v="97283.0"/>
        <n v="114312.0"/>
        <n v="94815.0"/>
        <n v="125822.0"/>
        <n v="91694.0"/>
        <n v="119856.0"/>
        <n v="128752.0"/>
        <n v="139145.0"/>
        <n v="106610.0"/>
        <n v="129617.0"/>
        <n v="103753.0"/>
        <n v="106259.0"/>
        <n v="126320.0"/>
        <n v="82128.0"/>
        <n v="102913.0"/>
        <n v="166131.0"/>
        <n v="106992.0"/>
        <n v="82562.0"/>
        <n v="95011.0"/>
        <n v="50113.0"/>
        <n v="154074.0"/>
        <n v="97656.0"/>
        <n v="162015.0"/>
        <n v="90263.0"/>
        <n v="106294.0"/>
        <n v="40816.0"/>
        <n v="62071.0"/>
        <n v="150691.0"/>
        <n v="112235.0"/>
        <n v="75065.0"/>
        <n v="64728.0"/>
        <n v="108647.0"/>
        <n v="95925.0"/>
        <n v="127615.0"/>
        <n v="102722.0"/>
        <n v="182816.0"/>
        <n v="110254.0"/>
        <n v="83068.0"/>
        <n v="117464.0"/>
        <n v="95138.0"/>
        <n v="101645.0"/>
        <n v="75619.0"/>
        <n v="135715.0"/>
        <n v="172401.0"/>
        <n v="82025.0"/>
        <n v="43843.0"/>
        <n v="149267.0"/>
        <n v="152194.0"/>
        <n v="90477.0"/>
        <n v="134273.0"/>
        <n v="98222.0"/>
        <n v="76622.0"/>
        <n v="106690.0"/>
        <n v="122982.0"/>
        <n v="104368.0"/>
        <n v="171258.0"/>
        <n v="134108.0"/>
        <n v="99278.0"/>
        <n v="106487.0"/>
        <n v="94222.0"/>
        <n v="116995.0"/>
        <n v="162741.0"/>
        <n v="59374.0"/>
        <n v="66742.0"/>
        <n v="82796.0"/>
        <n v="161510.0"/>
        <n v="59624.0"/>
        <n v="49428.0"/>
        <n v="120351.0"/>
        <n v="94190.0"/>
        <n v="135860.0"/>
        <n v="166713.0"/>
        <n v="126124.0"/>
        <n v="50150.0"/>
        <n v="101249.0"/>
        <n v="79462.0"/>
        <n v="122157.0"/>
        <n v="81511.0"/>
        <n v="56410.0"/>
        <n v="84226.0"/>
        <n v="100385.0"/>
        <n v="138634.0"/>
        <n v="130639.0"/>
        <n v="80542.0"/>
        <n v="112564.0"/>
        <n v="115326.0"/>
        <n v="122598.0"/>
        <n v="64209.0"/>
        <n v="111187.0"/>
        <n v="64917.0"/>
        <n v="62445.0"/>
        <n v="107930.0"/>
        <n v="95966.0"/>
        <n v="77672.0"/>
        <n v="97620.0"/>
        <n v="149324.0"/>
        <n v="98013.0"/>
        <n v="63178.0"/>
        <n v="139265.0"/>
        <n v="84239.0"/>
        <n v="126271.0"/>
        <n v="191071.0"/>
        <n v="117507.0"/>
        <n v="38553.0"/>
        <n v="133572.0"/>
        <n v="37278.0"/>
        <n v="62418.0"/>
        <n v="73853.0"/>
        <n v="125865.0"/>
        <n v="56024.0"/>
        <n v="164202.0"/>
        <n v="116887.0"/>
        <n v="144906.0"/>
        <n v="119603.0"/>
        <n v="77449.0"/>
        <n v="79853.0"/>
        <n v="146213.0"/>
        <n v="107465.0"/>
        <n v="129314.0"/>
        <n v="137812.0"/>
        <n v="98398.0"/>
        <n v="111276.0"/>
        <n v="103009.0"/>
        <n v="71379.0"/>
        <n v="102584.0"/>
        <n v="153983.0"/>
        <n v="167859.0"/>
        <n v="85704.0"/>
        <n v="103670.0"/>
        <n v="103509.0"/>
        <n v="81423.0"/>
        <n v="128235.0"/>
        <n v="137893.0"/>
        <n v="33932.0"/>
        <n v="142884.0"/>
        <n v="78846.0"/>
        <n v="137500.0"/>
        <n v="61842.0"/>
        <n v="63302.0"/>
        <n v="41120.0"/>
        <n v="107345.0"/>
        <n v="134551.0"/>
        <n v="137930.0"/>
        <n v="52517.0"/>
        <n v="142960.0"/>
        <n v="99062.0"/>
        <n v="170345.0"/>
        <n v="112096.0"/>
        <n v="148685.0"/>
        <n v="43211.0"/>
        <n v="205735.0"/>
        <n v="84749.0"/>
        <n v="100553.0"/>
        <n v="102289.0"/>
        <n v="73319.0"/>
        <n v="54050.0"/>
        <n v="29611.0"/>
        <n v="32724.0"/>
        <n v="145771.0"/>
        <n v="135781.0"/>
        <n v="114498.0"/>
        <n v="106351.0"/>
        <n v="47089.0"/>
        <n v="70494.0"/>
        <n v="174661.0"/>
        <n v="132652.0"/>
        <n v="95919.0"/>
        <n v="124778.0"/>
        <n v="114913.0"/>
        <n v="158396.0"/>
        <n v="34224.0"/>
        <n v="116168.0"/>
        <n v="67624.0"/>
        <n v="117024.0"/>
        <n v="115319.0"/>
        <n v="71559.0"/>
        <n v="104005.0"/>
        <n v="82203.0"/>
        <n v="43683.0"/>
        <n v="133327.0"/>
        <n v="131565.0"/>
        <n v="120055.0"/>
        <n v="158102.0"/>
        <n v="70031.0"/>
        <n v="90637.0"/>
        <n v="106596.0"/>
        <n v="105279.0"/>
        <n v="104933.0"/>
        <n v="91839.0"/>
        <n v="74526.0"/>
        <n v="66543.0"/>
        <n v="100692.0"/>
        <n v="39750.0"/>
        <n v="76618.0"/>
        <n v="91278.0"/>
        <n v="149398.0"/>
        <n v="167809.0"/>
        <n v="67927.0"/>
        <n v="168671.0"/>
        <n v="130478.0"/>
        <n v="103136.0"/>
        <n v="64391.0"/>
        <n v="172676.0"/>
        <n v="169281.0"/>
        <n v="79271.0"/>
        <n v="151988.0"/>
        <n v="112619.0"/>
        <n v="190801.0"/>
        <n v="69753.0"/>
        <n v="99098.0"/>
        <n v="95788.0"/>
        <n v="51480.0"/>
        <n v="151900.0"/>
        <n v="168641.0"/>
        <n v="106739.0"/>
        <n v="45594.0"/>
        <n v="108439.0"/>
        <n v="150163.0"/>
        <n v="70073.0"/>
        <n v="180712.0"/>
        <n v="118318.0"/>
        <n v="103144.0"/>
        <n v="55797.0"/>
        <n v="126120.0"/>
        <n v="84007.0"/>
        <n v="145248.0"/>
        <n v="156516.0"/>
        <n v="105982.0"/>
        <n v="129823.0"/>
        <n v="144851.0"/>
        <n v="168096.0"/>
        <n v="78466.0"/>
        <n v="92051.0"/>
        <n v="115819.0"/>
        <n v="118368.0"/>
        <n v="114738.0"/>
        <n v="43304.0"/>
        <n v="89585.0"/>
        <n v="123929.0"/>
        <n v="108881.0"/>
        <n v="98535.0"/>
        <n v="100185.0"/>
        <n v="149510.0"/>
        <n v="57968.0"/>
        <n v="160126.0"/>
        <n v="41439.0"/>
        <n v="82129.0"/>
        <n v="92455.0"/>
        <n v="158305.0"/>
        <n v="67374.0"/>
        <n v="148112.0"/>
        <n v="87413.0"/>
        <n v="144300.0"/>
        <n v="114148.0"/>
        <n v="91731.0"/>
        <n v="205710.0"/>
        <n v="46559.0"/>
        <n v="82641.0"/>
        <n v="50102.0"/>
        <n v="74903.0"/>
        <n v="99044.0"/>
        <n v="146148.0"/>
        <n v="193023.0"/>
        <n v="110591.0"/>
        <n v="96103.0"/>
        <n v="130489.0"/>
        <n v="48723.0"/>
        <n v="75477.0"/>
        <n v="95073.0"/>
        <n v="46189.0"/>
        <n v="127393.0"/>
        <n v="109121.0"/>
        <n v="78548.0"/>
        <n v="188975.0"/>
        <n v="69179.0"/>
        <n v="86950.0"/>
        <n v="84415.0"/>
        <n v="108031.0"/>
        <n v="60404.0"/>
        <n v="92471.0"/>
        <n v="123332.0"/>
        <n v="98964.0"/>
        <n v="74679.0"/>
        <n v="95355.0"/>
        <n v="83578.0"/>
        <n v="113893.0"/>
        <n v="122048.0"/>
        <n v="150574.0"/>
        <n v="128659.0"/>
        <n v="100153.0"/>
        <n v="105975.0"/>
        <n v="74783.0"/>
        <n v="67560.0"/>
        <n v="113909.0"/>
        <n v="61846.0"/>
        <n v="77864.0"/>
        <n v="68860.0"/>
        <n v="65009.0"/>
        <n v="102374.0"/>
        <n v="93789.0"/>
        <n v="31772.0"/>
        <n v="45551.0"/>
        <n v="120363.0"/>
        <n v="152164.0"/>
        <n v="124691.0"/>
        <n v="129936.0"/>
        <n v="45250.0"/>
        <n v="59770.0"/>
        <n v="103202.0"/>
        <n v="120423.0"/>
        <n v="84600.0"/>
        <n v="99140.0"/>
        <n v="165830.0"/>
        <n v="43745.0"/>
        <n v="79916.0"/>
        <n v="48555.0"/>
        <n v="111914.0"/>
        <n v="65796.0"/>
        <n v="85889.0"/>
        <n v="113327.0"/>
        <n v="102328.0"/>
        <n v="110282.0"/>
        <n v="105349.0"/>
        <n v="104265.0"/>
        <n v="41411.0"/>
        <n v="117659.0"/>
        <n v="74170.0"/>
        <n v="99987.0"/>
        <n v="74089.0"/>
        <n v="46263.0"/>
        <n v="73907.0"/>
        <n v="92900.0"/>
        <n v="85394.0"/>
        <n v="114104.0"/>
        <n v="102957.0"/>
        <n v="69491.0"/>
        <n v="122801.0"/>
        <n v="76227.0"/>
        <n v="65220.0"/>
        <n v="115799.0"/>
        <n v="93744.0"/>
        <n v="110441.0"/>
        <n v="115974.0"/>
        <n v="112244.0"/>
        <n v="110616.0"/>
        <n v="77734.0"/>
        <n v="105390.0"/>
        <n v="116972.0"/>
        <n v="91101.0"/>
        <n v="84151.0"/>
        <n v="90518.0"/>
        <n v="140645.0"/>
        <n v="48523.0"/>
        <n v="88652.0"/>
        <n v="49361.0"/>
        <n v="104685.0"/>
        <n v="152239.0"/>
        <n v="114451.0"/>
        <n v="144909.0"/>
        <n v="124106.0"/>
        <n v="128055.0"/>
        <n v="148962.0"/>
        <n v="124759.0"/>
        <n v="92705.0"/>
        <n v="64285.0"/>
        <n v="94093.0"/>
        <n v="58562.0"/>
        <n v="92176.0"/>
        <n v="75401.0"/>
        <n v="67876.0"/>
        <n v="51742.0"/>
        <n v="125289.0"/>
        <n v="102493.0"/>
        <n v="84819.0"/>
        <n v="113369.0"/>
        <n v="123251.0"/>
        <n v="119470.0"/>
        <n v="124626.0"/>
        <n v="88309.0"/>
        <n v="130376.0"/>
        <n v="107056.0"/>
        <n v="114157.0"/>
        <n v="73225.0"/>
        <n v="165943.0"/>
        <n v="112606.0"/>
        <n v="118346.0"/>
        <n v="63574.0"/>
        <n v="145090.0"/>
        <n v="97221.0"/>
        <n v="86209.0"/>
        <n v="81303.0"/>
        <n v="82903.0"/>
        <n v="103455.0"/>
        <n v="45819.0"/>
        <n v="108517.0"/>
        <n v="66091.0"/>
        <n v="119591.0"/>
        <n v="141056.0"/>
        <n v="96816.0"/>
        <n v="44587.0"/>
        <n v="125410.0"/>
        <n v="94715.0"/>
        <n v="20000.0"/>
        <n v="54991.0"/>
        <n v="46298.0"/>
        <n v="122296.0"/>
        <n v="91572.0"/>
        <n v="38471.0"/>
        <n v="64829.0"/>
        <n v="65665.0"/>
        <n v="84236.0"/>
        <n v="81991.0"/>
        <n v="48000.0"/>
        <n v="55069.0"/>
        <n v="21402.0"/>
        <n v="81260.0"/>
        <n v="69500.0"/>
        <n v="31518.0"/>
        <n v="41822.0"/>
        <n v="43286.0"/>
        <n v="50099.0"/>
        <n v="109021.0"/>
        <n v="79409.0"/>
        <n v="68264.0"/>
        <n v="33844.0"/>
        <n v="82028.0"/>
        <n v="132313.0"/>
        <n v="115765.0"/>
        <n v="66589.0"/>
        <n v="103931.0"/>
        <n v="75924.0"/>
        <n v="78239.0"/>
        <n v="73997.0"/>
        <n v="49986.0"/>
        <n v="78544.0"/>
        <n v="80719.0"/>
        <n v="82493.0"/>
        <n v="85661.0"/>
        <n v="97540.0"/>
        <n v="58855.0"/>
        <n v="64427.0"/>
        <n v="58394.0"/>
        <n v="79160.0"/>
        <n v="73976.0"/>
        <n v="116800.0"/>
        <n v="89157.0"/>
        <n v="59077.0"/>
        <n v="69795.0"/>
        <n v="110632.0"/>
        <n v="94022.0"/>
        <n v="51429.0"/>
        <n v="77573.0"/>
        <n v="79850.0"/>
        <n v="73681.0"/>
        <n v="69757.0"/>
        <n v="59330.0"/>
        <n v="81042.0"/>
        <n v="55812.0"/>
        <n v="71310.0"/>
        <n v="56329.0"/>
        <n v="62195.0"/>
        <n v="98291.0"/>
        <n v="54189.0"/>
        <n v="37745.0"/>
        <n v="59753.0"/>
        <n v="70894.0"/>
        <n v="31044.0"/>
        <n v="97614.0"/>
        <n v="95004.0"/>
        <n v="101375.0"/>
        <n v="53805.0"/>
        <n v="61656.0"/>
        <n v="79304.0"/>
        <n v="113868.0"/>
        <n v="44570.0"/>
        <n v="94290.0"/>
        <n v="24041.0"/>
        <n v="82000.0"/>
        <n v="83703.0"/>
        <n v="54209.0"/>
        <n v="71764.0"/>
        <n v="35018.0"/>
        <n v="73121.0"/>
        <n v="97880.0"/>
        <n v="74250.0"/>
        <n v="97505.0"/>
        <n v="117916.0"/>
        <n v="38230.0"/>
        <n v="112462.0"/>
        <n v="76194.0"/>
        <n v="119485.0"/>
        <n v="63203.0"/>
        <n v="66164.0"/>
        <n v="99868.0"/>
        <n v="119829.0"/>
        <n v="81443.0"/>
        <n v="93407.0"/>
        <n v="69894.0"/>
        <n v="51465.0"/>
        <n v="65984.0"/>
        <n v="97758.0"/>
        <n v="67602.0"/>
        <n v="30068.0"/>
        <n v="32887.0"/>
        <n v="73320.0"/>
        <n v="85233.0"/>
        <n v="61523.0"/>
        <n v="115513.0"/>
        <n v="76398.0"/>
        <n v="42530.0"/>
        <n v="48551.0"/>
        <n v="72752.0"/>
        <n v="55033.0"/>
        <n v="44082.0"/>
        <n v="30000.0"/>
        <n v="40494.0"/>
        <n v="83947.0"/>
        <n v="34299.0"/>
        <n v="55392.0"/>
        <n v="77228.0"/>
        <n v="103266.0"/>
        <n v="88966.0"/>
        <n v="50146.0"/>
        <n v="72638.0"/>
        <n v="81275.0"/>
        <n v="87666.0"/>
        <n v="43096.0"/>
        <n v="96440.0"/>
        <n v="53916.0"/>
        <n v="58197.0"/>
        <n v="46021.0"/>
        <n v="115922.0"/>
        <n v="120057.0"/>
        <n v="80375.0"/>
        <n v="74648.0"/>
        <n v="59984.0"/>
        <n v="44601.0"/>
        <n v="99053.0"/>
        <n v="162051.0"/>
        <n v="83787.0"/>
        <n v="55430.0"/>
        <n v="72676.0"/>
        <n v="76684.0"/>
        <n v="51914.0"/>
        <n v="45306.0"/>
        <n v="113158.0"/>
        <n v="46387.0"/>
        <n v="42646.0"/>
        <n v="37512.0"/>
        <n v="69543.0"/>
        <n v="41087.0"/>
        <n v="99268.0"/>
        <n v="59680.0"/>
        <n v="47060.0"/>
        <n v="95606.0"/>
        <n v="66935.0"/>
        <n v="45609.0"/>
        <n v="73521.0"/>
        <n v="97924.0"/>
        <n v="61016.0"/>
        <n v="50178.0"/>
        <n v="72477.0"/>
        <n v="71349.0"/>
        <n v="70466.0"/>
        <n v="56743.0"/>
        <n v="47799.0"/>
        <n v="45043.0"/>
        <n v="117947.0"/>
        <n v="49965.0"/>
        <n v="48851.0"/>
        <n v="107918.0"/>
        <n v="61860.0"/>
        <n v="45676.0"/>
        <n v="53234.0"/>
        <n v="55730.0"/>
        <n v="55083.0"/>
        <n v="59301.0"/>
        <n v="45686.0"/>
        <n v="115194.0"/>
        <n v="64950.0"/>
        <n v="67898.0"/>
        <n v="50249.0"/>
        <n v="79355.0"/>
        <n v="44466.0"/>
        <n v="46994.0"/>
        <n v="62933.0"/>
        <n v="37929.0"/>
        <n v="49716.0"/>
        <n v="45694.0"/>
        <n v="60772.0"/>
        <n v="50188.0"/>
        <n v="36010.0"/>
        <n v="68098.0"/>
        <n v="75058.0"/>
        <n v="78114.0"/>
        <n v="70747.0"/>
        <n v="48482.0"/>
        <n v="47858.0"/>
        <n v="43055.0"/>
        <n v="63281.0"/>
        <n v="39778.0"/>
        <n v="45165.0"/>
        <n v="71400.0"/>
        <n v="103709.0"/>
        <n v="24022.0"/>
        <n v="38355.0"/>
        <n v="125640.0"/>
        <n v="80045.0"/>
        <n v="45891.0"/>
        <n v="38708.0"/>
        <n v="89601.0"/>
        <n v="42625.0"/>
        <n v="62964.0"/>
        <n v="77467.0"/>
        <n v="49772.0"/>
        <n v="87563.0"/>
        <n v="92764.0"/>
        <n v="111214.0"/>
        <n v="81893.0"/>
        <n v="85707.0"/>
        <n v="51080.0"/>
        <n v="67895.0"/>
        <n v="68492.0"/>
        <n v="46785.0"/>
        <n v="37835.0"/>
        <n v="81872.0"/>
        <n v="195818.0"/>
        <n v="64283.0"/>
        <n v="43959.0"/>
        <n v="57279.0"/>
        <n v="56318.0"/>
        <n v="46784.0"/>
        <n v="87404.0"/>
        <n v="32398.0"/>
        <n v="48232.0"/>
        <n v="24457.0"/>
        <n v="55183.0"/>
        <n v="80937.0"/>
        <n v="67052.0"/>
        <n v="48560.0"/>
        <n v="94041.0"/>
        <n v="44434.0"/>
        <n v="107812.0"/>
        <n v="50363.0"/>
        <n v="108576.0"/>
        <n v="50027.0"/>
        <n v="71002.0"/>
        <n v="33670.0"/>
        <n v="61910.0"/>
        <n v="70770.0"/>
        <n v="45090.0"/>
        <n v="50890.0"/>
        <n v="38761.0"/>
        <n v="58666.0"/>
        <n v="33639.0"/>
        <n v="60239.0"/>
        <n v="96572.0"/>
        <n v="54059.0"/>
        <n v="62126.0"/>
        <n v="63753.0"/>
        <n v="73999.0"/>
        <n v="65390.0"/>
        <n v="84406.0"/>
        <n v="80475.0"/>
        <n v="60668.0"/>
        <n v="50459.0"/>
        <n v="57496.0"/>
        <n v="72445.0"/>
        <n v="72546.0"/>
        <n v="44393.0"/>
        <n v="56313.0"/>
        <n v="36154.0"/>
        <n v="60624.0"/>
        <n v="45842.0"/>
        <n v="35483.0"/>
        <n v="66965.0"/>
        <n v="19857.0"/>
        <n v="30608.0"/>
        <n v="56690.0"/>
        <n v="33794.0"/>
        <n v="54118.0"/>
        <n v="50308.0"/>
        <n v="47835.0"/>
        <n v="76276.0"/>
        <n v="44998.0"/>
        <n v="48204.0"/>
        <n v="41361.0"/>
        <n v="78964.0"/>
        <n v="46572.0"/>
        <n v="33414.0"/>
        <n v="60267.0"/>
        <n v="62994.0"/>
        <n v="32570.0"/>
        <n v="60924.0"/>
        <n v="48363.0"/>
        <n v="78388.0"/>
        <n v="40368.0"/>
        <n v="51927.0"/>
        <n v="51880.0"/>
        <n v="96224.0"/>
        <n v="54600.0"/>
        <n v="107880.0"/>
        <n v="85245.0"/>
        <n v="88402.0"/>
        <n v="34572.0"/>
        <n v="55284.0"/>
        <n v="46295.0"/>
        <n v="53243.0"/>
        <n v="51270.0"/>
        <n v="95424.0"/>
        <n v="29500.0"/>
        <n v="82836.0"/>
        <n v="31074.0"/>
        <n v="98718.0"/>
        <n v="85831.0"/>
        <n v="97756.0"/>
        <n v="103471.0"/>
        <n v="92015.0"/>
        <n v="70236.0"/>
        <n v="66241.0"/>
        <n v="54915.0"/>
        <n v="33846.0"/>
        <n v="104759.0"/>
        <n v="34500.0"/>
        <n v="95571.0"/>
        <n v="56359.0"/>
        <n v="59486.0"/>
        <n v="78759.0"/>
        <n v="60627.0"/>
        <n v="54732.0"/>
        <n v="120615.0"/>
        <n v="85093.0"/>
        <n v="36956.0"/>
        <n v="116750.0"/>
        <n v="122652.0"/>
        <n v="46041.0"/>
        <n v="145273.0"/>
        <n v="147445.0"/>
        <n v="35455.0"/>
        <n v="86127.0"/>
        <n v="58703.0"/>
        <n v="91948.0"/>
        <n v="158967.0"/>
        <n v="60739.0"/>
        <n v="72399.0"/>
        <n v="52240.0"/>
        <n v="51043.0"/>
        <n v="96465.0"/>
        <n v="77722.0"/>
        <n v="83748.0"/>
        <n v="95092.0"/>
        <n v="33547.0"/>
        <n v="84456.0"/>
        <n v="50561.0"/>
        <n v="121172.0"/>
        <n v="52680.0"/>
        <n v="76381.0"/>
        <n v="85937.0"/>
        <n v="94697.0"/>
        <n v="79531.0"/>
        <n v="40129.0"/>
        <n v="82788.0"/>
        <n v="102730.0"/>
        <n v="83822.0"/>
        <n v="42538.0"/>
        <n v="75956.0"/>
        <n v="102594.0"/>
        <n v="97805.0"/>
        <n v="86286.0"/>
        <n v="64734.0"/>
        <n v="48748.0"/>
        <n v="45173.0"/>
        <n v="58386.0"/>
        <n v="85232.0"/>
        <n v="115506.0"/>
        <n v="95254.0"/>
        <n v="83535.0"/>
        <n v="102230.0"/>
        <n v="74158.0"/>
        <n v="89206.0"/>
        <n v="60514.0"/>
        <n v="82387.0"/>
        <n v="38819.0"/>
        <n v="44214.0"/>
        <n v="63706.0"/>
        <n v="57771.0"/>
        <n v="109626.0"/>
        <n v="58629.0"/>
        <n v="47130.0"/>
        <n v="67364.0"/>
        <n v="83649.0"/>
        <n v="34342.0"/>
        <n v="57001.0"/>
        <n v="42824.0"/>
        <n v="64611.0"/>
        <n v="105992.0"/>
        <n v="63848.0"/>
        <n v="45724.0"/>
        <n v="46677.0"/>
        <n v="51624.0"/>
        <n v="118866.0"/>
        <n v="55338.0"/>
        <n v="37244.0"/>
        <n v="53547.0"/>
        <n v="57070.0"/>
        <n v="84556.0"/>
        <n v="92573.0"/>
        <n v="63245.0"/>
        <n v="93761.0"/>
        <n v="49651.0"/>
        <n v="50251.0"/>
        <n v="87171.0"/>
        <n v="44181.0"/>
        <n v="67353.0"/>
        <n v="41771.0"/>
        <n v="28808.0"/>
        <n v="93358.0"/>
        <n v="70318.0"/>
        <n v="80488.0"/>
        <n v="41008.0"/>
        <n v="98991.0"/>
        <n v="93226.0"/>
        <n v="57088.0"/>
        <n v="84099.0"/>
        <n v="49011.0"/>
        <n v="106757.0"/>
        <n v="61795.0"/>
        <n v="45333.0"/>
        <n v="74917.0"/>
        <n v="74544.0"/>
      </sharedItems>
    </cacheField>
    <cacheField name="Max_Salary" numFmtId="0">
      <sharedItems containsSemiMixedTypes="0" containsString="0" containsNumber="1" containsInteger="1">
        <n v="145165.0"/>
        <n v="113337.0"/>
        <n v="102528.0"/>
        <n v="115685.0"/>
        <n v="116705.0"/>
        <n v="117062.0"/>
        <n v="114861.0"/>
        <n v="104508.0"/>
        <n v="165075.0"/>
        <n v="102469.0"/>
        <n v="155798.0"/>
        <n v="113521.0"/>
        <n v="116338.0"/>
        <n v="147027.0"/>
        <n v="132056.0"/>
        <n v="99286.0"/>
        <n v="127759.0"/>
        <n v="82227.0"/>
        <n v="181839.0"/>
        <n v="106971.0"/>
        <n v="127462.0"/>
        <n v="131882.0"/>
        <n v="121611.0"/>
        <n v="96537.0"/>
        <n v="134847.0"/>
        <n v="113249.0"/>
        <n v="100095.0"/>
        <n v="99386.0"/>
        <n v="132838.0"/>
        <n v="140080.0"/>
        <n v="110872.0"/>
        <n v="133441.0"/>
        <n v="151249.0"/>
        <n v="136242.0"/>
        <n v="78323.0"/>
        <n v="117241.0"/>
        <n v="109430.0"/>
        <n v="103866.0"/>
        <n v="145746.0"/>
        <n v="92754.0"/>
        <n v="113974.0"/>
        <n v="129486.0"/>
        <n v="109030.0"/>
        <n v="120664.0"/>
        <n v="120728.0"/>
        <n v="126697.0"/>
        <n v="126717.0"/>
        <n v="149318.0"/>
        <n v="93906.0"/>
        <n v="100724.0"/>
        <n v="87899.0"/>
        <n v="115540.0"/>
        <n v="106117.0"/>
        <n v="195305.0"/>
        <n v="174265.0"/>
        <n v="104525.0"/>
        <n v="90488.0"/>
        <n v="130269.0"/>
        <n v="84816.0"/>
        <n v="110797.0"/>
        <n v="137111.0"/>
        <n v="130884.0"/>
        <n v="123728.0"/>
        <n v="117046.0"/>
        <n v="99510.0"/>
        <n v="152695.0"/>
        <n v="101374.0"/>
        <n v="130330.0"/>
        <n v="119000.0"/>
        <n v="118794.0"/>
        <n v="143975.0"/>
        <n v="133374.0"/>
        <n v="107525.0"/>
        <n v="114869.0"/>
        <n v="122397.0"/>
        <n v="133182.0"/>
        <n v="100804.0"/>
        <n v="103177.0"/>
        <n v="146066.0"/>
        <n v="103234.0"/>
        <n v="134201.0"/>
        <n v="85638.0"/>
        <n v="155400.0"/>
        <n v="78043.0"/>
        <n v="183506.0"/>
        <n v="70056.0"/>
        <n v="133600.0"/>
        <n v="145662.0"/>
        <n v="103578.0"/>
        <n v="169550.0"/>
        <n v="144070.0"/>
        <n v="121282.0"/>
        <n v="103987.0"/>
        <n v="77573.0"/>
        <n v="132203.0"/>
        <n v="140626.0"/>
        <n v="107058.0"/>
        <n v="150000.0"/>
        <n v="126644.0"/>
        <n v="160387.0"/>
        <n v="147854.0"/>
        <n v="109642.0"/>
        <n v="86319.0"/>
        <n v="82849.0"/>
        <n v="142006.0"/>
        <n v="128423.0"/>
        <n v="190334.0"/>
        <n v="71034.0"/>
        <n v="98428.0"/>
        <n v="201900.0"/>
        <n v="89114.0"/>
        <n v="97793.0"/>
        <n v="121530.0"/>
        <n v="65205.0"/>
        <n v="100230.0"/>
        <n v="127839.0"/>
        <n v="182211.0"/>
        <n v="137197.0"/>
        <n v="118901.0"/>
        <n v="104429.0"/>
        <n v="107487.0"/>
        <n v="96904.0"/>
        <n v="146769.0"/>
        <n v="139590.0"/>
        <n v="147703.0"/>
        <n v="116308.0"/>
        <n v="120518.0"/>
        <n v="91297.0"/>
        <n v="141462.0"/>
        <n v="198140.0"/>
        <n v="113232.0"/>
        <n v="165492.0"/>
        <n v="126602.0"/>
        <n v="162495.0"/>
        <n v="98323.0"/>
        <n v="94648.0"/>
        <n v="129363.0"/>
        <n v="159959.0"/>
        <n v="208069.0"/>
        <n v="161480.0"/>
        <n v="101772.0"/>
        <n v="135175.0"/>
        <n v="129579.0"/>
        <n v="68554.0"/>
        <n v="80337.0"/>
        <n v="149279.0"/>
        <n v="136550.0"/>
        <n v="199679.0"/>
        <n v="94084.0"/>
        <n v="160706.0"/>
        <n v="141881.0"/>
        <n v="192865.0"/>
        <n v="112135.0"/>
        <n v="116498.0"/>
        <n v="110103.0"/>
        <n v="148646.0"/>
        <n v="91443.0"/>
        <n v="88486.0"/>
        <n v="75135.0"/>
        <n v="121191.0"/>
        <n v="138800.0"/>
        <n v="160761.0"/>
        <n v="200405.0"/>
        <n v="85673.0"/>
        <n v="204179.0"/>
        <n v="168854.0"/>
        <n v="155256.0"/>
        <n v="110417.0"/>
        <n v="89770.0"/>
        <n v="117891.0"/>
        <n v="194619.0"/>
        <n v="109459.0"/>
        <n v="97443.0"/>
        <n v="114131.0"/>
        <n v="131880.0"/>
        <n v="156678.0"/>
        <n v="103785.0"/>
        <n v="119871.0"/>
        <n v="122280.0"/>
        <n v="138864.0"/>
        <n v="112428.0"/>
        <n v="160887.0"/>
        <n v="155622.0"/>
        <n v="113657.0"/>
        <n v="102174.0"/>
        <n v="100884.0"/>
        <n v="149936.0"/>
        <n v="149261.0"/>
        <n v="119521.0"/>
        <n v="153110.0"/>
        <n v="156917.0"/>
        <n v="121154.0"/>
        <n v="184987.0"/>
        <n v="114034.0"/>
        <n v="91504.0"/>
        <n v="111618.0"/>
        <n v="138438.0"/>
        <n v="170229.0"/>
        <n v="136089.0"/>
        <n v="121664.0"/>
        <n v="110632.0"/>
        <n v="106674.0"/>
        <n v="114476.0"/>
        <n v="112337.0"/>
        <n v="126215.0"/>
        <n v="83226.0"/>
        <n v="84756.0"/>
        <n v="99235.0"/>
        <n v="157205.0"/>
        <n v="140195.0"/>
        <n v="123125.0"/>
        <n v="140912.0"/>
        <n v="123290.0"/>
        <n v="126533.0"/>
        <n v="103002.0"/>
        <n v="128642.0"/>
        <n v="90134.0"/>
        <n v="130402.0"/>
        <n v="152332.0"/>
        <n v="91099.0"/>
        <n v="145826.0"/>
        <n v="111223.0"/>
        <n v="150217.0"/>
        <n v="104720.0"/>
        <n v="64648.0"/>
        <n v="80244.0"/>
        <n v="122038.0"/>
        <n v="118351.0"/>
        <n v="136158.0"/>
        <n v="188349.0"/>
        <n v="116428.0"/>
        <n v="123718.0"/>
        <n v="160000.0"/>
        <n v="87717.0"/>
        <n v="160487.0"/>
        <n v="118161.0"/>
        <n v="229990.0"/>
        <n v="181238.0"/>
        <n v="122821.0"/>
        <n v="140342.0"/>
        <n v="191206.0"/>
        <n v="103018.0"/>
        <n v="81515.0"/>
        <n v="91249.0"/>
        <n v="87639.0"/>
        <n v="160136.0"/>
        <n v="131528.0"/>
        <n v="90311.0"/>
        <n v="173449.0"/>
        <n v="113089.0"/>
        <n v="117348.0"/>
        <n v="112227.0"/>
        <n v="137723.0"/>
        <n v="168508.0"/>
        <n v="122696.0"/>
        <n v="121684.0"/>
        <n v="103689.0"/>
        <n v="99408.0"/>
        <n v="109751.0"/>
        <n v="126751.0"/>
        <n v="92779.0"/>
        <n v="156312.0"/>
        <n v="81078.0"/>
        <n v="117126.0"/>
        <n v="120956.0"/>
        <n v="78705.0"/>
        <n v="147976.0"/>
        <n v="162342.0"/>
        <n v="123109.0"/>
        <n v="185609.0"/>
        <n v="213746.0"/>
        <n v="94357.0"/>
        <n v="120716.0"/>
        <n v="174596.0"/>
        <n v="148360.0"/>
        <n v="115242.0"/>
        <n v="141805.0"/>
        <n v="111997.0"/>
        <n v="116635.0"/>
        <n v="105335.0"/>
        <n v="144883.0"/>
        <n v="97681.0"/>
        <n v="106663.0"/>
        <n v="187442.0"/>
        <n v="194344.0"/>
        <n v="138824.0"/>
        <n v="114560.0"/>
        <n v="131786.0"/>
        <n v="91683.0"/>
        <n v="84049.0"/>
        <n v="158524.0"/>
        <n v="101403.0"/>
        <n v="175044.0"/>
        <n v="121791.0"/>
        <n v="87701.0"/>
        <n v="125827.0"/>
        <n v="90291.0"/>
        <n v="116952.0"/>
        <n v="167278.0"/>
        <n v="75291.0"/>
        <n v="96674.0"/>
        <n v="138931.0"/>
        <n v="103532.0"/>
        <n v="90874.0"/>
        <n v="166305.0"/>
        <n v="177205.0"/>
        <n v="213428.0"/>
        <n v="135810.0"/>
        <n v="91137.0"/>
        <n v="80262.0"/>
        <n v="147180.0"/>
        <n v="101266.0"/>
        <n v="86862.0"/>
        <n v="99791.0"/>
        <n v="80573.0"/>
        <n v="123158.0"/>
        <n v="81374.0"/>
        <n v="77540.0"/>
        <n v="153222.0"/>
        <n v="152408.0"/>
        <n v="294949.0"/>
        <n v="113423.0"/>
        <n v="123958.0"/>
        <n v="83115.0"/>
        <n v="110247.0"/>
        <n v="141931.0"/>
        <n v="83892.0"/>
        <n v="107942.0"/>
        <n v="115305.0"/>
        <n v="134532.0"/>
        <n v="62790.0"/>
        <n v="156930.0"/>
        <n v="146036.0"/>
        <n v="125421.0"/>
        <n v="134857.0"/>
        <n v="51110.0"/>
        <n v="145310.0"/>
        <n v="111044.0"/>
        <n v="95298.0"/>
        <n v="79468.0"/>
        <n v="166999.0"/>
        <n v="169663.0"/>
        <n v="82257.0"/>
        <n v="93750.0"/>
        <n v="82695.0"/>
        <n v="115297.0"/>
        <n v="123389.0"/>
        <n v="110887.0"/>
        <n v="100876.0"/>
        <n v="111200.0"/>
        <n v="72830.0"/>
        <n v="117128.0"/>
        <n v="132114.0"/>
        <n v="105478.0"/>
        <n v="134646.0"/>
        <n v="119838.0"/>
        <n v="117042.0"/>
        <n v="104141.0"/>
        <n v="91656.0"/>
        <n v="113051.0"/>
        <n v="91700.0"/>
        <n v="138294.0"/>
        <n v="121372.0"/>
        <n v="116210.0"/>
        <n v="155399.0"/>
        <n v="115522.0"/>
        <n v="56870.0"/>
        <n v="125457.0"/>
        <n v="125262.0"/>
        <n v="113312.0"/>
        <n v="165443.0"/>
        <n v="98012.0"/>
        <n v="85988.0"/>
        <n v="108735.0"/>
        <n v="107568.0"/>
        <n v="106827.0"/>
        <n v="113721.0"/>
        <n v="158652.0"/>
        <n v="117643.0"/>
        <n v="77647.0"/>
        <n v="120012.0"/>
        <n v="102101.0"/>
        <n v="96056.0"/>
        <n v="178651.0"/>
        <n v="101171.0"/>
        <n v="140175.0"/>
        <n v="73135.0"/>
        <n v="71211.0"/>
        <n v="77919.0"/>
        <n v="78814.0"/>
        <n v="94107.0"/>
        <n v="111783.0"/>
        <n v="109660.0"/>
        <n v="117773.0"/>
        <n v="129141.0"/>
        <n v="84623.0"/>
        <n v="228925.0"/>
        <n v="80693.0"/>
        <n v="75858.0"/>
        <n v="77712.0"/>
        <n v="56359.0"/>
        <n v="93918.0"/>
        <n v="121434.0"/>
        <n v="76199.0"/>
        <n v="86678.0"/>
        <n v="72997.0"/>
        <n v="164081.0"/>
        <n v="104489.0"/>
        <n v="114646.0"/>
        <n v="83810.0"/>
        <n v="157230.0"/>
        <n v="139680.0"/>
        <n v="106046.0"/>
        <n v="109571.0"/>
        <n v="146773.0"/>
        <n v="75366.0"/>
        <n v="113450.0"/>
        <n v="87305.0"/>
        <n v="105260.0"/>
        <n v="180292.0"/>
        <n v="114978.0"/>
        <n v="134301.0"/>
        <n v="119306.0"/>
        <n v="144117.0"/>
        <n v="83513.0"/>
        <n v="143773.0"/>
        <n v="125709.0"/>
        <n v="100259.0"/>
        <n v="101625.0"/>
        <n v="144538.0"/>
        <n v="128999.0"/>
        <n v="117211.0"/>
        <n v="123589.0"/>
        <n v="162377.0"/>
        <n v="168157.0"/>
        <n v="105254.0"/>
        <n v="130518.0"/>
        <n v="86788.0"/>
        <n v="82216.0"/>
        <n v="72977.0"/>
        <n v="101932.0"/>
        <n v="126693.0"/>
        <n v="115938.0"/>
        <n v="94601.0"/>
        <n v="96160.0"/>
        <n v="127231.0"/>
        <n v="215349.0"/>
        <n v="183739.0"/>
        <n v="151575.0"/>
        <n v="76040.0"/>
        <n v="156084.0"/>
        <n v="115734.0"/>
        <n v="123629.0"/>
        <n v="135395.0"/>
        <n v="104609.0"/>
        <n v="100939.0"/>
        <n v="96664.0"/>
        <n v="132418.0"/>
        <n v="71520.0"/>
        <n v="105614.0"/>
        <n v="117688.0"/>
        <n v="121734.0"/>
        <n v="173187.0"/>
        <n v="154809.0"/>
        <n v="124671.0"/>
        <n v="155898.0"/>
        <n v="126983.0"/>
        <n v="104375.0"/>
        <n v="122482.0"/>
        <n v="91739.0"/>
        <n v="97251.0"/>
        <n v="142180.0"/>
        <n v="153226.0"/>
        <n v="74681.0"/>
        <n v="90232.0"/>
        <n v="144710.0"/>
        <n v="100454.0"/>
        <n v="115466.0"/>
        <n v="114697.0"/>
        <n v="114845.0"/>
        <n v="205227.0"/>
        <n v="192201.0"/>
        <n v="58403.0"/>
        <n v="111202.0"/>
        <n v="151998.0"/>
        <n v="84962.0"/>
        <n v="102681.0"/>
        <n v="155500.0"/>
        <n v="90573.0"/>
        <n v="88016.0"/>
        <n v="128610.0"/>
        <n v="105584.0"/>
        <n v="108010.0"/>
        <n v="117102.0"/>
        <n v="119471.0"/>
        <n v="90956.0"/>
        <n v="114066.0"/>
        <n v="115890.0"/>
        <n v="116082.0"/>
        <n v="155237.0"/>
        <n v="101845.0"/>
        <n v="108464.0"/>
        <n v="162841.0"/>
        <n v="131372.0"/>
        <n v="85009.0"/>
        <n v="122808.0"/>
        <n v="103937.0"/>
        <n v="45814.0"/>
        <n v="82162.0"/>
        <n v="111663.0"/>
        <n v="108855.0"/>
        <n v="121068.0"/>
        <n v="95289.0"/>
        <n v="111198.0"/>
        <n v="125784.0"/>
        <n v="120362.0"/>
        <n v="124507.0"/>
        <n v="125877.0"/>
        <n v="69004.0"/>
        <n v="118320.0"/>
        <n v="93350.0"/>
        <n v="119419.0"/>
        <n v="104487.0"/>
        <n v="79490.0"/>
        <n v="92140.0"/>
        <n v="134930.0"/>
        <n v="233609.0"/>
        <n v="177366.0"/>
        <n v="236961.0"/>
        <n v="104354.0"/>
        <n v="133644.0"/>
        <n v="150106.0"/>
        <n v="96173.0"/>
        <n v="100646.0"/>
        <n v="159965.0"/>
        <n v="116335.0"/>
        <n v="91521.0"/>
        <n v="90587.0"/>
        <n v="140538.0"/>
        <n v="72574.0"/>
        <n v="204079.0"/>
        <n v="123341.0"/>
        <n v="143467.0"/>
        <n v="88176.0"/>
        <n v="125061.0"/>
        <n v="87070.0"/>
        <n v="103675.0"/>
        <n v="105307.0"/>
        <n v="102865.0"/>
        <n v="221319.0"/>
        <n v="126532.0"/>
        <n v="73802.0"/>
        <n v="96539.0"/>
        <n v="149295.0"/>
        <n v="108894.0"/>
        <n v="132506.0"/>
        <n v="92403.0"/>
        <n v="155868.0"/>
        <n v="170407.0"/>
        <n v="147225.0"/>
        <n v="225000.0"/>
        <n v="142959.0"/>
        <n v="143329.0"/>
        <n v="224163.0"/>
        <n v="182543.0"/>
        <n v="135250.0"/>
        <n v="167186.0"/>
        <n v="173353.0"/>
        <n v="278436.0"/>
        <n v="166104.0"/>
        <n v="139956.0"/>
        <n v="160694.0"/>
        <n v="196384.0"/>
        <n v="143186.0"/>
        <n v="201738.0"/>
        <n v="139717.0"/>
        <n v="139185.0"/>
        <n v="161310.0"/>
        <n v="188203.0"/>
        <n v="164031.0"/>
        <n v="146775.0"/>
        <n v="259975.0"/>
        <n v="145200.0"/>
        <n v="138021.0"/>
        <n v="136321.0"/>
        <n v="118008.0"/>
        <n v="149698.0"/>
        <n v="156031.0"/>
        <n v="142421.0"/>
        <n v="151190.0"/>
        <n v="154577.0"/>
        <n v="165781.0"/>
        <n v="138312.0"/>
        <n v="153844.0"/>
        <n v="174404.0"/>
        <n v="114965.0"/>
        <n v="180140.0"/>
        <n v="156286.0"/>
        <n v="136825.0"/>
        <n v="94385.0"/>
        <n v="135245.0"/>
        <n v="187172.0"/>
        <n v="144413.0"/>
        <n v="115933.0"/>
        <n v="206772.0"/>
        <n v="146400.0"/>
        <n v="110221.0"/>
        <n v="145756.0"/>
        <n v="167398.0"/>
        <n v="80790.0"/>
        <n v="137701.0"/>
        <n v="138423.0"/>
        <n v="186754.0"/>
        <n v="145555.0"/>
        <n v="130888.0"/>
        <n v="145067.0"/>
        <n v="118639.0"/>
        <n v="168427.0"/>
        <n v="107616.0"/>
        <n v="126786.0"/>
        <n v="188974.0"/>
        <n v="157613.0"/>
        <n v="121338.0"/>
        <n v="133008.0"/>
        <n v="151883.0"/>
        <n v="100599.0"/>
        <n v="100274.0"/>
        <n v="193713.0"/>
        <n v="155985.0"/>
        <n v="91856.0"/>
        <n v="163387.0"/>
        <n v="110623.0"/>
        <n v="111313.0"/>
        <n v="172644.0"/>
        <n v="250000.0"/>
        <n v="188419.0"/>
        <n v="129728.0"/>
        <n v="151838.0"/>
        <n v="147173.0"/>
        <n v="173459.0"/>
        <n v="241903.0"/>
        <n v="124595.0"/>
        <n v="141871.0"/>
        <n v="84252.0"/>
        <n v="192752.0"/>
        <n v="113436.0"/>
        <n v="187436.0"/>
        <n v="210433.0"/>
        <n v="91080.0"/>
        <n v="190729.0"/>
        <n v="131337.0"/>
        <n v="158142.0"/>
        <n v="138412.0"/>
        <n v="154279.0"/>
        <n v="215669.0"/>
        <n v="114053.0"/>
        <n v="181221.0"/>
        <n v="189198.0"/>
        <n v="191911.0"/>
        <n v="169902.0"/>
        <n v="134675.0"/>
        <n v="241901.0"/>
        <n v="121175.0"/>
        <n v="111102.0"/>
        <n v="153957.0"/>
        <n v="131140.0"/>
        <n v="191132.0"/>
        <n v="140691.0"/>
        <n v="147577.0"/>
        <n v="127909.0"/>
        <n v="214787.0"/>
        <n v="162444.0"/>
        <n v="130479.0"/>
        <n v="147726.0"/>
        <n v="140532.0"/>
        <n v="132890.0"/>
        <n v="159128.0"/>
        <n v="115721.0"/>
        <n v="155464.0"/>
        <n v="166131.0"/>
        <n v="128207.0"/>
        <n v="109734.0"/>
        <n v="119195.0"/>
        <n v="107352.0"/>
        <n v="112456.0"/>
        <n v="187965.0"/>
        <n v="117216.0"/>
        <n v="146553.0"/>
        <n v="74974.0"/>
        <n v="94180.0"/>
        <n v="151132.0"/>
        <n v="168045.0"/>
        <n v="136898.0"/>
        <n v="140383.0"/>
        <n v="152961.0"/>
        <n v="152004.0"/>
        <n v="141537.0"/>
        <n v="169761.0"/>
        <n v="201878.0"/>
        <n v="143206.0"/>
        <n v="99451.0"/>
        <n v="156756.0"/>
        <n v="139713.0"/>
        <n v="134052.0"/>
        <n v="109435.0"/>
        <n v="217630.0"/>
        <n v="208461.0"/>
        <n v="150513.0"/>
        <n v="93277.0"/>
        <n v="180823.0"/>
        <n v="181709.0"/>
        <n v="119575.0"/>
        <n v="161717.0"/>
        <n v="149724.0"/>
        <n v="192885.0"/>
        <n v="83796.0"/>
        <n v="178080.0"/>
        <n v="135000.0"/>
        <n v="167338.0"/>
        <n v="190895.0"/>
        <n v="163718.0"/>
        <n v="122333.0"/>
        <n v="130146.0"/>
        <n v="174164.0"/>
        <n v="150120.0"/>
        <n v="184396.0"/>
        <n v="108548.0"/>
        <n v="95305.0"/>
        <n v="160417.0"/>
        <n v="176639.0"/>
        <n v="86204.0"/>
        <n v="106830.0"/>
        <n v="187851.0"/>
        <n v="149509.0"/>
        <n v="231534.0"/>
        <n v="200487.0"/>
        <n v="159094.0"/>
        <n v="88457.0"/>
        <n v="103186.0"/>
        <n v="154158.0"/>
        <n v="114523.0"/>
        <n v="116883.0"/>
        <n v="134679.0"/>
        <n v="142606.0"/>
        <n v="158246.0"/>
        <n v="207939.0"/>
        <n v="112071.0"/>
        <n v="136802.0"/>
        <n v="157639.0"/>
        <n v="159766.0"/>
        <n v="125464.0"/>
        <n v="195652.0"/>
        <n v="136101.0"/>
        <n v="102321.0"/>
        <n v="127301.0"/>
        <n v="124988.0"/>
        <n v="132304.0"/>
        <n v="157998.0"/>
        <n v="184526.0"/>
        <n v="137227.0"/>
        <n v="92448.0"/>
        <n v="166459.0"/>
        <n v="152336.0"/>
        <n v="213065.0"/>
        <n v="196977.0"/>
        <n v="196673.0"/>
        <n v="253938.0"/>
        <n v="158970.0"/>
        <n v="70727.0"/>
        <n v="109091.0"/>
        <n v="101098.0"/>
        <n v="142811.0"/>
        <n v="104564.0"/>
        <n v="279256.0"/>
        <n v="136070.0"/>
        <n v="176122.0"/>
        <n v="141552.0"/>
        <n v="98993.0"/>
        <n v="121275.0"/>
        <n v="184871.0"/>
        <n v="195068.0"/>
        <n v="128652.0"/>
        <n v="211091.0"/>
        <n v="166642.0"/>
        <n v="121471.0"/>
        <n v="174539.0"/>
        <n v="160967.0"/>
        <n v="130405.0"/>
        <n v="117924.0"/>
        <n v="186567.0"/>
        <n v="222660.0"/>
        <n v="122131.0"/>
        <n v="130933.0"/>
        <n v="133579.0"/>
        <n v="118302.0"/>
        <n v="223999.0"/>
        <n v="226712.0"/>
        <n v="271314.0"/>
        <n v="259201.0"/>
        <n v="145106.0"/>
        <n v="151374.0"/>
        <n v="99494.0"/>
        <n v="126497.0"/>
        <n v="83807.0"/>
        <n v="129633.0"/>
        <n v="160763.0"/>
        <n v="163519.0"/>
        <n v="85310.0"/>
        <n v="161259.0"/>
        <n v="156649.0"/>
        <n v="172624.0"/>
        <n v="129538.0"/>
        <n v="172025.0"/>
        <n v="78464.0"/>
        <n v="233900.0"/>
        <n v="164711.0"/>
        <n v="104040.0"/>
        <n v="214758.0"/>
        <n v="100238.0"/>
        <n v="92952.0"/>
        <n v="61334.0"/>
        <n v="74427.0"/>
        <n v="179544.0"/>
        <n v="165967.0"/>
        <n v="129005.0"/>
        <n v="56619.0"/>
        <n v="129629.0"/>
        <n v="278501.0"/>
        <n v="121299.0"/>
        <n v="155554.0"/>
        <n v="125977.0"/>
        <n v="161987.0"/>
        <n v="218793.0"/>
        <n v="178107.0"/>
        <n v="102583.0"/>
        <n v="212651.0"/>
        <n v="109833.0"/>
        <n v="228425.0"/>
        <n v="169156.0"/>
        <n v="110282.0"/>
        <n v="114675.0"/>
        <n v="82868.0"/>
        <n v="149012.0"/>
        <n v="164182.0"/>
        <n v="202553.0"/>
        <n v="184366.0"/>
        <n v="139889.0"/>
        <n v="90637.0"/>
        <n v="201962.0"/>
        <n v="174998.0"/>
        <n v="189033.0"/>
        <n v="166533.0"/>
        <n v="137434.0"/>
        <n v="108347.0"/>
        <n v="121463.0"/>
        <n v="86992.0"/>
        <n v="120871.0"/>
        <n v="151856.0"/>
        <n v="174588.0"/>
        <n v="187526.0"/>
        <n v="98517.0"/>
        <n v="203651.0"/>
        <n v="169786.0"/>
        <n v="124919.0"/>
        <n v="102710.0"/>
        <n v="204702.0"/>
        <n v="189073.0"/>
        <n v="92847.0"/>
        <n v="188402.0"/>
        <n v="190612.0"/>
        <n v="135024.0"/>
        <n v="303637.0"/>
        <n v="126888.0"/>
        <n v="138390.0"/>
        <n v="169574.0"/>
        <n v="61320.0"/>
        <n v="151900.0"/>
        <n v="218213.0"/>
        <n v="166003.0"/>
        <n v="88288.0"/>
        <n v="191651.0"/>
        <n v="247759.0"/>
        <n v="127482.0"/>
        <n v="205453.0"/>
        <n v="140906.0"/>
        <n v="123089.0"/>
        <n v="97814.0"/>
        <n v="171509.0"/>
        <n v="115763.0"/>
        <n v="212433.0"/>
        <n v="178570.0"/>
        <n v="193669.0"/>
        <n v="171544.0"/>
        <n v="263526.0"/>
        <n v="195751.0"/>
        <n v="143572.0"/>
        <n v="125002.0"/>
        <n v="182911.0"/>
        <n v="118809.0"/>
        <n v="136870.0"/>
        <n v="77901.0"/>
        <n v="169802.0"/>
        <n v="229657.0"/>
        <n v="128276.0"/>
        <n v="147509.0"/>
        <n v="169700.0"/>
        <n v="232045.0"/>
        <n v="79031.0"/>
        <n v="199880.0"/>
        <n v="74579.0"/>
        <n v="150813.0"/>
        <n v="155292.0"/>
        <n v="181259.0"/>
        <n v="128144.0"/>
        <n v="173905.0"/>
        <n v="102791.0"/>
        <n v="176054.0"/>
        <n v="123319.0"/>
        <n v="109492.0"/>
        <n v="73606.0"/>
        <n v="124629.0"/>
        <n v="85686.0"/>
        <n v="137232.0"/>
        <n v="131450.0"/>
        <n v="180090.0"/>
        <n v="315439.0"/>
        <n v="118787.0"/>
        <n v="171699.0"/>
        <n v="130489.0"/>
        <n v="86580.0"/>
        <n v="108810.0"/>
        <n v="174012.0"/>
        <n v="75288.0"/>
        <n v="170000.0"/>
        <n v="162445.0"/>
        <n v="113507.0"/>
        <n v="131852.0"/>
        <n v="217929.0"/>
        <n v="123250.0"/>
        <n v="208700.0"/>
        <n v="139344.0"/>
        <n v="94993.0"/>
        <n v="146970.0"/>
        <n v="107858.0"/>
        <n v="137623.0"/>
        <n v="170012.0"/>
        <n v="187910.0"/>
        <n v="162781.0"/>
        <n v="112301.0"/>
        <n v="105599.0"/>
        <n v="124028.0"/>
        <n v="135005.0"/>
        <n v="247876.0"/>
        <n v="212613.0"/>
        <n v="172577.0"/>
        <n v="129478.0"/>
        <n v="154265.0"/>
        <n v="96535.0"/>
        <n v="155797.0"/>
        <n v="64012.0"/>
        <n v="91904.0"/>
        <n v="137385.0"/>
        <n v="120880.0"/>
        <n v="175139.0"/>
        <n v="125953.0"/>
        <n v="67391.0"/>
        <n v="86720.0"/>
        <n v="145993.0"/>
        <n v="195246.0"/>
        <n v="206700.0"/>
        <n v="124778.0"/>
        <n v="165727.0"/>
        <n v="51203.0"/>
        <n v="77221.0"/>
        <n v="137168.0"/>
        <n v="134748.0"/>
        <n v="114595.0"/>
        <n v="114468.0"/>
        <n v="192579.0"/>
        <n v="76385.0"/>
        <n v="162340.0"/>
        <n v="89837.0"/>
        <n v="144509.0"/>
        <n v="116704.0"/>
        <n v="125886.0"/>
        <n v="149508.0"/>
        <n v="109495.0"/>
        <n v="216263.0"/>
        <n v="138404.0"/>
        <n v="115495.0"/>
        <n v="46572.0"/>
        <n v="131289.0"/>
        <n v="96997.0"/>
        <n v="122274.0"/>
        <n v="132235.0"/>
        <n v="100277.0"/>
        <n v="127074.0"/>
        <n v="125659.0"/>
        <n v="115524.0"/>
        <n v="209727.0"/>
        <n v="144818.0"/>
        <n v="145108.0"/>
        <n v="150568.0"/>
        <n v="97680.0"/>
        <n v="86673.0"/>
        <n v="92706.0"/>
        <n v="205195.0"/>
        <n v="137386.0"/>
        <n v="87234.0"/>
        <n v="119820.0"/>
        <n v="117734.0"/>
        <n v="153478.0"/>
        <n v="135548.0"/>
        <n v="177137.0"/>
        <n v="149982.0"/>
        <n v="173069.0"/>
        <n v="183789.0"/>
        <n v="177417.0"/>
        <n v="112356.0"/>
        <n v="169985.0"/>
        <n v="165455.0"/>
        <n v="100568.0"/>
        <n v="164563.0"/>
        <n v="107718.0"/>
        <n v="119727.0"/>
        <n v="174561.0"/>
        <n v="136266.0"/>
        <n v="150160.0"/>
        <n v="137039.0"/>
        <n v="162371.0"/>
        <n v="173521.0"/>
        <n v="160025.0"/>
        <n v="117642.0"/>
        <n v="108387.0"/>
        <n v="142322.0"/>
        <n v="107139.0"/>
        <n v="176466.0"/>
        <n v="111002.0"/>
        <n v="65845.0"/>
        <n v="79608.0"/>
        <n v="60261.0"/>
        <n v="237515.0"/>
        <n v="113865.0"/>
        <n v="164306.0"/>
        <n v="154537.0"/>
        <n v="164485.0"/>
        <n v="128592.0"/>
        <n v="136489.0"/>
        <n v="173867.0"/>
        <n v="154140.0"/>
        <n v="128751.0"/>
        <n v="224513.0"/>
        <n v="93211.0"/>
        <n v="184794.0"/>
        <n v="221576.0"/>
        <n v="106997.0"/>
        <n v="173915.0"/>
        <n v="107507.0"/>
        <n v="173189.0"/>
        <n v="147443.0"/>
        <n v="105188.0"/>
        <n v="120763.0"/>
        <n v="62951.0"/>
        <n v="134229.0"/>
        <n v="80231.0"/>
        <n v="138716.0"/>
        <n v="145766.0"/>
        <n v="174534.0"/>
        <n v="212901.0"/>
        <n v="103279.0"/>
        <n v="35000.0"/>
        <n v="143860.0"/>
        <n v="55893.0"/>
        <n v="148734.0"/>
        <n v="114484.0"/>
        <n v="43006.0"/>
        <n v="104769.0"/>
        <n v="87057.0"/>
        <n v="162105.0"/>
        <n v="120117.0"/>
        <n v="75000.0"/>
        <n v="74745.0"/>
        <n v="52210.0"/>
        <n v="101976.0"/>
        <n v="80000.0"/>
        <n v="60395.0"/>
        <n v="91420.0"/>
        <n v="56254.0"/>
        <n v="55348.0"/>
        <n v="136518.0"/>
        <n v="132138.0"/>
        <n v="85692.0"/>
        <n v="63544.0"/>
        <n v="122822.0"/>
        <n v="154929.0"/>
        <n v="137495.0"/>
        <n v="109380.0"/>
        <n v="119726.0"/>
        <n v="86119.0"/>
        <n v="122299.0"/>
        <n v="121211.0"/>
        <n v="89747.0"/>
        <n v="95527.0"/>
        <n v="141241.0"/>
        <n v="134126.0"/>
        <n v="139929.0"/>
        <n v="126319.0"/>
        <n v="104723.0"/>
        <n v="115224.0"/>
        <n v="101529.0"/>
        <n v="103539.0"/>
        <n v="93471.0"/>
        <n v="140479.0"/>
        <n v="145409.0"/>
        <n v="100396.0"/>
        <n v="116321.0"/>
        <n v="177706.0"/>
        <n v="144164.0"/>
        <n v="108888.0"/>
        <n v="106983.0"/>
        <n v="102176.0"/>
        <n v="120835.0"/>
        <n v="120053.0"/>
        <n v="100534.0"/>
        <n v="132098.0"/>
        <n v="97705.0"/>
        <n v="103511.0"/>
        <n v="94837.0"/>
        <n v="104201.0"/>
        <n v="127955.0"/>
        <n v="87842.0"/>
        <n v="77430.0"/>
        <n v="102495.0"/>
        <n v="113586.0"/>
        <n v="53457.0"/>
        <n v="108380.0"/>
        <n v="121011.0"/>
        <n v="119143.0"/>
        <n v="110087.0"/>
        <n v="102928.0"/>
        <n v="114576.0"/>
        <n v="126341.0"/>
        <n v="85609.0"/>
        <n v="107380.0"/>
        <n v="219176.0"/>
        <n v="129996.0"/>
        <n v="154153.0"/>
        <n v="77372.0"/>
        <n v="81129.0"/>
        <n v="63354.0"/>
        <n v="105189.0"/>
        <n v="123465.0"/>
        <n v="116202.0"/>
        <n v="127064.0"/>
        <n v="131721.0"/>
        <n v="70699.0"/>
        <n v="201935.0"/>
        <n v="122849.0"/>
        <n v="191536.0"/>
        <n v="106356.0"/>
        <n v="111524.0"/>
        <n v="142270.0"/>
        <n v="157291.0"/>
        <n v="131871.0"/>
        <n v="151232.0"/>
        <n v="117542.0"/>
        <n v="104102.0"/>
        <n v="95938.0"/>
        <n v="117748.0"/>
        <n v="110329.0"/>
        <n v="48579.0"/>
        <n v="61230.0"/>
        <n v="122635.0"/>
        <n v="114111.0"/>
        <n v="72277.0"/>
        <n v="134710.0"/>
        <n v="139738.0"/>
        <n v="91499.0"/>
        <n v="71363.0"/>
        <n v="121296.0"/>
        <n v="103451.0"/>
        <n v="61211.0"/>
        <n v="40000.0"/>
        <n v="91051.0"/>
        <n v="130453.0"/>
        <n v="71537.0"/>
        <n v="106042.0"/>
        <n v="103289.0"/>
        <n v="132346.0"/>
        <n v="165149.0"/>
        <n v="184825.0"/>
        <n v="96619.0"/>
        <n v="82554.0"/>
        <n v="101751.0"/>
        <n v="102193.0"/>
        <n v="79009.0"/>
        <n v="120068.0"/>
        <n v="118313.0"/>
        <n v="101149.0"/>
        <n v="84959.0"/>
        <n v="134323.0"/>
        <n v="185691.0"/>
        <n v="127865.0"/>
        <n v="110505.0"/>
        <n v="126217.0"/>
        <n v="78354.0"/>
        <n v="119424.0"/>
        <n v="181039.0"/>
        <n v="136156.0"/>
        <n v="99860.0"/>
        <n v="102091.0"/>
        <n v="107995.0"/>
        <n v="93505.0"/>
        <n v="69508.0"/>
        <n v="70507.0"/>
        <n v="135883.0"/>
        <n v="80253.0"/>
        <n v="73334.0"/>
        <n v="48252.0"/>
        <n v="114056.0"/>
        <n v="75034.0"/>
        <n v="115530.0"/>
        <n v="80767.0"/>
        <n v="87407.0"/>
        <n v="187677.0"/>
        <n v="109284.0"/>
        <n v="99155.0"/>
        <n v="118121.0"/>
        <n v="124259.0"/>
        <n v="104285.0"/>
        <n v="90101.0"/>
        <n v="90246.0"/>
        <n v="123837.0"/>
        <n v="123993.0"/>
        <n v="69498.0"/>
        <n v="87592.0"/>
        <n v="86723.0"/>
        <n v="149962.0"/>
        <n v="79525.0"/>
        <n v="84598.0"/>
        <n v="116361.0"/>
        <n v="99000.0"/>
        <n v="81635.0"/>
        <n v="105269.0"/>
        <n v="99014.0"/>
        <n v="100835.0"/>
        <n v="113658.0"/>
        <n v="70124.0"/>
        <n v="119940.0"/>
        <n v="103449.0"/>
        <n v="108511.0"/>
        <n v="105504.0"/>
        <n v="133471.0"/>
        <n v="81687.0"/>
        <n v="56987.0"/>
        <n v="108235.0"/>
        <n v="68776.0"/>
        <n v="50349.0"/>
        <n v="77975.0"/>
        <n v="79616.0"/>
        <n v="96060.0"/>
        <n v="71564.0"/>
        <n v="114064.0"/>
        <n v="92531.0"/>
        <n v="141678.0"/>
        <n v="88844.0"/>
        <n v="83851.0"/>
        <n v="86476.0"/>
        <n v="81242.0"/>
        <n v="132777.0"/>
        <n v="69892.0"/>
        <n v="68973.0"/>
        <n v="119080.0"/>
        <n v="123844.0"/>
        <n v="43472.0"/>
        <n v="67641.0"/>
        <n v="156452.0"/>
        <n v="127862.0"/>
        <n v="73407.0"/>
        <n v="46789.0"/>
        <n v="121045.0"/>
        <n v="59250.0"/>
        <n v="118003.0"/>
        <n v="121793.0"/>
        <n v="95705.0"/>
        <n v="160928.0"/>
        <n v="95368.0"/>
        <n v="207785.0"/>
        <n v="102494.0"/>
        <n v="160765.0"/>
        <n v="99680.0"/>
        <n v="116073.0"/>
        <n v="89373.0"/>
        <n v="78782.0"/>
        <n v="70291.0"/>
        <n v="107497.0"/>
        <n v="383416.0"/>
        <n v="121701.0"/>
        <n v="102840.0"/>
        <n v="50432.0"/>
        <n v="129000.0"/>
        <n v="111553.0"/>
        <n v="106569.0"/>
        <n v="64978.0"/>
        <n v="112948.0"/>
        <n v="53566.0"/>
        <n v="89155.0"/>
        <n v="49395.0"/>
        <n v="95771.0"/>
        <n v="118287.0"/>
        <n v="72957.0"/>
        <n v="67162.0"/>
        <n v="119218.0"/>
        <n v="75440.0"/>
        <n v="165765.0"/>
        <n v="54990.0"/>
        <n v="169672.0"/>
        <n v="107905.0"/>
        <n v="88453.0"/>
        <n v="48268.0"/>
        <n v="95329.0"/>
        <n v="128885.0"/>
        <n v="118565.0"/>
        <n v="81221.0"/>
        <n v="93865.0"/>
        <n v="79673.0"/>
        <n v="81123.0"/>
        <n v="73274.0"/>
        <n v="102773.0"/>
        <n v="133663.0"/>
        <n v="105058.0"/>
        <n v="107781.0"/>
        <n v="116406.0"/>
        <n v="90377.0"/>
        <n v="105107.0"/>
        <n v="156399.0"/>
        <n v="100451.0"/>
        <n v="110380.0"/>
        <n v="80445.0"/>
        <n v="84467.0"/>
        <n v="83576.0"/>
        <n v="121634.0"/>
        <n v="89415.0"/>
        <n v="78229.0"/>
        <n v="95407.0"/>
        <n v="47201.0"/>
        <n v="127794.0"/>
        <n v="99026.0"/>
        <n v="64779.0"/>
        <n v="70573.0"/>
        <n v="38127.0"/>
        <n v="56630.0"/>
        <n v="69770.0"/>
        <n v="62972.0"/>
        <n v="101452.0"/>
        <n v="93458.0"/>
        <n v="82893.0"/>
        <n v="138406.0"/>
        <n v="76984.0"/>
        <n v="91026.0"/>
        <n v="65995.0"/>
        <n v="109881.0"/>
        <n v="71444.0"/>
        <n v="58921.0"/>
        <n v="125423.0"/>
        <n v="123103.0"/>
        <n v="60666.0"/>
        <n v="91092.0"/>
        <n v="102498.0"/>
        <n v="101479.0"/>
        <n v="91790.0"/>
        <n v="98989.0"/>
        <n v="53385.0"/>
        <n v="173073.0"/>
        <n v="63492.0"/>
        <n v="160333.0"/>
        <n v="159395.0"/>
        <n v="102232.0"/>
        <n v="48076.0"/>
        <n v="98071.0"/>
        <n v="93109.0"/>
        <n v="101618.0"/>
        <n v="89741.0"/>
        <n v="56468.0"/>
        <n v="120548.0"/>
        <n v="51375.0"/>
        <n v="136678.0"/>
        <n v="70186.0"/>
        <n v="105090.0"/>
        <n v="106392.0"/>
        <n v="110105.0"/>
        <n v="145207.0"/>
        <n v="125285.0"/>
        <n v="88291.0"/>
        <n v="70821.0"/>
        <n v="94155.0"/>
        <n v="75708.0"/>
        <n v="110024.0"/>
        <n v="76235.0"/>
        <n v="116892.0"/>
        <n v="86120.0"/>
        <n v="100498.0"/>
        <n v="145179.0"/>
        <n v="96220.0"/>
        <n v="97119.0"/>
        <n v="123446.0"/>
        <n v="101196.0"/>
        <n v="50975.0"/>
        <n v="210331.0"/>
        <n v="144576.0"/>
        <n v="80014.0"/>
        <n v="251541.0"/>
        <n v="255673.0"/>
        <n v="77407.0"/>
        <n v="117974.0"/>
        <n v="82296.0"/>
        <n v="107391.0"/>
        <n v="165808.0"/>
        <n v="69867.0"/>
        <n v="101914.0"/>
        <n v="65938.0"/>
        <n v="69831.0"/>
        <n v="111905.0"/>
        <n v="96260.0"/>
        <n v="98231.0"/>
        <n v="153672.0"/>
        <n v="152114.0"/>
        <n v="79470.0"/>
        <n v="94014.0"/>
        <n v="108389.0"/>
        <n v="96836.0"/>
        <n v="132029.0"/>
        <n v="100000.0"/>
        <n v="90510.0"/>
        <n v="100798.0"/>
        <n v="110601.0"/>
        <n v="110081.0"/>
        <n v="66815.0"/>
        <n v="154088.0"/>
        <n v="143172.0"/>
        <n v="138968.0"/>
        <n v="49367.0"/>
        <n v="137979.0"/>
        <n v="139018.0"/>
        <n v="190391.0"/>
        <n v="107656.0"/>
        <n v="119910.0"/>
        <n v="54766.0"/>
        <n v="80899.0"/>
        <n v="110083.0"/>
        <n v="107322.0"/>
        <n v="197715.0"/>
        <n v="168107.0"/>
        <n v="88753.0"/>
        <n v="127435.0"/>
        <n v="97028.0"/>
        <n v="96460.0"/>
        <n v="75124.0"/>
        <n v="106388.0"/>
        <n v="65706.0"/>
        <n v="89290.0"/>
        <n v="73858.0"/>
        <n v="84742.0"/>
        <n v="113231.0"/>
        <n v="121806.0"/>
        <n v="80620.0"/>
        <n v="104888.0"/>
        <n v="113534.0"/>
        <n v="132536.0"/>
        <n v="72041.0"/>
        <n v="85549.0"/>
        <n v="124641.0"/>
        <n v="84606.0"/>
        <n v="136952.0"/>
        <n v="115396.0"/>
        <n v="98256.0"/>
        <n v="75545.0"/>
        <n v="60190.0"/>
        <n v="74472.0"/>
        <n v="127185.0"/>
        <n v="71386.0"/>
        <n v="129543.0"/>
        <n v="68473.0"/>
        <n v="87171.0"/>
        <n v="99185.0"/>
        <n v="114526.0"/>
        <n v="96482.0"/>
        <n v="103321.0"/>
        <n v="58669.0"/>
        <n v="92591.0"/>
        <n v="117352.0"/>
        <n v="51241.0"/>
        <n v="123122.0"/>
        <n v="84228.0"/>
        <n v="49740.0"/>
        <n v="109410.0"/>
        <n v="101075.0"/>
        <n v="72507.0"/>
        <n v="63751.0"/>
        <n v="123495.0"/>
        <n v="165946.0"/>
        <n v="84374.0"/>
        <n v="103257.0"/>
        <n v="104623.0"/>
        <n v="140944.0"/>
        <n v="74447.0"/>
        <n v="52725.0"/>
        <n v="136203.0"/>
        <n v="124660.0"/>
      </sharedItems>
    </cacheField>
    <cacheField name="Job_Desc" numFmtId="0">
      <sharedItems>
        <s v="This company is in a hiring surge in response to COVID-19"/>
        <s v="GEICOâ€™s Data Science team uses predictive analytics and innovative machine learning models to create value from data. We solve problems across GEICO, from Marketing to Claims and Underwriting, and are responsible for developing and driving strategic mod"/>
        <s v=" &#10;Data Scientist&#10; &#10; Location: Washington, DC  &#10; Education Required: Bachelorâ€™s degree required, preferably in math, engineering, business, or the sciences.  &#10; Skills Required:&#10;&#10;&#10;&#10;Bachelorâ€™s Degree in relevant field, e.g., math, data analysis, database"/>
        <s v="STR is a government research contractor specializing in advanced research and development for defense, intelligence, and homeland security applications. We pride ourselves in developing cutting-edge technologies with significant and immediate impact on ou"/>
        <s v="Job Number: R0077556&#10;&#10;Data ScientistThe Challenge:&#10;&#10;Are you excited at the prospect of unlocking the secrets held by a data set? Are you fascinated by the possibilities presented by the IoT, machine learning, and artificial intelligence advances? In an in"/>
        <s v="Join our team dedicated to developing and executing innovative solutions in support of customer mission success.&#10;&#10;Job Description:&#10;&#10;As a Data Scientist you'll use your skills model and analyze a variety of data in support of analytical questions. Successf"/>
        <s v="OPPORTUNITIES:&#10;&#10;GetWellNetwork is searching for a Data Engineer with 4+ years of experience in implementing modern data architectures and 2+ years of a Data Streaming. We are building a net new data streaming platform to unify and govern reporting and dat"/>
        <s v="WHAT WE DO MATTERS:&#10;&#10;Here at The Knot Worldwide, we believe in doing work that matters. In 15 countries around the world, our leading family of brands (The Knot, WeddingWire, Bodas, GigMasters, The Bump, How They Asked, Lasting, and more) inspire, inform,"/>
        <s v="Type of Requisition:RegularClearance Level Must Currently Possess:NoneClearance Level Must Be Able to Obtain:NoneSuitability:No Suitability RequiredPublic Trust/Other Required:NACLC (T3)Job Family:ScientistsJob Description:&#10;&#10;GDIT's Military Health Solutio"/>
        <s v="With one application you can be considered for thousands of tech roles from leading companies on Seen.&#10;&#10;Seen by Indeed is a free service that connects you to opportunities that take you further in your career.Join today to be seen and make your mark in yo"/>
        <s v="MITRE&#10;&#10;is a trusted operator of federally funded research and development centers and&#10;&#10;we're on a mission to make the world a safer place-for all of humanity, today and in the future. To&#10;&#10;deliver on our mission, we need the worldâ€™s best talent and&#10;&#10;lead"/>
        <s v="Position Description:&#10;&#10;Want to make a difference in our world. Mathematica applies expertise at the intersection of data, methods, policy, and practice to improve well-being around the world. We collaborate closely with public- and private-sector partners"/>
        <s v="Why Avanade:&#10;&#10;14-time winner of Microsoft Partner of the Year&#10;24,000+ certifications in Microsoft technology&#10;90+ Microsoft partner awards&#10;17 Gold Competencies&#10;3,500 analytics professionals worldwide&#10;1,000 data engineers&#10;Implemented analytics systems for m"/>
        <s v="MITRE is a trusted operator of federally funded research and&#10;&#10;development centers and weâ€™re on a mission to make the world a safer placeâ€”for&#10;&#10;all of humanity, today and in the future. To deliver on our mission, we need&#10;&#10;the worldâ€™s best talent and l"/>
        <s v="OverviewThe Product Engineer for applied Data Science will perform a wide variety of statistical and analytical techniques using the ArcGIS API for Python and other Web GIS tools along with other open source or proprietary analytic tools and capabilities "/>
        <s v="Join our team dedicated to developing and executing innovative solutions in support of customer mission success.&#10;&#10;Job Description:&#10;&#10;Novetta is seeking a Senior Data Scientist to develop innovative solutions for customers and internal product teams. We loo"/>
        <s v="Position Location: McLean, VAHome Office Location: Arlington, VA***All applicants must be a US citizen and have an active Top Secret/SCI within the past 2 years, as this role is part of our division working on cleared contracts.***Elder Research Inc. is a"/>
        <s v="&#10;Duties&#10;&#10;&#10;Help&#10;&#10;Duties&#10;&#10;Summary&#10;&#10;This position is included in the bargaining unit.&#10;&#10;More than one selection may be made from this announcement, and the office for that selection may vary.&#10;&#10;Please note - only your resume and cover letter will be forwarded "/>
        <s v="Expression Networks is looking for a full-time Data Scientist to join our development team in Washington, DC. Working independently and within a team, you will be involved in all phases of the software development lifecycle for custom client/server web-ba"/>
        <s v="The primary role of this position is to apply analytical development and testing experience in support of ABL client programs. This involves developing test methods used to release GMP products for clinical and commercial supply. In addition the incumbent"/>
        <s v="Help&#10;&#10;&#10;Duties&#10;&#10; Summary&#10;&#10;We are seeking a highly qualified and motivated individual to serve as a Data Scientist and be a proactive member of our team. The Office of Inspector General (OIG) for the General Services Administration (GSA) is one of the origi"/>
        <s v="ROLE&#10;&#10;We need a Data Scientist to help the Department of Commerce (DOC) implement the Federal Data Strategy and the Evidence-Based Policymaking Act of 2018 (Evidence Act). Your goal is to create an enterprise-wide data inventory.&#10;&#10;Apply today!&#10;&#10;RESPONSIBI"/>
        <s v="Hi,&#10;&#10;Give me a call at 630 348 6477&#10;&#10;Here is a Fulltime Job opportunity for Data Scientist at Kingstown, Alexandria, VA.&#10;&#10;Role: Data Scientist (Mid-Level) Database Architect / Data Scientist&#10;&#10;Location: Kingstown, Alexandria, VA&#10;&#10;Fulltime permanent positio"/>
        <s v="Artlin Consulting is seeking high energy individuals who are passionate about helping clients achieve process excellence. Qualified candidates will have a creative, holistic, and systematic approach to problem-solving. This position supports the our clien"/>
        <s v="Are you looking to solve hard data analysis problems that impact the health, safety and security of our Nation? Would you like to work with highly-skilled, multi-disciplinary colleagues? ARA's Arlington Division is seeking a Data Scientist for our Arlingt"/>
        <s v="&#10;As a Data Scientist for the CIA, you will organize and interpret data to inform US decision makers, drive successful operations and shape CIA technology and resource investments. Through CIA's global mission, the Agency has access to unique and highly sp"/>
        <s v="THE COMPANY&#10;&#10;Fannie Mae provides reliable, large-scale access to affordable mortgage credit in communities across our nation. We are the leading source of funding for housing in America, which means more people can buy or rent a home. We are focused on su"/>
        <s v="Analytica is seeking a Data Scientist in Washington, DC. An emphasis on statistical analytics within a newly deployed cloud-based platform to support a complex set of Federal Financial Compliance and Enforcement challenges. The position will apply statist"/>
        <s v="Meridian Knowledge Solutions, LLC, is the leading provider of enterprise, web-based learning management software. Meridians powerful yet easy-to-use solutions are leveraged by organizations dedicated to building world-class learning enterprises inspired a"/>
        <s v="&#10;i360, a leader in data and analytics capabilities that solve political, operational, supply chain, and market forecasting challenges for some of the most sophisticated organizations in the world, is seeking a Data Scientist to join the team! i360 is a dy"/>
        <s v="Pandera prides itself in being a leader in the analytics field, creating an artful blend of analytics and product expertise to create beautiful, data-driven products and platforms. Our mission is to remain the leader in existing and emerging advanced anal"/>
        <s v="Na Aliâ€™i is looking to hire a Data Scientist - Collibra Data Catalog SME to support the Office of the Secretary of Defense (OSD), Office of the Chief Management Officer (OCMO), Chief Architect of the Business Enterprise Architecture (BEA). The candidate"/>
        <s v="Overview&#10;&#10;Interested in working with talented people to help develop innovative solutions to some of society's most complex and challenging problems? We are Guidehouse, a leading consulting firm serving the public sector and commercial clients with specia"/>
        <s v="Join our team dedicated to developing and executing innovative solutions in support of customer mission success.&#10;&#10;Job Description:&#10;&#10;Novetta is seeking a Data Scientist (Senior)) in the role of the Maritime Safety Office.This position is to provide both di"/>
        <s v="Infoscitex, a DCS company, is an employee owned organization with a reputation for agile and efficient development of technology solutions for U.S. Defense, Aerospace, Human Factors, and Security markets. We continue to provide innovative solutions with o"/>
        <s v="The CATT Lab is searching for a talented junior data scientist that can provide analytics support to help solve transportation, safety and security problems. The junior data scientist will familiarize himself/herself with the CATT Labs transportation data"/>
        <s v="Job Description&#10;&#10;Thomson Reuters Special Services, LLC delivers a comprehensive suite of solutions designed to help customers achieve mission objectives, address uncertainty, and identify and manage risk. We leverage Thomson Reuters' market-leading soluti"/>
        <s v="Junior Data Scientist&#10;&#10;Job #: req7150 Organization: World Bank Sector: Economics Grade: GE Term Duration: 2 years 0 months Recruitment Type: Local Recruitment Location: Washington, DC,United States Required Language(s): English Preferred Language(s): Clos"/>
        <s v="Data Scientist&#10;&#10;Washington, DC 20032&#10;&#10;Security Clearance Requirement: Current TS/SCI CI poly&#10;&#10;Culmen International, LLC is hiring a Data Scientist to join our Centrifuge Analytics technical solutions team working in support of a Government program. The Da"/>
        <s v="Company DescriptionRockCreek is a leading global investment management firm that applies data-driven technology and innovation to sustainable investing. Our portfolio managers invest in emerging markets and alternatives, and our asset allocation teams inv"/>
        <s v="Job Number: R0083376&#10;&#10;Data Scientist, Mid&#10;&#10;The Challenge:&#10;&#10;Are you excited at the prospect of unlocking the secrets held by a data set? Are you fascinated by the possibilities presented by the IoT, machine learning, and artificial intelligence advances? I"/>
        <s v="Cognosante is on a mission to transform our country's healthcare system. We are a health IT Company who helps public sector organizations do everything from strategic consulting and acquisition support to application development, data integration, data st"/>
        <s v="RESOLVIT&#10;&#10;Bringing Solutions That Make Business Better&#10;&#10;Join Resolvit as a Data Scientist and be part of a creative, forward-thinking team. Our success at deploying skilled, highly knowledgeable experts has landed us on the Inc. 5000 list of Americaâ€™s f"/>
        <s v="Job Title: Data Scientist&#10;&#10;Location: Based in Reston, VA, with work on site with clients in Washington, D.C. (remote candidates will not be considered)&#10;&#10;Clearance Required: TS/SCI which requires US Citizenship&#10;&#10;ABOUT 1901 GROUP:&#10;&#10;1901 Group provides IT se"/>
        <s v="Title: Data Scientist&#10;&#10;Location:  Springfield, VA - perhaps other locations as well&#10;&#10;***Active TS/SCI Security Clearance Required***&#10;&#10;Summary&#10;&#10;Royce Geospatial Consultants is looking for an energetic and experienced data scientist and or modeling expert w"/>
        <s v="LOCATION: Remote (home based) with some travel to New York, Washington DC, Boston.&#10;&#10;About Us VIDEO&#10;&#10;Founded in 2013, Pivotal Software, Inc. combines our leading cloud-native platform, tools, and methodology to empower the world's largest organizations to "/>
        <s v="As a Staff Scientist in Upstream Process Development, the candidate will be accountable for planning, development, optimization, execution and management of all assigned projects. Working with external clients, R&amp;D, Quality Control/Quality assurance, and "/>
        <s v="Position Description&#10;&#10;Sprezzatura seeks a Data Scientist to join our expanding team. The incumbent will broaden the base of knowledge through discovery, analyze data, and visualize and communicate information derived from data to a broad range of stakehol"/>
        <s v="Are you passionate about solving challenging problems?&#10;&#10;Do you thrive being a critical part of an elite team of like-minded people?&#10;&#10;How would you like for your next career move to take you to the next level?&#10;&#10;If any of this sounds appealing, look no furt"/>
        <s v="Job Description:Knowesis is seeking an experienced data scientist to support the Hearing Center of Excellence (HCE) and HCE stakeholders. This person will help execute the DHA/HCE Data Vision of providing seamless data services and decision support for cl"/>
        <s v="Title Data Scientist - Mid LevelLocation Washington DCDuration Full Time Responsibilities Prepare data science business cases while working with domain experts and customers. Support defining the AI strategy within a federal government agency. Independent"/>
        <s v="The Mission Systems Sector Analytics &amp; Insights team is looking for a Sr. Principal Data Scientist to lead analytics for data-driven insights, resulting in more informed decisions ultimately reducing uncertainty and increasing sector-wide performance at a"/>
        <s v="ALQIMI is seeking a highly motivated Data Scientist to lead our efforts with a US Department of Defense engagement.&#10;&#10;As a Data Scientist on our team, youâ€™ll provide technical leadership in broad array of data sciences to build deployable systems within "/>
        <s v="Data Scientists are revolutionizing the intelligence and defense community by providing insights and understanding of large data sets previously unachievable. At Sierra Nevada Corporation (SNC), data scientists in collaboration with our software developer"/>
        <s v="&#10;Data Engineer&#10;&#10;Team: Business Intelligence Group&#10;Status: Full-time/Exempt/Project (Funded by a grant for up to 3-years)&#10;The Data Strategy and Operations team is charged with ensuring that data about PBS programs and audience is collected efficiently, rep"/>
        <s v="OverviewThe Data Engineer participates in the design and build of modern data products that comprise of raw data stores (data lakes) and cleansed data repositories, populated by batch or streaming data pipelines. The Data Engineer works with a team to cre"/>
        <s v="Tetra Tech is looking for a customer-oriented Data Solution Architect to join our team and support a growing project team at the Federal Aviation Administration (FAA). Qualified candidates will have experience working in a client facing environment and pr"/>
        <s v="Job Description Summary&#10;&#10;Utilize strong technical and analytical skills to explore and examine data from multiple disparate sources with the goal of discovering patterns and previously hidden insights, which in turn can address a pressing business problem"/>
        <s v="TransVoyant is seeking a Data Scientist to drive live and predictive data analytics and development for our patented Continuous Decision Intelligence Platform. The ideal candidate will structure data and create the analytics needed to provide insights int"/>
        <s v="Thomson Reuters Special Services, LLC delivers a comprehensive suite of solutions designed to help customers achieve mission objectives, address uncertainty, and identify and manage risk. We leverage Thomson Reuters' market-leading solutions to help our c"/>
        <s v="RII develops cutting-edge software for the government and military. We use agile development practices and user-centered design to create innovative software solutions for complex real-world problems. We're breaking through the big, slow status quo with t"/>
        <s v="ROLE: Data Scientist&#10;&#10;LOCATION: Rockville, MD (Only locals for F2F interview)&#10;&#10;Duration: Long term contract&#10;&#10;Ã‚&#10;&#10;OVERVIEW: Immediate need for a mid to senior level Data Scientist to support the expansion of ML/AI experimentation. The position is on a long"/>
        <s v="Security Clearance:&#10;&#10;Top Secret/Special Compartmented Information with Polygraph (TS/SCI with Poly)&#10;&#10;Regular/Temporary:&#10;&#10;Regular&#10;&#10;Position Description:&#10;Description:Valiant is seeking a Data Scientist. The position requires an active TS/SCI with Polygraph "/>
        <s v="ID.me is looking for a Data Analyst to join our growing data team and work with leadership to measure the health of our company. You will work closely with Sales, Marketing, Finance, and Customer Success teams to quickly deliver insights, review and devel"/>
        <s v="Lead Data Scientist&#10;&#10;Data Scientists and Lead Data Scientists use a combination of statistics, programming, and domain knowledge to solve problems, ranging from customized solutions for specific clients to creating the methodological backbone for our gene"/>
        <s v="Join our team dedicated to developing and executing innovative solutions in support of customer mission success.&#10;&#10;Job Description:&#10;&#10;Novetta is seeking a Data Scientist (Journeyman) in the role of the Maritime Safety Office for second shift 1500-2300.This "/>
        <s v="Requisition ID: 46971&#10;&#10;All Locations: Chantilly, VA (Virginia)&#10;&#10;A trusted partner. A national resource. A leader in national security space. We are THE Aerospace Corporation. A team that takes pride in our readiness to solve some of the most complex techn"/>
        <s v="At Varen, our performance is measured by the success of our clients, and our reputation for service, superior quality, objectivity, integrity and results. Our reputation is everything to us as we are committed to being a trusted to our nations decision ma"/>
        <s v="About Infinitive:&#10;&#10;At Infinitive, we do mission-critical work for great companies. We specialize in digital marketing and digital advertising solutions, customer data &amp; analytics, digital &amp; business transformation, and Technology solutions. Our Technology"/>
        <s v="&#10;&#10;&#10;&#10;&#10;&#10;&#10;Position Description&#10;&#10;&#10;&#10;&#10;&#10;&#10;&#10;&#10;Data Scientist&#10;&#10;&#10;Location&#10;&#10;&#10;&#10;Reston, VA&#10;&#10;&#10;Job Code&#10;&#10;524&#10;&#10;&#10;# of openings&#10;&#10;1&#10;&#10;&#10;&#10;Apply Now&#10;Overview:&#10;&#10;Based in Northern, VA, Axiologic Solutions LLC has opportunities for you to become part of our high-quality team that de"/>
        <s v="Type: Full Time&#10;&#10;Clearance: TS/ w Polygraph&#10;&#10;Experience: All Levels of Experience Acceptable&#10;&#10;Location: Columbia, MDJOB SUMMARY:Visionist, Inc. has opportunities for Data Scientists with interest in data analytics support across a variety of areas, from t"/>
        <s v="Pyramid is looking for a versatile technical Data Scientist capable of supporting all phases of the data and analytics lifecycle. This is a strategic role within Pyramid Labs, our corporate sponsored Incubation as-a Service platform, made available to our"/>
        <s v="Job Number: R0079579&#10;&#10;Data Scientist, SeniorThe Challenge:&#10;&#10;Are you excited at the prospect of unlocking the secrets held by a data set? Are you fascinated by the possibilities presented by the machine learning and artificial intelligence advances? In an "/>
        <s v="Maxar is seeking a Data Engineer to help our customers manage and make sense of a large repository of data. We need your skills!&#10;&#10;Life with Us:&#10;&#10;Project: We support a US Government R&amp;D office who has asked us to help curate and manage large&#10;&#10;amounts of da"/>
        <s v="Data Scientist&#10;&#10;Description&#10;&#10;Ops Tech Alliance is seeking personnel who have a passion for developing and implementing Big Data solutions and want to do so in direct support to a DoD client. Data Scientists help the team in a distributed, scalable, Big Da"/>
        <s v="ECS is seeking a Data Scientist to work in our Adelphi, MD office. Please Note: This position is contingent upon contract award.&#10;&#10;Job Description:&#10;&#10;Provide expert enterprise experience as a Data Scientist, mining and analyzing data from various sources to"/>
        <s v="&#10;Do you have the ability to take a mound of data and turn it into meaningful and actionable information? Omni has an exciting opportunity supporting the Depart of Defense (DoD) with a new, data-driven analytics and decision strategy to improve current and"/>
        <s v="Type of Requisition:RegularClearance Level Must Currently Possess:SecretClearance Level Must Be Able to Obtain:SecretSuitability:No Suitability RequiredPublic Trust/Other Required:NoneJob Family:Data ScienceJob Description:&#10;&#10;General Dynamic Information Te"/>
        <s v="C.I. PolygraphISYS Technologies delivers emerging technology solutions through our diverse and talented employees who are dedicated to our customersâ€™ success. We empower our teams, contribute to our country and operate responsibly. We are a reputable aw"/>
        <s v="What will you be doing?&#10;&#10;The Contractor shall perform the data integration work to extract, transform and load (ETL) data in a variety of formats into a standardized model that will be provided to the Contractor. The Sponsor requires personnel who have ex"/>
        <s v="Please note: Principals Only, No 3rd Party Recruiters. Thank you!&#10;&#10;This position requires an active DHS EOD&#10;&#10;We have an opportunity for a Senior Data Architect role to join our talented Professional Services team to assist the client organization in the d"/>
        <s v="Position Overview&#10;&#10;Alarm.com is seeking a masters or Ph.D. level candidate to join our team as a Senior Engineer for computer vision aided navigation. You will drive research and development to enable machines to navigate autonomously using vision-based s"/>
        <s v="Nolij Consulting LLC is a certified Women-Owned Small Business (WOSB) that provides information technology services in test and evaluation (T&amp;E), enterprise architecture (EA), electronic health record (EHR) modernization, infrastructure operations and mai"/>
        <s v="Maximize your potential with IntelliGenesis!&#10;&#10;IntelliGenesis LLC has supported Department of Defense and Intelligence Community customers for over twelve years by providing next generation capabilities for: Offensive &amp; Defensive Cyber Services, National S"/>
        <s v="Interested in working with talented people to help develop innovative solutions to some of societyâ€™s most complex and challenging problems? We are Guidehouse, a leading consulting firm serving the public sector and commercial clients with specialized ca"/>
        <s v="Organization: Accenture Federal Services&#10;&#10;Locations: Washington, DC&#10;&#10;We are:&#10;&#10;People who use data to solve hard problems. Including ones that did not exist a few years ago. We believe a mix of data, analytics, automation and responsible AI can widen the r"/>
        <s v="This is a technology development program with the National Media Exploitation Center to build a system to index and analyze digital media (images, documents, videos, audio, etc.). Under the program, we are providing technical core competencies including d"/>
        <s v="METIS is a Small Business providing training and education, intelligence analysis, and program management services to U.S. government and commercial clients around the globe. Our Senior Leaders, Subject Matter Experts, and Operational Specialists have dir"/>
        <s v="Job Number: R0083391&#10;&#10;Artificial Intelligence/Machine Learning Data ScientistThe Challenge:&#10;&#10;Are you excited at the prospect of unlocking the secrets held by a data set? Are you fascinated by the possibilities presented by the IoT or recent advances in ma"/>
        <s v="Organization: Accenture Federal Services&#10;&#10;Location: Washington, DC&#10;&#10;Accenture Federal Services, a wholly owned subsidiary of Accenture LLP, is a U.S. company with offices in Arlington, Virginia. Accenture's federal business has served every cabinet-level "/>
        <s v="Data Scientist/Machine Learning Engineer (Duffy Backfill)&#10;&#10;Atlas Research is looking for a Data Scientist to help customers unlock the mysteries hidden in data. Atlas is looking for you to use your skills to further medical research, improve delivery of c"/>
        <s v="The Company&#10;&#10;BlueLabs is a leading provider of analytics services and technology for government, business, and campaigns. Founded in 2013 by senior members of the Obama for America re-election campaign team, we help our clients optimize their engagements "/>
        <s v="Are you passionate about Decision Science?&#10;&#10;Do you want to resolve ambiguity, spark creativity, and manage complexity in high impact DoD programs?&#10;&#10;Are you searching for a gratifying work environment where you can grow, learn new skills, and apply the sta"/>
        <s v="**This Position Requires an Active TS/SCI**&#10;&#10;Boeing Intelligence &amp; Analytics is seeking a Data Engineer with data transformation (ETL) experience working with the latest industry tools.&#10;&#10;Duties Entail&#10;&#10;Work with a teammate on data integration requirements"/>
        <s v="Senior Data Scientist&#10;&#10;Summary&#10;&#10;West Creek's desire to make a real difference in our financing touches everyone we work with from retailers and customers, to associates and investors.&#10;&#10;We use the latest in technology and artificial intelligence to give ou"/>
        <s v="Join our team dedicated to developing and executing innovative solutions in support of customer mission success.&#10;Job Description:&#10;&#10;Novetta has an immediate need for a Senior Data Engineer to join a fast-paced program in support of a government customer wi"/>
        <s v="ID.me is a digital identity network. Our mission is to make the world a more trusted place by facilitating transparent and efficient interactions between people and organizations.Data is at the heart of ID.meâ€™s digital identity platform. This is a uniqu"/>
        <s v="Tiger Analytics is looking for an experienced Data Scientist to join our fast-growing advanced analytics consulting firm. Our consultants bring deep expertise in Data Science, Machine Learning and AI. We are the trusted analytics partner for multiple Fort"/>
        <s v="NCQA is searching for a top notch Data Scientist II. The Data Scientist II will take a leadership role in analyzing and presenting results based on large health care databases such as HEDIS clinical quality data and CAHPS, HOS member survey data and field"/>
        <s v="Who We Are:&#10;&#10;Ball Aerospace pioneers discoveries that enable our customers to perform beyond expectation and protect what matters most. We create innovative space solutions, enable more accurate weather forecasts, drive insightful observations of our plan"/>
        <s v="Position Description:&#10;&#10;This is an exciting full-time opportunity to work in a fast-paced environment with a team of passionate technologists. We take an innovative approach to supporting our client, working side-by-side in an agile environment using emerg"/>
        <s v="IEM is looking for Senior Data scientist to join our team in Arlington, VA with visit to client location @ Norfolk, VA as needed.&#10;&#10;Candidate can work either at Arlington Office or NC Office of IEM.&#10;&#10;**Please note that due to nature of work we will be able"/>
        <s v="Location: Fairfax, VA or Cambridge, MA&#10;&#10;Travel: 0%&#10;&#10;ICF seeks an ENVIRONMENTAL SCIENTIST/ENGINEER to work within our Survey, Policy, Health, Environment, Regulation, and Economics (SPHERE) team. This position will primarily support EPA contracts with the "/>
        <s v="Position Summary&#10;&#10;Our Team&#10;&#10;The Global Data &amp; Advanced Analytics (GDA) team enables Discovery to turn data into action. Using big data platforms, data warehousing and business intelligence technology, audience data, advanced analytics, data science, visua"/>
        <s v="Ball Aerospace pioneers discoveries that enable our customers to perform beyond expectation and protect what matters most. We create innovative space solutions, enable more accurate weather forecasts, drive insightful observations of our planet, deliver a"/>
        <s v="DescriptionSHIFT: Day Job&#10;&#10;SCHEDULE: Full-time&#10;&#10;Designs, develops and programs methods, processes, and systems to consolidate and analyze unstructured, diverse â€œbig dataâ€ sources to generate actionable insights and solutions for client services and pr"/>
        <s v="General Description:&#10;&#10;Assist researchers and software developers on projects bridging the gap between research and analytics by providing data-driven solutions across several policy areas.Work with research and analytics staff in development of streamline"/>
        <s v="Position Description:&#10;&#10;MetaPhase isseeking a Junior Data Scientistwith a 1 + years of experience to be a part of a Federal team supporting the Department of State. The Analyst will identify, collect, interpret, and analyze data produced by our proprietary"/>
        <s v="Senior Data Scientist Alexandria, VA Full Time Experience in developing machine learning models and applying advanced analytics solutions to solve complex business problems Experience with programming languages including R, Python, Scala, Java. Proficienc"/>
        <s v="&#10;*Overview**&#10;&#10;&#10;Interested in working with talented people to help develop innovative solutions to some of society's most complex and challenging problems? We are Guidehouse, a leading consulting firm serving the public sector and commercial clients with s"/>
        <s v="Introduction&#10;&#10;At IBM, work is more than a job - it's a calling: To build. To design. To code. To consult. To think along with clients and sell. To make markets. To invent. To collaborate. Not just to do something better, but to attempt things you've never"/>
        <s v="View full job description : https://formarshgroup.applytojob.com/apply/FN564RdQos/SocialData-Scientist-Military-Personnel-Analytics-Team&#10;&#10;At Fors Marsh Group (FMG), we combine the power of science and strategy to improve peoples lives. Each day, we work w"/>
        <s v="Do you want to build your brand by working for a leading consulting firm that drives eminence in the marketplace? Are you interested in leveraging your skills and strategic ideas to improve mission execution? If so, Deloitte could be the place for you! Ou"/>
        <s v="Help us IMPROVE THE WORLD!!!&#10;&#10;http://careers.interfacefinancial.com&#10;&#10;Description&#10;&#10;Data Scientists need to analyze financial data, predict future trends, and isolate unexpected correlations&#10;&#10;The Interface Financial Group is looking for the right person to "/>
        <s v="Job Title:&#10;&#10;Junior Data Scientist (670378)&#10;&#10;Job ID:&#10;&#10;670378&#10;&#10;Location:&#10;&#10;VA - Springfield&#10;&#10;Full/Part Time:&#10;&#10;Full-Time&#10;&#10;Regular/Temporary:&#10;&#10;Regular&#10;&#10;Return to Previous Page&#10;&#10;Who We Are:&#10;&#10;Ball Aerospace pioneers discoveries that enable our customers to perfo"/>
        <s v="Responsibilities Our consultants on the Data Analytics team help clients maximize the value of their data. This high performing team helps clients implement advanced analytical techniques such as machine learning and artificial intelligence to define thei"/>
        <s v="&#10;Position Overview:Independent principal investigator of projects responsible for overseeing all aspects of project delivery; delegates project management tasks to mid-level and junior staff. Takes scientific responsibility for project completion; respons"/>
        <s v="Premise is growing! We're hiring a Data Scientist (mid or senior level). You will collaborate with diverse teams of data scientists, data analysts, program managers, data integrity specialists, and mobile and backend developers. This position will involve"/>
        <s v="Do you want to use your data analytics skills to advance individual rights? The Institute for Justice, the national law firm for liberty, is seeking an entrepreneurial data scientist with one to three years of experience to join its Strategic Research (SR"/>
        <s v="&#10;&#10;&#10; &#10; Duties&#10; &#10; &#10; &#10; Help&#10; Help&#10; &#10; Duties&#10; Summary&#10;&#10;The purpose of this position is to serve as an Intelligence Research Specialist Financial Analyst in the Departmental Offices of Treasury, Under Secretary for Terrorism and Financial Intelligence, Assista"/>
        <s v="View full job description: https://formarshgroup.applytojob.com/apply/zRYqPtZa3w/Senior-Data-Scientist&#10;&#10;At Fors Marsh Group (FMG), we combine the power of science and strategy to improve peoples lives. Each day, we work with institutions and organizations"/>
        <s v="We are now looking for a Data Scientist based in the greater Washington, DC area! Our Data Scientists and Solutions Architects are drawn from elite developers and scientists and enjoy working with the latest in GPU hardware and software. At NVIDIA, you wi"/>
        <s v="D3 Air and Space Operations has a contingency opening for a Computer Scientist / Data Analytic Program Management Professional (PMP) to work on a team supporting the Federal Aviation Administration (FAA) at the FAA Headquarters in Washington, DC. This dem"/>
        <s v="**Overview**Interested in working with talented people to help develop innovative solutions to some of society's most complex and challenging problems? We are Guidehouse, a leading consulting firm serving the public sector and commercial clients with spec"/>
        <s v="The U.S. Presidentâ€™s Malaria Initiative (PMI) is the US Governmentâ€™s (USG) flagship global malaria initiative led by USAID and implemented together with the Centers for Disease Control and Prevention. The Initiative is results-based, focused, and exhi"/>
        <s v="At CareJourney, we provide actionable analytics for healthcare organizations using patient data in the drive to value-based care. We are a fast-growing start-up in Arlington, VA that builds software products to serve industry-leading customers that includ"/>
        <s v="Job Number: R0083212&#10;&#10;Data Scientist, LeadThe Challenge:&#10;&#10;Are you excited at the prospect of unlocking the secrets held by a data set? Are you fascinated by the possibilities presented by advances in machine learning and artificial intelligence? In an inc"/>
        <s v=" Operations Research Analyst/Data Scientist&#10;Why Veracity?&#10;&#10;If you are looking for a career (not just another job) where your opinions, integrity, and passion are nurtured and emboldened; look no further. Veracity is not just our name; it is the cornerston"/>
        <s v="Novavax, Inc.(Nasdaq:NVAX), is a late-stage biotechnology company that promotes improved health globally through the discovery, development, and commercialization of innovative vaccines to prevent serious infectious diseases. NanoFlu, its quadrivalent inf"/>
        <s v="Job Description: Sr. Data Scientist&#10;&#10;XOR Security is currently seeking several talented Software Engineers and Data Scientists to support an Agency-level Advanced Cyber Analytics team. This program provides targeted threat monitoring and response capabili"/>
        <s v="Computational Data Scientist, Senior Consultant in Washington, Washington, DC | Careers at Washington, DC: 1730 Penn NW&#10;&#10;Please Enable Cookies to Continue&#10;&#10;Please enable cookies in your browser to experience all the personalized features of this site, inc"/>
        <s v="As the Data Scientist, you will apply machine learning/deep learning and data science to natural language processing, and computer vision to provide value across multiple sponsors and drive multiple research initiatives and efforts across the business or "/>
        <s v="Job Title:&#10;&#10;Senior Data Scientist (670375)&#10;&#10;Job ID:&#10;&#10;670375&#10;&#10;Location:&#10;&#10;VA - Springfield&#10;&#10;Full/Part Time:&#10;&#10;Full-Time&#10;&#10;Regular/Temporary:&#10;&#10;Regular&#10;&#10;Return to Previous Page&#10;&#10;Who We Are:&#10;&#10;Ball Aerospace pioneers discoveries that enable our customers to perfo"/>
        <s v="Want to make a difference in the life of a student? Hobsons is seeking a talented Director of Data Science to join our team in Arlington, VA.&#10;&#10;The Role:&#10;&#10;As the Director of Data Science for our growing SaaS organization, you will have the opportunity to l"/>
        <s v="Since 2011, General Assembly has transformed tens of thousands of careers through pioneering, experiential education in today's most in-demand skills. As featured in The Economist, Wired, and The New York Times, GA offers training in web development, data"/>
        <s v="Job Number: R0080649&#10;&#10;Computer Vision and Machine Learning Scientist, SeniorThe Challenge:&#10;&#10;Are you excited at the prospect of unlocking the secrets held by a data set? Are you fascinated by the possibilities presented by the IoT, machine learning, and ar"/>
        <s v="Applied Research Associates, Inc. (ARA) is hiring a Senior Data Scientist. This position provides software design and implementation with a focus on writing and modifying software for the integration of data into existing and new modeling and simulation t"/>
        <s v="Also open to Senior Scientist and Associate Director levels&#10;&#10;Novavax, Inc.(Nasdaq:NVAX), is a late-stage biotechnology company that promotes improved health globally through the discovery, development, and commercialization of innovative vaccines to preve"/>
        <s v="General Description:&#10;&#10;Lead data scientists, senior researchers and software developers on projects bridging the gap between research and analytics by providing data-driven solutions across several policy areas.Engage clients, research and analytics staff "/>
        <s v=" Data Scientist, Washington, DC. US ID# 17544Cherokee Nation System Solutions (CNSS) provides a complete line of innovative services, consulting and products to government agencies, including application modernization, data utilization and advanced analyt"/>
        <s v=" &#10;&#10;&#10;&#10;&#10;&#10;&#10;&#10;&#10;&#10;&#10;&#10;&#10;&#10;&#10;&#10;Celestar Corporation has an IMMEDIATE NEED to identify multiple Data Scientists - Senior (DIAP) who will be seated in Washington, DC. If interested and qualified, we welcome you to apply for this challenging opportunity.&#10;CLEARANCE REQUIRE"/>
        <s v="Are you interested in expanding your career through experience and exposure, all while supporting a mission that seeks to ensure the security of our nation and its allies? If so, then Northrop Grumman is the place for you. As a leading global security com"/>
        <s v="Job Number: R0081608&#10;&#10;Cybersecurity Data Scientist, MidThe Challenge:&#10;&#10;Are you excited at the prospect of unlocking the secrets held by a data set? Are you fascinated by the possibilities presented by the IoT, machine learning, and artificial intelligence"/>
        <s v="Senior Data Scientist&#10;&#10;Alexandria, VA&#10;&#10;Full Time&#10;&#10;&#10;Experience in developing machine learning models and applying advanced analytics solutions to solve complex business problems&#10;Experience with programming languages including: R, Python, Scala, Java.&#10;Profi"/>
        <s v="Organization: Accenture Federal Services&#10;&#10;Location: Chantilly, VA&#10;&#10;Accenture Federal Services, a wholly owned subsidiary of Accenture LLP, is a U.S. company with offices in Arlington, Virginia. Accenture's federal business has served every cabinet-level d"/>
        <s v="Required Security Clearance: TS/SCI with ability to obtain CI poly&#10;&#10;Required Education and Experience: 9 years of experience with a Mastersâ€™ Degree or 19 years of relevant job experience. 5+ yearsâ€™ experience may be used if the Mastersâ€™ Degree meets"/>
        <s v="&#10;&#10;Data Scientist Outreach Coordinator&#10;&#10;&#10;Location&#10;&#10;&#10;&#10;NIH/NCBI--Bethesda, Maryland&#10;&#10;&#10;Job Code&#10;&#10;OC1219&#10;&#10;&#10;# of openings&#10;&#10;2&#10;&#10;&#10;&#10;Apply Now&#10;Computercraft seeks an enthusiastic scientist with research experience in computational biology, bioinformatics, and/or gen"/>
        <s v="The National Institutes of health, Office of Data Science Strategy is pleased to announce a recruitment for two new positions, a GS-15 supervisory position and a GS-14 Health Science Administrator position, to lead efforts in developing a highly effective"/>
        <s v="Job Overview:We have an exciting opportunity for a Method Development Staff Scientist to join our team in Chantilly, VA. Covance's work in developing new pharmaceutical solutions has an incredible impact on the lives of millions worldwide. Join us &amp; be a "/>
        <s v="Title:  Data Modeler/Data Scientist&#10;&#10;Location: Springfield, VA&#10;&#10;***This position requires and Active TS/SCI Security Clearance***&#10;&#10;Summary: We are looking for a Data Modeler with experience using JEMA to process and analyze large datasets. This position w"/>
        <s v="Overview&#10;&#10;CARMIS is currently recruiting candidates with experience in supporting Departments of Defense, Homeland Security, and Health and Human Services, specifically in developing strategic assessments, plans, and policies for Medical Logistics (MEDLOG"/>
        <s v="Seeking a Senior Data Scientist to support Information Technologies (IT) initiatives in healthcare and federal grants arena. The initiatives include Operations and Maintenance (O&amp;M) services to enable organizations to operate and maintain enterprise syste"/>
        <s v="develop ETL strategies to extract information, analyze it to understand&#10;&#10;business functions, and support the development of tools to automate certain&#10;&#10;processes using predictive systems, machine learning techniques, scoring&#10;&#10;systems, anomaly detection sys"/>
        <s v="Job Title: Mid-level Data Scientist/Data Analyst (SAS)Location: Arlington, VA 22203Duration: Permanent&#10;Job Description:&#10;&#10;Troubleshoot and provide support on existing projects or application efforts&#10;Leverage SAS programming for creation of analytical outpu"/>
        <s v="Position SummaryOur Team&#10;&#10;The Global Data &amp; Advanced Analytics (GDA) team enables Discovery to turn data into action. Using big data platforms, data warehousing and business intelligence technology, audience data, advanced analytics, data science, visuali"/>
        <s v="Job Number: R0081823&#10;&#10;Mission Data ScientistThe Challenge:&#10;&#10;Critical decisions are made every single day to support our national security. What if you could use your technical and analytic skills to help enable informed decisions by our government and mil"/>
        <s v="Huntington Ingalls Industries is America's largest military shipbuilding company and a provider of professional services to partners in government and industry. For more than a century, HII's Newport News and Ingalls shipbuilding divisions in Virginia and"/>
        <s v="The Clinical Scientist will be responsible and accountable for supporting 2 investigational products targeting Mucopolysaccharidosis (MPS) I and MPS II. This person will ensure tactical execution of the clinical development strategy of each candidate drug"/>
        <s v="Job Number: R0067072&#10;&#10;Operations Research Data Scientist, LeadThe Challenge:&#10;&#10;Are you excited at the prospect of unlocking the secrets held by a data set? Are you fascinated by the possibilities presented by the IoT, machine learning, and artificial intel"/>
        <s v="Global Science &amp; Technology, Inc. (GST), a growing scientific and high technology company, seeks an experienced Data Assimilation Specialist to support the NOAA/NESDIS/STAR contract. Position is located in College Park, MD.&#10;&#10;Position Summary:&#10;&#10;The Center "/>
        <s v="We are looking for a Data Engineer to join our team supporting&#10;&#10;the Financial Crimes Enforcement Network at the Department of&#10;&#10;Treasury. Due to COVID19 precautions, this team has made&#10;&#10;adjustments to accommodate remote work upon starting in the role.&#10;&#10;The"/>
        <s v="Job Number: R0083279&#10;&#10;Mission Data Scientist, SeniorThe Challenge:&#10;&#10;Critical decisions are made every single day to support our national security. What if you could use your technical and analytic skills to help enable informed decisions by our government"/>
        <s v="Job Number: R0079754&#10;&#10;Data Scientist, JuniorThe Challenge:&#10;&#10;Are you excited at the prospect of unlocking the secrets held by a data set? Are you fascinated by the possibilities presented by the IoT, machine learning, and artificial intelligence advances? "/>
        <s v="The Company:&#10;&#10;BlueLabs is a leading provider of analytics services and technology for government, business, and campaigns. Founded in 2013 by senior members of the Obama for America re-election campaign team, we help our clients optimize their engagements"/>
        <s v="Title: Sr. Data Scientist - Corporate@ Arlington, Virginia&#10;&#10;Terms of Hire: Full Time.&#10;&#10;Salary: $ 105,000â€“$150,000 / yr+ Benefits.&#10;&#10;Job description:&#10;&#10;&#10;&#10;Job description&#10;Position Purpose: Responsible for advanced and predictive data analytics using big dat"/>
        <s v="The Department of Energy is seeking motivated and highly-qualified candidates for exciting positions available in multiple locations throughout the United States.&#10;&#10;The mission of the Energy Department is to ensure Americaâ€™s security and prosperity by ad"/>
        <s v="Job Number: R0083364&#10;&#10;Data Analyst, MidThe Challenge:&#10;&#10;Are you excited at the prospect of unlocking the secrets held by a data set? Are you fascinated by the possibilities presented by the IoT, machine learning, and artificial intelligence advances? In an"/>
        <s v="Title: Sr. Data Scientist - Corporate@ Arlington, Virginia&#10;&#10;Terms of Hire: Full Time.&#10;&#10;Salary: $ 105,000â€“$150,000 / yr+ Benefits.&#10;&#10;Job description:&#10;&#10;Job description&#10;Position Purpose: Responsible for advanced and predictive data analytics using big data "/>
        <s v="GEICO's Data Science team uses predictive analytics and innovative machine learning models to create value from data. We solve problems across GEICO, from Marketing to Claims and Underwriting, and are responsible for developing and driving strategic model"/>
        <s v="Role Information&#10;Job Title: Sr. Manager - Management Accounting (Data Scientist) (Advanced Analytics)&#10;&#10;Department: Management Accounting&#10;&#10;Business Unit: Administration&#10;&#10;Reports To: Director - Business Intelligence &amp; Advanced Analytics&#10;&#10;Supervisory Role: Y"/>
        <s v="&#10;*Business Title:** Senior Associate, Federal Data Scientist&#10;*Requisition Number:** 49259 - 92&#10;*Function:** Advisory&#10;*Area of Interest:** Federal&#10;*State:** VA&#10;*City:** McLean&#10;*Description:**&#10;&#10;&#10;Known for being a great place to work and build a career, KPMG"/>
        <s v="&#10;As a Data Engineer for the CIA, you will focus on the design, implementation, and operation of data management systems to meet the CIA's business needs. This includes designing how the data will be stored, consumed, integrated, and managed by different d"/>
        <s v="Job Number: R0075561&#10;&#10;Full Stack Data ScientistThe Challenge:&#10;&#10;Are you excited at the prospect of unlocking the secrets held by a data set with algorithms you create? Are you fascinated by the possibilities presented by the IoT, machine learning, and arti"/>
        <s v="NCQA is searching for a talented Research Scientist to lead, develop and collaborate on high-priority research and performance measurement evaluation projects focused on geriatrics, care for vulnerable populations and older adults, long-term services and "/>
        <s v="Analytica is seeking a Data Engineer to support a federal government client in Washington, DC. Analytica has been recognized by Inc. Magazine as the fastest-growing private US small business. We work with U.S. government customers in health, civilian, and"/>
        <s v="Location: USA VA Springfield&#10;&#10;Full Part/Time: Full time&#10;&#10;Job Req: RQ55317&#10;&#10;Type of Requisition:&#10;&#10;Regular&#10;&#10;Clearance Level Must Currently Possess:&#10;&#10;Top Secret/SCI&#10;&#10;Clearance Level Must Be Able to Obtain:&#10;&#10;Top Secret SCI + Polygraph&#10;&#10;Suitability:&#10;&#10;Polygraph"/>
        <s v="&#10;Duties&#10;&#10;&#10;Help&#10;&#10;Duties&#10;&#10;Summary&#10;&#10;This position is located in the US Department of the Treasury, Bureau of Engraving and Printing, Associate Director Chief Technology Officer, Office of Technology Development (OTD), Materials Application Division. This pos"/>
        <s v="Role Information&#10;Job Title: Sr. Analyst - Management Accounting (Data Scientist) (Advanced Analytics)&#10;&#10;Department: Management Accounting&#10;&#10;Business Unit: Administration&#10;&#10;Reports To: Sr. Manager - Management Accounting (Data Scientist) (Advanced Analytics)&#10;"/>
        <s v="Are you looking for a new and exciting career opportunity?Join our award-winning organization and work with some of the most talented minds within our Enterprise Technology and Innovation teams. As a Salient CRGT employee, you get to be part of a best per"/>
        <s v="This is an exciting full-time opportunity to work in a fast-paced environment with a team of passionate technologists. We take an innovative approach to supporting our client, working side-by-side in an agile environment using emerging technologies. As a "/>
        <s v="United States of America - Washington, D.C., Washington **Job Summary** AECOM is seeking talented and experienced **Senior Scientists** for employment in Washington, DC offices. These positions are to support the Department of Homeland Security, contingen"/>
        <s v="Towers Crescent (12066), United States of America, Vienna, VirginiaAt Capital One, were building a leading information-based technology company. Still founder-led by Chairman and Chief Executive Officer Richard Fairbank, Capital One is on a mission to hel"/>
        <s v="Job Description BAE Systems is building a team of Geospatial Engineers to design, analyze and develop geo-spatial solutions and product specifications for infrastructure, hydrographic and physiographic features for global geo-spatial images and vector pro"/>
        <s v="ECS is seeking a Data Engineer to work in our Washington DC office.&#10;&#10;Job Description:&#10;&#10;In order to meet the evolving needs of Federal Government, ECS has unique capabilities and expertise to help our customers achieve their goals.&#10;&#10;We now have an exciting"/>
        <s v="DirectViz Solutions, is a high-level strategic consulting services firm that meets mission needs for government clients. We are hiring a Data Scientist for a customer based in Alexandria, VA. This position requires a completed CBP BI or an active Secret o"/>
        <s v="Perspecta LabsPerspecta Labs generates transformative applied research to fuel solutions for our customersâ€™ unique challenges. We are a self-sustaining research center within Perspecta that provides applied research and engineering to enable government "/>
        <s v="ARServices is seeking a Senior Scientist in the Chemical, Biological, Radiological and Nuclear (CBRN) field. This position is located in the National Capital Region.&#10;&#10;With the threat of transnational terrorism and ongoing development of weapons of mass de"/>
        <s v="GW's Department of Environmental and Occupational Health (EOH) looks at how environmental and occupational exposures impact human health. It explores the underlying science and policy for issues such as sustainable cities and food systems, climate change "/>
        <s v="NCI is a leading provider of enterprise solutions and services to U.S. defense, intelligence, health and civilian government agencies. NCI's AI solution, Shai(tm), scales humans with artificial intelligence by empowering the workforce to meet their missio"/>
        <s v="The Joint Technical Data Migration Engineer is responsible for the planning and execution of data analytics and data migration of the federal enclave. The Joint Technical Data Migration Engineer is responsible for supporting the management of joint data s"/>
        <s v="Tiger Analytics is looking for an experienced Data Product Owner to join our fast-growing advanced analytics consulting firm. Our consultants bring deep expertise in Data Science, Machine Learning and AI. We are the trusted analytics partner for multiple "/>
        <s v="&#10;The position&#10;The Data Science Instructor is the brand ambassador for our company and it is your responsibility not only to deliver dynamic lessons online and in person, but to also create an environment that is conducive to the success of every student. "/>
        <s v="Job Number: R0083491&#10;&#10;Computational Social ScientistThe Challenge:&#10;&#10;Are you excited at the prospect of unlocking the secrets held by a data set? Are you fascinated by the possibilities presented by analyzing data sets to support the intelligence community"/>
        <s v="Jacobs is hiring a Top Secret cleared Data Scientist. The person in this role will lead and/or design low to medium complexity machine learning, statistical analysis and data analyst tasks. Anticipated Award Date: June 15, 2020 * Support operations and ma"/>
        <s v=" Computer Scientist&#10;Why Veracity?&#10;&#10;If you are looking for a career (not just another job) where your opinions, integrity, and passion are nurtured and emboldened; look no further. Veracity is not just our name; it is the cornerstone of our brand. Truth, a"/>
        <s v="Visual Soft, Inc is seeking qualified candidates (US Citizens with active TOP SECRET clearance - a requirement on its Project with a Major Prime) for the following position for a federal agency.&#10;&#10;Job Title: Data Scientist -&#10;&#10;Location: Chantilly, VA&#10;&#10;Salar"/>
        <s v="&#10;Involved in the analysis of unstructured and semi-structured data, including latent semantic indexing (LSI), entity identification and tagging, complex event processing (CEP), and the application of analysis algorithms on distributed, clustered, and clou"/>
        <s v=" Electronic Warfare Data Scientist-22715 Position DescriptionJob Summary: The Intelligent Combat Platforms Group (KVM) is chartered with the mission of operationalizing artificial intelligence and autonomy to revolutionize air, strike and electronic warfa"/>
        <s v="Do you want to be a part of something innovative and cutting edge? If your answer is yes, then join our team of more than a hundred software specialists, data scientists and analysts, technical project managers, system engineers, security engineers and we"/>
        <s v="About the Data Architect positionWe are looking for an experienced Data Architect who will help organize and maintain conceptual and logical database models and develop database solutions to ensure client information is stored effectively and securely.&#10;&#10;Y"/>
        <s v="Role Information&#10;Job Title: Manager - Management Accounting (Data Scientist) (Advanced Analytics)&#10;&#10;Department: Management Accounting&#10;&#10;Business Unit: Administration&#10;&#10;Reports To: Sr. Manager - Management Accounting (Data Scientist) (Advanced Analytics)&#10;&#10;Sup"/>
        <s v="Senior Statistician/Data Scientist&#10;&#10;Clearance: Must possess an active TS/SCI security clearance&#10;&#10;Location: Springfield, VA&#10;&#10;Years of Experience: 7-10 Years&#10;&#10;Education: Bachelor of Science degree or higher in statistics, mathematics, image science, remote "/>
        <s v="About Us&#10;&#10;AE Strategies is a Mclean, VA based consulting firm, founded in 2003, providing management consulting to federal clients. We are a proven small business with an established reputation and a track record of supporting critical initiatives across "/>
        <s v=" PositionResponsibilities&#10;&#10;Â·Manage data scientists, senior researchers and software developers on projects bridging the gap between research and analytics by providing data-driven&#10;&#10;solutions across several policy areas.&#10;&#10;Â·Develop schema, business rules "/>
        <s v="The Job Details are as follows:&#10;&#10;What we do&#10;&#10;United Therapeutics Corporation focuses on the strength of a balanced, value-creating biotechnology model. We are confident in our future thanks to our fundamental attributes, namely our commitment to quality a"/>
        <s v="HLO - E3/Sentinelâ€™s Homeland Operations (HLO) Division employees bring domain knowledge, specialized insight, and operational expertise to support Department of Homeland Security (DHS) customers. Our team provides rapid, innovative, and specialized solu"/>
        <s v="Statistician/Data ScientistClearance: TS/SCI requiredLocation: Springfield, VAExperience: 8 yearsâ€™ experience and 6 yearsâ€™ specialized experience Overall Assignment Description:The Office of Analytic Tradecraft requires dedicated contractor support wi"/>
        <s v="Sentar is dedicated to developing the critical talent that the connected world demands to create solutions to address the convergence of cybersecurity, intelligence, analytics, and systems engineering. We invite you to join the small business team where y"/>
        <s v="Job Description We are in search of an energetic Technical Program Manager with a strong background in Data Science to lead one of our most exciting programs. Join BAEs Intelligence and Security division and be a part of the team of men and women who solv"/>
        <s v="This Direct Hire recruitment is to fill positions based on a critical hiring need resulting from the outbreak and spread of the&quot;Coronavirus Disease 2019&quot; (COVID-19), which has caused a public health emergency. As such, all applicants who meet the OPM Heal"/>
        <s v="Novavax, Inc. (NASDAQ: NVAX), is a late-stage biotechnology company that drives improved health globally through the discovery, development and commercialization of innovative vaccines to prevent serious infectious diseases. Novavax has a late stage quadr"/>
        <s v="Job Number: R0072252&#10;&#10;Innovation Applied ScientistKey Role:&#10;&#10;Research new technical approaches for application across the CWMD mission portfolio. Develop and incorporate novel algorithms and methods for complex, large-scale data analysis in coordination w"/>
        <s v="Overview NCI is a leading provider of enterprise solutions and services to U.S. defense, intelligence, health and civilian government agencies. NCI's AI solution, Shai(tm), scales humans with artificial intelligence by empowering the workforce to meet the"/>
        <s v="The Antibiotic Resistance Action Center (ARAC), located within the GWs Department of Environmental and Occupational Health (EOH) in the School of Public Health, seeks a postdoctoral scholar to conduct research at the interface among quantitative modeling,"/>
        <s v="Data EngineerLocation: Washington DC&#10;&#10;Job ID: 1093&#10;&#10;**Active Top-Secret clearance required&#10;&#10;Are you an analytical, data-driven professional? Are you interested in a role that offers the opportunity to provide client-facing support? If so, Datastrong is th"/>
        <s v="Job Number: R0083152&#10;&#10;Data EngineerThe Challenge:&#10;&#10;Are you excited at the prospect of unlocking the secrets held by a data set? Are you fascinated by the possibilities presented by the IoT, machine learning, and artificial intelligence advances? In an inc"/>
        <s v="Pioneers. Innovators. Professionals. TechINT Solutions Group (TechINT) is recognized for its knowledge and experience in providing innovative technology exploitation, operational intelligence, counter unmanned aerial systems and cyber security. TechINT So"/>
        <s v="TENICA is looking to hire a Senior Data Scientist in Springfield, VA. MUST HAVE TS/SCI.&#10;&#10;Develop and conduct algorithm quality trade studies related to synthetic aperture radar imagery, identifying best use cases for selected algorithms, and characterizin"/>
        <s v="HSE - E3/Sentinelâ€™s Homeland Security Enterprise (HSE) division is an integrated organizational entity fostering increased collaboration and synergies across the Homeland domain. HSE combines the skills and talents of over 245 (and growing) E3S employee"/>
        <s v="POSITION SUMMARY:Would you like to be a part of a Data Science &amp; Artificial Intelligence (DS &amp; AI) group who has direct strategic impact on drug development, playing a key role in getting medicines to patients? At the company, we are constantly pushing th"/>
        <s v="Introduction&#10;&#10;As a Data Scientist at IBM, you will help transform our clients data into tangible business value by analyzing information, communicating outcomes and collaborating on product development. Work with Best in Class open source and visual tools"/>
        <s v="In todayâ€™s rapidly evolving technology landscape, an organizationâ€™s data has never been a more important aspect in achieving mission and business goals. Our data exploitation experts work with our clients to support their mission and business goals by"/>
        <s v="This position will support the Federal Government's response efforts to COVID-19.&#10;&#10;The mission of the United States Air Force is to fly, fight and win in air, space and cyberspace. To achieve that mission, the AF has a vision of Global Vigilance, Reach an"/>
        <s v="Type of Requisition:RegularClearance Level Must Currently Possess:Top Secret/SCIClearance Level Must Be Able to Obtain:Top Secret SCI + PolygraphSuitability:PolygraphPublic Trust/Other Required:&#10;&#10;Job Family:Data AnalysisJob Description:&#10;&#10;We are GDIT. The "/>
        <s v="Precigen is seeking a highly motivated and creativeScientist II or Senior Scientist(level determined by candidate experience)with experience in T cell biology, chimeric antigen receptor generation (CARs) and CAR T cell analysis to join our ImmunoOncology "/>
        <s v="Who we are:&#10;&#10;REGENXBIO is an exceptional place to work. You'll have the opportunity to collaborate with some of the best and the brightest people, touch amazing science, and be a part of extraordinary plans. Our core values: Trust, Accountability, Perseve"/>
        <s v="...&#10;&#10;&#10;a.dialogApplyBtn {&#10;&#10; display: none;&#10;&#10; }&#10;&#10;&#10;&#10;&#10;&#10;&#10;&#10; Associate Scientist 3&#10;&#10;&#10;&#10;&#10;&#10;&#10;&#10;Your role:&#10;&#10;As an Associate Scientist 3 your activities will support assay development through commercial application of new and innovative service offerings within the bio"/>
        <s v="Tracking Code&#10;&#10; 5285-736 &#10;&#10;Job DescriptionAbout Ipsos&#10;&#10;Ipsos is the worldâ€™s third largest market research company, present in 90 markets and employing more than 18,000 people. Our passionately curious research professionals, analysts and scientists have"/>
        <s v="If you like teamwork and constant challenge we are a biopharmaceutical company focused on the discovery, development, and commercialization of medicines to help in medical needs in oncology, inflammation and autoimmunity. Make a professional difference, w"/>
        <s v="Thornton Tomasetti provides engineering design, investigation and analysis services to clients worldwide on projects of every size and level of complexity. We are a growing 1500+ person firm with 10 practices: Structural Engineering, Forensics, Applied Sc"/>
        <s v="Who we areREGENXBIO is an exceptional place to work. You'll have the opportunity to collaborate with some of the best and the brightest people, touch amazing science, and be a part of extraordinary plans. Our core values: Trust, Accountability, Perseveran"/>
        <s v="NJVC, LLC&#10;&#10;Company Job Title:&#10;&#10;Data Engineer&#10;&#10;Clearance:&#10;&#10;Top Secret with ability to obtain SCI&#10;&#10;Location:&#10;&#10;Springfield, VA&#10;&#10;Reports To:&#10;&#10;Program Manager&#10;&#10;FLSA Status:&#10;&#10;Exempt, Full Time, Regular&#10;&#10;Summary:&#10;&#10;The Data Engineer will work with product owners "/>
        <s v="Job Number: R0072251&#10;&#10;Biosurveillance Scientist, SeniorKey Role:&#10;&#10;Conduct operational scientific and technical analysis to support national biosurveillance. Analyze the development of a variety of analytic biosurveillance decision support products that me"/>
        <s v="Our Early Respiratory, Inflammation and Autoimmunity Translational Science &amp; Experimental Medicine department is an agile environment, with a culture that is science and patient-focused. Our mission is to understand disease mechanisms at the molecular lev"/>
        <s v="Jacobs is hiring a Top Secret cleared Senior Data Scientist. Top Secret clearance required in order to be considered. Anticipated Award Date: June 15, 2020. * Collaborate with CTD customers, often engaging directly with non-technical personnel, to underst"/>
        <s v="Data Analyst&#10;&#10;Position Description&#10;&#10;TNS has an exciting opportunity for a temporary data analyst working on our Call Guardian products! In this role you will:&#10;&#10;â€¢Practice of using Internet information and other media to conduct research and document tren"/>
        <s v="Organization: Accenture Federal Services&#10;&#10;Location: Arlington, VA - Washington, DC&#10;&#10;Accenture Federal Services, a wholly owned subsidiary of Accenture LLP, is a U.S. company with offices in Arlington, Virginia. Accenture's federal business has served ever"/>
        <s v="Those who join Emergent BioSolutions feel a sense of ownership about their future. You will excel in an environment characterized by respect, innovation and growth opportunities. Here, you will join passionate professionals who advance their scientific, t"/>
        <s v="Hi, Here is a Fulltime Job opportunity for Data Scientist at Brookville, VA.Role Data Scientist (Mid-Level) Database Architect Data Scientist Location Brookville, VA Fulltime permanent position with End Client (prefer candidates with active Top Secret cle"/>
        <s v="This position is responsible for business consulting activities for the Data Strategy and Analytics teams within our client organizations to monitor and assist in improving their analytics eco system. We need someone with a creative problem-solving skills"/>
        <s v="Summary&#10;&#10;The Analyst and Data Scientist will apply statistical theory and methods to collect, interpret, and summarize data as well as make predictions and recommend actions based on data. Essential Functions&#10;&#10;Involved in the analysis of unstructured and "/>
        <s v="INTRODUCTIONThe Partnership for Public Service is a nonpartisan, nonprofit organization with a big mission: were working to ensure the federal government is dynamic, innovative and that it effectively serves the American people. Weve got a great team that"/>
        <s v="Data Scientist (Data Science)Company:The Boeing CompanyJob ID:00000185980Date Posted:2020-04-24-07:00Location:USA - Annapolis Junction, MDJob Description Summary:Leads cross-functional teams to determine, define and deploy complex predictive/prescriptive "/>
        <s v="&#10;We're growing, and we're looking to hire an experienced Data Engineer Extraordinaire &#10;&#10;At Ippon, we take our work seriously, but also enjoy cultivating a relaxed work environment - we donâ€™t take ourselves too seriously. We turn large amounts of coffee "/>
        <s v="Job Title: Scientist IV&#10;&#10;Location: Silver Springs, MD&#10;&#10;Exempt/Non-Exempt:Exempt&#10;&#10;Summary:The key objective of this project is to collect real-world data and real world evidence with the use of regenerative medicine therapies and related products regarding"/>
        <s v="Job Number: R0074275&#10;&#10;Natural Language Processing Applied Research ScientistThe Challenge:&#10;&#10;Are you excited at the prospect of unlocking the secrets held by a data set? Are you fascinated by the possibilities presented by the IoT, machine learning, and ar"/>
        <s v="&#10;&#10;&#10; Duties&#10;&#10;Help&#10;&#10; Help&#10;&#10;&#10;Duties&#10;&#10; Summary&#10;&#10;The Center for Devices and Radiological Health (CDRH) assures that patients and providers have timely and continued access to safe, effective, and high-quality medical devices and safe radiation-emitting product"/>
        <s v="Responsibilities: Developing and managing data processes to ensure that data is available and usable Creation and automation of data pipelines and platforms Managing and monitoring data quality via automated testing frameworks (Data-Driven Testing, etc.) "/>
        <s v="&#10;Duties&#10;&#10;&#10;Help&#10;&#10;Duties&#10;&#10;Summary&#10;&#10;Click on &quot;Learn more about this agency&quot; button below for IMPORTANT additional information.&#10;&#10;The primary purpose of this position is to Serve as a computer scientist and technical consultant for work involving both applicat"/>
        <s v="Pharmerit International invites interested researchers to work with us to lead our Shanghai, China office. Pharmerit International (www.pharmerit.com) is a global, best-in-class HEOR and market access agency with offices in Bethesda (US), Boston (US), New"/>
        <s v="REGENXBIO is searching for a translational scientist to design and contribute to the inclusion of PK/PD-related endpoints in preclinical studies to support the development of gene therapy clinical candidates. The successful candidate will also provide sci"/>
        <s v="Who we areAquicore was founded in 2013 in the early hours of the morning on the belief that smarter and more connected buildings will have a global impact in curbing our climate challenges and make buildings technologically ready for the next century.We c"/>
        <s v="OVERVIEW&#10;&#10;Association Analytics, the leading analytics solution provider in the association space is looking for a savvy Data Engineer to join our growing team of analytics experts. The hire will be responsible for supporting our software developers, data"/>
        <s v="Data EngineerGeneral responsibilities for the Data Engineer:&#10;&#10;- Develop and/or guide developers to produce data mining products to extract, transform and load (ETL) data to production systems&#10;&#10;&#10;&#10;Design and maintain database schemas related to the ETL mini"/>
        <s v="&#10;Data Engineer&#10;LOCATION: Washington, DC&#10;At Ippon, We take our work seriously, but not ourselves. We turn large amounts of coffee into beautiful Code. We are always learning, and always improving on the latest technologies. We empower our people because th"/>
        <s v="Pivotal's Story VIDEO&#10;&#10;As a recognized leader in disciplined agile and lean software development practices, Pivotal combines the Silicon Valley state of mind, modern approach, and infrastructure with organizations' core expertise and values. Our cloud-nat"/>
        <s v="Overview Interested in working with talented people to help develop innovative solutions to some of society's most complex and challenging problems? We are Guidehouse, a leading consulting firm serving the public sector and commercial clients with special"/>
        <s v="Data Engineer&#10;&#10;BlueVoyant is seeking a Data Engineer to join our Professional Services Team to help implement/support specific technology platforms used to deliver incident response and cyber forensics capabilities. This position will enable a talented in"/>
        <s v="Location: USA MD Annapolis Junction&#10;&#10;Full Part/Time: Full time&#10;&#10;Job Req: G2019-63048&#10;&#10;Type of Requisition:&#10;&#10;Regular&#10;&#10;Clearance Level Must Currently Possess:&#10;&#10;Top Secret/SCI&#10;&#10;Clearance Level Must Be Able to Obtain:&#10;&#10;Suitability:&#10;&#10;No Suitability Required&#10;&#10;P"/>
        <s v="Earth Sciences Resilience and Partnership Support Scientist&#10;&#10;Location&#10;&#10;NASA HQ, Washington, DC&#10;&#10;Job Description Summary&#10;&#10;The position is for a Resilience and Partnership Support Scientist to assist the Earth Science Division (ESD) at NASA Headquarters. Th"/>
        <s v="&#10;Overview:Based in Northern, VA, Axiologic Solutions LLC has opportunities for you to become part of our high-quality team that delivers innovative solutions to key federal clients. We are currently seeking a Data Scientist to oversee and manage complex, "/>
        <s v="Job Number: R0063591&#10;&#10;Data Scientist Architect, SeniorThe Challenge:&#10;&#10;Are you excited at the prospect of unlocking the secrets held by a data set? Are you fascinated by the possibilities presented by the IoT, machine learning, and artificial intelligence "/>
        <s v="Founded in 1987, I.M. Systems Group, Inc. (IMSG) is committed to helping governments and businesses worldwide predict, prepare, and respond to climate change and environmental risks in real-time with meaningful solutions. With our high-level team of exper"/>
        <s v="This position is located in the US Department of the Treasury, Bureau of Engraving and Printing, Associate Director â€“ Chief Technology Officer, Office of Technology Development (OTD), Materials Application Division. This position is to support the resea"/>
        <s v="&#10;&#10;Data Engineer&#10;&#10;&#10;Location&#10;&#10;&#10;&#10;VA - Crystal City&#10;&#10;&#10;&#10;Apply Now&#10;**This Position Requires an Active TS/SCI**&#10;&#10;Boeing Intelligence &amp; Analytics is seeking a Data Engineer with data transformation (ETL) experience working with the latest industry tools.&#10;&#10;Duties "/>
        <s v="Auto req ID 1333BR  Subsidiary Ahtna Global, LLC  Job Location (State) Washington  Posting Title Environmental Scientist I / II / III  Posting Type External &amp; Internal  Job DescriptionThe position requires a dynamic individual with an environmental scienc"/>
        <s v="Description&#10;&#10;NJVC, LLC&#10;&#10;Company Job Title: Data Engineer&#10;&#10;Clearance: Top Secret with ability to obtain SCI&#10;&#10;Location: Springfield, VA&#10;&#10;Reports To: Program Manager&#10;&#10;FLSA Status: Exempt, Full Time, Regular&#10;&#10;Summary:&#10;&#10;The Data Engineer will work with product"/>
        <s v="Global video game publisher/developer headquartered in Rockville, MD, seeks a Data Engineer. This position works within the Enterprise Bl Team and is responsible for the development of the Data Platform for Enterprise wide reporting. The Data Engineer wil"/>
        <s v="&#10;&#10;&#10; &#10; Duties&#10; &#10; &#10; &#10; Help&#10; Help&#10; &#10; Duties&#10; Summary&#10;&#10;This position is located in the US Department of the Treasury, Bureau of Engraving and Printing, Associate Director â€“ Chief Technology Officer, Office of Technology Development (OTD), Materials Applicat"/>
        <s v="Position Type: Full-Time Applied Research (HIRING BONUS)&#10;&#10;Position Location: Bethesda, MD Area&#10;&#10;Title: Data Scientist - Adversarial Machine Learning for Cyber Exploitation&#10;&#10;Job Summary: Provide technical support to project researching adversarial machine "/>
        <s v="Requisition ID: 50942&#10;&#10;All Locations: Chantilly, VA (Virginia)&#10;&#10;A trusted partner. A national resource. A leader in national security space. We are THE Aerospace Corporation. A team that takes pride in our readiness to solve some of the most complex techn"/>
        <s v="ICON Government and Public Health specializes in preclinical through phase IV support of clinical research and clinical trial services for biologics, drugs, and devices. We help our customers get their products to market faster with a wide array of resear"/>
        <s v="ICON Government and Public Health Solutions specializes in preclinical through phase IV support of clinical research and clinical trial services for biologics, drugs, and devices. We help our customers get their products to market faster with a wide array"/>
        <s v="McLean 1 (19050), United States of America, McLean, VirginiaAt Capital One, were building a leading information-based technology company. Still founder-led by Chairman and Chief Executive Officer Richard Fairbank, Capital One is on a mission to help our c"/>
        <s v="A career with MilliporeSigma is an ongoing journey of discovery: our 56,000 people are shaping how the world lives, works and plays through next generation advancements in healthcare, life science and performance materials. For more than 350 years and acr"/>
        <s v="In the Market Regulation Surveillance Patterns technology team, an expert in this role is vested with responsibilities arising from FINRAs mission to protect the integrity of US Securities Capital markets. FINRA has a portfolio of surveillance patterns th"/>
        <s v="Position Type: Full-Time Applied Research (HIRING BONUS)&#10;&#10;Position Location: Bethesda, MD Area&#10;&#10;Title: Data Scientist - Cyber Defense Vulnerabilities&#10;&#10;Job Summary: You will evaluate methods to thwart adversarial attacks of cyber defenses. Your expertise w"/>
        <s v="Senior Cyber Research Scientist - Job Order 2987&#10;&#10;Beltsville, MD 20704&#10;&#10;US citizenship required&#10;&#10;Compensation DOE&#10;&#10;They are more than a research lab; they are an innovation hub. They have an entreprenurial spirit molding technology of the future. They are"/>
        <s v="Title Python Data Engineer Locations Reston, VA (need to be local to Reston) Are you passionate about technology? Join our growing team! A We are looking for a Python Data Engineer to join one of our Federal Health IT engagements on a 6 month contract wit"/>
        <s v="7900 Westpark Drive (12131), United States of America, McLean, VirginiaAt Capital One, were building a leading information-based technology company. Still founder-led by Chairman and Chief Executive Officer Richard Fairbank, Capital One is on a mission to"/>
        <s v="&#10;&#10; Duties&#10;&#10;Help&#10;&#10; Help&#10;&#10;&#10;Duties&#10;&#10; Summary&#10;&#10;The selectee for this position will serve as the Installation Environmental Program Manager in the Environmental Branch, Public Works Department, Camp Lemonnier, Djibouti, Africa of . This position is 100% TDY to"/>
        <s v="Title: Junior Scientist&#10;&#10;Location: Silver Spring, MD&#10;&#10;The Junior Scientist will assist the Office of Biotechnology Products (OBP) and Office of Pharmaceutical Quality (OPQ) within the Center for Drug Evaluation and Research (CDER) with the development of "/>
        <s v="What youâ€™ll be doingâ€¦  As the Senior Customer Solutions Data Engineer you will be responsible for expanding and optimizing our data and data pipeline architecture, as well as optimizing data flow and collection for cross-functional teams. The ideal ca"/>
        <s v="Location: USA MD Bethesda&#10;&#10;Full Part/Time: Full time&#10;&#10;Job Req: RQ56155&#10;&#10;Type of Requisition:&#10;&#10;Regular&#10;&#10;Clearance Level Must Currently Possess:&#10;&#10;None&#10;&#10;Clearance Level Must Be Able to Obtain:&#10;&#10;None&#10;&#10;Suitability:&#10;&#10;No Suitability Required&#10;&#10;Public Trust/Other "/>
        <s v="BCS is responsible for the support of fundamental research in all behavioral and cognitive science fields. The Division is composed of standing programs in Anthropological, Geographical Psychological, and Language Sciences. The research programs covered b"/>
        <s v="Job Description:&#10;&#10;Assist social scientists in laboratory, survey, and other social science research&#10;May help prepare findings for publication and assist in laboratory analysis, quality control, or data management&#10;&#10;Requirement/Skills:&#10;&#10;At least two yearsâ€"/>
        <s v="The Office of Polar Programs is responsible for planning, funding, and implementing scientific research programs in both Polar Regions. Its management activities extend to both Arctic and Antarctic research, meeting its objectives through award of merit-r"/>
        <s v="IntelligenceThe Intelligence group provides high-end systems engineering and integration products and services, data analytics and software development to national and military intelligence customers. Serving federal agencies and the Intelligence Communit"/>
        <s v="As a PHP Data Engineer you will use your exceptional database and development skills and experiences to architect and develop data models and structures for responsive Drupal websites and web applications. As a member of our world-class agency, you will w"/>
        <s v="Summary&#10;&#10;This position is in the Office of Research and Development, Office of Science Advisor, Policy, and Engagement, Regulatory Support Branch.&#10;&#10;If selected, you must work at the location stated in this announcement.&#10;&#10;About the Office of Research and D"/>
        <s v="&#10; &#10; Duties&#10; &#10; &#10; &#10; Help&#10; Help&#10; &#10; Duties&#10; Summary&#10;&#10;You will serve as a SUPERVISORY PHYSICAL SCIENTIST in the ARMED FORCES RADIOBIOLOGY RESEARCH INSTITUTE (AFRRI), RADIATION SCIENCES DEPARTMENT of UNIF SRVS UNI OF THE HLTH SCI.&#10; &#10; Learn more about this agenc"/>
        <s v="&#10;&#10; Duties&#10;&#10;Help&#10;&#10; Help&#10;&#10;&#10;Duties&#10;&#10; Summary&#10;&#10;The Center for Devices and Radiological Health (CDRH) assures that patients and providers have timely and continued access to safe, effective, and high-quality medical devices and safe radiation-emitting products"/>
        <s v="Title: Scientist III&#10;&#10;Location: Silver Spring, MD&#10;&#10;The Scientist III is located in the Food and Drug Administration (FDA), Center for Drug Evaluation and Research (CDER), Office of Pharmaceutical Quality (OPQ), Office of Testing and Research (OTR), Divisi"/>
        <s v="Hi, Please find the below requirements. You can respond back with updated resume or you can reach me on 571-229-5170. Title Big Data Engineer Location Rockville, MD Duration Long Term Job Functions Analyze system requirements and design responsive algorit"/>
        <s v="ERPi is currently seeking a full time Data Engineer with strong ETL, integrations, cloud infrastructure, and data management expertise to support ERPiâ€™s Digital Citizen Services (DCS) and Rapid Prototyping Lab (RPL). In this role, you will be the compan"/>
        <s v="&#10;&#10;Job opening ID&#10;&#10;2929 &#10;&#10;&#10;Posting title&#10;&#10;Bioinformatics Scientist &#10;&#10;&#10;Roles and responsibilities&#10;&#10;Must be authorized to work in the United States&#10;&#10;W2 with full benefits&#10;&#10;Some travel may be required&#10;&#10;Offer contingent on ability to successfully pass a backgr"/>
        <s v="Defense - E3/Sentinelâ€™s Defense Division supports customers across the Department of Defense, including the Office of the Secretary of Defense, Department of the Navy, National Guard Bureau, Office of the Inspector General, and Washington Headquarters S"/>
        <s v="Requisition ID: 46939&#10;&#10;All Locations: Chantilly, VA (Virginia)&#10;&#10;A trusted partner. A national resource. A leader in national security space. We are THE Aerospace Corporation. A team that takes pride in our readiness to solve some of the most complex techn"/>
        <s v="Requisition ID: 53081&#10;&#10;All Locations: Chantilly, VA (Virginia)&#10;&#10;A trusted partner. A national resource. A leader in national security space. We are THE Aerospace Corporation. A team that takes pride in our readiness to solve some of the most complex techn"/>
        <s v="Job Description:&#10;&#10;Our client is currently seeking a Data Engineer to assist in modernizing their Collateral Modeling process. This modernization involves porting SAS code to Python (Pandas and PySpark) code that will run in Amazon Web Services (AWS) Elast"/>
        <s v="&#10;&#10; Duties&#10;&#10;Help&#10;&#10; Help&#10;&#10;&#10;Duties&#10;&#10; Summary&#10;&#10;Why work for the Federal Bureau of Prisons?&#10;&#10;You can have a meaningful career with an agency that truly values a diverse workforce. You will find a diverse workforce employed from entry level jobs to senior manag"/>
        <s v="The Human Resources Research Organization (HumRRO) is looking for measurement professionals to conduct applied research projects for federal civilian and military agencies, state government agencies, private sector organizations, and professional associat"/>
        <s v="HTii (Holmes-Tucker International, Inc.) is seeking an Design Requirements Verification Engineer to assist our customer with technical and engineering support of the F-35 Joint Strike Fighter Program Office (JPO) located in Arlington, VA.&#10;&#10;Duties&#10;&#10;Provide"/>
        <s v="  Job Description: ENSCO Inc.'s National Security Solutions (NSS) Division is seeking a Physical Scientist. If you're eager to kick off your career and solve real problems in today's world, then this is the opportunity you've been looking for! Join our te"/>
        <s v="&#10;&#10; Duties&#10;&#10;Help&#10;&#10; Help&#10;&#10;&#10;Duties&#10;&#10; Summary&#10;&#10;The IRS Internal Recent Graduates Program affords a developmental opportunity to IRS employees, who have graduated within the previous 2 years from a qualifying educational institution or program.&#10;More informatio"/>
        <s v="The IRS Internal Recent Graduates Program affords a developmental opportunity to IRS employees, who have graduated within the previous 2 years from a qualifying educational institution or program.&#10;More information about the Recent Graduates Program can be"/>
        <s v="Business Group Highlights&#10;&#10;&#10;&#10;Perspecta Labs&#10;&#10;Perspecta Labs generates transformative applied research to fuel solutions for our customers unique challenges. We are a self-sustaining research center within Perspecta that provides applied research and engin"/>
        <s v="The Data Engineer will be part developer, part data integration engineer and delivery expert, and will be integral to the automation and maintenance of our Finch for Text knowledgebase. The ideal candidate should have some software development background "/>
        <s v="I.M. Systems Group, Inc. (IMSG) is seeking a candidate to support the Environmental Modeling Center (EMC) of the National Centers for Environmental Prediction (NCEP) in carrying out research and development work related to future operational hurricane for"/>
        <s v="I.M. Systems Group&#10;&#10;Location: US-MD-College Park&#10;&#10;Job ID: 2020-1222&#10;&#10;Category: Scientific&#10;&#10;Overview&#10;&#10;I.M. Systems Group, Inc. (IMSG) is seeking a candidate to support the Environmental Modeling Center (EMC) of the National Centers for Environmental Predic"/>
        <s v="Title Senior Big Data EngineerDeveloper Location McLean, VA Duration 8 Months possibility of extension Job Type Contract on W2 Description Ideal candidates would have working knowledge of Hadoop ecosystem, relational data stores, Data Integration techniqu"/>
        <s v="&#10;&#10;Data Analytics Specialist&#10;&#10;&#10;Location&#10;&#10;&#10;&#10;Springfield, VA&#10;&#10;&#10;Job Code&#10;&#10;425&#10;&#10;&#10;# of openings&#10;&#10;1&#10;&#10;&#10;&#10;Apply Now&#10;Cybermedia Technologies (CTEC) www.ctec-corp.com is a CMMI Level III company that has provided technology and management solutions to commercial and "/>
        <s v="Job Number: R0083366&#10;&#10;Data Engineer, LeadThe Challenge:&#10;&#10;Are you excited at the prospect of unlocking the secrets held by a data set? Are you fascinated by the possibilities presented by the IoT, machine learning, and artificial intelligence advances? In "/>
        <s v="Information Sciences Institute (ISI), a unit of USCâ€™s Viterbi School of Engineering, is a world leader in the research and development of advanced information processing, computing, and communications technologies. ISI operates one of the worldâ€™s larg"/>
        <s v="Health Scientist GS-601-12/13&#10;&#10;Job Vacancy link: https://www.usajobs.gov/GetJob/ViewDetails/567536400&#10;&#10;Open/Close Date: 5/6/20 - 5/11/20&#10;&#10;Salary: $86,335 to $133,465 per year&#10;&#10;CTP Job Link: fda.gov/ctpjobs&#10;&#10;Summary&#10;&#10;The Department of Health and Human Serv"/>
        <s v="Applied Research Associates, Inc. is seeking a Data Science Specialist to provide on-site support in support of a Department of Defense (DoD) customer. The Data Science Specialist will apply key principles of data management and stewardship, organizes and"/>
        <s v="Posted 6 days ago&#10;&#10;Computer Scientists (R0038317)&#10;&#10;STS&#10;&#10;LocationFalls Church, Virginia&#10;&#10;Job type RPO&#10;&#10;CategoryComputer Scientists&#10;&#10;Job ID34850&#10;&#10;Falls Church, Virginia&#10;Posted 6 days ago&#10;&#10;&#10;Login to bookmark this Job&#10;&#10;Website&#10;&#10;STS Technical Services&#10;STS Tech"/>
        <s v="The University of Maryland Applied Research Laboratory for Intelligence and Security (ARLIS) seeks to hire an Assistant Research Scientist to work on projects that involve applying psychology knowledge and methods to security or intelligence problems and "/>
        <s v="&#10;&#10;Ecological Scientist&#10;&#10;&#10;ID&#10;&#10;3901&#10;&#10;&#10;Location&#10;&#10;&#10;&#10;Washington, DC&#10;&#10;&#10;Practice/Center&#10;&#10;&#10;&#10;Ecological and Biological Sciences&#10;&#10;&#10;&#10;Apply Now&#10;Exponent is a leading engineering and scientific consulting firm. Our multidisciplinary team of scientists, engineers, phys"/>
        <s v="Title: Scientist III Upstream Biomanufacturing Location: Silver Spring, MD&#10;&#10;The Scientist III will assist the Office of Biotechnology Products (OBP) and Office of Pharmaceutical Quality (OPQ) within the Center for Drug Evaluation and Research (CDER) with "/>
        <s v="Join our team dedicated to developing and executing innovative solutions in support of customer mission success.&#10;&#10;Job Description:&#10;&#10;Novetta is seeking a skilled Data Scientist SME to support a fast paced, innovative project supporting our client in the fi"/>
        <s v="Customer DescriptionOur customer is an Intelligence Agency (IA) delivering world-class geospatial intelligence providing a decisive advantage to policymakers, war-fighters, intelligence professionals and first responders. The customer enables all of these"/>
        <s v="Jacobs is seeking a Data Engineer in Crystal City, VA. This is a complex engineering role, which encompasses building of the core frameworks of a visualization application to deal with the complexities of ingesting, storing, and manipulating masses of dat"/>
        <s v="IMMEDIATE OPENING- Work from home on Friday's !!!&#10;&#10;This is a BIG DATA platform position, whereby the individual will be writing analytics against petabytes worth of data&#10;&#10;As a software engineer at Clarity Innovations you will need to have a passion for hi"/>
        <s v="&#10;Applications will only be accepted at USAJOBS: https://www.usajobs.gov/GetJob/ViewDetails/565460100(open to public) or https://www.usajobs.gov/GetJob/ViewDetails/565459200 (click on link to view eligibility).Summary We are seeking highly motivated profes"/>
        <s v="Panum is seeking a strong SAS/SQL Data Analyst to work with the Nutrition and Economic Analysis (NEA) team in the Office of Nutrition Guidance and Analysis. Projects on the Nutrition and Economic Analysis team include food pattern modeling, the USDA Food "/>
        <s v="Job Description We are looking for highly motivated and innovative scientists and engineers with a passion for developing intelligent systems and associated technologies. The Multi-scale, Mixed-domain, Mixed-autonomy Teams for Resourceful Operations (M3TR"/>
        <s v="&#10;Duties&#10;&#10;&#10;Help&#10;&#10;Duties&#10;&#10;Summary&#10;&#10;What General Information Do I Need To Know About This Position?&#10;&#10;Salary:&#10;&#10;GS-9: $59534 (STEP 1) to $77,396 (STEP 10)&#10;&#10;GS-11: $72,030 (STEP 1) to $93,638 (STEP 10)&#10;&#10;Learn more about this agency&#10;&#10;Responsibilities&#10;&#10;As a PHYSI"/>
        <s v="WHO WE LOOK FOR&#10;&#10;An SEI Consultant is a master communicator and active listener who understands how to navigate an audience. Self-aware, almost to a fault, SEI consultants keenly understand how to adjust their approach based on the situation. Following a "/>
        <s v="Your role:&#10;&#10;As an Associate Scientist 1 your activities will support assay development through commercial application of new and innovative service offerings within the biosafety testing space. You are responsible for the scientific integrity of technical"/>
        <s v="Axle Informatics is a bioscience and information technology company that offers advancements in translational research, biomedical informatics, and data science applications to research centers and healthcare organizations around the globe. With experts i"/>
        <s v="Basic QualificationsBachelor's degree in Engineering, Computer Science, Statistics, Applied Math or related technical field is required plus a minimum of 5 years relevant experience or Masterâ€™s degree plus a minimum of 3 years of relevant experience .&#10;&#10;"/>
        <s v="Overall Assignment Description:The CIO-T/TF/TFI Integration Division, Design Branch requires Social Scientist Level 4 The contractor shall provide support for the CIO-T/TF/TFI Integration Design Branch by applying extensive knowledge of various sciences ("/>
        <s v="DirectViz Solutions (DVS), is a high-level strategic consulting services firm that meets mission needs for Government clients, is seeking a full-time Data Engineer-Full Stack. This position is located in Arlington, VA. U.S. citizenship is required with th"/>
        <s v="II&#10;&#10;Job Location: Silver Spring MD&#10;&#10;We are seeking a Structural Biology Scientist II (Ph.D. level) for an&#10;&#10;anticipated procurement to support research programs and projects at the Walter&#10;&#10;Reed Army Institute of Research (WRAIR). Availability of this posit"/>
        <s v="Job Description: Weâ€™re looking for a SQL Server Integration Services (SSIS) Developer, someone who thrives not just developing, but owning the full development lifecycle to create and maintain solutions which work with a wide variety of data sources to "/>
        <s v="The National Science Foundation is seeking qualified candidate for a Physical Scientist (Program Director) position for the Arctic Sciences Section (ARCSS), in the Office of Polar Programs (OPP) within the Directorate for Geosciences (GEO), Alexandria, VA"/>
        <s v="ISR Data Engineer &#10;About the Organization&#10;&#10;Now is a great time to join Redhorse Corporation. Redhorse specializes in developing and implementing creative strategies and solutions with private, state, and federal customers in the areas of cultural and envi"/>
        <s v="&#10;Duties&#10;&#10;&#10;Help&#10;&#10;Duties&#10;&#10;Summary&#10;&#10;This is a Direct Hire Public Notice. Please read this Public Notice in its entirety prior to submitting your application for consideration.&#10;&#10;This position is located in the National Oceanic and Atmospheric Administration ("/>
        <s v="United States of America - Virginia, Arlington - VA&#10;&#10;&#10;&#10;*Job Summary**&#10;&#10;&#10;AECOM is actively seeking an experienced and hard-working Environmental Scientist to support a wide variety of environmental consulting projects within our environmental business line"/>
        <s v="Overview&#10;&#10;Inovalon is a leading technology company that combines advanced cloud-based data analytics and data-driven intervention platforms to achieve meaningful insight and impact in clinical and quality outcomes, utilization, and financial performance a"/>
        <s v="PPD is a leading global contract research organization. At PPD we are passionate, deliberate, and driven by our purpose - to improve health.&#10;&#10;PPD Laboratories offers the most comprehensive set of laboratory services available in the industry and continues"/>
        <s v="Sr. Data Science and AI/ML Specialist &#10;&#10;About the Organization&#10;Now is a great time to join Redhorse Corporation. Redhorse specializes in developing and implementing creative strategies and solutions with private, state, and federal customers in the areas "/>
        <s v="Status: Full-time/Exempt&#10;&#10;Location: Washington, DC&#10;&#10;US Citizenship: Yes&#10;&#10;Clearance Required: Top Secret Clearance&amp; DHS Suitability&#10;&#10;****Position contingent upon contract award.****&#10;&#10;Position Summary:&#10;&#10;The candidate selected for this position will serve as"/>
        <s v="Title: Senior Data Engineer&#10;&#10;Location: McLean, Virginia&#10;&#10;Length: 6-9 Month Contract&#10;&#10;Job Description:&#10;&#10;Senior Data Engineer will be responsible for building data pipelines &amp; frameworks using open source tools on public Cloud platforms. The right candidate"/>
        <s v="Founded in 1987, I.M. Systems Group, Inc. (IMSG) is committed to helping governments and businesses worldwide predict, prepare and respond to climate change and environmental risks in real-time with meaningful solutions. With our high-level team of expert"/>
        <s v="INNOVIM, LLC is seeking a physical scientist programmer to provide development support enhancing the operational delivery of monitoring and prediction services originating at the Climate Prediction Center (CPC).&#10;&#10;Specific projects can relate to dynamical "/>
        <s v="Title: Scientist ll&#10;&#10;Location: Silver Spring, MD&#10;&#10;The Scientist ll will assist in addressing rapidly changing program needs across several ongoing research projects within the Division, DARS requires scientists with experience across several different sci"/>
        <s v="SSAI is an Equal Employment Opportunity and Affirmative Action Employer.&#10;&#10;EOE/Minorities/Females/Veterans/Disabled&#10;&#10;Coupled Data Assimilation Developer&#10;&#10;Reference #:20-2858 Open Date:4/20/2020 Location:Greenbelt, MD US Citizenship Required:No Job Descript"/>
        <s v="Security Data Engineer&#10;&#10;BlueVoyant is seeking an experienced Security Data Engineer to join our MSS Engineering Team to help implement/support specific technology platforms used to deliver our internet-scale intelligence and managed security products. Thi"/>
        <s v="...&#10;&#10;&#10;a.dialogApplyBtn {&#10;&#10; display: none;&#10;&#10; }&#10;&#10;&#10;&#10;&#10;&#10;&#10;&#10; Senior Associate Scientist - Sterility&#10;&#10;&#10;&#10;&#10;&#10;&#10;&#10;Your role:&#10;&#10;Perform assays/ testing for a laboratory within Biologics. This position may have supervisory responsibilities for associate scientists I and I"/>
        <s v="Global Science &amp;Technology, Inc. (GST), a fast growing high technology firm, is seeking a Support Scientist II/III for product development and validation on the Ocean Surface Winds Project at NOAA STAR (Center for Satellite Application and Research). Posi"/>
        <s v="Your Role:&#10;&#10;Work in a molecular research and development (R&amp;D) lab with focus on designing new commercial bioassays that are scientific in nature for use in the life sciences industry. Research, design, develop, and implement experimental plans, procedure"/>
        <s v="&#10;&#10;&#10;&#10;&#10;&#10;&#10;Position Description&#10;&#10;&#10;&#10;&#10;&#10;&#10;&#10;&#10;Cloud Data Engineer&#10;&#10;&#10;Location&#10;&#10;&#10;&#10;National Capital Region, VA&#10;&#10;&#10;Job Code&#10;&#10;401&#10;&#10;&#10;# of openings&#10;&#10;1&#10;&#10;&#10;&#10;Apply Now&#10;Overview:&#10;&#10;Based in Northern, VA, Axiologic Solutions LLC has opportunities for you to become part of our hig"/>
        <s v="Business Group Highlights&#10;&#10;&#10;&#10;Defense&#10;&#10;The Defense group supports the Department of Defense (DoD) mission to keep our homeland and its citizens safe. We provide solutions to improve the Nation's defense by providing software, systems engineering, IT, train"/>
        <s v="OverviewOverview&#10;&#10;I.M. Systems Group, Inc. (IMSG) is seeking a candidate to support the Environmental Modeling Center (EMC) of the National Centers for Environmental Prediction (NCEP) in carrying out research and development work related to the future ope"/>
        <s v="Overview&#10;&#10;I.M. Systems Group, Inc. (IMSG) is seeking a candidate to support the Environmental Modeling Center (EMC) of the National Centers for Environmental Prediction (NCEP) in carrying out research and development work related to the future operational"/>
        <s v="INNOVIM, LLC is seeking a physical scientist/programmer to support tasks at the Climate Prediction Center (CPC), developing Artificial Intelligence and Statistical algorithms for enhancing the 3-4 week operational outlooks.&#10;&#10;The full-time work is part of "/>
        <s v="Cloud Data Engineer&#10;&#10;Do you like data? Do you know how to take data and transform it to get meaningful data into end usersâ€™ hands? Do you enjoy taking complex problems and turning them into technical solutions that power Reporting Solutions, Advanced An"/>
        <s v="Research Clinical Scientist, Silver Spring, MD, US ID#17135Cherokee Nation Technology Solutions (CNTS) provides technical support services and project support personnel to its defense and civilian agency clients. CNTS specializes in locating hard-to-find "/>
        <s v="The candidate will be responsible for meeting with business and technical staff, end users, and senior management to define requirements. The candidate must also be able to develop, deploy, and support Data Engineering. The ideal candidate will possess ef"/>
        <s v="Engineer/Scientist III, Silver Spring, MD US ID# 16784Cherokee Nation Strategic Programs (CNSP) is a versatile, tribally owned 8(a), SDB providing solutions throughout the U.S. and overseas. CNSP has expertise in a wide range of technical disciplines, inc"/>
        <s v="Position Objective: Provide services as a Scientist in support of the overall functions of the Vaccine Production Program (VPP) at the Vaccine Research Center (VRC).&#10;&#10;Duties and Responsibilities:&#10;&#10;+ Support the Downstream Process Development (purification"/>
        <s v="Applied Research Associates, Inc. is seeking a Quantum Computing Scientist to provide on-site support in support of a Department of Defense (DoD) customer. The successful applicant will work closely with the client to understand their questions and needs,"/>
        <s v="USCs Information Sciences Institute (ISI), a unit of the universitys Viterbi School of Engineering, is a world leader in the research and development of advanced artificial intelligence, information processing, computing, and communications technologies. "/>
        <s v="Job Number: R0077701&#10;&#10;Data Engineer, SeniorKey Role:&#10;&#10;Design, implement and manage databases and data delivery systems. Utilize deep understanding of database design and implementation tools to create structure and value out of complex technical challenge"/>
        <s v="Do you enjoy developing creative solutions to challenging problems?&#10;&#10;Do you want to make significant contributions to national security through software and systems engineering?&#10;&#10;Are you passionate about working with groundbreaking next generation technol"/>
        <s v="Sr. Research Scientist, Alexandria, VA, US ID#16976Cherokee Nation Technology Solutions (CNTS) provides technical support services and project support personnel to its defense and civilian agency clients. CNTS specializes in locating hard-to-find candidat"/>
        <s v="POSITION SUMMARY&#10;&#10;REGENXBIO is searching for an enthusiastic and creative scientist for an important role that supports the design and oversight of Pharmacology and Toxicology programs for assigned gene therapy clinical candidates in development.&#10;&#10;Reporti"/>
        <s v="Join our team dedicated to developing and executing innovative solutions in support of customer mission success.&#10;&#10;Job Description:&#10;&#10;Novetta has an exciting opportunity for a self-motivated and accomplished Computer Scientist to join our entity analytics t"/>
        <s v="THIS IS A DIRECT CLIENT REQ ! Those authorized to work in the United States without sponsorship are encouraged to apply ! Please send resumes directly to saakshi(at)zilliontechnologies(dot)com or call 703-955-1070 571-281-3021 Direct client Start ndash 55"/>
        <s v="Medical Science &amp; Computing (MSC), a Dovel company, is an exciting growth oriented company, dedicated to providing mission critical scientific and technical services to the Federal Government. We have a distinguished history of supporting the National Ins"/>
        <s v="Company DescriptionEurofins Scientific is an international life sciences company, providing a unique range of analytical testing services to clients across multiple industries, to make life and our environment safer, healthier and more sustainable. From t"/>
        <s v="&#10; The client requires the services of a computational research scientist with experience in biomedical image processing and machine learning, in particular deep learning, who will be responsible for supporting R&amp;D projects in medical image analytics and c"/>
        <s v="OverviewAcuity is looking for a Data Engineer to join our Engineering Team. In this position, you will apply your skills in data science, data analytics, and data warehousing to pioneer cloud and data services with our clients. You will use cloud and data"/>
        <s v="Overview&#10;&#10;ID.me is a digital identity network. Our mission is to make the world a more trusted place by facilitating transparent and efficient interactions between people and organizations. Data is at the heart of ID.mes digital identity platform. This is"/>
        <s v="Title: Diagnostics and Immunology Research Scientist III&#10;&#10;Job Location: Silver Spring MD&#10;&#10;We are seeking aDiagnostics and Immunology Research Scientist III (Ph.D. level) for an anticipated procurement to support research programs and projects at the Walte"/>
        <s v="Title: Sr. Immunologist Research Scientist II&#10;&#10;Job Location: Silver Spring MD&#10;&#10;We are seeking aSr. Immunologist Research Scientist II (Ph.D. level) for an anticipated procurement to support research programs and projects at the Walter Reed Army Institute "/>
        <s v="Title: Molecular Genetics Research Scientist II&#10;&#10;Job Location: Silver Spring MD&#10;&#10;We are seeking aMolecular Genetics Research Scientist II (Ph.D. level) for an anticipated procurement to support research programs and projects at the Walter Reed Army Instit"/>
        <s v="McLean 2 (19052), United States of America, McLean, VirginiaAt Capital One, were building a leading information-based technology company. Still founder-led by Chairman and Chief Executive Officer Richard Fairbank, Capital One is on a mission to help our c"/>
        <s v="Data WorksData Works - Data Works is an employee-focused technology company that supports the Intelligence Community by providing Big Data solutions including data transformation, advanced analytics, custom web application development, data architecture, "/>
        <s v="research organization. At PPD we are passionate, deliberate, and driven by our&#10;&#10;purpose - to improve health.&#10;&#10;PPD Laboratories offers the most comprehensive set of laboratory services&#10;&#10;available in the industry and continues to deliver innovative solution"/>
        <s v="Locations: VA - McLean, United States of America, McLean, VirginiaAt Capital One, were building a leading information-based technology company. Still founder-led by Chairman and Chief Executive Officer Richard Fairbank, Capital One is on a mission to help"/>
        <s v="Job DescriptionDevTech Systems, Inc. (DevTech) is an international consulting firm dedicated to development, with 35 years of experience providing advisory services and technical assistance to government, private sector, and civil society stakeholders in "/>
        <s v="Are you passionate about providing our nation's defenders with the best possible capabilities?&#10;&#10;&#10;&#10;Do you thrive on working with diverse and interdisciplinary teams?&#10;&#10;&#10;&#10;Are you an expert in atmospheric and aerosol science and characterizing emerging biolog"/>
        <s v="Overview&#10;&#10;Medical Science &amp; Computing (MSC), a Dovel company, is an exciting growth oriented company, dedicated to providing mission critical scientific and technical services to the Federal Government. We have a distinguished history of supporting the Na"/>
        <s v="Job Description Join BAE Systems' Intelligence and Seurity Sector and be part of a diverse and enthusiastic team who solves some of the world's most complex technical challenges. We are searching for a creative Data Engineer to lead a team supporting a cl"/>
        <s v="Position Overview&#10;&#10;A data scientist will develop machine learning, data mining, statistical and graph-based algorithms to analyze and make sense of datasets; prototype or consider several algorithms and decide upon final model based on suitable performanc"/>
        <s v="The Data Warehousing team is focused on building the infrastructure and services that allow for collecting and maintaining all the relevant data present within our platform. As a Data Engineer on the Data Warehousing team, you will work on software expand"/>
        <s v="Title: Data Engineer - Informatica SME&#10;Location: Mclean, VA 22103&#10;Duration: Full Time&#10;Job Description:&#10;&#10;Database: Oracle, MySQL, SQL, and NO SQL&#10;JSON, Neo4J&#10;Experience with Informatica.&#10;AWS migration services, Amazon RDS, and load balancing&#10;&#10;About our Com"/>
        <s v="&#10;&#10; Chemist / Physical Scientist&#10;&#10;&#10;Location: Germantown, Maryland&#10;&#10;&#10;&#10; Responsibilities:&#10;&#10;&#10;&#10;&#10; Provide research and administrative support to the Department of Energy (DOE) Office of Environment, Health, Safety and Security and its Analytical Services Progra"/>
        <s v="Lab based position with minimal supervision to develop, qualify and/or validate immunoassays in support of clinical and non-clinical GCP/GLP sample analysis for PK, ADA, neutralizing antibody, and biomarkers.Executes and provides significant input into th"/>
        <s v="Type of Requisition:RegularClearance Level Must Currently Possess:SecretClearance Level Must Be Able to Obtain:SecretSuitability:Agency SpecificPublic Trust/Other Required:NoneJob Family:Systems EngineeringJob Description:&#10;&#10;General Dynamic Information Tec"/>
        <s v="Global Science &amp;Technology, Inc. (GST), a fast-growing high technology firm is seeking mid to senior scientists for an exciting task at the Satellite Oceanography and Climatology Division at NOAA's Center for Satellite Technology Applications and Research"/>
        <s v="&#10;&#10;&#10;ScienceCollege Park, MD, USAFull Time &#10;&#10;Email Me Similar Jobs Email Me This Job&#10;&#10;Global Science &amp;Technology, Inc. (GST), a fast-growing high technology firm is seeking mid to senior scientists for an exciting task at the Satellite Oceanography and Clim"/>
        <s v="Our Client is a leader in building software that drives their customers business, for enterprises and software product companies with software at the core of their transformation. We have an urgent need for Lead Data Engineer for one of their large engage"/>
        <s v="&#10;Data Engineer Senior/Expert &#10;Weâ€™re searching for Data Engineer Senior/Expert to support the clientâ€™s tactical and strategic approaches for mission and ways forward.&#10;Clean, manage, optimize performance and processing large volumes of data&#10;Use major da"/>
        <s v="...&#10;&#10;&#10;a.dialogApplyBtn {&#10;&#10; display: none;&#10;&#10; }&#10;&#10;&#10;&#10;&#10;&#10;&#10;&#10; Supervisor, Flexible Resource Scientist&#10;&#10;&#10;&#10;&#10;&#10;&#10;&#10;Your role:&#10;&#10;An exciting new opportunity has arisen to join our company as the Flexible Resource Associate Scientist Lab Supervisor. You supervise associat"/>
        <s v="HF Senior Engineer/ScientistTracking Code&#10;&#10; FJ2020-04-001 &#10;&#10;Job DescriptionWR Systems is in need of a Sr HF Engineer/Scientist to assist with prototype development, subsystem modeling and simulation, system level analysis and oversight of customer project"/>
        <s v="Job Number: R0083071&#10;&#10;Data Engineer, JuniorKey Role:&#10;&#10;Leverage expertise in structured and unstructured data to perform data engineering activities on some of the coolest cutting-edge projects in the industry and work with Big Data tools. Architect data s"/>
        <s v="If youâ€™re looking for an interesting, fulfilling career, youâ€™ve come to the right place! At Mission Support and Test Services, LLC (MSTS), weâ€™re a dynamic team of employees who manage and operate the Nevada National Security Site (NNSS), formerly kn"/>
        <s v="Posted 1 second ago&#10;&#10;Data Engineer &amp; Analysis Liaison (R0044629)&#10;&#10;STS&#10;&#10;LocationFalls Church, Virginia 22043 - United States&#10;&#10;Job type RPO&#10;&#10;CategoryData Engineers&#10;&#10;Job ID34851&#10;&#10;Falls Church, Virginia 22043 - United States&#10;Posted 1 second ago&#10;&#10;&#10;Login to boo"/>
        <s v="Ideal candidate will partner with a team of business analysts, data engineers and data scientists to conceptualize and realize validated solutions.S/he will provide technical direction to the development and operations team. S/he will work with different "/>
        <s v="Proven processes. Proven people. Proven performance by a trusted, award-winning solutions provider and partner.&#10;&#10;Founded in 1987 and headquartered in Dumfries, Virginia, ALEX â€“ Alternative Experts is an ISO 9001:2015-certified Woman Owned Small Business"/>
        <s v="&#10;&#10;&#10;NGS Computation Scientist&#10;&#10;&#10;&#10;&#10;Salary:&#10;&#10; Highly Competitive Salary&#10;&#10;&#10;&#10;&#10; Job type:&#10;&#10;&#10; Permanent&#10;&#10;&#10;&#10; Discipline:&#10;&#10;&#10; Bioprocessing, Laboratory Technician, Molecular Biology&#10;&#10;&#10;&#10; Location:&#10;&#10;&#10; United States&#10;&#10;&#10;&#10;Rockville, USA&#10;&#10;Posting date: 15 Apr 2020&#10;&#10;Refere"/>
        <s v="Job Description Looking to make a difference developing disruptive technologies? Solving the Defense and Intelligence Communities hardest problems with innovative software and hardware solutions, BAE Systems FAST Labs is technologys leading-edge destinati"/>
        <s v="&#10;Data Works is looking for senior Big Data Engineers able to lead the way in tackling the most difficult engineering challenges in Big Data systems&#10;Job Responsibilities&#10;&#10;&#10;Data Works is seeking a Big Data Engineer with demonstrated experience in leading la"/>
        <s v="Job Description BAE Systems is building a team of Database Design Engineers to design, model, document, and guide the logical and conceptual relationship of data and database changes for complex applications within the Intelligence Community. Our team of "/>
        <s v="This is a contract opportunity, with possibility of perm placement!&#10;&#10;As an associate scientist/molecular biologist within our Next Generation Sequencing (NGS) group in our Rockville, Maryland facility, your activities will support commercial biosafety tes"/>
        <s v="Job DescriptionFind out what comes next. At BAE Systems, Inc. FAST Labs Collaboration, Architecture &amp; Reasoning Technologies (CART) directorate, were innovating for the future. We Protect Those Who Protect UsÂ®.we work in a in a collaborative culture on i"/>
        <s v="ProSync is seeking Senior Computer Scientist to join our team. Title of Position: Senior PERL Computer Scientist Description of Position:This will be developing software for a new software application. The application will provide a system to maintain inf"/>
        <s v="Tetra Tech is a leading provider of consulting, engineering, and technical services worldwide. Our reputation rests on the technical expertise and dedication of our employeesâ€”20,000 people working together across disciplines and time zones to provide sm"/>
        <s v="Senior Bioinformatics Scientist OB/GYN Research Needed!&#10;&#10;This is a unique opportunity to conduct bioinformatic analysis on research projects for Inova, the regionâ€™s leading non-profit healthcare provider in the Northern Virginia area recognized in 2019 "/>
        <s v="Job Number: R0082912&#10;&#10;Data Modeler, SeniorThe Challenge:&#10;&#10;Are you excited at the prospect of unlocking the secrets held by a data set? Are you fascinated by the possibilities presented by the IoT, machine learning, and artificial intelligence advances? In"/>
        <s v="&#10;&#10; Duties&#10;&#10;Help&#10;&#10; Help&#10;&#10;&#10;Duties&#10;&#10; Summary&#10;&#10;This position is being filled under an Expedited Hiring Authority (EHA).&#10;&#10;This position is part of the Defense Threat Reduction Agency.Learn more about this agency&#10;Responsibilities&#10;&#10;As a Interdisciplinary General"/>
        <s v="Connvertex is seeking a Big Data Engineer&#10;&#10;Client: USPTO (United States Patent and Trademark Office)&#10;&#10;Position: Big Data Engineer&#10;&#10;Location: Alexandria, VA&#10;&#10;Position Summary&#10;&#10;The Content Management System (CMS) Foundation and Migration Project is tasked t"/>
        <s v="Friday, April 17, 2020&#10;&#10;Gannett Co., Inc. (NYSE: GCI) is an innovative, digitally focused media and marketing solutions company committed to strengthening communities across our network. With an unmatched reach at the national and local level, Gannett tou"/>
        <s v="Title: Animal Models Scientist I&#10;&#10;Job Location: Silver Spring MD&#10;&#10;We are seeking anAnimal Models Scientist I (Ph.D. level) for an anticipated procurement to support research programs and projects at the Walter Reed Army Institute of Research (WRAIR). Avai"/>
        <s v="This position is being filled under an Expedited Hiring Authority (EHA).&#10;&#10;This position is part of the Defense Threat Reduction Agency.Substitution of education may not be used in lieu of specialized experience for this grade level.&#10;&#10;You MUST provide tran"/>
        <s v="Are you ready to take the next step in your career? Do you want to do meaningful work that improves quality of life? At Tetra Tech, you will work with high-performing teams who are passionate about using their expertise to find solutions to complex proble"/>
        <s v="&#10;&#10;Document Security Scientist&#10;&#10;&#10;ID&#10;&#10;4194&#10;&#10;&#10;Location&#10;&#10;&#10;&#10;Bowie, MD&#10;&#10;&#10;Practice/Center&#10;&#10;&#10;&#10;Statistical and Data Sciences&#10;&#10;&#10;&#10;Apply Now&#10;Exponent is a leading engineering and scientific consulting firm that brings together more than 90 different disciplines to so"/>
        <s v="Job Number: R0082817&#10;&#10;Data Engineer/ArchitectKey Role:&#10;&#10;Support the collection, ingestion, storage, processing, and analysis of complex datasets to disseminate mission-critical insights to our clients. Design, architect, implement, monitor, and maintain s"/>
        <s v="Our Reston office is seeking a talented Signal and Information Processing Research Scientist to be part of a strong team of scientists, engineers, and operations experts in pursuit of applied research and development of effective and efficient solutions f"/>
        <s v="Overview&#10;&#10;Gryphon Technologies is a premier engineering and technical services provider supporting National Security programs. Gryphon is the federal Government's partner working in support of mission critical systems in every phase of their lifecycle. We"/>
        <s v="Requisition ID: 52741&#10;&#10;All Locations: Chantilly, VA (Virginia)&#10;&#10;A trusted partner. A national resource. A leader in national security space. We are THE Aerospace Corporation. A team that takes pride in our readiness to solve some of the most complex techn"/>
        <s v="POSITION SUMMARY:&#10;&#10;An Associate Scientist, Quality is responsible for independently managing the testing, technical transfer, and troubleshooting of protein-based immunoassays. This may include responsibilities for product release. An Associate Scientist "/>
        <s v="Requisition ID: 53062&#10;&#10;All Locations: Chantilly, VA (Virginia)&#10;&#10;A trusted partner. A national resource. A leader in national security space. We are THE Aerospace Corporation. A team that takes pride in our readiness to solve some of the most complex techn"/>
        <s v="TENICA is looking to immediately hire a Senior Computer Scientist. Must have TS/SCI.&#10;&#10;Position Description: Researches, designs, and tests methods for training neural networks to recognize objects in remote sensing imagery, with small training datasets. U"/>
        <s v="United States of America - Maryland, Germantown **Job Summary** * Performs standard scientific work requiring application of techniques and procedures. * Detects problems when using standardized procedures because of the condition of sample, difficulties "/>
        <s v="At Sentar, our passion is protecting our nationâ€™s security and our way of life, by innovating, building and securing mission critical assets. We are looking for people with big ideas and big dreams that want to grow them in a small business environment."/>
        <s v="Molecular Cell Biology and Animal Model Research Scientist&#10;&#10;The George Mason University Laboratory of Biomaterials and Nanomedicine, in the Department of Bioengineering at the Institute for Advanced Biomedical Research (IABR), seeks a research scientist t"/>
        <s v="Job Title: Data Engineer - Batch Capability Specialist&#10;&#10;Clearance: TS/SCI&#10;&#10;Location: Chantilly, VA&#10;&#10;Compensation: Excellent Benefits and Salary&#10;&#10;Job Description:&#10;&#10;As part of a technology architecture team, support a DIA sponsored project in support of fun"/>
        <s v="Position Objective: Provide services as a Senior Scientist in support of the overall functions of the Vaccine Research Center (VRC) within the National Institute of Allergy and Infectious Diseases (NIAID).&#10;&#10;Duties and Responsibilities:&#10;&#10;Lead a project tea"/>
        <s v="&#10;&#10; Duties&#10;&#10;Help&#10;&#10; Help&#10;&#10;&#10;Duties&#10;&#10; Summary&#10;&#10;What General Information Do I Need To Know About This Position?&#10;GS-09: $59,534 (Step 01) to $77,396 (Step 10);&#10;&#10;GS-11: $72,030 (Step 01) to $93,638 (Step 10);&#10;&#10;NOTE: First time hires to the Federal Government are"/>
        <s v="See below for an exciting opportunity to join our Labs FSP Team to support our customers who are leaders in the industry!&#10;&#10;PPD FSP Laboratories offers the most comprehensive&#10;&#10;set of laboratory services available in the industry and continues to deliver&#10;&#10;i"/>
        <s v="Sr. Big Data Engineer&#10;&#10;We are looking for passionate technologists and strong communicators to join our MetiStream team leaders who are the game changers and innovators in this Big Data market. Like us, you want to make an impact, are relentless about qua"/>
        <s v="Join us on our exciting journey! IQVIA is The Human Data Science Company, focused on using data and science to help healthcare clients find better solutions for their patients. Formed through the merger of IMS Health and Quintiles, IQVIA offers a broad ra"/>
        <s v="Job Description BAE Systems is building a team of Geospatial Analysts with an understanding of geography, remote sensing, spatial analysis, geographic information systems, and geospatial production techniques to create information, characterize events, an"/>
        <s v="Responsibilities/Qualification&#10;&#10;Alion is currently seeking a DevOps Engineer. The ideal candidate believes in exploring alternatives and quickly prototyping to validate hypothetical architectures or solutions. Passionate about the concept of infrastructur"/>
        <s v="Responsibilities/Qualification&#10;&#10;Description&#10;&#10;Alion is seeking a talented Data Engineer to support the acquisition of mission critical and mission support data sets. To excel in the position, the candidate shall have a strong attention to detail, be able t"/>
        <s v="Data Engineer- Defense and Intelligence&#10;&#10;Work Location: Fort Meade&#10;&#10;Home Office: Linthicum, MD&#10;&#10;At Elder Research Inc., a recognized leader in data science and machine learning solutions, we pride ourselves in our ability to find creative, cutting edge so"/>
        <s v="Job Description for BIg Data Engineer :&#10;&#10;Analyze system requirements and design responsive algorithms and solutions&#10;&#10;Use big data and cloud technologies to produce production quality code&#10;&#10;Engage in performance tuning and scalability engineering&#10;&#10;Work wit"/>
        <s v="This position is located in the Agency for Healthcare Research and Quality, Center for Evidence and Practice Improvement, Division of Practice Improvement. The duty location is Rockville, MD.&#10;&#10;For more information about AHRQ, click the&quot;Learn more about th"/>
        <s v="Check out this new opportunity! Lead Data Engineer Job ID # 2020-11254 Direct Hire Opportunity Location: 11254 Industry: Defense Clearance Requirement: TS/SCI Clearance Minimum Education: Bachelor's Degree Minimum Experience: 10 years What You'll Do: * Su"/>
        <s v="Battelle is guided by a founding mission. We invest our knowledge, talents and resources, helping our customers achieve their most important goals. We apply scientific rigor and creativity, succeeding where others may fail, and we invest in our communitie"/>
        <s v="The American Nurses Credentialing Center (ANCC) credentials both organizations and individuals who advance nursing. Whether you want to boost your career prospects or achieve international recognition for your health care organization, do not settle for l"/>
        <s v="Job Description BAE Systems is building a team of Engineering Technologists to provide technical support to engineers and scientists on a variety of technical tasks in support of the Intelligence Community. Our team of scientists will develop and recommen"/>
        <s v="POSITION SUMMARY:&#10;&#10;A Scientist is responsible for independently managing the testing, technical transfer, and advanced troubleshooting of protein-based immunoassays. This may include responsibilities for product release. A Scientist is expected to be able"/>
        <s v="Senior Cyber Research ScientistCollege Park, MD&#10;&#10;Perspecta Labs generates transformative applied research to fuel solutions for our customersâ€™ unique challenges. We are a self-sustaining research center within Perspecta that provides applied research an"/>
        <s v="Requisition ID: 52425&#10;&#10;All Locations: El Segundo, CA (California)&#10;&#10;A trusted partner. A national resource. A leader in national security space. We are THE Aerospace Corporation. A team that takes pride in our readiness to solve some of the most complex te"/>
        <s v="POSITION SUMMARY:&#10;&#10;Provide guidance, leadership and direction to project progress for product development initiatives. This may include initiatives for the development of assays, reagents and/or instruments utilized in various disciplines within the clini"/>
        <s v="Requisition ID: 47293&#10;&#10;All Locations: Chantilly, VA (Virginia)&#10;&#10;A trusted partner. A national resource. A leader in national security space. We are THE Aerospace Corporation. A team that takes pride in our readiness to solve some of the most complex techn"/>
        <s v="...&#10;&#10;&#10;a.dialogApplyBtn {&#10;&#10; display: none;&#10;&#10; }&#10;&#10;&#10;&#10;&#10;&#10;&#10;&#10; Senior Associate Scientist&#10;&#10;&#10;&#10;&#10;&#10;&#10;&#10;Your Role:&#10;&#10;As a Senior Associate Scientist your activities will support assay development through commercial application of new and innovative service offerings withi"/>
        <s v="Versar, Inc. is a global project management company based in the Washington, DC metropolitan area, with locations around the world. Since 1969, Versar has provided technical and management support to federal, state, and local government clients as well as"/>
        <s v="Smithers PDS LLC (Pharmaceutical Development Services) offers a comprehensive range of pre-clinical and clinical services for all phases of drug development, including support for development of drug delivery devices, and medical and pharmaceutical packag"/>
        <s v="&#10;Currently, we are looking for talented resources for one of our listed clients. If interested please reply to me with your updated resume or feel free to reach out to me for more details on 949-336-2909.&#10;&#10;Title: Lead Data Engineer&#10;&#10;Location: Chantilly, V"/>
        <s v="Scientist II&#10;&#10;LGC Group is a UK-headquartered life sciences measurement and testing business with &gt;$510m of annual revenue and &gt;2,500 employees globally. LGCs Clinical Diagnostic Business Unit exists within the Standards Division and is comprised of two o"/>
        <s v="MAXIMUS IntroductionSince 1975, MAXIMUS has operated under its founding mission of Helping Government Serve the People, enabling citizens around the globe to successfully engage with their governments at all levels and across a variety of health and human"/>
        <s v="POSITION SUMMARY Would you like to be a part of a Data Science &amp; Artificial Intelligence (DS &amp; AI) group who has direct strategic impact on drug development, playing a key role in getting medicines to patients?At this company, we are constantly pushing th"/>
        <s v="Data Engineer&#10;&#10;Reston, VA&#10;&#10;We seek an experienced Data Engineer with the skills, energy and business acumen to excel on our aviation Data Engineering Team. Our team performs data acquisition and ingestion, processing, and data delivery across a variety of"/>
        <s v="Responsibilities&#10;&#10;The mission demands that NSA &quot;see&quot; the world through a different lens than any other organization. Our Computer Scientists face technical challenges well beyond the wildest imaginations of most people. NSA's mission requires persistent e"/>
        <s v="Smithers PDS LLC (Pharmaceutical Development Services) offers contract research services for large molecule bioanalysis, assay development, validation, and sample analysis. The Project Manager is responsible for being the client's primary point of contact"/>
        <s v="Company DescriptionInformation Technology (IT)Job Description&#10;&#10;&#10; Good knowledge of Scala/Java/J2EE &amp; Web Services. Designed/ architected and implemented complex projects dealing with the considerable data size (GB/ PB) and with high complexity.Should have"/>
        <s v="Lead Data EngineerJob ID # 2020-11254Direct Hire Opportunity Location: 11254Industry: Defense Clearance Requirement: TS/SCI Clearance Minimum Education: Bachelorâ€™s DegreeMinimum Experience: 10 years What Youâ€™ll Do: Support data science team by designi"/>
        <s v="Ideally, the successful candidate will be located near our NYC or College Park, MD office. However, there is the opportunity to work remotely based on role and level.&#10;&#10;Software Engineer/Data Engineer&#10;&#10;BlueVoyant is seeking a Software Engineer/Data Enginee"/>
        <s v=" Gaithersburg, MD Contract Duration: 12 months, strong possibility for permanent conversion. Rate: Negotiable Salary: NA $1.00&#10;Responsibilities:&#10;&#10;Excellent employment opportunity for an Associate Scientist II in the Gaithersburg, MD area. Executes and pro"/>
        <s v="Requisition ID: 52745&#10;&#10;All Locations: El Segundo, CA (California)&#10;&#10;A trusted partner. A national resource. A leader in national security space. We are THE Aerospace Corporation. A team that takes pride in our readiness to solve some of the most complex te"/>
        <s v="SCOPE OF RESPONSIBILITY&#10;&#10;Perform assays/ testing for a laboratory within Biologics. This position does not have supervisory responsibilities.&#10;&#10;PURPOSE OF THE POSITION&#10;&#10;The Associate II (ASII) will perform safety testing required to manufacture clinical an"/>
        <s v="POSITION SUMMARY:&#10;&#10;An Associate Scientist is responsible for independently coordinating multiple research and product development projects for assays and reagents, including the design, execution, analysis, interpretation and presentation of data. The Ass"/>
        <s v="Job Number: R0081018 Data Scientist Lead&#10;&#10;The Challenge: Are you excited at the prospect of unlocking the secrets held by a data set? Are you fascinated by the possibilities presented by the IoT, machine learning, and artifi cia l intelligence advances? I"/>
        <s v="Job Number: R0083362 Data Scientist, Mid&#10;&#10;The Challenge: Are you excited at the prospect of unlocking the secrets held by a data set? Are you fascinated by the possibilities presented by the IoT, machine learning, and artifi cia l intelligence advances? I"/>
        <s v="Job Number: R0068879 Data Scientist&#10;&#10;The Challenge: Are you excited at the prospect of unlocking the secrets held by a data set? Are you fascinated by the possibilities presented by the IoT, machine learning, and artifi cia l intelligence advances? In an "/>
        <s v="Job Number: R0083491 Computational Social Scientist&#10;&#10;The Challenge: Are you excited at the prospect of unlocking the secrets held by a data set? Are you fascinated by the possibilities presented by analyzing data sets to support the intelligence community"/>
        <s v="Job Number: R0083212 Data Scientist, Lead&#10;&#10;The Challenge: Are you excited at the prospect of unlocking the secrets held by a data set? Are you fascinated by the possibilities presented by advances in machine learning and artificial intelligence? In an inc"/>
        <s v="Job Number: R0083211 Data Scientist, Senior&#10;&#10;The Challenge: Are you excited at the prospect of unlocking the secrets held by a data set? Are you fascinated by the possibilities presented by advances in machine learning and artificial intelligence? In an i"/>
        <s v="Data Science and Machine Learning Engineer&#10;&#10;The Challenge:&#10;&#10;Are you excited at the prospect of unlocking the secrets held by a data set? Are you fascinated by the possibilities presented by the IoT, machine learning, and artificial intelligence advances? "/>
        <s v="Job Number: R0076611 Data Science and Machine Learning Engineer&#10;&#10;The Challenge: Are you excited at the prospect of unlocking the secrets held by a data set? Are you fascinated by the possibilities presented by the IoT, machine learning, and artifi cia l i"/>
        <s v="Job Number: R0074275 Natural Language Processing Applied Research Scientist&#10;&#10;The Challenge: Are you excited at the prospect of unlocking the secrets held by a data set? Are you fascinated by the possibilities presented by the IoT, machine learning, and ar"/>
        <s v="Job Number: R0083366 Data Engineer, Lead&#10;&#10;The Challenge: Are you excited at the prospect of unlocking the secrets held by a data set? Are you fascinated by the possibilities presented by the IoT, machine learning, and artifi cia l intelligence advances? I"/>
        <s v="Job Number: R0083364 Data Analyst, Mid&#10;&#10;The Challenge: Are you excited at the prospect of unlocking the secrets held by a data set? Are you fascinated by the possibilities presented by the IoT, machine learning, and artificial intelligence advances? In an"/>
        <s v="Job Number: R0082817 Data Engineer/Architect&#10;&#10;Key Role:&#10;&#10;Support the collection, ingestion, storage, processing, and analysis of complex datasets to disseminate mission-critical insights to our clients. Design, architect, implement, monitor, and maintain "/>
        <s v="Job Number: R0083152 Data Engineer&#10;&#10;The Challenge: Are you excited at the prospect of unlocking the secrets held by a data set? Are you fascinated by the possibilities presented by the IoT, machine learning, and artificial intelligence advances? In an inc"/>
        <s v="Job Number: R0083073 Data Engineer, Mid&#10;&#10;Key Role: Leverage expertise in structured and unstructured data to perform data engineering activities on cutting-edge projects in the ind us try working with Big Data tools. Architect data systems and stand up da"/>
        <s v="Job Number: R0082912 Data Modeler, Senior&#10;&#10;The Challenge: Are you excited at the prospect of unlocking the secrets held by a data set? Are you fascinated by the possibilities presented by the IoT, machine learning, and artificial intelligence advances? In"/>
        <s v="Job Number: R0083334 Data Engineer, Senior&#10;&#10;Key Role: Develop data pipelines us ing Big Data services available in the Cloud. Architect data repositories, stand up data platforms, and write c us tom code for data ingestion, transformation, and aggregation"/>
        <s v="Faire is using machine learning to change wholesale and help local retailers compete with Amazon and big box stores. Our experienced data scientists and machine learning engineers are tackling recommendations, ranking, search, logistics, underwriting, and"/>
        <s v="We are looking for Data Scientists who are interested in using data to draw insights that will result in policy changes or business process optimisation, benefiting the public. The applicant will be scoping projects with stakeholders, using data sets acro"/>
        <s v="So, what will you do as a Data Scientist at Notion?&#10;&#10;You'll build models to predict things like conversion and likelihood of churn.&#10;You'll build and maintain KPI dashboards that teams rely on for making key decisions.&#10;You'll collaborate with team leads ac"/>
        <s v="Join the Mobile Future with Tapjoy&#10;&#10;Data Science is pretty much our business - we drive conversions. Given our massive scale, relatively modest improvements can have an outsized impact.&#10;&#10;If you're looking to be a point of influence on a celebrated team (*"/>
        <s v="Formation provides personalization for the largest enterprise businesses in the world. We work with high volume data streams to deliver tailored experiences and orchestrate physical and digital exchanges into a seamless journey. Our Data Science Team is t"/>
        <s v="About StravaStrava is Swedish for &quot;strive,&quot; which epitomizes who we are and what we do. We're a passionate and committed team, unified by our mission to connect athletes to what motivates them and help them find their personal best. And with billions of a"/>
        <s v="We are an ambitious, well-funded, high-growth global technology company transforming the hotel industry. At Duetto, we are passionate about creating innovative solutions to help hoteliers thrive. Although we work hard and operate at &quot;Duetto speed,&quot; the wo"/>
        <s v="The world's largest and fastest-growing companies such as Accenture, Adobe, DocuSign and Salesforce rely on Demandbase to drive their Account-Based Marketing strategy and maximize their B2B marketing performance. We pioneered the ABM category nearly a dec"/>
        <s v="The Job Details are as follows:&#10;&#10;OVERVIEW&#10;&#10;Balyasny Asset Management is looking for an exceptional data scientist to work on a Financials Portfolio Management team on projects related to fundamental research, data analysis, and data-driven idea generation"/>
        <s v="SUMMARY&#10;&#10;We are looking for a highly-motivated team member with protein purification and or AAV vector purification experience to be a key contributor in Manufacturing Science and Technology(MSAT) Purification and Analyticalgroup. Incumbent will be respon"/>
        <s v=" About VeracyteVeracyte (Nasdaq: VCYT) is a leading genomic diagnostics company that improves patient care by providing trustworthy and actionable answers to challenging clinical questions. The company's products uniquely combine advanced genomic technolo"/>
        <s v="Who we are&#10;&#10;23andMe, the leading consumer genetics company, has accumulated a wealth of genotypic and phenotypic information from participants committed to improving human health through advances in genomics. Our Therapeutics team uses this data to discov"/>
        <s v="&#10;Role: Data Scientist.&#10;&#10;Location: Foster City, CA&#10;&#10;Hire Type: 12 Months Contract&#10;&#10;Job Description:&#10;&#10;Advanced degree in Data Science, Statistics, Computer Science, or similar.&#10;&#10;Extensive experience as a Data Scientist.&#10;&#10;Proficiency in R or Python, where th"/>
        <s v="Upstart is the leading AI lending platform partnering with banks to expand access to affordable credit. Forbes recently ranked Upstart #12 on its list of &quot;most promising AI companies in America.&quot; By leveraging Upstart's AI platform, Upstart-powered banks "/>
        <s v="At Nuna, our mission is to make high-quality healthcare affordable for everyone. We are dedicated to tackling one of our nation's biggest problems with ingenuity, creativity, and a keen moral compass.&#10;&#10;Nuna is committed to simple principles: a rigorous un"/>
        <s v="About ScoopScoop brings co-workers and neighbors together to enjoy a smooth carpooling experienceâ€”unlocking new opportunities to create friendships, improve their well-being, and make the most of their valuable time.Learn more in Crunchbase: https://new"/>
        <s v="At the intersection of technology, science, business and sports, Strivr offers an end-to-end, VR-based immersive learning platform that changes the way people around the world train, learn and perform. With a mission to elevate performance through immersi"/>
        <s v="&#10;&#10;Sr. Scientist II&#10;&#10;&#10;Location&#10;&#10;&#10;&#10;San Francisco&#10;&#10;&#10;Requisition Number&#10;&#10;3553-395-R&#10;&#10;&#10;&#10;Apply Now&#10;&#10;Position OverviewThe Biologics Purification &amp; Manufacturing team is looking to hire a Sr. Scientist, Biologics Purification.&#10;Summary:&#10;&#10;Nektar biologics CMC organ"/>
        <s v="About Unlearn&#10;&#10;Clinical trials are risky and can dramatically extend the time needed to fully develop a new therapy. This profound problem has found a paradigm-transforming solution. Unlearn is a science-first company that has created the first machine le"/>
        <s v="Are you an engineer whoâ€™s interested in tackling very challenging adversarial problems and passionate about defending online users against abuse, spam, and manipulation? Do you love working on challenging problems that require a multi-disciplinary appro"/>
        <s v="About Turn/River&#10;&#10;Turn/River Capital is a leading technology-focused private equity firm headquartered in San Francisco with $700M under management. We specialize in growth capital investments, founder liquidity, buyouts, spin-outs, and recapitalizations "/>
        <s v="Job Summary&#10;&#10;The Bioinformatics Programmer will work with the Principal Investigator (PI)&#10;&#10;under direct supervision in designing, testing, and validating algorithms and&#10;&#10;models for data analysis, providing data visualization of analyzed results, for&#10;&#10;vari"/>
        <s v="About Rocket LawyerWe believe everyone deserves access to simple and affordable legal services.&#10;Founded in 2008, Rocket Lawyer is the largest and most widely used online legal service platform in the world. With offices in North America and Europe, Rocket"/>
        <s v="Descript is a new kind of audio/video creation tool, powerful enough for professionals, but easy enough to be accessible by the growing community of new media creatives. Our vision is to build the next-generation platform to enable easy and fast creation "/>
        <s v="Medidataâ€™s journey started in 1999 when a scientist working on his first clinical trial waded through inefficiencies and delays â€“ and knew that technology could improve the process. Almost 20 years later, we've grown to be the leader in clinical techn"/>
        <s v="Why Divvy?Over the past decade, millions of Americans have been forced to put their dreams of homeownership on hold. Home prices have outpaced wage growth while mortgage requirements continue to tighten. As a result, renters are missing out on a critical "/>
        <s v="Who We Are&#10;&#10;Twitter is &quot;whatâ€™s happening in the world and what people are talking about right now.'' Our team's job is to help users discover the events and conversations that are relevant to them, right now, at a glance. Be it conversations around spor"/>
        <s v="About Us&#10;&#10;Ready Responders was founded in 2016 with the mission of giving patients direct access to healthcare professionals in their homes and giving Responders the opportunity to provide care in their communities. Responders travel to patient homes seek"/>
        <s v="Work for an Industry Leader&#10;&#10;Outstanding Opportunities&#10;&#10;Challenging Projects&#10;&#10;Dynamic Work Environment&#10;&#10;Langan is an award-winning ENR Top 500 Design Firm that offers integrated engineering and environmental services for both public and private sector cli"/>
        <s v="SoftBank Robotics, the global leader in workforce automation, is seeking a passionate data scientist to join a fast-growing team that is focused on shaping the future of logistics with artificial intelligence and robotics. We believe automation to be the "/>
        <s v="Who We Are:&#10;&#10;Recos Platform team builds recommendations platforms such as candidate generation and feature generation engines for product teams. The unrivaled challenges that we face at Twitter are both the data scale and the real-time nature of the produ"/>
        <s v="Who we areLilt makes it possible for every organization to communicate with their customers in the language of their choice affordably and at scale. The product combines human expertise and machine efficiency in a complete enterprise localization solution"/>
        <s v="RiskIQ is the leader in attack surface management, providing the most comprehensive discovery, intelligence, and mitigation of threats associated with an organization's digital presence. With more than 75 percent of attacks originating outside the firewal"/>
        <s v="&#10;Who We Are:&#10;&#10;Revenue data has the largest data challenges in all of Twitter. We are making the Terabytes of data we collect every day along with its history fully queryable and searchable in seconds. Advertisers, data scientists and engineers need that d"/>
        <s v="Upwork ($UPWK) is the leading tech solution for companies looking to hire the best talent, maintain flexibility, and get more done. We're passionate about our mission to create economic opportunities so people have better lives. Every year, more than $2 b"/>
        <s v="At Alector, our mission is to develop therapies that empower the immune system to cure neurodegeneration. Our team is solely focused on developing cures for some of the most challenging diseases facing our society. We are supported in this mission by expe"/>
        <s v="Q2 Solutions is a leading clinical trial laboratory services organization with end-to-end laboratory services and secure, enterprise-wide biospecimen and consent management solutions. With a relentless focus on quality and innovation, Q2 Solutions uses it"/>
        <s v="&#10;Data Scientist&#10;&#10;at Brightidea&#10;&#10;San Francisco&#10;&#10;The Role&#10;&#10;We are seeking machine learning developers with natural language processing experience.&#10;&#10;In general, we are looking for people who are self-motivated and passionate about the field of machine learni"/>
        <s v="Trace Data is developing a ground breaking product to help companies monitor and secure their data. We're integrating the world of security, observability and connectivity. We're looking for people with a strong background or interest in building successf"/>
        <s v="Data Scientist&#10;&#10;Nomis is looking for an outstanding data expert to join our team. The Data Engineer will collaborate closely with our client services team to process critical data while working to power advanced analytics and enable the integration of dat"/>
        <s v="Observable helps you use data to think. Observable lets anyone create magic notebooks â€” to explore and visualize data, to share code and ideas, to build applications, and much more. Itâ€™s not just a notebook; itâ€™s a reactive, live program. You get im"/>
        <s v="As a Data Scientist at Eaze, you'll report to the Director of Analytics and work on building models and helping run experiments to improve Eazeâ€™s business and customer experience. This is an incredibly high impact role as Eazeâ€™s technology and custome"/>
        <s v="What Youâ€™ll Do: Defending the health and integrity of the public conversation is Twitterâ€™s top priority. The Health Data Science Team partners with Product, Engineering, and Policy to rigorously understand and quantify Twitter's highly complex and adv"/>
        <s v="We're looking for data scientists to work on our core and business products with a passion for Internet technology to help drive informed business decisions. You will enjoy working with one of the strongest data sets in the world, cutting edge technology,"/>
        <s v="Artificial Intelligence is transforming the world in almost every industry. Everyone knows only good training data can produce the best machine learning solutions. The AI world is starving for great training data, However, creating training data with high"/>
        <s v="Schlumberger will attend or host university recruitment events for this position in your area.&#10;&#10;Job Title: Data Scientist&#10;&#10;Job Description&#10;&#10;We are seeking scientists and engineers with a strong fundamental understanding of various modern machine-learning "/>
        <s v="Every immune system has a story to tell the key is knowing how to listen. Our goal is to meaningfully improve people's lives by learning from the wisdom of their adaptive immune systems. It's a bold objective that we're uniquely built to achieve.&#10;&#10;At Adap"/>
        <s v="Job Summary&#10;&#10;Geli is looking for an experienced Data Scientist with a strong software development background in Python to join a driven data analytics team. Your primary responsibility will be to lead the development of our time series forecasting models "/>
        <s v="The PositionPurpose&#10;&#10;As a Senior Data Scientist within our Personalized HealthCare function you will work with meaningful data to generate impactful evidence and insights on our molecules/ medicines and patients, that support R&amp;D, advance scientific and m"/>
        <s v="At Automattic, we believe in making the web a better place, and making our workplace a happy place. We hope you can join us on this journey!&#10;&#10;We are the people behind WordPress.com, Tumblr, Jetpack, WooCommerce, and more. Our Data team builds algorithms a"/>
        <s v="Sartorius Stedim Data Analytics, a market leader in advanced analytics and provider of Umetrics Suite of Data Analytics Solutions, is on a strong growth path driving new innovative solutions in the field. It currently has an outstanding opportunity for a "/>
        <s v="About Aclima&#10;&#10;Aclima provides governments, businesses, and communities with a new class of environmental intelligence to reduce air pollution and climate-changing emissions.&#10;&#10;Aclima was founded to deliver on its mission of protecting people and the planet"/>
        <s v="At Vida, our mission is to eradicate chronic disease and transform peoples lives through improved health. There is huge potential to make an impact: 1 in 3 people in the U.S. has a chronic health condition, while 1 in 4 struggles with mental illness. Chro"/>
        <s v="During the current global health crisis, the priority for Siemens Digital Industries Software is the health and well-being of our entire community including current and future employees, which may add time to our hiring processes. We appreciate your patie"/>
        <s v="Position: Data Scientist&#10;&#10;Location: San Ramon, CA Ã¢ must work onsite&#10;&#10;Position Type:Ã‚Direct-hire - Full-time&#10;&#10;Interview: Phone then face to face&#10;&#10;Salary range: $130K - $170K&#10;&#10;Ã‚&lt;u&gt; Build complex Data Science solutions for various Enterprise initiatives."/>
        <s v="Marketing Data Analyst&#10;&#10;Marketing | US - San Francisco Office&#10;&#10;About the company:&#10;&#10;In today's highly connected digital world, understanding, managing and securing the identity of individuals and things is essential to safety and success of both businesses"/>
        <s v="Requisition ID # 30062&#10;&#10;Job Category : Accounting / Finance&#10;&#10;Job Level : Individual Contributor&#10;&#10;Business Unit: Electric Operations&#10;&#10;Job Location : San Francisco&#10;&#10;Department Overview&#10;&#10;The aim of the Risk Analytics team is to enhance the risk practices of "/>
        <s v="Data Science is at the core of TRM's mission to build a safer financial system for billions of people. To achieve such goal, the Data Science team relies on a diverse set of structured and unstructured data to design, build, and support machine learning m"/>
        <s v="About TwitchLaunched in 2011, Twitch is a global community that comes together each day to create multiplayer entertainment: unique, live, unpredictable experiences created by the interactions of millions. We brings the joy of co-op to everything, from ca"/>
        <s v="&#10;About Navio:&#10;Navio builds software tools that help cancer patients and their doctors navigate to a better standard of care. Ultimately, weâ€™ll change the narrative around highly lethal cancers like Glioblastoma, where standard treatment offers no hope.&#10;"/>
        <s v="Entefyâ€™s Senior Data Scientist is a highly visible position both internally and externally. Join the intelligence revolution, where we can push the state-of-the-art boundaries of data science. This is where deep experience and multi-dimensional insights"/>
        <s v="Thank you for your interest in a career at Senti Biosciences. We are seeking individuals who are passionate about the future of genetic circuit therapeutics and have the energy and boldness to thrive and grow in a dynamic and fast entrepreneurial environm"/>
        <s v="VDart ndash We are a Global Information Technology Services Workforce Solutions firm headquartered out of Atlanta, GA with presence in US, Canada, MX, UK, Belgium, Japan India. Founded in 2007, Our team of over 2550+ professionals continually create impac"/>
        <s v="Doximity is transforming the healthcare industry. Our mission is to help doctors be more productive, informed, and connected. As a Data Analyst, you'll work within cross-functional delivery teams alongside other analysts, engineers, and product managers i"/>
        <s v="About Snowflake&#10;&#10;Founded by industry experts and backed by strategic investors, our disruptive built-for-the-cloud architecture was designed to push the limitations of conventional data warehousing.&#10;&#10;Our teams breed ambition, challenge ordinary thinking, "/>
        <s v="Who is Credible?&#10;&#10;We believe life's changes create financial needs for people and that the traditional financial system often puts up unnecessary obstacles. People celebrate major milestones like going to college, getting married, and buying a home. And m"/>
        <s v="Who You AreYou are a full-stack data scientist, an experienced quantitative thinker who wants to develop further as both a data scientist and an engineer. You are skilled at finding the precise mathematical kernels of real-world problems and want to bring"/>
        <s v="Position Overview:&#10;&#10;The Climate Corporationâ€™s mission is to help the worldâ€™s farmers sustainably increase their productivity with digital tools. The Data and Analytics team is focused on creating competitive advantage for Climate and our customers thr"/>
        <s v="Help us move the world with images! Getty is embarking on its next wave of innovation in visual storytelling and how to put the perfect image or video in our customerâ€™s hands, be it for a society-changing headline or a brandâ€™s next big campaignâ€”trul"/>
        <s v="At Castlight, our mission is to empower people to make the best choices for their health and to help companies make the most of their health benefits. We offer a health benefits platform that engages employees to make better healthcare decisions and can g"/>
        <s v="We are looking for a talented data-scientist and engineer to play an integral role in helping us find, invest in, and build consumer businesses. We have a track record of working with world-class consumer brands, and we go to work for our portfolio compan"/>
        <s v="&#10;Job Description&#10;&#10;We are looking for an experienced machine learning engineer to join us at Price.com to help us build the most comprehensive that allows you to seamlessly shop across all marketplaces&#10;&#10;Qualifications:&#10;Should have a degree in quant heavy d"/>
        <s v="Who we are:&#10;&#10;Twitter is looking for a data scientist to join the Capacity Engineering team.&#10;&#10;You will work with a team of software engineers and data scientists to build a new capacity management platform to predict demand, track supply, prioritize alloca"/>
        <s v="Senior Data Scientist - Experimentation and Causal Inference. You will be a key member of the Experimentation Data Science team working closely with data scientists, engineers, and product managers to drive a culture of causal reasoning, to develop method"/>
        <s v="Position Overview&#10;&#10;The Climate Corporationâ€™s mission is to help the worldâ€™s farmers sustainably increase their productivity with digital tools. The Data and Analytics team is focused on creating competitive advantage for The Climate Corporation and ou"/>
        <s v="PlayStation isn't just the Best Place to Play â€”it's also the Best Place to Work. We've thrilled gamers since 1994, when we launched the original PlayStation. Today, we're recognized as a global leader in interactive and digital entertainment. The PlaySt"/>
        <s v="About the Team &amp; Role&#10;&#10;At Stitch Fix, our data science team combines machine learning with expert-human judgment to generate recommendations and insights that help our clients look and feel their best.&#10;&#10;As a member of a nimble, collaborative team, you'll "/>
        <s v="Data Analyst&#10;&#10;Summary&#10;&#10;TargetX is looking for an experienced and motivated Data Analyst to help enhance our suite of products and solutions by leveraging data. In this role, you would be joining our scrappy Data Engineering team and contributing to a vari"/>
        <s v="Requisition ID # 37400&#10;&#10;Job Category : Accounting / Finance&#10;&#10;Job Level : Individual Contributor&#10;&#10;Business Unit: Electric Operations&#10;&#10;Job Location : Alameda; Alta; Angels Camp; Antioch; Auberry; Auburn; Avenal; Avila Beach; Bakersfield; Balch Camp; Bear Va"/>
        <s v="About UsThe Athletic is a direct-to-consumer digital sports media company committed to helping subscribers experience storytelling in a whole new way. Founded in 2016 and headquartered in San Francisco, The Athletic has more than 575 full-time employees a"/>
        <s v="Clover Therapeutics is a biopharmaceutical research and development company. As an affiliate of Clover Health, a pioneering Medicare Advantage insurer, Clover Therapeutics shares the same mission to improve every life.&#10;&#10;We have built our research infrastr"/>
        <s v="ABOUT THE TEAM&#10;&#10;At Stitch Fix, our data science team combines artificial intelligence together with expert-human judgment to generate innovative recommendations and insights that help our clients look and feel their best. The client relationship team focu"/>
        <s v="About Us:&#10;&#10;Sunvalleytek is a fast-growing, private company in Fremont, CA whose world-class staff are disrupting a multi-billion dollar global industry for consumer electronics. Our founder created the company with a passion to provide leading-edge consum"/>
        <s v="Where good people build rewarding careers.&#10;&#10;Think that working in the insurance field cant be exciting, rewarding and challenging? Think again. Youll help us reinvent protection and retirement to improve customers lives. Well help you make an impact with "/>
        <s v="Mine and analyze data from company databases to drive optimization and improvement of product development, marketing techniques and business strategies. Process, cleanse, and verify the integrity of data used for analysis Enhance data collection procedure"/>
        <s v="ClassDojo's ultimate goal is to create an education system that gives every child on Earth an education they love. We are doing this by bringing together communities of teachers, children and families, and then helping them get learning experiences their "/>
        <s v="Voleon is a technology company that applies state-of-the-art machine learning techniques to real-world problems in finance. For more than a decade, we have led our industry and worked at the frontier of applying machine learning to investment management. "/>
        <s v="The goal of the ML team at Scale is to develop machine learning solutions advancing the company mission. Our current focus areas are Computer Vision ( 2D/3D detection, 2D/3D segmentation, object tracking), Machine Learning (e.g. semi-supervised learning, "/>
        <s v="Motif Capital - Data Scientist&#10;&#10;We are surrounded by unstructured data on companies and the economy. As an experienced data scientist, you are familiar with a variety of machine learning and natural language processing techniques and have applied them to "/>
        <s v="About the Team&#10;&#10;At Stitch Fix, we're transforming the way people find what they love. Our clients want clothes that will help them present their best selvesyet without the burden of search or having to keep up with current trends. Our merchandise is curat"/>
        <s v="Data Science Engineering, Machine LearningTeams include: Analytics, Commerce, Einstein, IoT, Mulesoft (Integration Cloud), Search Relevance, Security, Service, Service Protection team, Marketing CloudLocation: US (Relocation candidates)In school, or gradu"/>
        <s v="About the TeamAt Stitch Fix, our data science team combines artificial intelligence together with expert-human judgment to generate innovative recommendations and insights that help our clients look and feel their best. The Stylist &amp; CX Algorithms team is"/>
        <s v="Who we areFueled by a fundamental belief that having access to financial services creates opportunity, PayPal (NASDAQ: PYPL) is committed to democratizing financial services and empowering people and businesses to join and thrive in the global economy. Ou"/>
        <s v="Our client, a government organization in Oakland, is looking for a Data Scientist to join their team on a contract basis. This individual will be responsible for implementing Power BI as Enterprise BI, data governance plan, and open data portal.&#10;&#10;DUTIES:&#10;"/>
        <s v="We are the team that uses data analytics to bridge the engineering, service, and deployment of Tesla's charging infrastructure and to enhance the charging experience worldwide.&#10;&#10;With over 1200 Supercharger locations and several thousand destination chargi"/>
        <s v="Headquartered in Brisbane, Calif., CareDx, Inc. is a leading precision medicine solutions company focused on the discovery, development and commercialization of clinically differentiated, high-value healthcare solutions for transplant patients and caregiv"/>
        <s v="OverviewLuminar Technologies is seeking a Senior Data Engineer to contribute to the development efforts of our end-to-end data pipeline and corresponding web applications. Our vision is to make autonomous transportation safe and ubiquitous. Far too many l"/>
        <s v="&#10;&#10;Product Scientist&#10;&#10;At Automattic, we believe in making the web a better place, and making our workplace a happy place. We hope you can join us on this journey!&#10;&#10;We are the people behind WordPress.com, Tumblr, Jetpack, WooCommerce, and more. Our Data tea"/>
        <s v="About Aclima&#10;&#10;Aclima delivers hyperlocal air pollution and climate emissions intelligence at unprecedented block-by-block resolution. Our air quality mapping and analysis platform empowers governments, companies, researchers and citizens to reduce emissio"/>
        <s v="About SurveyMonkeySurveyMonkey (NASDAQ: SVMK) is a leading global survey software company on a mission to power the curious. The company's People Powered Data platform empowers over 17 million active users to measure and understand feedback from employees"/>
        <s v="The PositionMA&amp;S Individual Contributor&#10;&#10;DESCRIPTION&#10;&#10;The Individual Contributor in Marketing Analytics and Strategy (MA&amp;S) is a strategic thought partner to key stakeholders and an integral contributor to Genentechs commercial planning efforts.&#10;&#10;He/she i"/>
        <s v="The PositionWe are seeking an experienced Analytical Chemistry Scientist to support drug discovery and development in Small Molecule Discovery Chemistry at Genentech. This person will join Analytical Research, a high-energy team that is responsible for al"/>
        <s v="About Us&#10;&#10;Figure Eight is the essential Human-in-the-Loop Machine Learning platform for data science and machine learning teams. The Figure Eight platform transforms unstructured text, image, audio, and video data into customized high-quality training dat"/>
        <s v="The PositionThe Department of Safety Assessment is responsible for the nonclinical safety assessment of all drug candidates in the portfolio of Genentech from the discovery phase up to support of marketed products. Safety Assessment provides scientific le"/>
        <s v="&#10;GSN Games, the leading developer in mobile and social games, is seeking a Senior Data Analyst with a passion for problem-solving and real world application to join our casual games studio based in Palo Alto or San Francisco.&#10;&#10;About the GSN Casual Games S"/>
        <s v="Please note that this role requires relocation to Washington D.C.&#10;&#10;As a Data Scientist for the CIA, you will organize and interpret data to inform US decision makers, drive successful operations and shape CIA technology and resource investments. Through C"/>
        <s v="Essential duties and Responsibilities:&#10;&#10;Work with stakeholders in Growth, Marketing and Product to understand data and make decisionsDevelop standardized dashboards and ad hoc reports to inform decision makingValidate data and ensure that we make accurate"/>
        <s v="Our mission is to create a world where mental health is never an obstacle.&#10;&#10;Ginger is transforming how behavioral healthcare is delivered by making it easy for people to get the support they need, when they need it, through on-demand coaching, teletherapy"/>
        <s v="The PositionAs an Senior Principal Data Scientistwithin our Personalized HealthCare function you will work with meaningful data to generate impactful evidence and insights on our molecules/medicines and patients, that support R&amp;D, advance scientific and m"/>
        <s v="The New York Times describes Thunder as &quot;an ad engine to put Mad Men out of business.&quot; We're changing how digital ads are created and distributed by automating much of what people thought couldn't be done by computer. Our technology retrieves all relevant"/>
        <s v="The PositionPOSITION SUMMARY&#10;&#10;As a Senior DATA SCIENTIST within our Personalized HealthCare function you will work with meaningful data to generate impactful evidence and insights on our molecules/medicines and patients, that support R&amp;D, advance scientif"/>
        <s v="Passionate about precision medicine and advancing the healthcare industry?&#10;&#10;Recent advancements in underlying technology have finally made it possible for AI to impact clinical care in a meaningful way. Tempus' proprietary platform connects an entire ecos"/>
        <s v="About the TeamConsist of data scientists of various backgrounds, the Acquisition Algorithm team leverage causal inference and statistical modeling to help Stitch Fix achieve its ambitious growth goals. Our team drive sustainable client growth by optimizin"/>
        <s v="Avail is a new car sharing platform focused on improving mobility and reducing the cost of car ownership. We give car owners a way to earn extra income from their idle cars and connect drivers with a convenient, affordable way to drive a car when they wan"/>
        <s v="Qualys is seeking a Sales Finance Data Analyst with strong experience in Anaplan (and other financial systems), data management and an interest in helping automate reporting and financial analysis. Responsibilities include establishing and maintaining Mas"/>
        <s v="We're committed to bringing passion and customer focus to the business.Job Description Summary:Identify and analyze ways for data to enhance and drive new construction services, support new and more profitable revenue, drive projects moving through innova"/>
        <s v="The Master Data Analyst role is responsible for owning accuracy, integrity and timeliness of item master data in the Ghirardelli Chocolate JD Edwards ERP system and DevEx, as well as bridge the gap between finance and technology, and identify process impr"/>
        <s v="&#10;&#10;Growth Scientist&#10;&#10;At Automattic, we believe in making the web a better place, and making our workplace a happy place. We hope you can join us on this journey!&#10;&#10;We are the people behind WordPress.com, Tumblr, Jetpack, WooCommerce, and more. Our Data team"/>
        <s v="Data Analyst&#10;&#10;About Juntos&#10;&#10;Financial institutions around the world use the Juntos Conversational Account Management (CAM) platform to proactively engage their customers at scale. Juntos combines advanced technology with human intelligence to create engag"/>
        <s v="Who You AreMaking sense out of complex data is core to our business at Quantifind and we're looking for talented Data Scientists to join the team. At Quantifind, we look to integrate large amounts of data from diverse data sources (structured financial da"/>
        <s v="CyberCube delivers the most comprehensive cyber insurance analytics platform for the insurance industry.We are solely focused on solving the hardest cyber risk challenges with world-class analytics. Our team is composed of multi-disciplinary experts acros"/>
        <s v="About UsLaunched in 2011, Twitch is a global community that comes together each day to create multiplayer entertainment: unique, live, unpredictable experiences created by the interactions of millions. We bring the joy of co-op to everything, from casual "/>
        <s v="Search JobsJob Description&#10;&#10;Business Summary&#10;&#10;98% of Fortune 500 Companies use VMware Technology!&#10;&#10;The most advanced companies in the world turn to VMware to manage, grow and transform their business. When you work here, youâ€™re connected to a global com"/>
        <s v="The PositionStatistical Scientist-Personalized Healthcare, USMA&#10;&#10;Job Description Summary&#10;&#10;Biostatistics and Data Sciences (BDS) is a cross-functional group in the Evidence Generation Medical Unit in US Medical Affairs (USMA), comprising Biostatisticians, "/>
        <s v="The Center for Sustainable Energy (CSE) is seeking a data scientist who will support our product, sales, leadership and marketing teams with insights gained from analyzing extensive company data. The ideal candidate is adept at using large data modeling t"/>
        <s v="Programmable DNA, the software of Life, is finally here! Twist Bioscience is developing a disruptive Synthetic DNA technology that will change the world, enabling widespread health and sustainability. Synthetic biologists will use our products to engineer"/>
        <s v="We are the company behind , Jetpack, WooCommerce and Tumblr. We are looking for someone to join a team of data scientists and software engineers to build, deploy, and iterate on applications involving time series analysis, machine learning, natural langua"/>
        <s v="Cisco Meraki is revolutionizing the way IT administrators manage their infrastructure by providing simple and secure cloud-managed solutions. With a large install base of customers and rich, multi-dimensional data sets, the potential for data analytics to"/>
        <s v="&#10;Moloco is a marketing technology company that is growing rapidly. We are helping companies market their mobile apps through our programmatic solution that utilizes data mining, lookalike targeting and machine learning optimization. Weâ€™re in a hypergrow"/>
        <s v="About Skupos&#10;Skupos is the data platform for the convenience retail industry. Retailers, distributors, and brands connect to the Skupos network to create value from disparate data. Convenience retail is a long-standing industry with limited technology ado"/>
        <s v="The PositionPersonalized healthcare promises to bring the right drug to the right patient at the right time. In order to develop more effective medicines that better target specific disease mechanisms at play in individual patients, we need to build high "/>
        <s v="About Pinterest:&#10;&#10;Millions of people across the world come to Pinterest to find new ideas every day. It's where they get inspiration, dream about new possibilities and plan for what matters most. Our mission is to help those people find their inspiration "/>
        <s v="Data Scientist - Planning &amp; Algorithm Controller TeamAbout the Team&#10;&#10;Join the most empowered data science team around! With a bottom-up work culture and amazing leadership, you'll be surprised how much your own voice impacts the business and influences de"/>
        <s v="Join the team that's bringing innovation to car insurance. Noblr empowers its members to personalize their monthly car insurance rates using their smartphones. Our members log their trips with the Noblr app, get driving insights that help them continuousl"/>
        <s v="What is PredictHQ?&#10;&#10;PredictHQ is a Demand Intelligence platform powering companies such as Uber, Booking.com, Virgin Hyperloop, Accenture, Amadeus and many more to instantly unlock profitability hiding in plain sight.&#10;&#10;We are solving a major blind spot in"/>
        <s v="&#10;Windfall is a venture-backed data company -- our mission is to make accurate consumer data accessible to organizations across the world, ranging from nonprofits, financial institutions, and household brands. We currently work with 300+ organizations incl"/>
        <s v="The PositionPurpose&#10;&#10;Digital Customer Experience (DCX) is a functional group within Genentech Business Operations (GBO) comprised of experienced digital specialists who partner across CMG to orchestrate and deliver integrated digital customer experiences "/>
        <s v="Senior Data Scientist&#10;&#10;Denali Therapeutics is dedicated to developing breakthrough therapies for neurodegenerative diseases through our deep commitment to degeneration biology and principles of translational medicine.&#10;&#10;The Opportunity&#10;&#10;We are seeking to r"/>
        <s v="Data Architect, Staff&#10;&#10;About UsLife360 brings families closer with smart tools designed to protect and connect the people who matter most.&#10;&#10;Known for first-to-market solutions for modern family challenges, Life360 recently reached #1 in Apple's US App Sto"/>
        <s v="The PositionThe Position is placed in the BioAnalytical Sciences (BAS) Department at Genentech. We are a world-class bioanalytical center of excellence for novel strategies, technologies, and methods that enable the development of life-changing medicines."/>
        <s v="Doximity is transforming the healthcare industry. Our mission is to help doctors save time so they can provide better care for patients.&#10;&#10;We value diversity â€” in backgrounds and in experiences. Healthcare is a universal concern, and we need people from "/>
        <s v="Upstart is looking for a Data Analyst to own and scale data reporting and analytics for our investors. You will be a critical member of Upstart's analytics team to own credit performance data analysis and reporting by developing reports and building repea"/>
        <s v="Senior Data Scientist&#10;&#10;Senior Data Scientists on our team partner with product managers, SMEs and our clients to form a cross-functional team driving optimization of precious healthcare resources.&#10;&#10;We are looking for strong, enthusiastic data scientists t"/>
        <s v="The PositionThe PHC Data Science Imaging group seeks a talented and motivated Oncology Radiologist to join us in supporting the efforts of the Personalized Healthcare (PHC) Group at Roche.&#10;&#10;This role will aid in the development of novel imaging biomarkers"/>
        <s v="At Nylas, our mission is to empower the world to communicate with context and insight. Our hosted sync platform and APIs enable developers to quickly integrate their apps with email, contacts, and calendar across all providers (including Exchange).&#10;&#10;We ar"/>
        <s v="About Comfy&#10;&#10;Comfy is on a mission to create amazing workplace experiences. We are a leading workplace app provider that connects people, places, and systems. We're developing a new category, where smart building tech meets commercial real estate meets co"/>
        <s v="Discover your future at Berkeley Lab!&#10;&#10;You will work at the Berkeley Labâ€™s Joint Genome Institute (JGI) division and, under general supervision, perform a thorough quality analysis of DNA sequence data from various sequencing instruments. You will devel"/>
        <s v="There are many examples of disruption in the consumer space â€“ Uber disrupting the cab industry, Airbnb disrupting the hospitality industry and so on; but have you wondered who is disrupting support and operations? AISERA helps make businesses and custom"/>
        <s v="Modern Health-Modern Health is a mental health benefits platform for employers. We are the first solution to cover the full spectrum of mental well-being needs through both evidence-based technology and professional support from a certified coach or thera"/>
        <s v="At Scribd (pronounced â€œscribbedâ€), we believe reading is more important than ever. Join our cast of unique characters as we build the worldâ€™s largest and most fascinating digital library: giving subscribers access to a growing collection of ebooks, "/>
        <s v="One Concern is a startup which specializes in Artificial Intelligence for Natural Disasters. With our team of global disaster scientists and engineers, we have developed a platform that helps emergency responders prepare for and make the most critical dec"/>
        <s v="Data Engineer&#10;&#10;ZypMedia has built an enterprise grade comprehensive advertising platform â€“ from the ground up â€“ specifically for some of the nation's largest broadcasters and media companies to plan, buy, execute, and manage programmatic campaigns for"/>
        <s v="The PositionWe are seeking a creative, enthusiastic, and highly motivated researcher to work on developing new technologies to improve cell line development processes for new molecule modalities.&#10;&#10;The successful candidate will learn stable CHO cell line d"/>
        <s v="Data Science Aible is looking for enthusiastic and innovative people to join our Data Science team. The ideal candidate will work closely with our Engineering team to build our real world AI that empowers the business user. They must be adept with current"/>
        <s v="Job CategoryProducts and TechnologyJob DetailsAt Tableau, we are on a mission to help people see and understand data. Tableau has built the next generation of self-service data analytics by enabling people to gain more insights from their data through nat"/>
        <s v="Responsibilities Re-engineer data loading, cleaning, and mapping process for the client and its dependent products, including the Court Statistics Report. Create or improve client technical and non-technical documentation. Support Data Analytics Work stre"/>
        <s v="&#10;Research Data Analyst II&#10;&#10;03-Mar-2020&#10;&#10;Job Code and Payroll Title&#10;&#10;6256 Research Data Analyst II&#10;&#10;Job Summary&#10;&#10;JOB OVERVIEW&#10;&#10;The purpose of the position is to function as a Research Data Analyst for the clinical research activities of protocols under the"/>
        <s v="Varo is on a mission to redefine banking so it's easy for everyone to make smart choices with their money. Our app offers bank accounts and high-yield savings accounts that donâ€™t cost a thing, tools to help you manage your money and save automatically, "/>
        <s v="The PositionThe Microchemistry, Proteomics, Lipidomics (MPL) and Next Generation Sequencing (NGS) Department is seeking an experienced Scientist/Senior Scientist with an extended record of high impact research involving bioinformatic analysis of mass spec"/>
        <s v="Who we are:&#10;&#10;Calico is a research and development company whose mission is to harness advanced technologies to increase our understanding of the biology that controls lifespan. We will use that knowledge to devise interventions that enable people to lead "/>
        <s v="The PositionThe PHC Data Science Imaging group seeks a talented and motivated Senior Data Scientist to join us in supporting the efforts of the Personalized Healthcare (PHC). To aid in the development of novel imaging biomarkers in PHC and their potential"/>
        <s v="The PositionGENERAL POSITION SUMMARY/PURPOSE:&#10;Roches Product Development organization is responsible for developing and executing late stage (Phase III IV) clinical trials to establish efficacy and clinical utility of novel therapies The purpose of these "/>
        <s v="&#10;*Business Summary**&#10;&#10;&#10;98% of Fortune 500 Companies use VMware Technology!&#10;&#10;The most advanced companies in the world turn to VMware to manage, grow and transform their business. When you work here, you're connected to a global community of innovative, emp"/>
        <s v="Gateway Learning Group is a leader in providing behavior therapy for children with autism. Every day, Gateway advances lives through compassionate, evidence-based treatment. Since being founded in 2005, Gateway has expanded from its San Francisco base to "/>
        <s v="SoftBank Robotics, the global leader in robotics, is seeking a Data Analyst to join a fast-growing team that is focused on shaping the future by augmenting the workforce through automation. Known for Pepper and NAO, our humanoid robots, SBRA's solutions s"/>
        <s v="Survata Ads Measurement is changing how brands and marketing experts think about survey-based research moving from manual campaign report cards to advanced statistical analysis for real-time optimization tools. Help us grow our operational side as we cont"/>
        <s v="CompanyMammoth Biosciences is harnessing the diversity of nature to power the next-generation of CRISPR products. Through the discovery and development of novel CRISPR systems, the company is enabling the full potential of its platform to read and write t"/>
        <s v="At FortressIQ weâ€™re developing process cognition technologies that understand how businesses operate. Weâ€™re improving peopleâ€™s work lives by helping to automate routine tasks, allowing them to focus on higher value work and more meaningful interacti"/>
        <s v="The PositionAs an organization, Pharma Technical Development (PTD) works to design processes to manufacture large molecule therapeutics. We develop drugs that can be manufactured at sites worldwide in an efficient manner while keeping in mind that patient"/>
        <s v="&#10;GSN Games is looking for a Director of Data Engineering to be part of our team in San Francisco.&#10; &#10;About the Data Team&#10;The GSN Data team provides the data, analytics, and algorithms necessary to make GSN Games a fun and rich experience for players. We ar"/>
        <s v="The PositionNote: This role may be filled as a Data Engineer or Sr. Data Engineer. The position description is written at the Data Engineer level.&#10;&#10;As a member of the PTI Raw Material Data Engineering and Architecture Team, you will work in multi-discipli"/>
        <s v="About AutoGrid Systems&#10;&#10;At AutoGrid, you will join a team helping to accelerate the world's transition to a clean, affordable and reliable energy system. We're a growing and award-winning clean-technology company driving the fundamental transformation of "/>
        <s v="&#10;Data Analytics Consultant&#10;&#10;&#10;Share&#10;&#10;Job ID: FA-0100-664 &#10;&#10;&#10; Open Since: 2020-03-10&#10;&#10;&#10;City: Menlo Park&#10;State: California&#10;Country: United States of America&#10;&#10;&#10;&#10;Job Description:Frontend Arts brings together the brightest minds to create breakthrough technolog"/>
        <s v="The OpportunityKey to insitroâ€™s approach to rethinking drug development is linking in vitro cellular phenotypes with patient phenotypes. As a Statistical Geneticist, you will lead the development of cutting edge statistical approaches and workflows to a"/>
        <s v="The Role&#10;&#10;The&#10;&#10;reliability data team is looking for a Data Scientist/Software Engineer to&#10;&#10;utilize large-scale data and help Tesla engineers design and validate the most&#10;&#10;compelling and reliable products for our customers. The reliability data team&#10;&#10;colle"/>
        <s v="Motif Capital Data Scientist&#10;&#10;We are surrounded by unstructured data on companies and the economy. As an experienced data scientist, you are familiar with a variety of machine learning and natural language processing techniques and have applied them to re"/>
        <s v="i, Ã‚ Hope you are doing good We have an urgent requirement for our client Ã‚ Job Description:&#10;&#10;The platform will also enable machine/deep learning infrastructure that operationalizes data science models for broad consumption.Ã‚ You'll partner with end-to"/>
        <s v="Accenture Flex offers you the flexibility of local fixed duration project based work powered by Accenture, a leading global professional services company. Accenture is consistently recognized on FORTUNE s 100 Best Companies to Work For and DiversityInc s "/>
        <s v="The PositionAs Data Manager you will be accountable for study/studies and non-study project deliverables. You partner with cross-functional teams and external partners and work with considerable independence.&#10;&#10;MINIMUM QUALIFICATIONS&#10;&#10;BSc or MSc in Life Sc"/>
        <s v="The Palo Alto Veterans Institute for Research (PAVIR) is seeking a Data Scientist / Statistician to join Team Participatory System Dynamics (PSD), which is working to change the way health care quality improvement decisions are made across all layers of t"/>
        <s v="Working at the intersection of hardware, software, and molecular science, we are committed to delivering on the promise of 3D printing, enabling commercial customers to go beyond basic prototyping to 3D manufacturing.Our company is built on the idea that "/>
        <s v="Sonos has mountains of data, but that data is only useful if it is collected, stored and presented accurately. As a Data Engineer, you will be responsible for creating custom data sets, discovering data anomalies, generating test data, and implementing da"/>
        <s v="Job Description&#10;&#10;At Shipt, we are transforming the grocery shopping experience and giving time back to consumers.&#10;&#10;Shipt is growing and we are searching for a Machine Learning Engineer to join our team! At Shipt, we're using machine learning and analytics"/>
        <s v="Place to Play it s also the Best Place to Work. We ve thrilled g&#10;&#10;since 1994, when we launched the original PlayStation. Today, we re&#10;&#10;recognized as a global leader in interactive and digital entertainment. The&#10;&#10;PlayStation brand falls under Sony Interact"/>
        <s v="Scientist/Sr. Scientist, Gene Therapy&#10;&#10;Essential duties and responsibilities include but are not limited to the following:&#10;&#10;Develop AAV capsids and/or regulatory cassettes to improve and/or limit transgene expression to certain tissues&#10;Oversee and partici"/>
        <s v="Ayata is developing its Prescriptive AnalyticsÂ® software by integrating the latest Artificial Intelligence (AI) and related technologies. We are looking for people with multi-disciplinary skills, especially in software design and artificial intelligence,"/>
        <s v="The Process Analytical Chemistry team is seeking a skilled analytical chemist with industry experience to provide analytical support for the recovery and purification of small molecule products from fermentation broth. We are looking for a Scientist with "/>
        <s v="Gabi is reinventing the insurance broker model with technology, data, and human interaction. We are on a mission to make the process of finding the best home and auto insurance easy, straightforward, and transparent. Weâ€™re serious about building and usi"/>
        <s v="The PositionWe are seeking a highly motivated and collaborative Bioinformatics Scientist to join our Translational Genomics group and help drive the increased use of functional genomic approaches across the Genentech Research organization. Our Translation"/>
        <s v="We're Cruise, the self-driving ride-hailing service.&#10;&#10;We are building the world's most advanced self-driving vehicles to safely connect people to the places, things, and experiences they care about. We believe self-driving vehicles will help save lives, r"/>
        <s v="We like to think weâ€™re at the head of the class when it comes to helping businesses accelerate revenue growth and gain a competitive edge. With solutions to improve conversion and win rates at every stage of the revenue cycle, Lattice is the leader in p"/>
        <s v="Overview:Jazz Pharmaceuticals is an international biopharmaceutical company focused on improving patients lives by identifying, developing and commercializing meaningful products that address unmet medical needs. We are continuing to expand our commercial"/>
        <s v="The PositionWe are seeking a highly motivated statistical scientist to join Genentechs Translational Genomics group supporting computational efforts across the Research organization. The successful candidate will work in a collaborative environment, teami"/>
        <s v="&#10;Bachelor's degree&#10;&#10;in Computer science or equivalent, with minimum 10+ Yrs. of&#10;&#10;relevant experience.You should have 9+&#10;&#10;years of Data Analyst experience with at least 5+ years in Healthcare DomainYou must have experienced in Database Design/Development i"/>
        <s v="Company Overview Milestone Technologies, Inc. is a leading IT Managed Services and IT Professional Services solutions provider headquartered in the Bay Area and serving clients globally. Our unique approach to IT Managed Services includes Contact Center S"/>
        <s v="WhereTo is a venture backed startup that inspires and empowers todayâ€™s corporate travelers with an AI-based travel experience. We are a team of fifteen engineers, artists, and entrepreneurs re-imagining corporate travel from our HQ in San Francisco. Our"/>
        <s v="GRAIL is a healthcare company whose mission is to detect cancer early, when it can be cured. GRAIL is focused on alleviating the global burden of cancer by developing pioneering technology to detect and identify multiple deadly cancer types early. The com"/>
        <s v="Mode is a company built for analysts and data scientists. In addition to building a product to help them be great at their jobs, Mode aims to be a source of education and inspiration for analysts and data scientists of all experience levels.&#10;&#10;Mode's own D"/>
        <s v="Location: San Francisco, CA&#10;&#10; Job Title: Data Engineer&#10;&#10;Duration: 1 yr to start, could extend for additional year&#10;&#10;Key Skills: Spark, Hive, SparkSql, Python&#10;&#10;Projects the team is focusing on: Performance tuning on existing data warehouse and pipelines.&#10;&#10;S"/>
        <s v="&#10;At Sense, we are transforming the Contractor Experience for the World's Best Places to Work. Independent Workers now make up nearly 31% of the US workforce totalling almost 41 million. We are reinventing the way companies build long-term relationship wit"/>
        <s v="THE COMPANY:&#10;&#10;JUUL Labs' mission is to impact the lives of the world's one billion adult smokers by eliminating combustible cigarettes. We have the opportunity to address one of the world's most intractable challenges through a commitment to exceptional q"/>
        <s v="The PositionThe Department of Safety Assessment at Genentech provides scientific leadership and plays an active role in the process of drug development from the discovery period through marketed products. We are seeking a Scientist in Toxicology to suppor"/>
        <s v="The PositionWho we are&#10;&#10;The PD Personalized Healthcare Programs at Roche/Genentech are part of the R&amp;D Personalized Healthcare (PHC) Center of Excellence building the next generation tools, capabilities, and products for the future of medicine. We are foc"/>
        <s v="The PositionWe seek a highly motivated Associate Scientist / Scientist within the Oncology Biomarker Development (OBD) Data Science Digital Pathology Group, to drive digital pathology biomarker development and diagnostic development using image analysis a"/>
        <s v="Imagine a product that reached over a million users without a sales team. That same product is at the edge of where careers are headed, where every person becomes their own brand with limitless growth potential ahead. That's the opportunity at vidIQ an in"/>
        <s v="Job TitlePart-time instructor of Statistics for Data Science and Machine LearningJob Description&#10;&#10;The Instructor I is responsible for teaching classes within the guidelines of the established curriculum. They are also responsible for several administrativ"/>
        <s v="The PositionThe state-of the-art Next Generation Sequencing (NGS) and genomic applications group at Genentech is looking for a motivated computational scientist to join our team.&#10;&#10;Working in a highly collaborative environment, the successful candidate wil"/>
        <s v="The Process Engineer/Scientist II will play a key role in providing technical knowledge, experience, and expertise to our clients, ensuring successful manufacture of therapeutics. The primary focus of the Process Engineer/Scientist II will be to support c"/>
        <s v="The PositionPosition is based in South San Francisco. May consider remote&#10;&#10;The Principal Data Scientist of the Technical Institute (TI) is a member of the US Medical Affairs Evidence for Access (E4A) Medical Unit. He/she serves as the TI point of contact "/>
        <s v="Title: Data EngineerJob ID: AD98991626Location: San Francisco, CA&#10;Our client is looking to hire a Senior Data Engineer who will be a strong support to their team. They need an expert who will build the platform that delivers processed data and imagery to "/>
        <s v="Role Specification: &#10;&#10;5+ years of professional experience, 3+ years in Data Science preferredGraduate qualification in Computer Science, Statistics, Biostatistics, or other Quantitative Field from top schoolHands-on experience on writing production-level "/>
        <s v="&#10;Computational and Data Science Research Specialist III&#10;&#10;06-Mar-2020&#10;&#10;Job Code and Payroll Title&#10;&#10;6104 Computational and Data Science Research Specialist III&#10;&#10;Job Summary&#10;&#10;JOB OVERVIEW&#10;&#10;The Arnaout Lab at UCSF seeks an experienced Data Engineer to whom wa"/>
        <s v="SoftBank Robotics, the global leader in robotics, is seeking a Lead Data Analyst to join a fast-growing team that is focused on shaping the future by augmenting the workforce through automation. Known for Pepper and NAO, our humanoid robots, SBRA's soluti"/>
        <s v="Our Buyer Risk team is looking for a Data Engineer to improve our fraud and payments processes. We maintain both normalized and de-normalized data models to support our numerous stakeholders, ranging from PMs to data scientists. You'll be responsible for "/>
        <s v="Udemy is looking for a machine learning engineer to join our Recommendations Team. Udemy's personalized recommendations system is composed of batch (e.g., feature and machine learning pipelines), streaming (i.e., feature computation in real-time), and onl"/>
        <s v="The PositionWe are seeking an exceptional scientist to join the In Vitro ADME group in the Small Molecule DMPK Department at Genentech. This leader would work with our established team to deliver in vitro data and guidance to projects across our diverse p"/>
        <s v="Data Engineer&#10;&#10;And who better than you to join the Trianz family?&#10;&#10;At Trianz, we offer you an open and learning-oriented culture essential to emerge as a leader. Completely focused on the Digital Evolution philosophy and phenomenon, we view delivering our"/>
        <s v="Atomwise is a leading artificial intelligence (AI) drug discovery company in San Francisco, CA. In partnership with pioneering academic researchers and major biopharmaceutical companies, we discover and develop small molecules that will improve human heal"/>
        <s v="&#10;Clinical Lab Scientist Specialist&#10;&#10;11-Feb-2020&#10;&#10;Job Code and Payroll Title&#10;&#10;8939 Clinical Lab Scientist Specialist&#10;&#10;Job Summary&#10;&#10;JOB OVERVIEW&#10;&#10;The Clinical Lab Scientist Specialist performs procedures in the Specialty Lab of UCSF Dermatopathology Service"/>
        <s v="Impossible Foods is addressing the most catastrophic threats facing humanity: climate change and biodiversity collapse. A global transition to a plant-based food system will turn back the clock on atmospheric C02 levels, restore natural ecosystems and rev"/>
        <s v="Detect and correlate anomalies across disparate time-series data&#10;Create and test analytic model(s) to be used against live data&#10;Evaluate and train various models to detect and cluster anomalies&#10;Assign statistical significance/confidence interval to anomal"/>
        <s v="The PositionThe OMNI-Biomarker Development department at Genentech provides translational science support to inform the clinical development of novel personalized therapeutics in disease areas of Ophthalmology, Metabolism, Neuroscience, Immunology and Inf"/>
        <s v="Karius is a venture-backed life science startup focused on transforming the way infectious diseases are diagnosed. Combining Next-Generation Sequencing and proprietary data analysis, we can identify over 1,000 pathogens from a single blood sample with typ"/>
        <s v="The PositionGenentech is seeking a Clinical Scientist with relevant pharmaceutical/biotechnology industry drug development experience to join Genentechs Research and Early Development (gRED) Early Clinical Development (ECD) OMNI Clinical Science group. Th"/>
        <s v="The PositionRoches Clinical Development organization is structured by therapeutic area and is responsible for developing and executing the late development (Phase II IIIA) clinical strategies and plans to deliver medically-differentiated therapies that pr"/>
        <s v="The PositionThe department of Immunology Discovery conducts basic and translational research to enable new target discovery and preclinical drug development for inflammatory, autoimmune, fibrotic, and retinal disorders. We have access to unique resources "/>
        <s v="&#10;&#10;&#10;Data Engineer&#10;&#10;Apply now&#10;&#10;&#10;OverviewAt First Republic, we care about our people. Founded in 1985, we offer extraordinary client service in private banking, private business banking and private wealth management. We believe that personal connections are "/>
        <s v="Who we are&#10;&#10;What do Airbnb, Slack and Salesforce have in common? They use Culture Amp every day to make their workplaces better, along with over 2,500 other companies from around the globe, making up a community who stand together to improve the world of "/>
        <s v="*For us to consider your application, you must include an authentic and personalized cover letter that tells us why you want to work at Lemonaid*&#10;&#10;Use your amazing data and communication skills to help Lemonaid Health deliver quality, convenient affordabl"/>
        <s v="The PositionWe are seeking a Veterinary Anatomic Pathologist with drug development experience to join the Genentech Safety Assessment Department. Our Safety Assessment Mission is to advance the portfolio by generating high quality non-clinical safety data"/>
        <s v="Our mission at Udemy is to improve lives through learning. Today, more than 40 million students around the world are advancing their careers and passions by mastering new skills on Udemy.&#10;&#10;The Data Platform team's mission is to build the tools, services a"/>
        <s v="W-2 Contract Position&#10;&#10;Job Summary&#10;&#10;One of our clients - A social media web and mobile application company is looking to hire a Data Engineer on The Business Intelligence (BI) team is to build robust, extensible, and scalable data and BI solutions for the"/>
        <s v="&#10;We're Cruise, the self-driving ride-hailing service.&#10;&#10;We are building the world's most advanced self-driving vehicles to safely connect people to the places, things, and experiences they care about. We believe self-driving vehicles will help save lives, "/>
        <s v="&#10;&#10;&#10;&#10;Senior Data Analyst&#10;&#10; Senior Data AnalystJob Location San Francisco - San Francisco, CAPosition Type Full TimeEducation Level Graduate DegreeBasic Function &amp; Scope of Job The Senior Data Analyst has primary responsibility for accurate and predictive e"/>
        <s v="The PositionWe are looking for an expert in machine learning, artificial intelligence and computer vision to join our digital pathology group as an Associate Scientist / Scientist in Oncology Biomarker Development (OBD). Digital pathology is a new field w"/>
        <s v="&#10;Clinical Informatics Specialist III&#10;&#10;05-May-2020&#10;&#10;Job Code and Payroll Title&#10;&#10;8800 Clinical Informatics Specialist III&#10;&#10;Job Summary&#10;&#10;JOB OVERVIEW&#10;&#10;The key job responsibilities of the Clinical Data Analyst (CDA) include managing research customer requests"/>
        <s v="&#10;Financial Analyst IV&#10;&#10;28-Apr-2020&#10;&#10;Job Code and Payroll Title&#10;&#10;7710 Financial Analyst IV&#10;&#10;Job Summary&#10;&#10;JOB OVERVIEW&#10;&#10;The Data Analytics Manager uses advanced professional concepts and organizational objectives to resolve complex issues in creative and ef"/>
        <s v="We have an extremely innovative and exciting opportunity for a Research Scientist (Assistant Level) at the Northern California Institute for Health and Education (NCIRE) in San Francisco. The applicant will be involved in developing 2nd Gen 7T MRI technol"/>
        <s v="The front page of the internet,&quot; Reddit brings over 430 million people together each month through their common interests, inviting them to share, vote, comment, and create across thousands of communities. Come for the cats, stay for the empathy.&#10;&#10;The Cor"/>
        <s v="The PositionAs a Biostatistician with Personalized Health Care (PHC) focus in Biostatistics and Data Sciences (BDS), you will be responsible for supporting PHC projects, initiatives, and related activities in Oncology or non-Oncology therapeutic areas. PH"/>
        <s v="The PositionThe Preclinical and Translational PKPD (PTPK) department is seeking a scientist who is driven to understand the pharmacokinetics (PK) and pharmacodynamics (PD) of novel drug candidates and delivery systems. The candidate will be responsible fo"/>
        <s v="JOB DESCRIPTIONAt Levi Strauss &amp; Co, we are revolutionizing the apparel business and redefining the way denim is made.&#10;&#10;We are taking one of the worldâ€™s most iconic brands into the next century:&#10;&#10;from creating machine learning-powered denim finishes to "/>
        <s v="Company Description&#10;&#10;Consider joining Eurofins Lancaster Laboratories where people are the most important element in our chemistry. Celebrating 50 years of service, Lancaster Laboratories is a leading contract lab providing testing and research services i"/>
        <s v="Job Description&#10;&#10;Shell is playing its part in the transition towards a low-carbon future. We aim to cut the net carbon footprint of our energy products by around half by 2050. Our New Energies business, set up in 2016, supports this ambition. New Energies"/>
        <s v="Decision scientists draw on a combination of quantitative methods and product intuition to find actionable insights that drive key product decisions at Udemy, answering questions such as: what makes a course great? are ratings a reliable signal of course "/>
        <s v="About TwitchLaunched in 2011, Twitch is a global community that comes together each day to create multiplayer entertainment: unique, live, unpredictable experiences created by the interactions of millions. We bring the joy of co-op to everything, from cas"/>
        <s v="The PositionThe Drug Metabolism and Pharmacokinetics (DMPK) department at Genentech is seeking a highly motivated leader who will be supporting small molecule projects in discovery and development.&#10;&#10;The DMPK group is dedicated to enabling the discovery, d"/>
        <s v="We are looking for a data-driven problem solver who can automatically discover and extract information from multiple data sources. The senior data engineer will work to recognize patterns and productize your solutions and techniques for integration into o"/>
        <s v="Ã‚&#10;&#10;Position: Big Data Engineer&#10;&#10;Duration:- 6 months with potential extension&#10;&#10;Ã‚&#10;&#10;Location :- San Francisco, CA&#10;&#10;Ã‚&#10;&#10;The leader will closely collaborate with cross functional teams Ã¢ data science experts, medical, technology and other SMEs within digita"/>
        <s v="Parkside Securities is simplifying global access to US markets through regulatory innovations and technology. We are a US-based broker-dealer allowing foreign citizens the ability to invest in US securities using their local currency offering low fees and"/>
        <s v="Reporting to the Senior Director of Toxicology, the successful incumbent will have at least 5 years of experience in preclinical drug development with emphasis in toxicology and preclinical safety; experience on drug development project teams would be a p"/>
        <s v="Our mission is to help people everywhere find a job and company they love. We are disrupting an industry by changing how people search for jobs and how companies recruit top talent.&#10;&#10;We are looking for a talented engineer to join our growing data engineer"/>
        <s v="Mission&#10;&#10;Databricks' success depends on building trust and recognition with an ever-growing audience of data scientists and data engineers. We're building out our Developer Relations team to drive awareness and adoption of data engineering, data science, "/>
        <s v="JD:&#10;&#10;Ã‚ Python for data manipulation &amp; transformation (python dictionaries, data frames, data stream, joins of all kinds, outside of SQL IDEs)&#10;&#10;Ã‚ Python modelling&#10;&#10;Ã‚ Should have worked in designing, creating and defining Models.&#10;&#10;Ã‚ Hands on experience "/>
        <s v="ABOUT THE TEAM&#10;&#10;The data engineering team is a small, nimble group of data engineers that drive the company toward clean and informative data. As a manager of the data engineering team, you'll contribute toward a clear, concise data model to help power da"/>
        <s v="Category:Science&#10;&#10;Lab/Area:Behavioral CoreDescription:The Gladstone Institute of Neurological Disease at San Franciscoâ€™s burgeoning Mission Bay Campus could offer you outstanding opportunities to pursue this goal. The successful candidate will direct a "/>
        <s v="Senior Software Engineer, Data&#10;&#10;Engineering | San Francisco, CA &amp; Remote, USAOur first API helps you programmatically send physical mail at scale. Our second is address verificationâ€”officially CASS-certified by the USPS. But our long-term goal is to pro"/>
        <s v="ZS is a professional services firm that works side by side with companies to help develop and deliver products that drive customer value and company results. From R&amp;D to portfolio strategy, customer insights, marketing and sales strategy, operations and t"/>
        <s v="&#10;Bioinformatics Programmer IV&#10;&#10;09-Jan-2020&#10;&#10;Job Code and Payroll Title&#10;&#10;5933 Bioinformatics Programmer IV&#10;&#10;Job Summary&#10;&#10;JOB OVERVIEW&#10;&#10;UCSF is seeking a qualified candidate to serve as Bioinformatics Scientist / Programmer for the Clinical Cancer Genomics "/>
        <s v="One Concern is a Menlo Park-based benevolent artificial intelligence company with a mission to increase the global community's resilience to natural hazards. Founded at Stanford University, One Concern enables cities, corporations and citizens to embrace "/>
        <s v="The PositionThe successful candidate will join our dynamic team and work to identify biomarkers in support of drug development projects in IBD. The candidate will support novel therapeutic candidates before and after the transition from research to develo"/>
        <s v="Tracking Code&#10;&#10; 13681 &#10;&#10;Job DescriptionAbout Ipsos&#10;&#10;Ipsos is the worldâ€™s third largest market research company, present in 90 markets and employing more than 18,000 people. Our passionately curious research professionals, analysts and scientists have bu"/>
        <s v="&#10;What We Are Looking For:&#10;We are looking for bold and self-motivated data and AI/ML Engineers to join our team. Data is the core of our business and we are scaling a unique global network that creates unprecedented access to high-quality data in agricultu"/>
        <s v="*This job is located on the Peninsula*&#10;BioPhase Solutions specializes in recruiting top talented professionals for California's Scientific community. We are currently looking for an Associate Scientist to work for a leading Bay Area biotechnology company."/>
        <s v="About Lamâ€¦.&#10;Together we move the Atoms that move the World:&#10;&#10;Imagine working on the front lines of innovation! As one of the semiconductor industry's leading suppliers of wafer fabrication equipment and services, our technology depends on finding and hi"/>
        <s v="The PositionAssoc. Sci/Scientist, Translational Bioinformatics, Oncology Biomarker Development&#10;We seek a highly motivated Scientist within Oncology Biomarker Development (OBD) Data Science to support biomarker and diagnostic development efforts focusing o"/>
        <s v="&quot;The front page of the internet,&quot; Reddit brings over 430 million people together each month through their common interests, inviting them to share, vote, comment, and create across thousands of communities. Come for the cats, stay for the empathy.&#10;&#10;Moneti"/>
        <s v="The Position&#10;&#10;We are seeking a highly-skilled Senior Scientist with expertise in Proteomics to join Nurixâ€™s Discovery team. Nurix is devoted to unlocking the therapeutic potential of the ubiquitin proteasome system (UPS) in oncology, immune-oncology and"/>
        <s v="*This job is located on the Peninsula*&#10;BioPhase Solutions specializes in recruiting top talented professionals for California's Scientific community. We are currently looking for a Scientist/Senior Scientist to work for a leading Bay Area biotechnology co"/>
        <s v="The Manager in Training (MIT) Program has been designed to accelerate a newly hired employee into the store manager position. This means that you will learn and master the skills in 3 to 6 months that would take a normal technician 1 to 2 years to develop"/>
        <s v="Company DescriptionPDDN is a provider of end-to-end software solutions and IT consulting Services and software development Company. is headquartered in Fremont, California with clients across the Silicon Valley and other Information technology Hubs in dif"/>
        <s v="Square builds common business tools in unconventional ways so more people can start, run, and grow their businesses. When Square started, it was difficult and expensive (or just plain impossible) for some businesses to take credit cards. Square made credi"/>
        <s v="At Cisco Meraki, we know that technology can connect, empower, and drive us. Our mission is to simplify technology so our customers can focus on what's most meaningful to them: their students, patients, customers, and businesses. We're making networking e"/>
        <s v="Key Qualifications:&#10;&#10;Deep experience in digital analytics, data governance, data management, and business intelligence4-6 years working in analytics; specifically around supporting teams with management reportingProficient in SQL, Tableau (or similar tool"/>
        <s v="NTT DATA Services strives to hire exceptional, innovative and passionate individuals who want to grow with us. If you want to be part of an inclusive, adaptable, and forward-thinking organization, apply now.&#10;&#10;We are currently seeking a Sr Data Engineer Ha"/>
        <s v="The PositionThe Position&#10;&#10;We are seeking a highly motivated Scientist or Senior Scientist to join the OMNI-Biomarker Development Department within Development Sciences to drive our biomarker and drug development efforts in multiple sclerosis. Our departme"/>
        <s v="Samba TV, recognized by Inc. Magazine as one of the fast-growing companies in the US and one of the &quot;most interesting ad-tech upstarts of the year&quot; by Business Insider, and expand internationally. We are uniquely positioned at the forefront of the TV revo"/>
        <s v="Our client is an award winning Artificial Intelligence and Machine Learning Company. Their innovative cross channel AI solutions are applied in industries such as fintech, investment banking, biotech, and insurance, offering sales leaders unlimited opport"/>
        <s v="/Hello potential Second Genomer! A note: during the covid-19 public health crisis, Second Genome will be conducting all discussions and interviews virtually to flatten the curve and protect our teammates and candidates. Should you enter the interview proc"/>
        <s v="Job Summary&#10;&#10;Note that this position may be based remotely (within US)&#10;&#10;The Data Science CoLab is seeking a software engineer to help build UCSF's Data&#10;&#10;Library. This position will entail working as part of a cross-functional&#10;&#10;engineering team to develop "/>
        <s v="JoB Description Looking for an SAP HANA expert SAP HANA 2.0 configuration, architecture, reportingvisualization, predictive analytics and datasolution modelling. Must have 3-4 years of experience with native HANA data modeling. Must have experience with H"/>
        <s v="The Ronin Data Science team is trying to achieve the goal of predicting treatment outcomes across cancer types and across the course of therapy. We create and provide individualized predictive models and data visualizations to doctors and patients to unde"/>
        <s v="Join Rally Health as a Principal Software Engineer, Data Platform where you will architect and develop infrastructure for our Data Team . As part of the Data Team, you will report to a Data Manager and work with teams across the company.You Will:&#10;&#10;Archite"/>
        <s v="&#10;Clinical Research Coordinator&#10;&#10;03-Mar-2020&#10;&#10;Job Code and Payroll Title&#10;&#10;9335 Clinical Research Coordinator&#10;&#10;Job Summary&#10;&#10;JOB OVERVIEW&#10;&#10;The Clinical Research Data Coordinator (CRC) will perform duties related to the support and coordination of the UCSF Im"/>
        <s v="&#10;Unique opportunity to join the founding team of a quantitative hedge fund recently launched by a world renowned team of researchers and engineers. You will contribute to the research and development of cutting edge, machine learning inspired models, as w"/>
        <s v="Here at Berkeley Lights, we think cells are awesome! Cells are capable of manufacturing cures for diseases, fibers for clothing, energy in the form of biofuels, and food proteins for nutrition. So the question is, if nature is capable of manufacturing the"/>
        <s v="BioResearch Field Applications Scientist&#10;&#10;San Francisco Bay AreaOPCO DescriptionMolecular Devices, LLC creates innovative, high-quality bioanalysis solutions that increase our customers productivity. By joining Molecular Devices, you will work with best-i"/>
        <s v="The PositionWe seek a highly motivated Scientist to lead biomarker development efforts in support of Genentechs pipeline in hematological malignancies. Experience in hematology, oncology, personalized healthcare approaches, and translational research is h"/>
        <s v="At Sequoia, we are fueled by a passion to serve our clients and their needs. Through a blend of guidance, service and technology, we are revolutionizing the way employee benefits, 401(k), insurance and HR are experienced by companies and their people. Seq"/>
        <s v="Eluvio uses a wide range of machine learning and deep learning techniques within its content fabric. This position offers an experienced scientist/engineer an opportunity for big impact, working in a small, excellent team innovating new ML, DL and data sc"/>
        <s v="At Fitbit, our mission is to help people lead healthier and more active lives. We do this by empowering them with data, inspiration, and guidance to reach their goals.&#10;&#10;We started our journey in 2007â€”as a team of two with one big idea. Since then, we've"/>
        <s v="DescriptionSHIFT: Day Job&#10;&#10;SCHEDULE:&#10;&#10;Designs, develops and programs methods, processes, and systems to consolidate and analyze unstructured, diverse â€œbig dataâ€ sources to generate actionable insights and solutions for client services and product enha"/>
        <s v="The PositionThe Position&#10;&#10;We seek a highly talented and motivated Scientist to drive Genentechs ground-breaking reverse translation efforts in cancer immunotherapy drug development. The candidate will join a new team of researchers on Genentechs vibrant r"/>
        <s v="Are you ready to make an immediate impact on all aspects of our mission? Do you want to work on projects including data exploration and harmonization?  With mentoring from senior statisticians and data scientists you will create modeling of correlated out"/>
        <s v="Job DescriptionAt Ginger, we aim to provide better mental health care to humanity at a scale larger than has ever been possible before. This is no small task and as an expanding team we are working on a number of initiatives to achieve this, including agg"/>
        <s v="About Saildrone&#10;&#10;Saildrone designs and manufactures wind and solar powered autonomous surface vehicles called Saildrones, which make cost-effective ocean data collection possible at scale.&#10;&#10;We are building the world's largest high-resolution ocean dataset"/>
        <s v="At Afresh, weâ€™re solving the big problems around food waste and the fresh food supply chain--focusing first in grocery. We use cutting-edge AI (weâ€™ve been published in ICML!) combined with thoughtful design to enhance decision-making and optimize stor"/>
        <s v="The PositionRoches Clinical Development organization is structured by therapeutic area and is responsible for&#10;&#10;developing and executing the late development (Phase II IIIA) clinical strategies and plans to deliver&#10;&#10;medically-differentiated therapies that "/>
        <s v="The PositionWe are seeking a highly motivated Scientist/Senior Scientist to support translational science andbiomarker discovery efforts for Genentech's pipeline in lung and head and neck cancers within the Oncology Biomarker Development (OBD) group. Subs"/>
        <s v="PlayStation isn't just the Best Place to Play -it's also the Best Place to Work. We've thrilled gamers since 1994, when we launched the original PlayStation. Today, we're recognized as a global leader in interactive and digital entertainment. The PlayStat"/>
        <s v="Job Title:Postdoctoral Fellowship, Data InstituteJob Summary:The Data Institute at the University of San Francisco is proud to invite applications for a postdoctoral position starting in August 2020. Launched in the summer 2016, the Data Institute was fou"/>
        <s v="Senior Machine Learning Engineer&#10;&#10;About JumpstartJumpstart is the world's first shared talent network -- we are a recruiting platform that connects job seekers to the world's best companies using machine learning. Candidates on Jumpstart are able to repre"/>
        <s v="We are EA&#10;&#10;And we make games how cool is that? In fact, we entertain millions of people across the globe with the most amazing and immersive interactive software in the industry. But making games is challenging work. Thats why we employ the most creative,"/>
        <s v="&#10;Computational and Data Science Research Specialist III&#10;&#10;27-Apr-2020&#10;&#10;Job Code and Payroll Title&#10;&#10;6104 Computational and Data Science Research Specialist III&#10;&#10;Job Summary&#10;&#10;JOB OVERVIEW&#10;&#10;The Computational and Data Science Research Specialist applies skills"/>
        <s v="About SentryBad software is everywhere, and we're tired of it. Sentry is on a mission to help developers write better software faster, so we can get back to enjoying technology.&#10;&#10;With more than $67 million in funding and 20,000+ customers that believe we'"/>
        <s v="Upstart is the first lending platform to leverage artificial intelligence and machine learning to price credit and automate the borrowing process. Our engineering and data science teams collaborate to use non-conventional variables at scale in an underwri"/>
        <s v="About Pinterest:&#10;&#10;Millions of people across the world come to Pinterest to find new ideas every day. Its where they get inspiration, dream about new possibilities and plan for what matters most. Our mission is to help those people find their inspiration a"/>
        <s v="Hello Associates,&#10;&#10; *****Greetings from Conch Technologies*****&#10;&#10;Position: Big Data Developer&#10;&#10;Location: SFO, CA&#10;&#10;Around 8Ã‚years experience in Bigdata, Hadoop Ecosystems, Java, SpringBoot, Scala, GoLang, Python, Map Reduce/Hive/Pig/Oozie/Airflow/Hamake/S"/>
        <s v="The opportunity:&#10;&#10;Fast, accurate insights are integral in allowing us to fulfill our mission of fixing the user experience in global trade. At Flexport you'll conduct analyses that are at the forefront of reshaping the entire logistics &amp; supply chain indu"/>
        <s v="Position&#10;&#10;We are seeking a talented and highly-motivated individual with a background in ubiquitin biology or targeted protein degradation and an interest in drug discovery to join our collaborative team of scientists to greatly expand the toolbox of ubiq"/>
        <s v="Our mission is to connect every business in the $10 trillion construction industry and to strengthen the lives, jobs, and relationships of millions of hardworking construction professionals worldwide.Weâ€™re creating beautiful, user-friendly communication"/>
        <s v="Job Title SAP HANA ExpertData Modeler Interview Mode Video Call Telephonic Client Nsight direct client Nsight is fast-growing Systems Integrator and seeking SAP HANA ExpertData Modeler with 10+ Years in IT experience, good to have demonstrated expertise i"/>
        <s v="Interested in pushing the forefront of parametric speech synthesis, and detection of synthetic and forged speech? So are we!About the role:You will be working on interesting speech research problems arising in the context of AI Foundation products with a "/>
        <s v="&#10;*Business Title:** Director, Advanced Analytics Consultant - Center of Excellence&#10;*Requisition Number:** 49418 - 10&#10;*Function:** Business Support Services&#10;*Area of Interest:**&#10;*State:** CA&#10;*City:** San Francisco&#10;*Description:**&#10;&#10;&#10;Innovate. Collaborate. S"/>
        <s v="The PositionGenentech is inviting applications for a Scientist position in the Department of Human Genetics, responsible for identifying novel therapeutic targets and biomarkers from the investigation of human genetic variation. Key responsibilities are l"/>
        <s v="Senior Research Scientist - Preanalytics&#10;&#10;About the Role&#10;&#10;As a Senior Research Scientist in Preanalytics, you will lead efforts to characterize the impact of preanalytical variables on Freenome's multiomic tests and establish robust, standardized protocol"/>
        <s v="About the Team&#10;&#10;Our team is made up of bright, kind and motivated people from varied backgrounds, who built and scaled organizations like Airbnb, Shutterfly, Oracle, Google and Netflix. Cross-functional partnerships are deeply meaningful to us and are how"/>
        <s v="The PositionAn opportunity for a creative, talented and highly motivated Scientist is available in the Department of Early Discovery Biochemistry. The successful candidate will join a dynamic group pursuing cutting-edge research in peptide drug discovery "/>
        <s v="About the team: Our team helps customers proactively prevent payment fraud. Commerce and financial transactions are increasingly moving online. While the internet has enabled easier and instantaneous payments, it has also introduced a layer of anonymity b"/>
        <s v="Overview&#10;&#10;The Role&#10;&#10;We are looking for a Google Cloud Engineer guru to join the team and help us build our training portfolio within Google Cloud Platform as well as Amazon Web Services.&#10;&#10;We require an experienced Cloud Engineer professional who has a pro"/>
        <s v="The Role:&#10;&#10;At Tesla, we move at warp speed and warehousing, distribution and logistics is at the forefront of the evolution of Tesla's supply chain as we embark on transformational change in the coming months. We have an ambitious vision and a complex por"/>
        <s v="Weâ€™re looking for a product-minded data analyst with experience working with healthcare data to improve how we use and interpret our extensive healthcare dataset to power Aminoâ€™s products.&#10;&#10;As a member of the data analysis team, you work with a cross-"/>
        <s v="The Data Engineering team at Glu builds core data infrastructure and applications in support of all areas of our business, including our studio teams, user acquisition, monetization and finance. Glu is passionate about maximizing the value that data and a"/>
        <s v="About the Department of&#10;&#10;Pathology:&#10;&#10;Comprised of extraordinary faculty&#10;&#10;and staff, our mission is to improve the diagnosis, treatment and basic&#10;&#10;understanding of human disease. We&#10;&#10;accomplish this through our clinical services, research, and training the"/>
        <s v="Enlitic is on the verge of transforming patient care by bridging human and artificial intelligence to identify medical issues earlier and more accurately. We were founded in San Francisco in 2014 and our team has since expanded to New York, Vancouver, Can"/>
        <s v="DescriptionFraud Strategy and Analytics Manager&#10;&#10;San Francisco, CA&#10;&#10;At First Republic, we care about our people. We offer extraordinary client service in private banking, private business banking, and private wealth management. Founded in 1985, we believe"/>
        <s v="DescriptionOverview:&#10;&#10;At First Republic, we care about our people. Founded in 1985, we offer extraordinary client service in private banking, private business banking and private wealth management. We believe that personal connections are everything and o"/>
        <s v="The PositionThe Discovery Oncology department is seeking an exceptional, highly motivated and creative scientist to independently lead the discovery and early validation of oncology targets through the exploitation of large-scale functional genomic, chemi"/>
        <s v="Fyusion is a machine learning &amp; computer vision company that enables anyone to capture and display interactive 3D 360 images using their smartphone. Our unique 3D format allows for significant additional functionality that 2D images canâ€™t offer, includi"/>
        <s v="CLICK HERE TO APPLYJoin Rally Health as a Senior or Principal Data Engineer where you will partner with internal and external stakeholders with their data needs which can include building custom dashboards and architecting and coding solutions for large-s"/>
        <s v="The PositionThe Position&#10;&#10;We seek a highly motivated Scientist to lead reverse translational discovery efforts in support of Genentechs Development Sciences and Research. Substantial expertise in oncology, cancer cell signaling pathways, cancer immunother"/>
        <s v="Youâ€™re passionate about a zero-emissions future and want to build something special. You want to own your space but work with talented, like-minded people on important projects. The pace doesnâ€™t scare you; it excites you. Quality and integrity matter "/>
        <s v="As part of the Fermentation Lab Operations team the Associate Scientist will contribute to fermentation experimental designs and be responsible for executing fermentation experiments in support of our R&amp;D deliverables. The successful candidate will contri"/>
        <s v="Join Rally Health as a Senior or Principal Data Engineer where you will partner with internal and external stakeholders with their data needs which can include building custom dashboards and architecting and coding solutions for large-scale pipelines. . A"/>
        <s v="At Lyft, our mission is to improve people's lives with the world's best transportation. To do this, we start with our own community by creating an open, inclusive, and diverse organization.&#10;&#10;The Rideshare Planning &amp; Operations team at Lyft is responsible "/>
        <s v="This Role:&#10;&#10;We are looking for a Data Engineer to pioneer the data team at Point and be responsible for building out the data pipelines and systems necessary to develop best in class algorithms, models, etc. You will have ownership over the data pipelines"/>
        <s v="Machine Learning Engineer&#10;&#10;Powering Performance Marketplaces in Digital Media&#10;&#10;QuinStreet is a pioneer in powering decentralized online marketplaces that match searchers and &quot;research and compare&quot; consumers with brands. We run these virtual- and private-l"/>
        <s v="The PositionOur goal is to massively increase the information we obtain from digital histopathology slides, by applying computational methods to aid pathological evaluation that hitherto, only humans have been able to do. We seek an associate scientist or"/>
        <s v="About Azlo&#10;&#10;Azlo is a new fintech company that helps business owners, entrepreneurs, and freelancers pay, get paid, and manage their money. Backed by BBVA, we're on a mission to transform small business banking.&#10;&#10;Azlo is looking for a passionate Data Engi"/>
        <s v="Hi,&#10;  DATA ENGINEER&#10;&#10;Duration: 6 MONTHS+&#10;&#10;Location : SFO,CA&#10;&#10;Requirements&#10;&#10;5+ years of hands-on experience working in data warehousing, data architecture and/or data engineering environments at an enterprise scale.&#10;5+ years of SQL (MySQL, AWS Redshift, Hi"/>
        <s v="Hi,&#10;&#10;My Client is looking to hire DATA ENGINEER for Contract position in San Francisco, CA.&#10;&#10;Job Title: DATA ENGINEER&#10;&#10;Location: San Francisco, CA&#10;&#10;Project Duration: 6+ Months Contract with possible extension&#10;&#10;Job Description-&#10;&#10;Strong tools/technologies u"/>
        <s v="&#10;Position Summary &#10;Resource Development Associates is seeking a highly-motivated individual with strong quantitative and qualitative research and communication skills (verbal and written), who is committed to social and economic justice. Research Associat"/>
        <s v="At Encoded, we are combining the precision of gene regulation with the versatility of gene therapies to create breakthrough treatments for individuals living with severe genetic diseases. We focus on delivering life-changing advances for individuals with "/>
        <s v="&#10;&#10;&#10;&#10;&#10;&#10;Search by Keyword&#10;&#10;More Options&#10;&#10;&#10;Search by Location&#10;&#10;&#10;&#10;Clear&#10;&#10;&#10;&#10;&#10;&#10;&#10;&#10;Loading...&#10;&#10;&#10;&#10;&#10;Job Category&#10;All&#10;&#10;&#10;Work Location&#10;All&#10;&#10;&#10;Office Location&#10;All&#10;&#10;&#10;Job Type&#10;All&#10;&#10;&#10;&#10;&#10;&#10;&#10;&#10;&#10;&#10;&#10;&#10;&#10;&#10;Ã—&#10;Send me alerts every days&#10;&#10; alert frequency in every certain days&#10;&#10;Create A"/>
        <s v="The PositionThe Digital Health Technologies (DHT) group at Roche/Genentech is part of the Personalized Healthcare (PHC) Center of Excellence focusing on developing the next generation digital health platforms, tools and products for the future of medicine"/>
        <s v="At ERRG, we believe that each of our projects are significant and the most critical ingredient for success is our people. Our people provide the talent, experience, and passion that lies at the heart of every one of our projects. That is why we can provid"/>
        <s v="Company Description:&#10;&#10;We are building a new kind of AI infrastructure that is transforming the way companies solve real-world problems with machine learning at scale. Our founding team created Uber's Michelangelo ML Platform, which has become the blueprin"/>
        <s v="Job OverviewHealthRight360 provides excellent primary care and mental health services to transgender and gender variant people, and to cis-gender heterosexual women, bisexual women, and lesbians in a safe and compassionate environment, with sensitivity to"/>
        <s v="Lead Data Engineer&#10;&#10;Greater Seattle Area &#10;&#10;About the role. . . &#10;&#10;In order to continue and accelerate our growth, we are looking for a Lead Data Engineer with Cloud Solutions background to add to our Seattle, Washington-based team.&#10;&#10;Lead Engineer is respon"/>
        <s v="The Premise Platform Engineering team is looking for a talented and passionate Senior Data Engineer with a strong technical and analytical background to build out the company's core data offerings. Data is at the center of everything Premise does - from d"/>
        <s v="Crystal Dynamics is seeking a Lead Data Scientist to lead a technical team and help us gain useful insight out of raw data. The Lead Data Scientist will be responsible for managing the analytics team. They will work alongside production, marketing, commun"/>
        <s v="Do you&#10;&#10;&#10;Describe yourself as a data person with strong analytical and technical skills?&#10;Consider yourself a strong problem solver with ability to translate data into key business insights relevant to biotech / pharma clients?&#10;Have deep expertise in vario"/>
        <s v="RealReal, you'll drive automation, personalization and data pipeline&#10;&#10;initiatives. You will own critical systems throughout the platform and be&#10;&#10;responsible for their development, adding new, valuable features and ensuring&#10;&#10;that these systems perform corr"/>
        <s v="TuneIn reaches nearly 70 MAUs and we have a relentless appetite for data: our listeners collectively generate tens of millions of events per hour at peak. We are a small data engineering team and our contributions have a profound impact on the success of "/>
        <s v="The Data Analyst intern will report to the Manager of Customer Success who oversees the customer life cycle from contract award and onboarding to data-driven service recommendations informing customer marketing and communications support. Customer Success"/>
        <s v="System1 Biosciences is revolutionizing drug discovery for brain disorders by combining biotechnology, neuroscience, robotics, and machine learning techniques. We employ AI-driven phenotypic screening to discover novel drugs for complex neurological and ps"/>
        <s v="Job Title: Digital Data Engineering &amp; Analytics Manager&#10;&#10;Key Qualifications:&#10;&#10;&#10;&#10;Deep experience in digital analytics, data governance, data management, and business intelligence&#10;4-6 years working in analytics; specifically around supporting teams with man"/>
        <s v="SRA/Associate ScientistApexigen, Inc. San Carlos, CAJob SummaryWe are currently seeking a highly motivated Associate Scientist/Scientist with&#10;&#10; strong hands-on experience to contribute to the discovery and characterization of&#10;&#10; therapeutic antibody candid"/>
        <s v="Please note that this role requires relocation to Washington D.C.&#10;&#10;As a Data Engineer for the CIA, you will focus on the design, implementation, and operation of data management systems to meet the CIA's business needs. This includes designing how the dat"/>
        <s v="Position Summary:We are seeking a skilled and experienced researcher to join a team focused on the expression and characterization of novel biologic drug candidates that modulate inflammation for the treatment of human diseases.&#10;&#10;The successful candidate "/>
        <s v="The Opportunity&#10;&#10;Data Engineering plays a key role in insitroâ€™s approach to rethinking drug development. The Data Engineering DevOps team ensures the infrastructure which powers our biological data factoryâ€™s robots, instruments, and machine learning p"/>
        <s v="The PositionWe have an opportunity for a talented structural biologist with expertise in X-ray crystallography and cryo-electron microscopy to join the Genentech Structural Biology Department as a Scientist. The successful candidate will lead the structur"/>
        <s v="Our mission is to democratize opportunity for students everywhere. We believe that every student should have an equal opportunity to build a meaningful career regardless of where they go to school, what they major in, or who they know. The Handshake commu"/>
        <s v="ABOUT TREDENCE&#10;&#10;Tredence is a global analytics services and solutions company. We are one of the fastest growing private companies in the country for three straight years according to the Inc. 5000 and we continue to set ourselves apart from our competito"/>
        <s v="Amyris is looking for an enthusiastic, team oriented, problem solver to join our Chromatography group, which is part of the Screening and Analytics department (SCAN). The scientist will be responsible for developing, qualifying, and operationalizing assay"/>
        <s v="Overview&#10;&#10;About Pulse8, Inc.&#10;&#10;Pulse8 is an innovative Healthcare Analytics and Technology Company that delivers visibility and transparency for Risk Adjustment and Quality Management programs. We enable health plans and at-risk providers to achieve the gr"/>
        <s v="Encoded Therapeutics Inc. is a biotechnology company advancing precision medicines for a broad range of genetic disorders. Our mission is to unlock new opportunities for viral gene therapy through genomics-driven discovery. We focus on delivering life-cha"/>
        <s v="Manager: Director of ZFP Production&#10;&#10;Department: Research, Technology Platform&#10;&#10;Location: Richmond, CA&#10;&#10;JOB SUMMARY:&#10;&#10;We are looking for a methodical, detail-oriented scientist to supervise the team that characterizes the genome-wide specificity of Sangam"/>
        <s v="The Process Chemistry team is seeking an Associate Scientist to purify and characterize target molecules and related compounds produced using microbially-derived substrates. This position requires experience with chromatography equipment and characterizat"/>
        <s v="Senior Medical Scientist&#10;&#10;The Opportunity&#10;&#10;Denali Therapeutics is dedicated to developing breakthrough therapies for neurodegenerative diseases through our deep commitment to degeneration biology and biomarker driven development in areas of high unmet med"/>
        <s v="At DISYS we are helping our client to find Data Engineers / Business Objects Developers.&#10;&#10;What we are looking for?&#10;&#10;&#10;5+ years hands-on experience developing BOBJ universes and Web Intelligence reports&#10;Knowledge of Business Objects Business Intelligence Pl"/>
        <s v="Perfect Day is close to commercializing its first animal-free dairy protein products and we are seeking an intelligent, motivated, enthusiastic scientist to join our Food Development team. The ideal candidate will be driven and will do what it takes to co"/>
        <s v="Business Data Analyst in terms of Data Standards and Data Migration Translating business requirements, process documentation, systemreport specifications, integrated data flows and data models into proposed data definitions, metadata specifications, and d"/>
        <s v="Job Title:Ã‚DATA ENGINEER Location: SFO,CA&#10;&#10;This is an onsite position.&#10;&#10;Skills my client is looking for Ã‚ - SPARK - SCALA - PYTHON - DEVOPS - CLOUD (Azure is preferred, but any is fine)"/>
        <s v="Staff Scientist, Bioinformatics&#10;&#10;Requisition ID: 117427BR&#10;&#10;When you're part of the team at Thermo Fisher Scientific, you'll do important work, like helping customers in finding cures for cancer, protecting the environment or making sure our food is safe. "/>
        <s v="Astound AI is a rapidly growing startup funded by top-tier venture capitalists. We are disrupting the way customer support is delivered. Are you interested in joining a startup where you can play a crucial role in designing and building new generation AI "/>
        <s v="Position Summary:&#10;&#10;Applied Molecular Transport, Inc. is looking to hire a research associate in analytical method development and quality control (AD &amp; QC) for its therapeutic programs. The successful candidate will have extensive understanding of protein"/>
        <s v="Under general supervision, this position exists to assist the organization in making strategic data-related decisions by analyzing, manipulating, tracking, internally managing, and reporting data. This position functions both as a senior analyst and as a "/>
        <s v="185486 - Scientist I&#10;&#10; Industry&#10;&#10; ENG&#10;&#10; Region&#10;&#10; CA-Bay Area &#10;&#10; City&#10;&#10; South San Francisco&#10;&#10; State&#10;&#10; CA&#10;&#10;Rate&#10;&#10; Up to $35.00 DOE&#10;&#10; Duration&#10;&#10; 8 Months&#10;&#10; Description&#10;&#10; Chipton-Ross is seeking a Scientist I for an opening in South San Francisco, CA.&#10;&#10;RESPON"/>
        <s v="About Slalom&#10;&#10;Slalom is a purpose-driven consulting firm that helps companies solve business problems and build for the future, with solutions spanning business advisory, customer experience, technology, and analytics. We partner with companies to push th"/>
        <s v="Crunchyroll&#10;&#10;Crunchyroll is the worldâ€™s most popular anime brand, connects anime and manga fans across 200+ countries and territories with 360-degree experiences. Weâ€™re an international business focused on creating both online and offline experiences "/>
        <s v="About the Opportunity:Our data engineering team is at an exciting juncture where they are developing a data ecosystem that will work dynamically with hospital systems, research institutes and other cancer data systems. The data engineering team will be a "/>
        <s v="We run online, self-paced Data Science workshops where participants learn with the help of a curated curriculum and 1-1 guidance from an expert mentor.Our mentor community - the biggest strength of our programs - has experts from premier companies (Uber, "/>
        <s v="We are working on unique problems in multimodal dialog, question answering, sequence labeling, language modeling, and many other areas of NLP. Interested?About the role:You will be working on challenging NLP research problems arising in the context of AI "/>
        <s v="THE COMPANYB-Stock is the world's largest online marketplace for returned, excess, and other liquidation merchandise. Our customers range from SMB to the world's largest brands and retailers (including nine of the top 10 U.S. retailers). Led by eBay veter"/>
        <s v="Womplyâ€™s mission is to help small businesses thrive in a digital world. Founded in 2011, Womply is the leading provider of data and software to local businesses and the top software partner to the payments industry. Our AI-powered data platform powers o"/>
        <s v="About the team&#10;&#10;In this role you'll be a member of the Scalable Infrastructure team which is part of the Algorithms Platform. This team provides frameworks and services to access and operate on our data, including Spark, Presto, and custom tools. This tea"/>
        <s v="Ã‚ Position: Data Engineer Location: San Bruno, CA Duration: 6-12 Months Summary: Data Engineer with good experience on Python &amp; Spark or java. Regards, Vamshi Krishna 908-799-0604 vamshi@intellyk.com"/>
        <s v="SUMMARY: The Senior Scientist will support clinical development and late-stage discovery projects focused on new cardiovascular therapeutic agents. The role will include being a functional representative for MyoKardiaâ€™s DMPK department, providing pharma"/>
        <s v="Category:Science&#10;&#10;Lab/Area:Mucke LabDescription:Are you a biologist with an interest in drug development for neurological and psychiatric disorders and would like to contribute to this important area in an intellectually stimulating, interdisciplinary aca"/>
        <s v="We're committed to bringing passion and customer focus to the business.Job Description Summary:Works to develop lasting and pervasive solutions that enable customers to make data-informed business decisions. Primary point of contact between customers and "/>
        <s v="We're looking for people who are good at engineering systems to manipulate, process, and make sense of data. If you're expert in some areas of data engineering, but not others, we'll train you up. If you have the knowledge and skills to architect and desi"/>
        <s v="Category:Science&#10;&#10;Lab/Area:Genomics CoreDescription:Gladstone is seeking a talented and motivated scientist to direct the Gladstone Genomics Core. The successful candidate will work closely and collaboratively with Gladstone scientists on various research"/>
        <s v="Category:Science&#10;&#10;Lab/Area:Akassoglou LabDescription:The Akassoglou Lab at The Gladstone Institutes is seeking a highly skilled microscopist to join our group as a Staff Research Scientist. The mission of the position is to develop technologies to investi"/>
        <s v="Career CategoryResearchJob DescriptionThe Department of Genome Analysis Unit at Amgen South San Francisco (ASF) is looking for a Computational Biology/Bioinformatics Scientist with expertise in analyzing large-scale omics data and in handing high-content "/>
        <s v="About IPSY: IPSY is the largest beauty subscription in the world, with over 3 million monthly members, and the first brand to combine a rich community platform with a highly personalized commerce experience. Headquartered in San Mateo, with offices in New"/>
        <s v="Bio-Rad is looking for a Data Analyst I. The key business projects will include team activities, data analyses and reports development, validation, training, release in Power BI for all identified Customer-Centric Global Supply Chain metrics. Will also su"/>
        <s v="Major Duties and Responsibilities:&#10;&#10;Adapt enzymatic and immunoassay technologies and approaches for inclusion onto the rotor multi-analyte format or other diagnostic platform.Design and execute bench level experiments and analyze data.Interpret experiment"/>
        <s v="Finance Data Analyst&#10;&#10;San Francisco, CA Finance - Exempt&#10;&#10;About the Role&#10;&#10;This role will be working under the Director of Financial Operations as part of the Financial Operations (FinOps) team to deliver data driven decisions. The ideal candidate should p"/>
        <s v="Summary:&#10;&#10;The Senior Library Information Scientist will support the Libraryâ€™s Literature and Alerts Services by providing pertinent and timely information on our products and interests from the broad base of scientific, biomedical, competitive intellige"/>
        <s v="Under general supervision, this position exists to assist the organization in making strategic data-related decisions by analyzing, manipulating, tracking, internally managing and reporting data. This position functions both as consultant and as a high-le"/>
        <s v="Amgen strives to serve patients by transforming the promise of science and biotechnology into therapies that have the power to restore health or save lives. Our culture encourages open dialogues and diverse views to create and innovate ideas to solve the "/>
        <s v="&#10;tl;drSpring is accelerating the discovery of therapies for aging and its related diseases. Machine learning is at our core, and we're building a rare computational team that works closely with our biologists, together fighting disease.ImpactAging is the "/>
        <s v="At Bank of the West, our people are having a positive impact on the world. Weâ€™re investing where we feel we can make the most impact, like advancing diversity and women entrepreneurship programs, financing for more small businesses, and promoting progra"/>
        <s v="Senior Quantitative Analyst&#10;&#10; Apply Now&#10;&#10;&#10;&#10;Requisition # 35118&#10;&#10;Job Type Day&#10;&#10;Location San Francisco, CALIFORNIA&#10;&#10;Date Posted 03/31/2020&#10;&#10;Your potential. Your opportunity.&#10;DescriptionDuties: Leading credit risk activities for retail and wholesale portfoli"/>
        <s v="Category:Science&#10;&#10;Lab/Area:Akassoglou LabDescription:The Akassoglou Lab at Gladstone Institutes is seeking a highly motivated Research Manager passionate for managing an innovative academic research program focusing on the discovery of new mechanisms and "/>
        <s v="Minimum qualifications:&#10;&#10;&#10;Bachelor's degree in an analytical field or equivalent practical experience.&#10;Experience analyzing datasets using relational databases including SQL queries, database definition, and schema design.&#10;&#10;Preferred qualifications:&#10;&#10;&#10;Exp"/>
        <s v=" Position Title Research Associate III/Associate Scientist  Job ID 523  Overview Support inhalation product development from pre-clinical stages to product approval by contributing in product manufacturing and analytical experiments.&#10; Description of Dutie"/>
        <s v="Freenome is seeking a Senior / Development Scientist&#10;&#10;About the Role&#10;&#10;At Freenome, you will help develop the assay technologies used to analyze patient samples and contribute to our mission of early detection and intervention in human disease. As a Senior"/>
        <s v="Senior / Research Scientist - Proteomics&#10;&#10;About the Role&#10;&#10;At Freenome, you will help develop the assay technologies used to analyze patient samples and deepen our biological understanding of blood-based cancer biomarkers. As a Senior / Research Scientist "/>
        <s v="Freenome is seeking a Senior / Development Scientist - Proteomics&#10;&#10;About the Role&#10;&#10;At Freenome, you will help develop the assay technologies used to analyze patient samples and contribute to our mission of early detection and intervention in human disease"/>
        <s v=" At UCSF Health, our mission of innovative patient care, advanced technology and pioneering research is redefining whatâ€™s possible for the patients we serve â€“ a promise we share with the professionals who make up our team.&#10;&#10;Ranked by U.S. News &amp; World"/>
        <s v="What you will do&#10;&#10;In this challenging and important role you are responsible for quality control activities including items such as raw material QC, final product testing, stability testing, and design and execution of manufacturing troubleshooting experi"/>
        <s v="Looking for a chance to do meaningful work that touches millions? Come join the hardest working, nonprofit health plan in California and help us shape the future of health care. Blue Shield of California is focused on transforming health care by making it"/>
        <s v="&#10;Data Engineer&#10;&#10;&#10;Share&#10;&#10;Job ID: FA-0100-522 &#10;&#10;&#10; Open Since: 2019-11-18&#10;&#10;&#10;City: Menlo Park&#10;State: California&#10;Country: United States of America&#10;&#10;&#10;&#10;Job Description:Frontend Arts brings together the brightest minds to create breakthrough technology solutions,"/>
        <s v="Ripple Foods is looking for a Scientist to join our Protein Research team. The Protein Research team evaluates, purifies, and characterizes novel plant proteins along with investigating ways to enhance their functionality within food systems. Additionally"/>
        <s v="Janssen Research and Development, a member of Johnson and Johnson's Family of Companies, is recruiting for a Principal Scientist, Chemistry - Oligonucleotide Discovery, RNA &amp; Targeted Therapeutics, located in South San Francisco, CA.&#10;&#10;At the Janssen Pharm"/>
        <s v="Scientist, Glial Biology&#10;&#10;Denali Therapeutics is dedicated to developing breakthrough therapies for neurodegenerative diseases through our deep commitment to biology and principles of translational medicine.&#10;&#10;The Opportunity&#10;&#10;In anticipation of the Compan"/>
        <s v="NGM Biopharmaceuticals, Inc. is a clinical stage biotech company dedicated to discovering and developing the next generation of medicines for the treatment of serious diseases. Our experienced scientific team has joined forces with an impressive group of "/>
        <s v="Principal Research Scientist II or Principal Scientist I, Quantitative Translational Pharmacology (PKPD Modeling)&#10;&#10;Location: This position can be located in either South San Francisco, CA; Worcester, MA, or Lake County, IL (Chicagoland Area).&#10;&#10;AbbVie (NYS"/>
        <s v="Berkeley Labâ€™s Joint Genome Division (JGI) has an opening for a Project Scientist. The successful candidate will have a strong background in microbial ecology (including viruses of microbes), metagenomics, molecular biology, and bioinformatics. The Proj"/>
        <s v="Berkeley Labâ€™s Molecular Biophysics &amp; Integrated Bioimaging Division has an opening for a Bioinformaticist Project Scientist. You will work on a project that will integrate Small Angle X-ray scattering (SAXS) and macromolecular X-ray crystallography (MX"/>
        <s v="Berkeley Labâ€™s Physics Division has an opening for a DESI Project Scientist to focus on refining the fiber assignment and survey planning software for the Dark Energy Spectroscopic Instrument (DESI) research group.&#10;&#10;What You Will Do:&#10;&#10;Maintain and execu"/>
        <s v="Discover your future at Berkeley Lab!&#10;&#10;Berkeley Labâ€™s Environmental Genomics and Systems Biology Division has an opening for a Biological Engineering Project Scientist. The successful candidate will be part of the Feedstocks Division at JBEI, under the "/>
        <s v="Discover your future at Berkeley Lab!&#10;&#10;Berkeley Labâ€™s Biological Systems and Engineering Division has an opening for a Computational Project Scientist. You will serve a key role in the Lifecycle, Economics, and Agronomy Division (LEAD) at the Joint BioE"/>
        <s v="About Snowflake&#10;&#10;Snowflake Cloud Data Platform shatters the barriers that prevent organizations from unleashing the true value from their data. Thousands of customers deploy Snowflake to advance their businesses beyond what was once possible by deriving a"/>
        <s v="Are you a curious &amp; passionate cancer immunologist looking to join a collaborative R&amp;D team dedicated to reinventing the way cancer is treated and improving the lives of cancer patients? Do you recognize that one of the greatest unmet needs in cancer immu"/>
        <s v="Career Center&#10;&#10;body {&#10;&#10; background: #363636;&#10;&#10; color: #ccc;&#10;&#10; }&#10;&#10;&#10;&#10;&#10;&#10;&#10;New Search&#10;&#10;Login Page&#10;&#10;&#10;&#10;&#10;&#10;&#10;&#10;&#10;Position Description&#10;&#10;&#10;&#10;&#10;&#10;&#10;&#10;&#10;&#10;&#10;Clinical Data Analyst&#10;&#10;&#10;Job Number&#10;&#10;MHMN20-5&#10;&#10;&#10;Hours Per Two-Week Period&#10;&#10;80&#10;&#10;&#10;Shift Hours&#10;&#10;&#10;&#10;8 Hour Shift&#10;&#10;&#10;&#10;Apply Now&#10;&#10;&#10;&#10;"/>
        <s v="About IPSY:IPSY is the largest beauty subscription in the world, with over 3 million monthly members, and the first brand to combine a rich community platform with a highly personalized commerce experience. Headquartered in San Mateo, with offices in New "/>
        <s v="Under the general direction of the Laboratory Director, or their designee, continues CLS training on analytical procedures and performs pre-analytical and post-analytical procedures according to the California Lab Law and Regulations permitted for non-lic"/>
        <s v="The PositionThe Position&#10;&#10;The Analytical Operations department prides itself on expertise and leadership in the area of process related impurities as well as high throughput analytical testing and data management to support process development and validat"/>
        <s v="The Senior Associate Scientist will be directly responsible for executing in vivo cardiovascular preclinical studies with a goal to identify and characterize innovative drug therapies for the treatment of Heart failure. The successful candidate will work "/>
        <s v="POSITION SUMMARY:&#10;&#10;As a key senior member of our research group, the candidate will be responsible for driving the discovery of novel small molecule inhibitors and investigating their mechanism of action in support of our research programs, with a focus o"/>
        <s v="Position 11&#10;&#10;Position Title: Web Data Analyst | CA, USA | 5+ Years&#10;&#10;Position Duties:&#10;&#10; Analyze data, develop visually compelling dashboards, generate actionable insights and present recommendations to stakeholders. Monitor and analyze date from websites; "/>
        <s v="Position Summary&#10;&#10;The Data Analyst shall review and analyze business unit processes and recommend enhancements to the organizational systems and reports based on the user need. The Data Analysts shall also be an integral part of the report development lif"/>
        <s v="The Infectious Diseases Biomarker group is recruiting for a Senior Scientist Respiratory Infections Biomarkers, located in South San Francisco, CA or Antwerp, Belgium.&#10;&#10;At Janssen Pharmaceutical Companies of Johnson &amp; Johnson, what matters most is helping"/>
        <s v="Overall Description&#10;&#10;The Associate Director/Director, Clinical Science will be an essential contributor to the scientific, clinical, and operational scope of clinical development programs with an emphasis on program-specific activities. The Associate Dire"/>
        <s v="&#10;&#10;&#10;Biomarker Scientist&#10;&#10;&#10;&#10;&#10;Salary:&#10;&#10; Highly Competitive Salary&#10;&#10;&#10;&#10;&#10; Job type:&#10;&#10;&#10; Permanent&#10;&#10;&#10;&#10; Discipline:&#10;&#10;&#10; Biological Sciences, Genetics &amp; Genomics, Immunology&#10;&#10;&#10;&#10; Location:&#10;&#10;&#10; United States&#10;&#10;&#10;&#10;Redwood City, USA&#10;&#10;Posting date: 24 Apr 2020&#10;&#10;Reference:&#10;&#10;"/>
        <s v="Position Summary...What you'll do...â€¢ Manage and execute entire projects from start to finish including cross-functional project management, data gathering and manipulation, analysis and modeling, and communication of insights and recommendations.&#10;&#10;â€¢ "/>
        <s v="Discover your future at Berkeley Lab!&#10;&#10;Berkeley Labâ€™s Biological Systems and Engineering Division has an opening for a Project Scientist. The Project Scientist will build and sustain a high throughput microbial transformation, growth, and extraction pla"/>
        <s v="&#10;SUMMARY: Under general supervision, performs a variety of laboratory tests in multiple areas within the department. The Clinical Laboratory Scientist II is capable of independently making decisions on procedural matters and performing the full range of a"/>
        <s v="Job Description&#10;&#10;Our Research Scientists are our Inventors. We identify and target steps in disease mechanisms or pathways that could be inhibited or enhanced. Our goal is to isolate a compound that is effective against a disease target. Using innovative "/>
        <s v="Overall Description&#10;&#10;The Bioanalytical Scientist/Sr. Scientist (DMPK) will be an essential contributor to the scientific and operational scope of both discovery and clinical programs. The successful candidate will develop and conduct immunoassays in suppo"/>
        <s v="EBCE is seeking to hire a full-time Data Engineer to join our growing Analytics team and reporting to the Director of Analytics. Application deadline: Extended to May 29, 2020. Details here: Data Engineer"/>
        <s v="Amgen is a values based organization with a powerful sense of shared purpose toward our mission: to serve patients. At our San Francisco facilities, we provide the capabilities, resources, and rewards of a global enterprise, while maintaining the entrepre"/>
        <s v="The Department of Genome Analysis Unit at Amgen South San Francisco (ASF) is looking for a Scientist with expertise in handling high-content NGS whole genome sequencing data and a background in human genetics and statistical genetics. The primary responsi"/>
        <s v="Amgen is a leading global biotechnology company, with a mission to serve patients around the world. As a science-based, patient-focused organization, we discover and develop innovative therapies to treat serious illnesses. Our medicines have made a dramat"/>
        <s v="A biotechnology pioneer since 1980, Amgen was one of the first companies to realize the promise of this emerging science to bring safe, effective medicines from lab, to manufacturing plant, to patient. Amgen therapeutics have changed the practice of medic"/>
        <s v="The Position(Hiring at all levels)&#10;&#10;Genentech Biostatistics seeks talented and self-motivated statisticians to support clinical development activities and Personalized Health Care (PHC) projects in either early or late stage of clinical development. Our s"/>
        <s v="The PositionThe Position&#10;&#10;RESPONSIBILITIES:&#10;&#10;The Clinical Pharmacology Department at Genentech, Inc. is seeking Ph.D. level Associate&#10;&#10;Scientist, Scientist, or Senior Scientist who is driven to use pharmacometrics to advance the&#10;&#10;clinical development of n"/>
        <s v="Ã‚&#10;&#10;JD:&#10;&#10;10+ years of experience&#10;&#10;Experience in Advance SQL, Python, ETL, Data Modelling, Tableau or any BI tool&#10;&#10;Should be well versed in creating data pipelines using Python. Should be very strong in writing advance SQL queries. Should be in BI Engineer"/>
        <s v="&#10;&#10;&#10;Manager: Director, Gene Regulation&#10;&#10;Department: Research&#10;&#10;Location: Richmond, CA&#10;&#10;JOB SUMMARY:&#10;&#10;Sangamo Therapeutics is seeking an innovative scientist to support the development of gene regulation and gene editing based therapeutics for central nervou"/>
        <s v="Job #: 55608&#10;&#10;Job Type: Full Time&#10;&#10;Job Title: Clinical Lab Scientist&#10;&#10;Date Posted: 2/11/2020&#10;&#10;Deadline Date: 2/11/2020&#10;&#10;Recruiter: Hayes, Mallory&#10;&#10;Department Name: SBC Hist O/HLA&#10;&#10;Division:&#10;&#10;Bargaining Unit: NONE&#10;&#10;Hospital Location: Palo Alto&#10;&#10;Schedule: M"/>
        <s v="As the market leader in providing financial services to the world's most innovative tech and life science companies and investors, SVB has exposure to vast amounts of data covering the breadth of the startup and venture capital landscape. While data has b"/>
        <s v="Developing innovative therapies is one of the most challenging, most essential and personally rewarding fields in science. This is the most exciting time to be a part of Astellas, a company with a uniquely collaborative and patient-focused culture.&#10;&#10;There"/>
        <s v="Discover your future at Berkeley Lab!Berkeley Labâ€™s Joint Genome Institute (JGI) Division has an opening for a Research Scientist. The Research Scientist will design, conduct, and publish independent research in plant-microbial interactions and single-c"/>
        <s v="Senior Scientist, Skin Biology - Consumer Care&#10;&#10;Job Description and Specific Responsibilities&#10;&#10;The Senior Scientist, Skin Biology for Consumer Care will report to the Sr Director/ Vice President, Consumer Care Products, Zymergen and be responsible for the"/>
        <s v="The PositionThe main responsibilities of a clinical programmer are:Work with study management team members, Bio-sample operation managers and external data vendors to define file format specifications and data transfer specifications for all non-CRF data "/>
        <s v="Data Analyst Position SummaryWe have a need for Data Analyst with experience in data analytics and metrics optimization. We will need you to assist in collecting data and putting it to practical use, with the end goal of maximizing profits and increasing "/>
        <s v="We are seeking a highly motivated Senior Associate Scientist to join the Inflammation and Oncology Research Department at Amgen in South San Francisco (ASF). You will drive the discovery and validation of novel targets in autoimmune disease and cancer for"/>
        <s v="Career CategoryScientificJob DescriptionAmgen is dedicated to discovering transformative medicines that address the leading causes of death and disability. Within Amgenâ€™s Research and Development organization, the Computational and Data Sciences (CDS) t"/>
        <s v="&#10;Here at Aquifi, we're building innovative AI based automation solutions for Industry 4.0 using our proprietary 3D Computer Vision technology. Our small, tight-knit team has been working together for years on the merging of AI and 3D sensors. Come join us"/>
        <s v="As a Senior / Computational Biologist dedicated to assay development at Freenome, you will work closely with wet lab scientists to analyze and translate a wide variety of datasets into biological insights that drive the design and optimization of assays f"/>
        <s v="Freenome is seeking a Senior Computational Biologist - Translational Science&#10;&#10;About the Role&#10;&#10;As a Senior Computational Biologist - Translational Science at Freenome, you will apply bioinformatics, data science, and computational methods to analyze multio"/>
        <s v="Freenome is seeking a Senior / Computational Biologist, Proteomics&#10;&#10;About the Role&#10;&#10;The Senior / Computational Biologist in Proteomics will be responsible for developing analyses and modeling strategies for early, noninvasive cancer detection. They will u"/>
        <s v="Staff Scientist/Director, DMPK&#10;&#10;The Opportunity&#10;&#10;Denali Therapeutics is dedicated to developing breakthrough therapies for neurodegenerative diseases through our deep commitment to degeneration biology and principles of translational medicine&#10;&#10;The Company"/>
        <s v="Scientist, Analytical and Formulation Development&#10;&#10;Denali Therapeutics is dedicated to developing breakthrough therapies for neurodegenerative diseases through our deep commitment to degeneration biology, principles of translational medicine, and excellen"/>
        <s v="Purpose:&#10;&#10;Design, execute and manage specific research projects within the Target and Therapeutic Group as part of the Oncology Discovery organization at AbbVie South San Francisco (SSF). Independently conceive and communicate cross-functional biological "/>
        <s v="Berkeley Labâ€™s Materials Sciences Division has an opening for a Materials Staff Scientist.&#10;&#10;The Staff Scientist appointed to this position will be a principal investigator in the Materials Sciences Division (MSD). The Staff Scientist will establish a cu"/>
        <s v="About Pivot BioFueled by an innovative drive and a deep understanding of the soil microbiome, Pivot Bio is pioneering game-changing advances in agriculture. Our first commercial product harnesses the power of naturally-occurring microbes to provide nutrie"/>
        <s v="ABOUT THE COMPANYLyra is transforming mental health care through technology with a human touch to help people feel emotionally healthy at work and at home. Using intelligent matching technology, Lyra connects companies and employees to high quality, effec"/>
        <s v="Scientist- Translational Sciences&#10;&#10; About CytomX Therapeutics:&#10;&#10;CytomX Therapeutics, Inc. is committed to changing the treatment of cancer with our novel Probodyâ„¢ therapeutic platform. Our commitment to transforming lives with safer, more effective ther"/>
        <s v="BioMarin is the world leader in delivering therapeutics that provide meaningful advances to patients who live with serious and life-threatening rare genetic diseases. We target diseases that lack effective therapies and affect relatively small numbers of "/>
        <s v="The Genome Analysis Unit (GAU) is seeking a talented computational biologist to join our team and further our mission of making biological discoveries that accelerate development within Discovery Research and Preclinical Development at Amgen. The position"/>
        <s v="The Role&#10;&#10;We are looking for a Data Engineer to be part of our Applications Engineering team. This person will design, develop, maintain and support our Enterprise Data Warehouse &amp; BI platform within Tesla using various data &amp; BI tools, this position offe"/>
        <s v="About the Job&#10;&#10;This role will be a key member of the Marketplace Partner Financial Operations team with a focus on payments analysis and improvements to the Settlement operations &amp; experience&#10;&#10;&#10;Lead payment initiatives to enhance the partner settlements p"/>
        <s v="&#10;&#10;&#10;Manager: Senior Director, Process Development&#10;&#10;Department: Technical Operations&#10;&#10;Location: Brisbane, CA&#10;&#10;JOB SUMMARY:&#10;&#10;Sangamo is seeking a highly motivated scientist to join our CCPD team. The Scientist II position is responsible for leading upstream "/>
        <s v="Zymergen is hiring a Scientist to support the Analytical Chemistry team in analyzing natural products produced through biotechnological processes. The incumbent will support targeted and untargeted analysis, as well as isolation and structural elucidation"/>
        <s v="Pacific Institute for Research and Evaluation (PIRE) is an independent, nonprofit organization merging scientific knowledge and proven practice to create solutions that improve the health, safety and well-being of individuals, communities, and nations aro"/>
        <s v=" At the University of California, Berkeley, we are committed to creating a community that fosters equity of experience and opportunity, and ensures that students, faculty, and staff of all backgrounds feel safe, welcome and included. Our culture of openne"/>
        <s v="&#10;Design and implement efficient, accurate and robust perception system for autonomous driving cars.&#10;&#10;Requirements&#10;&#10;Ph.D, Ph.D candidate or M.S. in Computer Science or related quantitative field. Experience designing, training and deploying neural networks"/>
        <s v="Join Fabricâ€™s Clinical Services team as a Clinical Genomics Scientist. This is a unique opportunity to work closely with a strong team of geneticists, genetic counselors, bioinformaticians, and other professionals who are shaping the future of personali"/>
        <s v="We are changing the way healthcare uses data. Currently, about 80% of healthcare data is underused because it is too messy and unstructured for humans to efficiently analyze. The healthcare industry needed an intelligent technology that could extract insi"/>
        <s v="Hello There, Please share your updated resume and let me know the best time to reach you. Role Senior Big Data Engineer Location Emeryville, California Duration Contract Job Description What yoursquoll do As a Senior Big Data Engineer, yoursquoll be respo"/>
        <s v="Principle Duties &amp; Responsibilities:&#10;&#10;Analyze complex systems and troubleshoot and isolate system issues;&#10;Understand requirements for business users and translate into design specifications, utilizing thorough understanding of the Salesforce platform, Sal"/>
        <s v="For FULL Job Announcement, visit our website: www.AdvocatesForPregnantWomen.org&#10;&#10;Reporting to and working collaboratively with the Executive Director (ED), the Deputy Executive Director, Program &amp; Legal Advocacy (DED) is a member of the Senior Management "/>
        <s v="Emergency VeterinarianThe family you will be joining:&#10;&#10;VEG is a rapidly growing group of emergency practices with multiple locations and a single mission: Helping People and Their Pets When They Need it Most. We are changing the face of emergency veterina"/>
        <s v="Here at Kids Learning Loft Applied Behavior Analysis Services, PLLC, we are the rapidly expanding company in our industry in Williston Park, NY. We are hiring experienced part-time ABA Therapists to help us keep growing. If you're dedicated and ambitious,"/>
        <s v="Overview&#10;&#10;Ranked among the nation's top 10 Construction Managers by Engineering News-Record, The LiRo Group provides integrated construction, design, and technology solutions for a broad range of public and private sector clients.&#10;&#10;Our continued growth ha"/>
        <s v="Excavation Contractor looking for a self starter - well organized -enthusiastic - great work ethic candidate to join our team. Organizing the upkeep and daily maintenance of current fleet of light and heavy duty trucks, and all heavy equipment machines on"/>
        <s v="What We Are Doing:&#10;&#10;Forescout Technologies is the leader in device visibility and control. Our unified security platform enables enterprises and government agencies to gain complete situational awareness of their extended enterprise environments and orche"/>
        <s v="Who We're Looking For:&#10;&#10;National Debt Relief is currently seeking a highly motivated, analytical, and passionate paid search marketing expert to help drive the company's rapid growth. This fast-paced role will be responsible for maintaining the company's "/>
        <s v="Veterinary Technician&#10;&#10;Veterinary Emergency Group is currently hiring a Full-time Veterinary Technician for a busy Emergency hospital. Hours of operation are nights, weekends and holidays only. Part-time and Per diem applicants are encouraged to apply!&#10;&#10;R"/>
        <s v="TEECOM | the tech in architectureÂ® Advancing human performance. Creating more sustainable buildings. Utilizing machine learning. If these concepts intrigue you, you might be a perfect match for the energetic, collaborative environment at TEECOM. Weâ€™re "/>
        <s v="Friedwald Center for Rehabilitation and Nursing is looking to expand our team!&#10;&#10;We are looking for RNs/LPNs to join our family. If you are a RN or LPN that wants to work Full-time or PRN this facility is the place to be at!&#10;&#10;Our staff take pride at workin"/>
        <s v="DepartmentRecruitingClassificationExemptLocationEast CoastPosition TypeFull TimeDescriptionRecruit Financial Heads or group of Financial Advisors to open new PlanMember Financial Centers. You will play an integral part of the process of growing our PlanMe"/>
        <s v="Owned and Operated by Nurses.&#10;At Star Pediatric Home Care Agency, we help children shine, one at a time.&#10;Are you a RN Registered Nurse or LPN Licensed Practical Nurse with passion, dedication and love for pediatric nursing? Come shine with us!&#10;Train with "/>
        <s v="Medical Imaging Office in Queens is seeking a Full Time Diagnostic Ultrasound Technologist, experienced and familiar with general ultrasound, breast, and vascular studies. Prefer ARMDS Flexible hours; salary commensurate with experience.Please email curre"/>
        <s v="Responsibilities:Diagnose vehicles based on observational and mechanical testing as well as information provided by the customerRepair vehicles based on the diagnosed issues and repair estimateTest drive vehicles after repairs are complete to ensure mecha"/>
        <s v="Brinks Home Securityâ„¢ is a proven leader in the smart home technology and residential security industries, providing cutting-edge products and alarm monitoring services to more than one million customers throughout North America. We are currently seekin"/>
        <s v="Indio, an insurance technology company, is currently searching for a knowledgeable and talented Insurance Data Analyst. Indio has a vast library of over 10,000 different insurance forms spanning hundreds of thousands of unique questions. As the first comp"/>
        <s v="Our organization is unique in that we are a nonprofit community resource that saves lives by working with volunteer donors to provide the highest quality blood &amp; tissue components to patients. By using cutting-edge technology, our team of dedicated profes"/>
        <s v="The Data Analyst II is responsible for data entry and maintenance for our integrated enterprise system (SAP). As part of the Data Integrity team, this position is responsible for the accurate entry of data into SAP. The Data Integrity team is responsible "/>
        <s v="Director, Data Science - (200500) Description Edelman Intelligence is seeking a Director-level Data Scientist. The person in this role is will work to help drive our predictive analytics business by building out the Big Data / machine learning / AI capabi"/>
        <s v="&#10;&#10;&#10;&#10;&#10;&#10;&#10;Austin, Texas &#10;&#10;&#10;&#10;&#10;Apply&#10;&#10;&#10;Social:Scientific Games, Social is a global leader focused in providing an ever-expanding portfolio of robust iGaming and Social Casino solutions to the global gaming industry. To put it simply - we make Mobile and Facebo"/>
        <s v="The Predictive Data Analyst assists in managing our clients data for increasing memberships and donations as part of other projects. It involves working with our technology team in preparing data before a project starts, consulting with the client and acc"/>
        <s v="About the teamWe aspire not only to make people more successful by using technology to improve their thinking but also to build an incredible company while doing so. As a Data Scientist on Evernote's Growth Messaging team, you'll lead the way in the resea"/>
        <s v="Lightspeed Systems partners with schools to make learning safe, mobile and easily managed. Currently serving 15 million students and 28,000 schools in 35 countries, we are growing! We're looking to add passionate, driven people to help us fulfill our miss"/>
        <s v="&#10;Position Overview: From software hacking to hardware hacking, we help secure everything from cryptocurrency exchanges and space telescopes to autonomous vehicles and the electric grid. Today, Praetorian is making significant investments in terms of finan"/>
        <s v="We are expanding our team in the Intelligent Systems Division working on leading technologies in industrial robotics and seeking talented and motivated candidates to join us. Experience a flexible and stimulating environment developing solutions for diver"/>
        <s v="Bakery is a creative and R&amp;D company headquartered in Austin, TX with offices in Tokyo. We work with trendsetter brands to launch products that informed consumers want. Brands like Smirnoff, LaCroix, Nike and Audi turn to Bakery to achieve their business "/>
        <s v="Our leading data management and integration organization is currently in need of a Data Scientist to join our fast-growing team. The ideal candidate will be intricately involved in running analytical experiments in a methodical manner, and should have exp"/>
        <s v="Join a team that develops creative solutions for existing and future next-generation technologies for high reliability applications, including fusing real-world applications with artificial intelligence and machine learning, embedded systems for energy ap"/>
        <s v="At SpringML, we are all about empowering the doers in companies to make smarter decisions with their data. Our predictive analytics products and solutions apply machine learning to todays most pressing business problems so customers get insights they can "/>
        <s v="Position Description:&#10;&#10;POSITION PURPOSE&#10;&#10;A Data Scientist leverages their technical abilities to synthesize complex analytical tasks into easily understood data-driven stories. Data Scientists are responsible for organizing, analyzing, and then sharing in"/>
        <s v="Our Houston Research Center focuses on research and innovation in geology, geophysics, reservoir engineering, production technology, drilling, and sensors development to advance the discovery and recovery of oil and gas. Located in Houstons Energy Corrido"/>
        <s v="&#10;*Current employees and contingent workers click** **here** at https://wd5.myworkday.com/iheartmedia/d/task/3005$4482.htmld **to apply and search by the Job Posting Title.**&#10;&#10;&#10;iHeartMedia&#10;&#10;&#10;&#10;*Job Summary:**&#10;&#10;&#10;iHeartMedia is the number one audio company in"/>
        <s v="Ke'aki Technologies, LLC is looking for qualified Data Scientists to support the Air Force Medical Service in San Antonio, TX and Falls Church/Arlington/Fairfax, VA areas. These positions will support the 24/7 Defense Health Agency (DHA) contract by provi"/>
        <s v="The Data scientist will assist in our efforts to expand our capabilities within Positive Train Control analytics. This role will use analytical, statistical, and programming knowledge to collect, analyses and interpret large data sets. Experienced candida"/>
        <s v="Onica is an APN Premier Consulting Partner. As a full spectrum AWS integrator, we assist hundreds of companies to realize the value, efficiency, and productivity of the cloud. We take customers on their journey to enable, operate, and innovate using cloud"/>
        <s v="Group O is seeking a strong candidate with advanced analytics experience to fill an exciting Data Engineer role for an AI partner to Fortune 500 companies. In this role, you will be a valuable in managing large amounts of data and implement loading dispar"/>
        <s v="Why We Work at Dun &amp; BradstreetWe are at a transformational moment in our company journey - and weâ€™re so excited about it. Each day, we are finding new ways to strengthen our award-winning culture, and to accelerate creativity, innovation and growth. Ou"/>
        <s v="The Senior Data Scientist is an individual contributor that should be able to apply quantitative, data science and analytical skills to complex problems. He/or she should be able to work across teams to design, develop, and evaluate and execute against th"/>
        <s v="SWBC has been recognized as one of the Best Companies to Work for in Texas and has an exciting opportunity for the right individual to join an energetic and seasoned team, with an established and expanding national firm. Headquartered in San Antonio, SWBC"/>
        <s v="About Us&#10;&#10;At Cloudflare, we have our eyes set on an ambitious goal: to help build a better Internet. Today the company runs one of the world's largest networks that powers trillions of requests per month. Cloudflare protects and accelerates any Internet a"/>
        <s v="Serve as a software developer and researcher on a team developing software solutions for programs making a positive impact on society in Intelligent Transportation Systems (ITS) technology areas such as Integrated Corridor Management Systems (ICMS), Decis"/>
        <s v="Horne LLP is an industry leader in Accounting and Business Advisory Services and currently provides service from 13 locations across the US and Puerto Rico. Our Government Services practice is at the forefront of disaster recovery efforts nationwide with "/>
        <s v="At Jabil, we empower the brands who empower the world â€“ itâ€™s our reason for being and the guiding force thatâ€™s driving us to become the most technologically advanced manufacturing solutions provider on the planet.  Whether weâ€™re serving one of the"/>
        <s v="Job Description BAE Systems' F35 Lightning II program has an exciting opportunity for a Senior Data Scientist to develop and deliver functionality using Python, R, Web Development, and related technologies to produce predictive capabilities for the F-35 P"/>
        <s v="&#10;&#10;&#10;&#10;&#10;&#10;&#10;Date Posted&#10;&#10; 2018-10-22&#10;&#10;&#10;Location&#10;&#10; Various Locations&#10;&#10;&#10;Job Title&#10;&#10; Data Scientist&#10;&#10;&#10;Job ID&#10;&#10; IMGDS18&#10;&#10; Apply this Job&#10;&#10;&#10;&#10;&#10;&#10;&#10;Job Description&#10;&#10;IMG Systems, Inc. seeks Masterâ€™s+1yr/Bachelorâ€™s+5yrs exp/equiv.  Data Scientist (IMGDS18):  Data Vis"/>
        <s v="Join our Defense and Intelligence Solutions Division to pursue the exciting new area of developing the avionics applications and next generation of cyber threat detection capabilities for airborne platforms. Collaborate in a dynamic team environment, deve"/>
        <s v="Reporting to our Director of Decision Science, the Data Scientist (a.k.a. Decision Science Analyst) positions charter is to increase the companys profits through data science, machine learning, and advanced statistical analytics techniques in the areas of"/>
        <s v="Company DescriptionCGG is a fully integrated Geoscience company providing leading geological, geophysical and reservoir capabilities.Job DescriptionCGG is currently looking for a creative and results-focused individual who enjoys working on open-ended pro"/>
        <s v="&#10;&#10;&#10;Data Scientist&#10;&#10;&#10;Apply for job&#10;&#10;Description:&#10;&#10;â€¢ Bachelorâ€™s degree or 2+ years of work experience.&#10;&#10;â€¢ One years of relevant work experience.&#10;&#10;â€¢ Experience working with and creating data architectures.&#10;&#10;â€¢ Experience using statistical computer l"/>
        <s v="Our client, a leading global financial services company, has approximately 200 million customer accounts and does business in more than 140 countries. They provide consumers, corporations, governments and institutions with financial products and services,"/>
        <s v="&#10;&#10;Data Scientist&#10;&#10;&#10;Location&#10;&#10;&#10;&#10;TX - San Antonio&#10;&#10;&#10;Job Code&#10;&#10;6518&#10;&#10;&#10;# of openings&#10;&#10;1&#10;&#10;&#10;&#10;Apply Now&#10;Ke'aki Technologies, LLC is looking for qualified Data Scientists to support the Air Force Medical Service in San Antonio, TX and Falls Church/Arlington/Fairf"/>
        <s v="&#10;Apply now&#10;&#10;Data Scientist&#10;&#10; Houston, TX&#10;Seeking an experienced Data Scientist/Condition Based Monitoring Engineer to join the team in Houston, Texas.&#10;&#10;Reporting to the Director of R&amp;D, the Data Scientist / Condition Based Monitoring Engineer will determi"/>
        <s v="Care.com is a consumer tech company with heart. We're on a mission to solve a human challenge we all face: finding great care for the ones we love. We're moms and dads and pet parents. We have parents and grandparents so we understand that everyone, at so"/>
        <s v="OverviewAt Texas Capital Bank, we are driven by a single-minded and unwavering mission: to serve business and the individuals who run them. We use a consultative approach and innovative technologies to develop new ideas that give the bank and our clients "/>
        <s v="Hello        I hope you're doing well!&#10;&#10;My name is Soni Saraswat and I am a Staffing Specialist at Siri InfoSolutions Inc. I am reaching out to you on an exciting job opportunity with one of our clients. The Job description is mentioned below, if interest"/>
        <s v="TrinityRail is searching for a Data Scientist to join our Data Analytics team in our Dallas, TX office! . The successful candidate will work with the TrinityRail teams to develop and maintain systems and processes to support accurate financial reporting, "/>
        <s v="&#10;&#10;&#10;&#10;Project Scientist&#10;&#10; Job DetailsJob Location Dallas Office - Carrollton, TXPosition Type InternTravel Percentage Up to 50% Description Alliance Source Testing (Alliance) is currently seeking to fill a Project Scientist position. The ideal candidate for"/>
        <s v="&#10;WorldQuant develops and deploys systematic financial strategies across a variety of asset classes and global markets. We seek to produce high-quality trading signals (Alphas) through our proprietary research platform to employ trading strategies focused "/>
        <s v="Req ID: 90435&#10;&#10;At NTT DATA Services, we know that with the right people on board, anything is possible. The quality, integrity, and commitment of our employees are key factors in our companyâ€™s growth, market presence and our ability to help our clients "/>
        <s v="Your OpportunityDo you want to be part of a Data Warehouse team handling over 120 terabytes of data and building the next generation analytics platform for a leading financial firm with over $2.5 trillion in assets under management? At Schwab, the Global "/>
        <s v="Position Purpose:&#10;&#10;The successful candidate will support projects related to public safety, defense and national security The data scientist will work collaboratively with teams of software, application, and database developers, statisticians, chemists, b"/>
        <s v="Quantlab is seeking a Mid-Frequency Quantitative Research Scientist in Houston, TX, New York, NY or Boston, MA to join our effort in developing systematic mid-frequency trading strategies. Successful candidates will work in all aspects of strategy develop"/>
        <s v="Match Affinity is a division of Match Group that drives the fastest growing dating apps. Every month, millions of users come to our apps, like BLK and Chispa, to find matches and make great connections.&#10;&#10;What's my day-to-day?&#10;&#10;As a Data Analyst on our Pro"/>
        <s v="Who is Trace3?&#10;&#10;Trace3 is a leading Transformative IT Authority, providing unique technology solutions and consulting services to our clients. Equipped with elite engineering and dynamic innovation, we empower IT executives and their organizations to achi"/>
        <s v="We're looking for a Data Engineer to join Procore's Information Technology Engineering team to help evolve our data-driven culture and become a world-class data organization. In this role, you'll help us gain a data advantage by leveraging our data assets"/>
        <s v="Each month over 500,000 contractors and suppliers connect on Levelset's cloud-based platform to make payment processes stress-free. Users easily exchange payment documents like lien waivers, pay applications, and preliminary notices, they see a complete p"/>
        <s v="Immediate Interviews ..  Location: Irving TX Duration: 12 + months Skills : Data Scientist  Primary skills we need: Python, Spark ML, Scala, Hadoop"/>
        <s v="&#10;Description:&#10;Founded in 2014, Vinli is an automotive technology company based in the heart of Downtown Dallas. In just six years, our team has built the most advanced vehicle data computing platform, grown into the largest connected car app ecosystem, an"/>
        <s v="&#10;Design and develop statistical models with Big Data, IoT, ERP, Supply Chain, etc. to drive major operational business decisions Understand customer and business requirements and implement reliable technical solutions for non-technical end users. Identify"/>
        <s v="Lightspeed Systems is looking for a passionate Data Analyst to transform our data into insights and insights into actions that could affect millions of K-12 students.&#10;Using the latest tools and processes, Lightspeed Systems is able to maximize our technol"/>
        <s v="Onica is one of the fastest growing AWS Premier Partners in North America. As a full spectrum AWS integrator, we assist hundreds of companies to realize the value, efficiency, and productivity of the cloud. We take customers on their journey to enable, op"/>
        <s v="&#10;Q1 - AINA - NLP Engineers (ANA JL5/DS) - Multiple&#10;&#10;04/23/2020&#10;&#10;Job Description&#10;&#10;In the role of NLP Engineer with Infosys, you will interface with key stakeholders and apply your technical proficiency with Natural Language Processing for text and other an"/>
        <s v="in people's lives!&#10;&#10;LivaNova is a global medical technology company built on decades of experience&#10;&#10;and a relentless commitment to improve the lives of patients around the world.&#10;&#10;As a worldwide leader in cardiovascular and neuromodulation solutions, we a"/>
        <s v="Position Summary...What you'll do...Data Strategy: Understands, articulates, and applies principles of the defined strategy to routine business problems that involve a single function.&#10;&#10;Data Source Identification: Supports the understanding of the priorit"/>
        <s v="&#10;&#10;&#10;THE COMPANY&#10;&#10;Fannie Mae provides reliable, large-scale access to affordable mortgage credit in communities across our nation. We are the leading source of funding for housing in America, which means more people can buy or rent a home. We are focused on"/>
        <s v="Organization: Accenture Federal Services&#10;&#10;Location: Reston, VA&#10;&#10;Accenture Federal Services, a wholly owned subsidiary of Accenture LLP, is a U.S. company with offices in Arlington, Virginia. Accenture's federal business has served every cabinet-level depa"/>
        <s v="Tiger Analytics is looking for experienced Data Scientists to join our fast-growing advanced analytics consulting firm. Our consultants bring deep expertise in Data Science, Machine Learning and AI. We are the trusted analytics partner for multiple Fortun"/>
        <s v="Air Education and Training Command is creating a new Chief Data Officer function. The Data Scientist (Sr.) will be part of the technical support team who would define, build and manage a new learning services system to modernize the commandâ€™s learning e"/>
        <s v="applynow"/>
        <s v="Job Title: RPA Architect&#10;&#10;Posted on: 07-31-2018&#10;&#10;Requirements:&#10;&#10;RPA Platform Skills:&#10;&#10;Blue Prism, Automation Anywhere, UiPath, Pega / Open SpanXerox / Conduit, NICE, RedWood, Kofax, Jikoda, WorkFusion&#10;&#10;Job Description:&#10;&#10;Plays a critical role in building a"/>
        <s v="Rackspace is a different kind of technology company. With a combination of unbiased expertise, meticulous methodologies and innovative delivery models, we are uniquely positioned to help you achieve your specific goals using the appropriate combination of"/>
        <s v="DSI Systems Inc., an authorized AT&amp;T Distributor partner, has an immediate career opportunity for a motivated individual to fill one of our new roles as a Data Analyst for our Richardson office. This person will be responsible for turning data into inform"/>
        <s v="Min Qualifications&#10;&#10;EDUCATION &amp; EXPERIENCE&#10;&#10;Minimum Qualifications:&#10;&#10;Master's degree in a quantitative discipline (applied mathematics, statistics, computational biology, bioinformatics or related field)&#10;Five years of SQL experience&#10;Five years of experien"/>
        <s v="r. Segmentation Data Analyst â€“ Customer Segmentation (Conway, Austin, or Remote)&#10;&#10;At Acxiom, our vision is to transform data into value for everyone. Our data products and analytical services enable marketers to recognize, better understand, and then de"/>
        <s v="Job DescriptionImportant Note: During the application process, ensure your contact information (email and phone number) is up to date and upload your current resume prior to submitting your application for consideration. To participate in some selection a"/>
        <s v="Looking for your next opportunity? If so, choose Parkland and discover what a meaningful job feels like. Whether you work directly with patients or use your talent to support our care, youâ€™ll be part of a team thatâ€™s providing valuable health services"/>
        <s v="Position ResponsibilitiesResponsible for developing and implementing the pipeline Integrity Management Program (IMP) for facilities within the Kinder Morgan Natural Gas Pipelines business unit including developing, implementing, and continuously improving"/>
        <s v="The Business Data Analyst I is responsible for assisting in various activities including data gathering, trending, modeling, forecasting, and reporting. This position will be a centerpiece between the business intelligence data warehouse capability and ot"/>
        <s v="Job Description&#10;Are you passionate about data and technology? Would you like to be on the forefront of innovation, working in a fast-paced environment with the resources of an established brand? Then you might be a perfect fit at one of our partner compan"/>
        <s v="&#10;Hagerty Consulting (www.hagertyconsulting.com) is one of the nationâ€™s leading emergency management and homeland security consulting firms. Known for its public spirit, innovative thinking, problem solving, and exceptional people, Hagerty is sought afte"/>
        <s v="Overview:&#10;&#10;Sales Specialist will support Sales Ops team in enabling the sales teams. The Sales specialist will run basic analysis, perform data audits, build out tracking infrastructure and assist with data pulls for regular business updates. Sales Operat"/>
        <s v="Ishpi Information Technologies, Inc. (DBA ISHPI) is passionate about providing our customers with technical solutions that satisfy their business needs. Through collaborative interactions with customers, team members, subject matter experts (SMEs), techni"/>
        <s v="KUNGFU.AI helps companies establish their AI strategy, develop custom solutions, and transform around artificial intelligence. We believe in a practical approach where executing proven techniques creatively on narrow use cases creates transformation in ag"/>
        <s v="Looking for your next opportunity? If so, choose PCCI and discover what a meaningful job feels like. We are looking for a mid to senior level data engineer. If you have significat data engineering experience with SQL, pipeline, SQL server,product support,"/>
        <s v="At Acxiom, our vision is to transform data into value for everyone. Our data products and analytical services enable marketers to recognize, better understand, and then deliver highly applicable messages to consumers across any available channel. Our solu"/>
        <s v="Citi Enterprise Technology Team is looking for an extraordinary Senior Software/Data engineer to help build our next generation of data services. The data engineer will be responsible to architect, design, and develop software that enables us to ingest, t"/>
        <s v="ACS Group has immediate need for Data Engineer, experience in the IT Industry. This is a 24 Months plus contract opportunity and located in Plano TX or Louisville KY. Our client is a leading IT company. Please review the job descriptions below W2 Candidat"/>
        <s v="About&#10;&#10;At Cloudflare, we have our eyes set on an ambitious goal: to help build a better Internet. Today the company runs one of the world's largest networks that powers trillions of requests per month. Cloudflare protects and accelerates any Internet appl"/>
        <s v="POSITION SUMMARY:&#10;&#10;The purpose and scope of the position is to provide scientific support to account managers, new and existing customers in accounts in Specify Territory. This position will carry out evaluations at prospect sites for new instrument oppor"/>
        <s v="Role Data Scientist Location Fort Worth, TX Duration Long Term Strong hand on exp on Har, python, spark Must Haves- bull Bachelorrsquos degree from an accredited university in Computer Science, Statistics, Applied Mathematics or related field bull 8+ Year"/>
        <s v="Req ID: 89513&#10;&#10;At NTT DATA Services, we know that with the right people on board, anything is possible. The quality, integrity, and commitment of our employees are key factors in our companyâ€™s growth, market presence and our ability to help our clients "/>
        <s v="&#10;Company: Cyber Warrior Network - - Matching the Talent to the Task. Job Title: Senior Data Scientist Location: San Antonio, TXClearance Level: SecretMinimum Education: Bachelorâ€™s Degree in associated discipline area.Company Brief:Cyber Warrior Network "/>
        <s v="Posting End Date:May 10, 2020Employee Type:Regular-Full timeUnion/Non:This is a non-union positionLife takes energy. The Enbridge Technology + Innovation Lab works with data that powers our products to improve safety and reliability. By working hands-on w"/>
        <s v="Req ID: 90378&#10;&#10;At NTT DATA Services, we know that with the right people on board, anything is possible. The quality, integrity, and commitment of our employees are key factors in our companyâ€™s growth, market presence and our ability to help our clients "/>
        <s v="Sr Analyst, AML Data Scientist&#10;&#10;Job SummaryThe Sr Analyst, Data Scientist uses specialized knowledge, skills, training and/or certification to explore, interpret and explain data to stakeholders of all levels. The Data Scientist will work in tandem with c"/>
        <s v="Role: Data AnalystÃ‚&#10;&#10;Location: Fort Worth,TX&#10;&#10;Intelligent Automation Ã¢ RPA, NLP, AI and Advanced Analytics&#10;&#10;Job Summary:&#10;&#10;Provide CLIENT specialization in advanced analytics to extract insight from information by iterating rapidly, to summarize, visuali"/>
        <s v="Data Engineer&#10;&#10;ETL automation tools such as Informatica, Mulesoft, SSIS, Alooma, or Apache Airflow&#10;&#10;Experience with traditional RDBMS solutions such as Microsoft SQL Server and Oracle&#10;&#10;Experience with cloud-based platforms and tools&#10;&#10;Familiarity with DevO"/>
        <s v="COMPANY OVERVIEW&#10;&#10;For over a century, Neiman Marcus Group has served the unique needs of our discerning customers by staying true to the principles of our founders: to be the premier omni-channel retailer of luxury and fashion merchandise dedicated to pro"/>
        <s v="Tiger Analytics is an advanced analytics consulting firm. We are the trusted analytics partner for several Fortune 100 companies, enabling them to generate business value from data. Our consultants bring deep expertise in Data Science, Machine Learning an"/>
        <s v="Must have skills*&#10;&#10;Minimum 8+ years of experience with 4+ years of experience with building Big Data Solutions and Machine Learning Models.&#10;&#10;Key responsibilities*&#10;&#10;Understand Machine Learning Models in SAS and R and Convert them to Spark Jobs Enhance Mach"/>
        <s v="SummaryThis position will serve as a subject matter expert within analytics and will conduct modeling and analysis critical to the organizationâ€™s programs and operations and summarize essential statistical data for end users and report on customer trend"/>
        <s v="POSITION&#10;SUMMARY:&#10;We are looking for&#10;a Sr. Data Scientist with a strong background in NLP, Text Mining and Deep&#10;Learning in our Data Science group. Under the general direction of the&#10;Director, Business Informatics, this position will be responsible for cl"/>
        <s v="About PeopleFun&#10;&#10;PeopleFun is a rapidly growing studio where development teams thrive on collaboration, creativity, teamwork and fun. Our mission is to create the best family-friendly casual games in mobile and have a great time doing it! Our current game"/>
        <s v="Financial Additions has partnered with a lead international Insurance company in Dallas, TX in search of a Data Analyst.&#10;&#10;Data Analyst Responsibilities:&#10;&#10;Use statistical methods to analyze data and generate useful business reports&#10;Work with management tea"/>
        <s v="Hello Associates,&#10;&#10;***Greetings from Conch Technologies***&#10;&#10;Ã‚&#10;&#10;Position: Data Analyst&#10;&#10;Location: Plano, TX&#10;&#10;Ã‚&#10;&#10;Job Description:&#10;&#10;Typical DA&#10;&#10;3+ years of exp&#10;&#10;AWS understanding&#10;&#10;Tableau&#10;&#10;SQL&#10;&#10;Data analysis and data management&#10;&#10;Ã‚&#10;&#10;Ã‚&#10;&#10;Ã‚&#10;&#10;Thanks &amp; Regard"/>
        <s v="Position Description:&#10;&#10;POSITION PURPOSE&#10;&#10;The Sr. Data Scientist will lead model building and model productionalization from end to end to strengthen Homedepot.com's recommendation, personalization and search capabilities. This role will be responsible for"/>
        <s v="Job TitleResearch ScientistAgencyTexas A&amp;M University Health Science CenterDepartmentNeuroscience &amp; Experimental TherapeuticsProposed Minimum SalaryCommensurateJob LocationBryan, TexasJob TypeStaffJob Description&#10;&#10;What we believe:&#10;&#10;Texas A&amp;M University is"/>
        <s v="Job TitleAssistant Research ScientistAgencyTexas A&amp;M University Health Science CenterDepartmentIbt Center For Translational Cancer ResearchProposed Minimum SalaryCommensurateJob LocationHouston, TexasJob TypeStaffJob Description&#10;&#10;What we believe&#10;&#10;Texas A&amp;"/>
        <s v="&#10;&#10;&#10;&#10; U.S.  DATA SCIENCE CONSULTANT HOUSTON  &#10;Houston / &#10;&#10;&#10; Graduate /&#10;&#10;Number of vacancies:&#10;&#10; 2 &#10;&#10;&#10;&#10;&#10;&#10; &#10;&#10;Statistical data processing (data mining) - Predictive modeling using machine learning and data science techniques - Trend modeling (time series, ARIM"/>
        <s v="Dialexa is expanding its Data Science practice and is looking for great talent to join us in building intelligent, next-generation platforms. Are you tired of just pushing out ones and zeros and you yearn to solve hard problems? Do you want to work on an "/>
        <s v="ETL Data Analyst Lewisville, TX Proficiency in performing ad-hoc data queries in response to critical business needs using T-SQLPL-SQL Work with ETL ArchitectDevelopers in understanding data needs and devise a plan to perform e Elicit requirements from th"/>
        <s v="Grant Thornton LLP (Grant Thornton) is the U.S. member firm of Grant Thornton International Ltd, one of the worldâ€™s leading organizations of independent audit, tax and advisory firms. Weâ€™ve never been a typical professional services firm. We put peopl"/>
        <s v="Data Analyst&#10;&#10;Combine your love of data and games at Gearbox Software! Influence data-driven decision making in design, development, and business with a rigorous practice of objectively guiding us through data to understand our players.&#10;&#10;Responsibilities:"/>
        <s v="â€¢ Providing thought leadership and serving as Director to client executives. â€¢ Leading data &amp; analytics strategy engagements that involve vision, roadmap, maturity assessment, target state elaboration and business case. â€¢ Leading Agile transformatio"/>
        <s v="COMPANY SUMMARY&#10;&#10;The mission of the Texas HeartÂ® Institute is to reduce the devastating toll of cardiovascular disease through innovative programs in research, education and improved patient care. Texas HeartÂ® Institute is a nonprofit organization found"/>
        <s v="Hello&#10;&#10;We are looking for a Data Engineer for a client in Plano,TX&#10;&#10;Role: Data Engineer&#10;&#10;Location: Plano TX&#10;&#10;Interview: Phone/Skype&#10;&#10;Ã‚MUST HAVE hands on experience in building data ingestion pipelines that ingest data from multiple sources into Data lake"/>
        <s v="Job DescriptionImportant Note: During the application process, ensure your contact information (email and phone number) is up to date and upload your current resume when submitting your application for consideration. To participate in some selection activ"/>
        <s v="Position Title Data Engineer with Python Location Austin, TX Position Type Full-time Permanent Role Job Description Open-source data warehousing(DWH), Python, java, google cloud, Apache Airflow design and architecture of data pipelines Should be able to a"/>
        <s v="&#10;*Position Summary**&#10;&#10;&#10;Samsung Austin Semiconductor is one of the most advanced semiconductor manufacturing facilities in the world with more than 3,000 employees and 2.45 million square feet of floor space. Samsung Austin Semiconductor has broad semicond"/>
        <s v="&#10;&#10; Posting Type:&#10;&#10;Open to All Applicants&#10;&#10; Category: Computer and Mathematical FLSA Exempt/&#10;&#10;Non-Exempt: Non-Exempt  Agency: Health &amp; Human Services Comm Department: Decision Support Staff  Job Title: Data Analyst Posting Number: 448822  Full Time/Part Ti"/>
        <s v="IMMEDIATE need for a skilled Data Analyst with experience providing trends and summaries of Accounts Receivables Aging data.&#10;&#10;They are experiencing a large amount of customers who are unable to pay their electric bills due to COVID-19 and they are meeting"/>
        <s v="Servient is looking for an eDiscovery Analyst to join its growing team. The eDiscovery Analyst is responsible for ingesting ESI into the Servient application, performing exports and productions and assisting the Project Management team with the successful"/>
        <s v="HORNE is an industry leading provider of disaster recovery solutions for states, territories, and municipalities in the wake of natural and man-made disasters. We currently provide services from 13 locations across the US, Puerto Rico, and the US Virgin I"/>
        <s v="The Innovation Team is at the core of innovation and emerging technology development, discovery, deployment and support activity. Our team is leading the effort to digitally enable our business. Our mission is to develop disruptive &amp; innovative technologi"/>
        <s v="Title Big Data Engineer Location Dallas,TX Duration Long Term Key Criteria Should have some COBOL experience + PySpark experience. Need to do some Cobol code analysis and convert into pySpark curated data sets. Note Even if we find someone who can learn C"/>
        <s v="As part of the Avail Data Engineering team, you will be working to manage our ever-growing collection of vehicle sharing and usage data. We support our business analytics and marketing teams by performing data integration and ETL between an increasingly d"/>
        <s v="Junior Machine Learning Engineer&#10;&#10;2+ years of experience as a developer for high-tech products or services and you have 2+ years of hands-on experience delivering products or solutions that utilized Machine learning, Natural Language processing, or other "/>
        <s v="Job Summary:The Data Engineer is responsible for the maintenance, improvement, and movement of data in the Enterprise Data Warehouse, Operational and Analytics databases. The Data Engineer works with the software engineers, other data engineers, data anal"/>
        <s v="&#10;Posting Details&#10;&#10;&#10;&#10;Position Information&#10;&#10;Posting Number S02160P Position Title Research Engineering Scientist (S02160P) Department Physics Location Arlington Job Family Research Position Status Full-time Work Hours Flexible Work ScheduleMonday-Friday; 8:"/>
        <s v="Antuit is the leader in AI-powered solutions for Retail, Consumer Goods, and Manufacturing companies with a proven track record for delivering outsized business results to industry leaders.&#10;&#10;Our AI solutions, in the cloud, improved accuracy for demand for"/>
        <s v="CenterPoint Energy and its predecessor companies have been in business for more&#10;&#10;than 140 years. We ve created an energy delivery company with electric and&#10;&#10;natural gas utility businesses and competitive energy businesses that benefit&#10;&#10;our shareholders, c"/>
        <s v="Job details&#10;Title Data Analyst 1017 Company Yeti Technologies Salary 0 Company type Information Technology Published on 2017-10-24 Apply before 2017-10-24 Job Details PRIMARY FUNCTION:&#10;&#10;The Data Analyst is an entry level position and is responsible for pr"/>
        <s v="Position Purpose: Responsible for analytic data needs of the business unit. Handle complex data projects and acts as a lead for other Data Analysts.&#10; Provide advanced analytical support for business operations in all or some of the following areas: claims"/>
        <s v="Job Summary&#10;&#10;Gathering ETL/integration requirements from customersExtracting, transforming and loading data primarily to and from Hayes' flagship products - TIPWeb-IM, TIPWeb-IT and GetHelp - to and from databases or filesBuild data pipelines that Extract"/>
        <s v="Position Big Data Engineer with COBOL, PySpark Location Dallas TX Duration 12+ months Interview mode Zoom Job Description Python ndash Senior level Spark PySpark ndash Senior level Hive ndash Senior level SQL ndash Expert level Logical Problem solving ski"/>
        <s v="&#10;Min Qualifications&#10;&#10;Ph. D, M.D, D.O., or D.V.M in related field and no experience required.&#10;&#10;Job Description:&#10;&#10;Conducts innovative scientific investigation by developing theories and devising scientific methods and procedures to apply scientific principl"/>
        <s v="OverviewWith over 10,000 online merchants launching subscriptions and over 1,000,000 subscribers powered by ReCharge, we have a lot of store owners to support. Our mission to make repeat orders easier began five years ago as a bootstrapped startup and tod"/>
        <s v="We're looking for a Data Analyst to join our Product Analytics team!&#10;&#10;What's the team like?&#10;&#10;Our team makes dating apps that provide efficient, performant, and engaging experiences which embrace our users' sense of community.&#10;&#10;Every month, millions of use"/>
        <s v="JOB DESCRIPTION Junior Data Analyst&#10;&#10;PRIMARY FUNCTIONS:&#10;&#10;The Junior Data Analyst is responsible for assisting Emergicon employees and the Analytics Team in any data-oriented duties.&#10;&#10;REPORTS TO:&#10;&#10;The Junior Data Analyst reports directly to the Chief Techn"/>
        <s v="Data Engineer  Who we are:Intersys is a leading Data and Digital Transformation professional services organization focused on providing solutions with real business value. We provide a customer-focused approach to building authentic partnerships with our "/>
        <s v="Responsibilities include:â€¢ Facilitating operational error and discrepancy scenario resolution relating to service order input, database management and emergency call responseâ€¢ Identify data inconsistencies and conflicts in address data setsâ€¢ Work to"/>
        <s v="&#10;&#10;Data EngineerFull-TimeLocationAustin, TXPosition Overview***This position is contingent upon award***&#10;&#10;JANUS is seeking a talented Data Engineer to support the Army Futures Command (AFC) Modernization Application and Data Environment (MADE) program. Thi"/>
        <s v="Job Number: R0083408&#10;&#10;Data EngineerKey Role:&#10;&#10;Serve as a data engineer to support the development and maintenance of scalable data stores that supply Big Data in forms needed for business analysis. Apply specific functional knowledge to solving a variety "/>
        <s v="We are seeking a talented data specialist to join our highly motivated and innovative Data Engineering team, your efforts will be critical to the success of our client's global trading businesses. You will be responsible for the following:&#10;&#10;&#10;&#10;Curate massi"/>
        <s v="ProfessionalPosition Purpose: Responsible for analytic data needs of the business unit. Handle complex data projects and acts as a lead for other Data Analysts.&#10; Provide advanced analytical support for business operations in all or some of the following a"/>
        <s v="Current employees and contingent workers click here to apply and search by the Job Posting Title.iHeartMediaJob Summary:iHeartMedia is the number one audio company in the United States, reaching nine out of 10 Americans every month â€“ and with its quarte"/>
        <s v="Title: Data Engineer# of Openings: 3Position Type: ContractLocation: Irving, TX, United StatesDescription:Analyze and understand data sources &amp; APIsDesign and Develop methods to connect &amp; collect data from different data sourcesDesign and Develop methods "/>
        <s v=" Requisition Number 19-1372  Title Web Analytics Manager  State TX  Postal Code 75062  Metropolitan Area Texas: Irving  Description Job Summary&#10;&#10;The Web Analytics Manager leads analytics and business reporting for Populusâ€™ digital properties. They will "/>
        <s v="Tiger Analytics is looking for an experienced Data Modeler to join our fast-growing advanced analytics consulting firm. Our consultants bring deep expertise in Data Science, Machine Learning and AI. We are the trusted analytics partner for multiple Fortun"/>
        <s v="&#10;Discussions with SMEs to understand the requirement. â€¢ Worked with different lines of business in consumer banking like mortgage, credit cards, loans and ready credit. â€¢ Preparing Business Requirement Document/Functional Requirements documents/Minor "/>
        <s v="Arthur Lawrence is urgently looking for a Data Engineer for a client in Houston, TX. Kindly review the job requirements below. Your immediate application will enable us to place you successfully. Must-Have Experience working as a Data Engineer Hands-on wo"/>
        <s v="&#10;Responsible for conducting&#10;&#10;quantitative and statistical analysis on investments of various assets classes&#10;&#10;and conveying research to internal clients in a practical, concise manner.&#10;Generate new ideas and investment&#10;&#10;concepts for research that impact th"/>
        <s v="The Data Analyst serves as a resource for business intelligence, performance and operational analysis for Central Health. Under general direction of the Analytics and Reporting Manager, the Data Analyst is responsible for organizing, analyzing and reporti"/>
        <s v="&#10;Apply&#10;Description&#10;&#10;A Health Scientist works directly with CTEHâ€™s Toxicology &amp; Health Sciences Staff in the interdisciplinary areas of Toxicology, Human Health and Ecological Risk Assessment, Industrial Hygiene, and Emergency Response. Daily job tasks m"/>
        <s v="Min Qualifications&#10;&#10;EDUCATION &amp; EXPERIENCE&#10;&#10;Minimum Qualifications:&#10;&#10;B.S. degree in Computer Science or Computer Science/Information Systems&#10;Three years of T-SQL experience in a relational data base modeling, preferably in a large, complex healthcare envi"/>
        <s v="Responsibilities for Data Engineer:&#10;&#10;Ã¢ Create and maintain optimal data pipeline.&#10;&#10;Ã¢ Assemble large, complex data sets that meet functional / non-functional business requirements.&#10;&#10;Ã¢ Identify, design, and implement internal process improvements: automa"/>
        <s v="The data abstractor in the Office of Injury Prevention (OIP) performs compiling of data related to violent deaths (i.e., homicides, suicides) in Texas. They will be primarily responsible for analyzing and identifying pertinent information from information"/>
        <s v="OverviewThe Data Analyst serves as a resource for business intelligence, performance and operational analysis for Central Health. Under general direction of the Analytics and Reporting Manager, the Data Analyst is responsible for organizing, analyzing and"/>
        <s v="&#10;Apply&#10;Description&#10;&#10;An Environmental Scientist II is an entry level position and participates as a member of an emergency response team to conduct environmental sampling and data collection. In performing such duties, an Environmental Scientist II will co"/>
        <s v="Data Analyst&#10;&#10;Location: Plano, TX&#10;&#10;Duration: 1 year&#10;&#10;Top Skills:&#10;&#10;Python&#10;&#10;SQL&#10;&#10;Visualization tool like Tableau&#10;&#10;Collecting and translating requirements&#10;&#10;Nice to have:&#10;&#10;Pyspark, ETL tools, working through packages within python, AML algorithms&#10;&#10;Team Info:&#10;"/>
        <s v="Min Qualifications&#10;&#10;REQUIRED EDUCATION / EXPERIENCE:&#10;&#10;Bachelor's degree in a Clinical Laboratory Science or Basic Science. No experience required.&#10;&#10;Must obtain certification by the American Society of Clinical Pathology (ASCP), American Medical Technologi"/>
        <s v="We can only work W2 - Willing to transfer Visa and file GC if needed. Willing to work with OPT candidates who can work on W2. Going to be integrating with teams that are already running 5+ years of experience Migrating legacy platform to the cloud platfor"/>
        <s v="NRG is the leading integrated power company in the U.S., built on the strength of our diverse competitive electric generation portfolio and leading retail electricity platform. A Fortune 500 company, NRG creates value through best-in-class operations, rel"/>
        <s v="We have an immediate Openings with Our Direct Client for a Long term contract&#10;&#10;position&#10;&#10;Job Title : Data Engineers&#10;&#10;Location: Plano, TX&#10;&#10;REQ #: 32858-1&#10;&#10;Duration: End of year with possible extension..&#10;&#10;Job Description from Beeline:&#10;&#10;Minimum Requirements:"/>
        <s v="Title Senior Developer - Data Engineer Location Irving, TX Duration Contract Fulltime &quot;Candidates should possess strong knowledge and interest across big data technologies and have a background in data engineering. bull Build data pipeline frameworks to a"/>
        <s v="Job ID 1180851&#10;&#10;Category Data Analytics&#10;&#10;Schedule Full-time&#10;&#10;Description:Position Purpose: Responsible for analytic data needs of the business unit. Handle complex data projects and acts as a lead for other Data Analysts.&#10; Provide advanced analytical supp"/>
        <s v="&#10;Data Engineer&#10;&#10;&#10;Share&#10;&#10;Job ID: FA-0100-322 &#10;&#10;&#10; Open Since: 2019-05-28&#10;&#10;&#10;City: Houston&#10;State: Texas&#10;Country: United States of America&#10;&#10;&#10;&#10;Job Description:Need for a well-demonstrated Data Engineer who will work with the Data Science team to complete a majo"/>
        <s v="SocialChorus is a platform for communicators. We help them become heroes within their organizations by giving them the tools and expertise they need to unify their enterprises. Companies thrive and win when all of their workers feel aligned, informed and "/>
        <s v="Academic Partnerships is hiring a Business Data Analyst to join our Business Technology team in downtown Dallas.&#10;&#10;The Business Data Analyst will be our Subject Matter Expert for internal applications and processes and the liaison between business partners"/>
        <s v="Title: Senior Data AnalystJob ID: SC54394234Location: Dallas, TX&#10;Our client is looking for a Senior Data Analyst who will ensure and support the comprehensive data analysis of programs and business procedures. This role is a vital link between departmenta"/>
        <s v="You will serve as a Clinical Laboratory Scientist with the Department of the Navy, Naval Medical Command.&#10;&#10;This announcement uses the Direct Hire Authority for Certain Personnel of the Department of Defense to recruit and appoint qualified candidates to c"/>
        <s v="We do have the following position, if you are looking out for a new projects and comfortable to work on the below technology, please do send me your updated resume along with your rate expectation Marlabs is an award-winning provider of innovative Informa"/>
        <s v="Securonix provides the Next Generation Security and Information Event Management (SIEM) solution. As a recognized leader in the SIEM industry, Securonix helps some of largest organizations globally to detect sophisticated cyberattacks and rapidly respond "/>
        <s v="Develop models and implement them in software for pricing and risk managing derivatives Develop pricing and calibration tools Benchmark and compare results of various techniques Implement products using pricing engines and models Explain model behavior an"/>
        <s v="Hi,&#10;&#10;We have an urgent requirement for Data Engineer roles in multiple locations -Ã‚Texas (Lewisville, Plano, Dallas) &amp; Chicago, IL &amp; Jersey City, NJ &amp; Columbus, OH. Please forward suitable resumes to rakesh@athreyainc.com or call me at 732-582-4977&#10;&#10;Role"/>
        <s v="Company Description:&#10;&#10;Molecular Templates (MTEM) is a clinical stage biopharmaceutical company targeting a variety of cancers through development of its innovative proprietary Engineered Toxin Body (ETB) platform. MTEM currently has several ETB candidates"/>
        <s v="Role Application Programmer Location Irving, TX Duration 11 Months (Right to Hire) Required Qualifications BSBA degree or equivalent combination of educationexperience. Senior level experience in an Apps Development role. Demonstrated strong execution cap"/>
        <s v="Data Engineer (immediate Interview) Plano, Texas 12+ Months Going to be integrating with teams that are already running 5+ years of experience Migrating legacy platform to the cloud platform Migrating and modernizing in AWS For example Ab Initio ndash rev"/>
        <s v="Min Qualifications&#10;&#10;REQUIRED EDUCATION / EXPERIENCE:&#10;&#10;Bachelor's degree in a Clinical Laboratory Science or Basic Science with two (2) years related experience. Technologist level certification from either the American Society of Clinical Pathology (ASCP)"/>
        <s v="id Software has a great opportunity for you to partner with the existing team on Orion. Orion is technology that enhances the experience of a streamed game. Orion technology reduces latency and bandwidth while streaming a game, making streamed games acces"/>
        <s v="Min Qualifications&#10;&#10;REQUIRED EDUCATION / EXPERIENCE:&#10;&#10;Bachelor's degree in a Clinical Laboratory Science or Basic Science with five (5) years related experience. Technologist level certification from either the American Society of Clinical Pathologist (AS"/>
        <s v="Tiger Analytics is a fast-growing advanced analytics consulting firm. Our consultants bring deep expertise in Data Science, Machine Learning and AI. We are the trusted analytics partner for several Fortune 100 companies, enabling them to generate business"/>
        <s v="&#10;Will apply technical knowledge to develop kits/reagents/instruments for nucleic acid purification from various sample types, which include FFPE, blood, plasma, cells and tissuesWill conduct experiments and/or evaluation of specific products under guidanc"/>
        <s v="Position Purpose:&#10; Analyze health management programs including: data collection, validation and outcome measurement. May include:&#10;&#10;o Financial, pharmacy, claims, provider, and member data&#10;&#10;o IRS, CMS, HHSC, HEDIS reporting&#10;&#10;o Internal data cleansing and "/>
        <s v="Omnitracs is looking for a strong leader with deep knowledge of business analytics to drive the overall vision of data &amp; analytics strategies for Omnitracs. This is a HANDS ON role. This role will partner with cross-functional areas such as product manage"/>
        <s v="Join our Chemistry and Chemical Engineering Division as a Scientist to work independently and with minimal supervision in chemistry lab environment performing a variety of innovative microencapsulation techniques such as milling, spray drying, spinning di"/>
        <s v="Min Qualifications&#10;&#10;REQUIRED EDUCATION / EXPERIENCE:&#10;&#10;Bachelor's degree in a Clinical Laboratory Science or Basic Science. Must obtain certification by the American Society of Clinical Pathology (ASCP), American Medical Technologists (AMT), American Board"/>
        <s v="Title ndash Data Modeler with IDA Location ndash San Antonio, TX Duration ndash Long Term NOTE BA worked with Texas Medicaid can only Apply. Job Description- Title ndash Business Analyst Location ndash Dallas, TX Duration ndash 1+ Year Job Description- Ap"/>
        <s v="&#10;&#10;a.dialogApplyBtn {&#10;&#10; display: none;&#10;&#10; }&#10;Date: Apr 8, 2020&#10;&#10;Primary Location:&#10;&#10; Houston, TX, US, 77002#job-location.job-location-inline {&#10;&#10; display: inline;&#10;&#10; }Company:&#10;&#10; NextEra Energy&#10;Requisition ID: 41778&#10;&#10;NextEra Energy Resources is one of the larges"/>
        <s v="Work Shift: NIGHT&#10;&#10;Work Week: VariesJob SummaryJOB SUMMARY&#10;&#10;The Medical Laboratory Scientist is responsible for performing both routine and complex analyses, which necessitates knowledge of laboratory techniques, principles, and equipment and their interr"/>
        <s v="Company Overview&#10;Southwestern Energy Company is an independent energy company primarily engaged in natural gas, natural gas liquids and oil exploration, development and production within North America. Visit SWN.com to learn more.&#10;&#10;Working at Southwestern"/>
        <s v="Position Description&#10;&#10;ENGAGE IN RESEARCH IN THE AREA OF MOLECULAR AND CELL BIOLOGY AND IMMUNOLOGICAL METHODS/TECHNIQUES OF ALZHEIMER'S DISEASE.&#10;&#10;Required Qualifications&#10;&#10;Ph.D. in Biology or a related field, plus at least four years of related post-doctora"/>
        <s v="Position: Big Data Engineer, COBOL ,PySpark&#10;&#10;Location: Dallas TX&#10;&#10;Duration: 12+ months&#10;&#10;Interview mode: Zoom&#10;&#10;Job Description:&#10;&#10;Â· Python â€“ Senior level&#10;&#10;Â· Spark /PySpark â€“ Senior level&#10;&#10;Â· Hive â€“ Senior level&#10;&#10;Â· SQL â€“ Expert level&#10;&#10;Â· Logical P"/>
        <s v="What You'll Do&#10;ArcBest is a logistics company with creative problem solvers who deliver integrated solutions for complex supply chain challenges.&#10;&#10;Wanting to join the ArcBest family? In our search for top talent, we are looking for those that will further"/>
        <s v="Job Summary:&#10;&#10;Collaborate with a team whose function is to develop synthetic pathways and scale up to manufacture active pharmaceutical ingredients. Occasionally, synthesis pathways and scale-up of specialty chemicals, not of a pharmaceutical nature, will"/>
        <s v="&#10;Location:&#10;Dallas, New York, Pittsburgh&#10;Geography:&#10;North America&#10;Capabilities:&#10;Technology &amp; digital&#10;Industries:&#10;Technology industries&#10;&#10;&#10;About UsBoston Consulting Group partners with leaders in business and society to tackle their most important challenges"/>
        <s v="&#10;Duties&#10;&#10;&#10;Help&#10;&#10;Duties&#10;&#10;Summary&#10;&#10;The PALACE Acquire Program offers you a permanent position upon completion of your formal training plan. As a Palace Acquire Intern you will experience both personal and professional growth while dealing effectively and et"/>
        <s v="&#10;Organization: Accenture Federal ServicesLocation: San Antonio, TX We are: AccentureFederal Services,bringing together commercial innovation with the latest technology to unleash the potential for our federal clients. Operating in the nation's Capital, we"/>
        <s v="Job Posting Title:Research Engineering/Scientist Assistant II----&#10;&#10;Hiring Department:College of Pharmacy----&#10;&#10;Position Open To:All Applicants----&#10;&#10;Weekly Scheduled Hours:40----&#10;&#10;FLSA Status:Exempt----&#10;&#10;Earliest Start Date:Immediately----&#10;&#10;Position Duratio"/>
        <s v="GENERAL DESCRIPTION&#10;&#10;This role is a key team player position in a constantly changing busy environment that requires accuracy, attention to details, initiative and a pro-active approach to duties and responsibilities while working with the individuals in "/>
        <s v="Provides leadership to the college in the area of teacher evaluation and assessment. Directs the research activities of the teacher preparation program including collection, analysis, and distribution of data related to teacher candidate performance. Over"/>
        <s v="The Info Sec Prof Lead Analyst is an intermediate level position responsible for driving efforts to prevent, monitor and respond to information/data breaches and cyber-attacks. The overall objective of this role is to ensure the execution of Information S"/>
        <s v="Do you thrive helping the business get their most critical questions answered? Have you worked in an environment where you have helped create a data driven culture? We are looking for a talented individual who is passionate about helping the business driv"/>
        <s v="&#10;&#10; Sr. HR Business PartnerUnited States | &#10;&#10; Irvine,&#10;&#10; California&#10;&#10;Job ID: 34346&#10;&#10;Job Description&#10;&#10;&#10;Position at Ingram Micro&#10;Ingram Micro touches 80% of the technology you use every day with our focus on Technology Solutions, Cloud, and Commerce and Lifec"/>
        <s v="&#10;This position can be filled in New Orleans, LA, The Woodlands, TX, or Little Rock, AR.*&#10;&#10;JOB SUMMARY/PURPOSE&#10;&#10;The Data Engineer will help support the overall enterprise analytics initiative with a primary focus on improving the data integration of curren"/>
        <s v="&#10;&#10;Senior Data Analyst&#10;&#10;&#10;Site&#10;&#10;&#10;&#10;Dallas, TX&#10;&#10;&#10;Employment duration&#10;&#10;&#10;&#10;Part-Time/Casual&#10;&#10;&#10;Job Category&#10;&#10;&#10;&#10;Business Analytics&#10;&#10;&#10;&#10;Apply Now&#10;&#10;Job BriefWe are actively seeking multiple Senior Data Analysts at our Plano, TX location!&#10;Analytical Mechanics Associat"/>
        <s v="Job ID: 030320201&#10;&#10;Job Location: Dallas, TX&#10;&#10;Apply Now!&#10;&#10;AddThisShare&#10;&#10;|&#10;&#10;Facebook&#10;&#10;Email&#10;&#10;Favorites&#10;&#10;Print&#10;&#10;&#10;&#10;Senior&#10;&#10;Data Analyst&#10;&#10;Dallas,&#10;&#10;TXSince 2010, Excite Health Partners has been a growing leader in the Healthcare consulting and staffing industry"/>
        <s v="Headquartered in the heart of Austin, Texas, MVPindex is the emerging standard global brands use to value their sports and entertainment sponsorships and understand who engages with, or purchases, their products. Nearly 100 Brands, media, and sports organ"/>
        <s v="Our client is seeking a Big Data Engineer to join their team in Irving, TX.&#10;&#10;Responsibilities&#10;&#10;Development and support of Kafka integrations, including topics, producers, consumers and streaming (KStream and KTable) applications&#10;&#10;Development and support o"/>
        <s v="Job Opportunity&#10;&#10;Job ID: 59655&#10;&#10;Description:&#10;&#10;About Us:&#10;&#10;At Children's Health, we value the role each team member plays in helping us deliver on our mission of making life better for children. We take pride in providing a rich and rewarding career opportu"/>
        <s v="Your OpportunityDo you thrive helping the business get their most critical questions answered? Have you worked in an environment where you have helped create a data driven culture? We are looking for a talented individual who is passionate about helping t"/>
        <s v="Unizin is looking for a Senior Data Engineer to expand the data architectures and data services that drive its solutions. The ideal candidate is experienced in building data pipelines, data services, and distributed/concurrent systems. The right candidate"/>
        <s v="We have the below role open with our direct end customer in San Antonio TX for the long-term contract.&#10;&#10;Our client is a world leader in manager cloud computing and uses cutting-edge technologies&#10;&#10;Interested candidates, please send the resume along with ra"/>
        <s v="DIRECT CLIENT REQUIREMENT Job Title Data AnalystProgrammer Location Irving, TXRemote Duration 6+ Months Job description Healthcare experience is REQUIRED. Candidate must have at least one year of healthcare experience required to qualify for the position "/>
        <s v="GEI a Way of Life&#10;&#10;When you re doing what you love and working with great people, work becomes less like a job, and more like a way of life. Here at GEI Consultants, Inc. (GEI) we have been fostering growth and creativity for nearly 50 years. Our culture "/>
        <s v="Overview&#10;&#10;Summary:&#10;&#10;The Scientist II independently designs, executes and interprets complex laboratory experiments and development activities with priorities set by supervisor to achieve project goals. The individual demonstrates a practical understanding"/>
        <s v="Overview&#10;&#10;Summary:&#10;&#10;The Associate Principle Scientist independently applies scientific and/or cross-functional knowledge to achieve project goals and provide technical and scientific leadership within the department. The individual will typically lead cus"/>
        <s v="Job title: - Product development scientist&#10;&#10;Duration: - 6+ months (Contract)&#10;&#10;Pay Rate: $26/hr&#10;&#10;Location: - Plano Texas USA 75024&#10;&#10;Shifts: - (Monday â€“Friday) 8 AM - 5 PM&#10;&#10;Description:&#10;&#10;Â· Responsible for updating ingredient and formula specifications fo"/>
        <s v="Position SummaryA Data Analyst gathers and interprets data from various sources and interprets business trends in order to identify improvements.Essential Duties and ResponsibilitiesThe essential functions include, but are not limited to the following:&#10;&#10;D"/>
        <s v="Assessment Data Analyst (Campus Testing Coordinator) Pool&#10;&#10;Leadership Academy Network (LAN)&#10;&#10;Reports to: Principal-- Elementary School, Middle School&#10;&#10;Pay Grade: 604&#10;&#10;Salary Range: $65,192 - $79,611&#10;&#10;Duty Days: 210&#10;&#10;This is a grant-funded position&#10;&#10;Positi"/>
        <s v="The Details:&#10;&#10;Data drives strategy. Unique Influence's Data Science &amp; Analytics practice helps internal and client stakeholders take a scientific approach towards optimizing critical business and marketing decisions. Our forward thinking in Data Science &amp;"/>
        <s v="Duration &amp; Type: 6+ months Contract with a Pharmaceutical industry clientLocation: Fort Worth, Texas&#10;&#10;Responsibilities:&#10;&#10;Serve as team member for supporting day to day master data activities in SAP Integrated Business Planning (IBP)&#10;Partner with S&amp;OP team"/>
        <s v="SunIRef:Manu:title&#10;&#10;Job Summary/Purpose&#10;&#10;The Data Engineer will help develop and support the overall enterprise analytics initiative with a primary focus on improving the data integration of current utility systems or record (data lake creation) as well a"/>
        <s v="ACS group has an immediate need for a Big Data EngineerArchitect- 5 Openings with experience in the Investment domainBanking Industry. This is a 6+ months contract opportunity (with long-term potential. Please review the job description below Position Big"/>
        <s v="Join the Applied Power Division and work on diverse and exciting projects in areas such as unmanned systems, energetic tools, additive manufacturing, communications, machine learning, and augmented/virtual reality (AR/VR). Job activities include physics m"/>
        <s v="a leading global financial services firm with assets of $2.7 trillion and&#10;&#10;operations worldwide. The firm is a leader in investment banking, financial&#10;&#10;services for consumers and small business, commercial banking, financial&#10;&#10;transaction processing, and a"/>
        <s v="Engineering Scientist Associate&#10;&#10;&#10;&#10;---&#10;&#10;&#10;Hiring_Department&#10;&#10;Texas Advanced Computing Center&#10;&#10;&#10;&#10;---&#10;&#10;&#10;Position_Open_To&#10;&#10;All Applicants&#10;&#10;&#10;&#10;---&#10;&#10;&#10;Weekly_Scheduled_Hours&#10;&#10;40&#10;&#10;---&#10;&#10;&#10;FLSA_Status&#10;&#10;Exempt&#10;&#10;&#10;&#10;---&#10;&#10;&#10;Earliest_Start_Date&#10;&#10;Immediately&#10;&#10;&#10;&#10;---&#10;&#10;&#10;Positio"/>
        <s v="*NEW* Sr. Data Engineer&#10;&#10;Well branded and innovative industry leader is seeking a well rounded candidate who will have deep and broad experience in all aspects of data which include cleaning data, reporting and dash boarding, ETL, performance tuning, data"/>
        <s v="&#10;&#10;&#10;&#10;Position Summary:&#10;The Infectious Disease Certifying Scientist will be responsible for handling all infectious disease testing and for providing 100% accuracy when handling all samples, and the creation of collection devices. This includes the reportin"/>
        <s v="OverviewBehavioral Health Group (BHG), a leading provider of opioid addiction treatment services. BHG provides medication assisted treatment and counseling services in a conventional outpatient setting.&#10;&#10;At BHG, we are committed to the belief that addicti"/>
        <s v="Job Description:&#10;&#10;&#10;&#10;Will apply technical knowledge to develop kits/reagents/instruments for nucleic acid purification from various sample types, which include FFPE, blood, plasma, cells and tissues Will conduct experiments and/or evaluation of specific pr"/>
        <s v="Job Summary:&#10;&#10;Join the exciting new area of developing the avionics applications and next generation of cyber threat detection capabilities for airborne platforms. Collaborate in a dynamic team environment, analyzing, designing, developing, testing and fi"/>
        <s v="&#10;Big Data Engineer (Kafka)&#10;&#10;&#10;Share&#10;&#10;Job ID: FA-0100-474 &#10;&#10;&#10; Open Since: 2019-10-04&#10;&#10;&#10;City: Irving&#10;State: Texas&#10;Country: United States of America&#10;&#10;&#10;&#10;Job Description:Frontend Arts brings together the brightest minds to create breakthrough technology solutio"/>
        <s v="Job Description&#10;&#10;JOB TITLE: Engineer Scientist 3&#10;&#10;JOB LOCATION: Charleston, SC&#10;&#10;JOB CODE:  13383068&#10;&#10;Thisjob is &quot;temporarily remote&quot; due to COVID-19 pandemic, but will transition to a non-remote job after the pandemic stay-at-home orders have been lifted."/>
        <s v="Overview&#10;&#10;Summary:&#10;&#10;The Assistant Scientist is an entry level position within each of the Process Development groups. The individual will learn and assist in the development and characterization of customer programs, and technology transfer to the manufac"/>
        <s v="Hello , We have an urgent requirement for Sr Data Engineer in San Antonio, TX. Below is the job description for it. If you are interested please reply me with updated resume. Sr Data Engineer (Python, AWS) Location San Antonio, TX Long term contract on W2"/>
        <s v="We Are Hiring&#10;&#10;Medical Lab Scientist (MLS) - Blood Bank Anc 001 - Full-Time, Evenings- Seton Medical Ctr Hays - Kyle,TX&#10;&#10;Why Join Ascension?&#10;Ascension Seton, based in Austin, Texas, is a faith-based non-profit healthcare system founded in 1902 by the Daug"/>
        <s v="Title Senior Data Engineer City Plano, TX Duration 12+ Months Must have skills AWS certified SQL Spark Nice to have Tableau reporting or any reporting tools Data Engineer Create and maintain optimal data pipeline architecture, Assemble large, complex data"/>
        <s v="Are You Driven?Â® We Are.&#10;&#10;We are a company of driven, enthusiastic and determined people. We celebrate achievement and success. We foster innovation, determination and recognition. Because of that, our employees feel recognized and rewarded for the contr"/>
        <s v="We are hiring experienced, creative and innovative engineers to join our extraordinary ASIC and Analog/Mixed-Signal Verification, Modeling and Methodology Team. You will have opportunities to work and gain competence in several areas such as modeling (TLM"/>
        <s v="Assessment Data Analyst (Campus Testing Coordinator) Pool&#10;&#10;Reports to: Principal&#10;&#10;Pay Grade: 604&#10;&#10;Salary Range: $65,192 - $79,611&#10;&#10;Duty Days: 210&#10;&#10;This is a grant-funded position&#10;&#10;Position Purpose&#10;&#10;This position supports one campus. Provides campus admini"/>
        <s v="Infoblox is the global leader in providing actionable network intelligence through network services, security, and threat intelligence. We give companies total control and visibility of their network, allowing them to operate more efficiently and intellig"/>
        <s v="&#10;Min QualificationsREQUIRED EDUCATION / EXPERIENCE:&#10;&#10;Bachelor's degree in a Clinical Laboratory Science or Basic Science. No experience required.&#10;&#10;Must obtain certification by the American Society of Clinical Pathology (ASCP), American Medical Technologis"/>
        <s v="Data Engineer&#10;&#10;Slalom is a modern consulting firm focused on strategy, technology, and business transformation. We believe in what's possible and shape what's next.&#10;&#10;At Slalom, personal connection meets global scale. We build deep relationships with our c"/>
        <s v="Work Shift: DAY&#10;&#10;Work Week: VariesJob SummaryThe Medical Laboratory Scientist is responsible for performing both routine and complex analyses, which necessitates knowledge of laboratory techniques, principles, and equipment and their interrelationship. Ex"/>
        <s v="MORE ABOUT THIS JOB&#10;&#10;ENGINEERING&#10;&#10;What We Do&#10;&#10;At Goldman Sachs, our Engineers don't just make things - we make things possible. Change the world by connecting people and capital with ideas. Solve the most challenging and pressing engineering problems for "/>
        <s v="Tachyon Technologies is a Digital Transformation consulting firm that partners with businesses to implement customer-focused business transformation. Aligned with SAP's digital core, Tachyon Technologies collaborates with its clients to transform their bu"/>
        <s v="&#10;Position Information&#10;&#10;Posting Title Water Quality Scientist Senior Job Requisition Number COA081896 Position Number 104572 Job Type Full-Time Division Name Water Laboratory Minimum Qualifications Graduation with a Bachelorâ€™s degree from an accredited c"/>
        <s v="Join a team that develops creative solutions for existing and future next-generation technologies for high reliability applications including embedded systems for space instruments and spacecraft components. Interface with technical clients and colleagues"/>
        <s v="&#10;SummaryGrant Funded Position&#10;&#10;Manages heath department data sets. Conducts data analysis, statistical and epidemiological work in support of health department programs. Publishes reports on public health topics including disease trends, behavioral health"/>
        <s v="&#10; &#10; Duties&#10; &#10; &#10; &#10; Help&#10; Help&#10; &#10; Duties&#10; Summary&#10;&#10;What General Information Do I Need To Know About This Position? &#10; &#10; Learn more about this agency&#10; &#10; &#10;Responsibilities&#10;&#10;&#10;As a HYDROLOGIST (QUALITY ASSURANCE HYDROLOGIC DATA MANAGEMENT) within the OKLAHOMA-TE"/>
        <s v="EY delivers unparalleled service in big data, business intelligence, and digital analytics built on a blend of custom-developed methods related to customer analytics, data visualization, and optimization. We leverage best practices and a high degree of bu"/>
        <s v="Job Summary:&#10;&#10;We are expanding our team working on leading technologies in industrial robotics and are looking for talented and motivated candidates to join us. Qualified candidates have the opportunity to work in a flexible and stimulating environment on"/>
        <s v="Functional Area:CP - ComplianceEstimated Travel Percentage (%): No TravelRelocation Provided: NoAmerican General Life Insurance CompanyAIGâ€™s Global Compliance Group (GCG) is a centralized compliance function with oversight responsibility for managing co"/>
        <s v="Locations: TX - Plano, United States of America, Plano, TexasAt Capital One, were building a leading information-based technology company. Still founder-led by Chairman and Chief Executive Officer Richard Fairbank, Capital One is on a mission to help our "/>
        <s v="Extended Job TitleHSC Research Scientist Garrison Institute on AgingOrg Level 1Texas Tech Univ Health Sciences Ctr Org Level 7101301 - Garrison Institute on Aging Position DescriptionENGAGE IN RESEARCH IN THE AREA OF MOLECULAR AND CELL BIOLOGY AND IMMUNOL"/>
        <s v="Your OpportunityLove exploring data for insights that impact business? Then we want you!&#10;&#10;Our large client base and multi-channel transaction volume offers a fertile data environment to uncover new insights and answers to key business questions. Our dynam"/>
        <s v="&#10;Lab Analytical Scientist&#10;&#10;&#10; Apply&#10;&#10;Located in Dallas, TX.&#10;Job title&#10;&#10;&#10; Lab Analytical Scientist&#10;&#10;Contract Type&#10;&#10;&#10; Regular&#10;&#10;Publication date&#10;&#10;&#10; 2020-04-06&#10;&#10;Country&#10;&#10;&#10; United States&#10;&#10;Company presentationWorld leader in gases, technologies and services for "/>
        <s v="The Water Management Business Line of Arcadis is seeking an creative, experienced, and highly-skilled computer scientist to join our growing technology team. In this role, you will create and develop custom solutions for our client projects in a collabora"/>
        <s v="Work Shift: DAY&#10;&#10;Work Week: M - FJob Summary02/2019&#10;&#10;JOB SUMMARY&#10;&#10;The Medical Laboratory Scientist is responsible for performing both routine and complex analyses, which necessitates knowledge of laboratory techniques, principles, and equipment and their "/>
        <s v="Digital SW Eng Lead/Data Engineer&#10;&#10;Irving, TX&#10;&#10;$50/hr for Mid- Sr level and&#10;&#10;$70-80/hr for Architect&#10;&#10;Citi Bank&#10;&#10;Only GC/USC/H4/L2 EAD and E3Job Description TemplateJob Title&#10;&#10;Digital S/W Eng Lead Analyst&#10;&#10;Job Code&#10;&#10;Job Function&#10;&#10;Job Family&#10;&#10;Digital Softw"/>
        <s v="Work Shift: EVENING&#10;&#10;Work Week: VariesJob SummaryThe Medical Laboratory Scientist is responsible for performing both routine and complex analyses, which necessitates knowledge of laboratory techniques, principles, and equipment and their interrelationship"/>
        <s v="For this position we're able to consider candidates with either US citizenship or an existing Green Card at this time.&#10;&#10;This position is based in Houston, TX. This position is not budgeted for relocation assistance at this time.&#10;&#10;Hewlett Packard Enterpris"/>
        <s v="Information Security Application Vulnerability Governance Data Analyst will be responsible for analyzing program data from multiple systems and providing insights to the governance team on effectiveness of security controls. To be successful in this role "/>
        <s v="Roles and Responsibilities&#10;&#10;Identifying, analyzing and interpreting data to meet business requirements and facilitate development Building knowledge and understanding of transaction, reference and market data for specific asset classesLiaising with projec"/>
        <s v="Job Description&#10;&#10;â€¢ Provide senior level management oversight and guidance to a team of managers responsible for Application DBA, ETL Development, and Platform Management teams within the Information Management (IM) group.&#10;&#10;â€¢ Drive close alignment with"/>
        <s v="Beyond Outsourcing This is OneSourcing&#10;&#10;EAG OneSource (1Source) is a dynamic and growing IT and Back Office Outsourcing firm focused on driving customer success. As an EAG OneSource team member, you will leverage your customer service, management and tech"/>
        <s v="&#10;&#10;Quantitative Analyst - Revenue Operations&#10;&#10;at GetUpside&#10;&#10;Austin, TX&#10;&#10;About GetUpside&#10;&#10;GetUpside personalizes brick-and-mortar commerce to help communities thrive. As we connect more than 2 million drivers with over 10,000 businesses nearby, merchants ma"/>
        <s v="Description:&#10; PROLIM Global Corporation (www.prolim.com) is currently seeking SAS DATA ANALYST for location DALLAS, TX with one of our top Clients.&#10;&#10;Job Description&#10;&#10;There is a need for a data analyst who has the&#10;&#10;capability of pulling data from source sy"/>
        <s v="We are hiring a Membership Director and Facilitator for the Data Board (board.org/data), a new community for the people leading data strategy and data science at large corporations. Specifically, this means you'll need broad-ranging subject matter experti"/>
        <s v="Our ideal candidate will possess strong business acumen, coupled with the ability to communicate findings to both business and IT leaders in a way that can influence how our organization approaches a business challenge. The Data Science Director will not "/>
        <s v="Job Posting Title:Research Engineering/ Scientist Assistant----&#10;&#10;Hiring Department:Department of Neuroscience----&#10;&#10;Position Open To:All Applicants----&#10;&#10;Weekly Scheduled Hours:40----&#10;&#10;FLSA Status:Non-Exempt----&#10;&#10;Earliest Start Date:Mar 16, 2020----&#10;&#10;Positi"/>
        <s v="Job TitleSenior Athletics Assistant (Data Analysis)AgencyTexas A&amp;M UniversityDepartmentAthletic DirectorProposed Minimum SalaryCommensurateJob LocationCollege Station, TexasJob TypeStaffJob Description&#10;&#10;Our Commitment&#10;&#10;Texas A&amp;M University is committed to"/>
        <s v="Posting Title&#10;&#10;Scientist (Pre-Clinical Development)&#10;&#10;06-Apr-2020&#10;&#10;Job ID&#10;&#10;287352BR&#10;&#10;Job Description&#10;&#10;â€¢ Conduct and maintain in vivo and in vitro exploratory and GLP-regulated preclinical safety studies in support of government submissions.&#10;&#10;â€¢ Administ"/>
        <s v="Position Summary:&#10;&#10;Plans, supervises, and directs research, investigation, or other technical operations. Provides technical expertise to facilitate the design, implementation, and analysis of procedures, techniques, and results, which enables investigato"/>
        <s v="AECOM is actively seeking an experienced Senior Air Quality Emission Specialist for immediate employment in the Freeport TX office. The appropriately qualified applicant will apply their knowledge and experience specifically in air emissions testing, spec"/>
        <s v="One CompanyMany Careers!&#10;&#10;State Farm Investment Planning Services (IPS) is seeking a Quantitative Analyst - Asset Allocation Analyst in its State Farm Investment Management unit (SFIM). Reporting to the head of SFIM, you will provide quantitative research"/>
        <s v="My name is Karthik and I'm a Resource Development Manager at InfoVision. I have Below Contract opening for Data Engineer with my direct client in Plano TX. Please take a look at the requirement below and let me know if you are interestedhellip. If you hav"/>
        <s v="JPMorgan Chase &amp; Co.&#10;&#10;(NYSE: JPM) is a leading global financial services firm with assets of $2.4&#10;&#10;trillion and operations worldwide. The Firm is a&#10;&#10;leader in investment banking; financial services for consumers and small&#10;&#10;businesses, commercial banking, "/>
        <s v="&#10;&#10;Merchant Data Analyst&#10;&#10;at GetUpside&#10;&#10;Austin, TX&#10;&#10;About GetUpside&#10;&#10;GetUpside personalizes brick-and-mortar commerce to help communities thrive. As we connect more than 2 million drivers with over 10,000 businesses nearby, merchants make more profit, cons"/>
        <s v="&#10;Company University of Texas Medical Branch&#10;Location Galveston, Texas&#10;Job Type Permanent&#10;&#10;&#10;Description&#10;&#10;Bachelor's degree in a Clinical Laboratory Science or Basic Science with five (5) years related experience. Technologist level certification from eithe"/>
        <s v="Position Purpose:&#10;&#10;To provide quality assurance and scientific subject matter expertise to support the credibility and defensibility of national and homeland security programs, with a focus on CBRNe collection and analysis efforts. The successful candidat"/>
        <s v="Hi, Please find the below details Azure Data Engineer Irving,TX Need 10+ years of experience Need experience with ADF V2,Azure Devops and CICD Need Azure Data Catalog,Azure event hub Need Azure Synapse Snowflake Experience with ScrumSafe and Azure Storage"/>
        <s v="When you click 'Apply', you will need to click on 'Create Account'. By creating an account, you will be able to view your applications and their statuses. Your password must contain 8 characters, 1 upper case letter, 1 number and 1 special character. Plea"/>
        <s v="Position Description:&#10;&#10;Work closely with internal clients to develop data set models and rules engines, create micro-service APIs, and design data feeds.&#10;&#10;Your future duties and responsibilities:&#10;&#10;Gather requirements, perform analysis, design solutions, a"/>
        <s v="&#10;Company: Cyber Warrior Network - - Matching the Talent to the Task.  Job Title: Data Modeler  Location: San Antonio, TX Clearance Level: Secret Minimum Education: Bachelorâ€™s Degree in associated discipline area.  Company Brief: Cyber Warrior Network (C"/>
        <s v="Note : we need somebody to start on Apr 22nd .Ã‚&#10;&#10;Interview Immediate&#10;&#10;Location: Frisco , TX&#10;&#10;Duration: 1 year&#10;&#10;Role : Data Modeler / Data architect&#10;&#10;Job description:&#10;&#10;Ã‚ 7 - 10 years of experience as Data Modeler/ Architect&#10;&#10;Ã‚ Serve as the business mode"/>
        <s v="&#10; Job Id &#10;&#10; E1977312  Job Title DSP Architecture/Performance Modeling Engineer&#10;&#10; Post Date 03/16/2020&#10; Company &#10;&#10; Qualcomm Technologies, Inc.&#10; Job Area Engineering - Systems&#10;&#10; Location Texas - Austin&#10;&#10; Job Overview Qualcomm is the largest fabless design c"/>
        <s v="Job Posting Title:Research Engineering/ Scientist Associate III (4209)----&#10;&#10;Hiring Department:Department of Neuroscience----&#10;&#10;Position Open To:All Applicants----&#10;&#10;Weekly Scheduled Hours:40----&#10;&#10;FLSA Status:Exempt----&#10;&#10;Earliest Start Date:Jul 01, 2020----&#10;"/>
        <s v="*This position can be filled in New Orleans, LA, The Woodlands, TX, or Little Rock, AR.*&#10;&#10;Job Summary/Purpose&#10;&#10;The Solution Architect, Sr position is a key role in the Enterprise Analytics team supporting the Enterprise Data Lake ecosystem. This role will"/>
        <s v="Monitors and manages large volumes of transactions, updates data in systems and performs reconciliations on a daily basis. Assists with various tasks related to deal management. Communicates with internal and external parties, regarding deal-specific item"/>
        <s v="EOK Technologies is looking for a Sr Data Engineer on CONTRACT Basis Immediately For their in Multiple Locations Position 1 Data Engineer - Denver . CO Develop a data management framework that is effective, scalable and reliable Be the subject matter expe"/>
        <s v="&#10;Applied Machine Learning Scientist, Austin, Texas!What We Do &#10;CognitiveScale is an augmented intelligence pioneer that pairs humans and machines to bring practical, scalable, trusted AI solutions to life. &#10;&#10;CognitiveScaleâ€™s award-winning and proven Cor"/>
        <s v="Job Summary:&#10;&#10;Join our Mechanical Engineering Division. Support both experimental and modeling efforts to investigate the response of materials under ballistic and explosive loading. Typical programs include air cannons (bird-strike and hail-stone impact)"/>
        <s v="&#10;Are you ready to explore a&#10;&#10;world of possibilities?&#10;&#10;Join our DTCC family, and youâ€™ll&#10;&#10;grow your expertise and become the best version of you. As you embark on a new&#10;&#10;journey, youâ€™ll tackle challenges with flexibility and grace, learning new skills&#10;&#10;"/>
        <s v="&#10;&#10; Data Analyst -0517 SuvOpening Date: May 30, 2017&#10;&#10;Closing Date: June 12, 2017&#10;&#10;Vastika Inc. seeks Data Analysts in Irving, TX (&amp; other US locations as needed).&#10;&#10;Responsible for developing, designing, and maintaining database dashboards through Access, "/>
        <s v="The Battle.net &amp; Online Products organization is home to 300+ passionate engineers, program managers, and designers focused on technology that powers Blizzard Entertainmentâ€™s games. Whether youâ€™re playing one of our titles, chatting with friends, brow"/>
        <s v="Manages high-profile client relationships in the fixed income market while managing complex structured finance transactions. Assists with advanced duties related to deal management. Communicates effectively with clients and proactively addresses client qu"/>
        <s v="Only the passionate need apply.&#10;&#10;We're looking for much more than qualified applicants.&#10;&#10;We want individuals who believe that anything worthy of their effort is worthy of their best effort. That anything we produce should not merely compete but truly domi"/>
        <s v="&#10;This is a data engineer role. Bachelor's degree 5.+years of experience with ETL and advanced SQL skills - Adept at queries, report writing and presenting findings â€¢ Expertise in Data Analysis, Data Profiling, and SQL Tuning â€¢ Expertise in translating"/>
        <s v="A Senior Data Engineer is responsible for implementation and delivery of&#10;&#10;backend services, data pipelines and data platform frameworks that build on our&#10;&#10;high-value data assets. They will leverage PaaS and IaaS cloud offerings to&#10;&#10;build services that sup"/>
        <s v="_JPMorgan Chase &amp; Co. (NYSE: JPM) is a leading global financial services firm with assets of $2.7 trillion and operations worldwide. The firm is a leader in investment banking, financial services for consumers and small business, commercial banking, finan"/>
        <s v="Job Title: Data Science Specialist â€“ Architect&#10;&#10;Posted on: 06-01-2018&#10;&#10;Requirements:&#10;&#10;5-10 years significant and relevant E&amp;P engineering experienceProven experience with relationship managementStrong understanding of cloud offerings specifically AzureA"/>
        <s v="Job Title:  Python Data Engineer/Developer (9-15 yrs)&#10;&#10;Posted on: 04-01-2020&#10;&#10;Requirements:&#10;&#10;Experience developing in containerized environments (Docker, LXC)Experience with multiprocessing and multithreading in PythonExperience with MongoDB and Redis is "/>
        <s v="Under the guidance of the Director of Analytics and Reporting, the Senior Strategy Data Analyst will work on strategic planning, demographic, operational, performance measurement, research, evaluation, and other reporting to improve the health of our comm"/>
        <s v="Job Summary:&#10;&#10;Join a dynamic team that develops creative solutions for existing and future next-generation technologies for high reliability applications including; data exploitation and analytics, embedded software for real-time sensor systems, complex r"/>
        <s v=" &#10; &#10;Job DescriptionSign In|New User&#10;&#10;    Position Information  TxDOT's Strategic Planning Division is looking for a Strategic Data Analysis III based in Austin, TX. We have a diverse workforce of over 12,000 employees statewide. If you want to build an ex"/>
        <s v="Ã‚BigData Engineers:  Cassandra, Spark and Big Data TechnologiesÃ‚  Location: Dallas  Length: + 6 MonthsÃ‚"/>
        <s v="The data analyst serves as a resource for performance and operational analysis for CommUnityCare. Under general direction, the data analyst is responsible for organizing, analyzing and reporting on data from large clinical and/or operational data sets. Th"/>
        <s v="&#10;POSITION OVERVIEWApplications Accepted from: All Persons Interested&#10;&#10;PN 22696&#10;&#10;Division: Planning and Grants Management&#10;&#10;Section: Program Design and Implementation&#10;&#10;Reporting Location: 2100 Travis, Houston, TX 77002&#10;&#10;Workdays &amp; Hours: 8 am - 5 pm, Monday"/>
        <s v="We are looking for a Senior Principal Data Architect / Data Engineer to design, evolve and implement Resideoâ€™s data platform.&#10;&#10;The candidate must have hands-on experience in data engineering projects, software development, and dev-ops processes.The cand"/>
        <s v="Medical Technologist II&#10;&#10;Under general supervision of the Galactosemia &amp; Biotinidase Screening Team Supervisor uses considerable knowledge to independently perform highly complex fluorometric galactosemia and colorimetric biotinidase analysis on high volu"/>
        <s v=" DPS - FIN - CAPPS Financial Senior Data Analyst (00008999) Organization: TEXAS DEPARTMENT OF PUBLIC SAFETY Primary Location: Texas-Austin Work Locations: AUSTIN HQ (MAIN) PO BOX 4087 5805 N LAMAR BLVD, AUSTIN TX 78752 Austin 78773 Job: Computer and Mathe"/>
        <s v="Job Posting Title:Research Engineering/ Scientist Associate I----&#10;&#10;Hiring Department:Molecular Biosciences----&#10;&#10;Position Open To:All Applicants----&#10;&#10;Weekly Scheduled Hours:30----&#10;&#10;FLSA Status:Exempt----&#10;&#10;Earliest Start Date:Immediately----&#10;&#10;Position Durat"/>
        <s v="Company DescriptionSydata Consulting, Inc. consistently delivers Applications services, Infrastructure services, and Business Process Outsourcing (BPO) services globally through a combination of technology knowhow, domain and process expertise.&#10;&#10;Sydata Co"/>
        <s v="See what you're missing. Our employees work on the world's most advanced electronics - from detecting threats for F-35 pilots to illuminating the night for soldiers. Spanning air, land, sea, and space, we are developing the technology of tomorrow, deliver"/>
        <s v="&#10;&#10;Merchant Success Data Analyst&#10;&#10;at GetUpside&#10;&#10;Austin, TX&#10;&#10;About GetUpside&#10;&#10;GetUpside personalizes brick-and-mortar commerce to help communities thrive. As we connect more than 2 million drivers with over 10,000 businesses nearby, merchants make more prof"/>
        <s v="Position Description&#10;&#10;Under the supervision of the Tuberculosis Program Manager and guidance from the Project and Business Technology Manager, the Data Analyst applies analytical methods to Tuberculosis data from a variety of sources and maintains various"/>
        <s v="Slalom is a modern consulting firm focused on strategy, technology, and business transformation. We redefine what's possible, and create what's next.&#10;&#10;At Slalom, personal connection meets global scale. We build deep relationships with our clients in citie"/>
        <s v="Crown Laboratories, Inc., a privately held, fully integrated global skin care company is committed to developing and providing a diverse portfolio of aesthetic, beauty, and therapeutic skin care products that improve the quality of life for its customers."/>
        <s v=" Associate, Strategy and Operations (Data Analyst IV) (00009796) Organization: TEXAS EDUCATION AGENCY Primary Location: Texas-Austin Work Locations: Texas Education Agency 1701 NORTH CONGRESS AVENUE  Austin 78701 Job: Computer and Mathematical Employee St"/>
        <s v="Summary:The Associate Principle Scientist independently applies scientific and/or cross-functional knowledge to achieve project goals and provide technical and scientific leadership within the department. The individual will typically lead customer projec"/>
        <s v="Summary: The Scientist II independently designs, executes and interprets complex laboratory experiments and development activities with priorities set by supervisor to achieve project goals. The individual demonstrates a practical understanding analytical"/>
        <s v="Organization:&#10;&#10;Accenture Federal Services&#10;&#10;Location: San Antonio, TX&#10;&#10;We&#10;&#10;are:&#10;&#10;AccentureFederal&#10;&#10;Services,bringing together commercial innovation with the latest technology to&#10;&#10;unleash the potential for our federal clients. Operating in the nation's&#10;&#10;Cap"/>
        <s v="Job Summary/Purpose&#10;&#10;The Data Governance Lead will help support the overall enterprise analytics initiative with a primary focus on leading the enterprise wide data governance program including data quality and data catalog at the point of integration int"/>
        <s v="&#10;A ForeFlight Aircraft Data Analyst collects, analyzes and evaluates aircraft data (performance, weight &amp; balance and more). A person in this role will use various techniques and tools to capture aircraft data and create models which are applied within Fo"/>
        <s v="COMPANY DESCRIPTION&#10;&#10;Todayâ€™s businesses are facing the most comprehensive and complicated suite of environmental regulations on record. At EDGE, we provide our clients the insight and expertise to achieve their business objectives amidst this complex la"/>
        <s v="At Pattern Bioscience, weâ€™re tackling antibiotic resistance, named by the CDC as one of the biggest public health challenges of our time. We use AI and single-cell analysis to quickly recognize the bacteria causing an infection and to predict which drug"/>
        <s v="Perform as a member of the START site assessment team providing our EPA client with accurate and pertinent scientific data according to agreed upon methods, procedures, and techniques. Provides sound conclusions and recommendations based upon field invest"/>
        <s v="Amyx is seeking to hire a Contract Data Analyst located in San Antonio, TX. The successful candidate must have A 4-year course of study leading to a bachelor's degree with a major in any field, that includes or is supplemented by at least 24 semester hour"/>
        <s v="OverviewUnder the guidance of the Director of Analytics and Reporting, the Senior Strategy Data Analyst will work on strategic planning, demographic, operational, performance measurement, research, evaluation, and other reporting to improve the health of "/>
        <s v="Infosys is seeking Principal Automation Consultant with Work fusion, Automation Anywhere, UI Path, Blue Prism and .Net or Java experience for our client in Richardson, TX. The candidate will help manage RPA and Cognitive Automation Projects. They will par"/>
        <s v="Today Lonza is a global leader in life sciences. We are more than 15,000 employees in more than 100 locations around the world. While we work in science, thereâ€™s no magic formula to how we do it. Our greatest scientific solution is talented people worki"/>
        <s v=" â€¢ 3 to 5 years of experience in the areas of Embedded Analytics (SAP Business Intelligence, data warehouse and analytical reporting) and at least 3 years in utilizing visualization tools in an SAP environment&#10;â€¢ Must be able to perform as the function"/>
        <s v="The Oneida ESC Group is a family of companies owned by the Oneida Nation of Wisconsin that delivers customer-focused engineering, science, and construction services worldwide.&#10;&#10;Our family of companies include: Oneida ESC Group (OESC), Oneida Total Integra"/>
        <s v="OverviewThe data analyst serves as a resource for performance and operational analysis for CommUnityCare. Under general direction, the data analyst is responsible for organizing, analyzing and reporting on data from large clinical and/or operational data "/>
        <s v="Slalom is a modern consulting firm focused on strategy, technology, and business transformation. We believe in what's possible and shape what's next.&#10;&#10;At Slalom, personal connection meets global scale. We build deep relationships with our clients in citie"/>
        <s v="The Environmental Scientist will support Raba Kistnerâ€™s Environmental program, with an emphasis on transportation projects. The Environmental Scientist will be responsible for conducting natural resources studies (biological, wetlands, etc.) for project"/>
        <s v="Summary: The Scientist I assists in the planning of, conducting, evaluating, and interpreting routine laboratory experiments. The individual monitors ongoing experiments and identifies and resolves or suggests alternates or solutions to complex occurrence"/>
        <s v=" DPS - LES - Forensic Scientist I-III, Toxicology (Alcohol/Volatiles) (Crime Lab) (00010271) Organization: TEXAS DEPARTMENT OF PUBLIC SAFETY Primary Location: Texas-Weslaco Work Locations: WESLACO R3 HQ 2525 N INTERNATIONAL BLVD  Weslaco 78599 Job: Life, "/>
        <s v="&quot;Candidates should possess strong knowledge and interest across big data technologies and have a background in data engineering.&#10;&#10;â€¢ Build data pipeline frameworks to automate high-volume and real-time data delivery for our Spark and streaming data hub&#10;&#10;"/>
        <s v="Houston, TX&#10;&#10;6 Month Contract&#10;&#10;Ã‚&#10;&#10;Top Three Skills:&#10;&#10;1. Data Science Web Application Experience&#10;&#10;2. Experience in working with Historical &amp; Real Time Data&#10;&#10;3. QA Automation Experience&#10;&#10;Ã‚&#10;&#10;Soft Skills:&#10;&#10;- Good communication skills and team player (with u"/>
        <s v="The McConnell Group (TMG) is a health science company that provides a comprehensive selection of professional and technical services and product design to enhance the success of companies in a rapidly changing market. We are a fast-growing company and alw"/>
        <s v="Company DescriptionUplift's mission is to create and sustain public schools of excellence that empower each student to reach their highest potential in college and the global marketplace and that inspire in students a life-long love of learning, achieveme"/>
        <s v="Sr Data Engineer - 5 Positions&#10;Call Notes:&#10;Top Skills:&#10;Data Engineers with -&#10;3-5 years of genuine experience ( will not count the academic experience in this)&#10;Python&#10;Spark/Pyspark/ Scala&#10;Spring Boot&#10;Java&#10;AWS or any other Cloud&#10;Looking for hands on resourc"/>
        <s v="By clicking continue you agree to Built In's Privacy Policy and Terms of Use.&#10;&#10;A Lead Data Engineer is responsible for design, implementation and delivery of backend services, data pipelines and data platform frameworks that build on our high-value data a"/>
        <s v="Our Data Engineer will be an integral part of the Orion team that not only helps the company take advantage of emerging trends but helps drive and define the trend. As part of the team you will help ideate, investigate, and prove new techniques which can "/>
        <s v="At ENGIE North America, innovation and excellence create a platform for growth. We have a range of businesses in the United States and Canada, including clean power generation, cogeneration, and energy storage; retail energy sales; and comprehensive servi"/>
        <s v="Join our Space Science and Engineering Division to lead, design, develop, and verify mission, spacecraft and instrument flight software for a variety of space applications applying sound software engineering disciplines and practices. Perform and direct a"/>
      </sharedItems>
    </cacheField>
    <cacheField name="Date_Posted" numFmtId="14">
      <sharedItems containsSemiMixedTypes="0" containsDate="1" containsString="0">
        <d v="2020-04-30T00:00:00Z"/>
        <d v="2020-05-02T00:00:00Z"/>
        <d v="2020-05-01T00:00:00Z"/>
        <d v="2020-04-25T00:00:00Z"/>
        <d v="2020-05-05T00:00:00Z"/>
        <d v="2020-04-24T00:00:00Z"/>
        <d v="2020-05-06T00:00:00Z"/>
        <d v="2020-04-28T00:00:00Z"/>
        <d v="2020-04-29T00:00:00Z"/>
        <d v="2020-05-07T00:00:00Z"/>
        <d v="2020-05-03T00:00:00Z"/>
        <d v="2020-04-27T00:00:00Z"/>
        <d v="2020-05-04T00:00:00Z"/>
        <d v="2020-04-23T00:00:00Z"/>
        <d v="2020-04-26T00:00:00Z"/>
        <d v="2020-04-05T00:00:00Z"/>
        <d v="2020-05-08T00:00:00Z"/>
        <d v="2020-04-06T00:00:00Z"/>
      </sharedItems>
    </cacheField>
    <cacheField name="Valid_until" numFmtId="14">
      <sharedItems containsSemiMixedTypes="0" containsDate="1" containsString="0">
        <d v="2020-06-06T00:00:00Z"/>
        <d v="2020-06-05T00:00:00Z"/>
        <d v="2020-06-07T00:00:00Z"/>
      </sharedItems>
    </cacheField>
    <cacheField name="Job_Type" numFmtId="0">
      <sharedItems>
        <s v="FULL_TIME"/>
        <s v="PART_TIME"/>
        <s v="OTHER"/>
        <s v="CONTRACTOR"/>
        <s v="TEMPORARY"/>
      </sharedItems>
    </cacheField>
    <cacheField name="Rating" numFmtId="0">
      <sharedItems containsString="0" containsBlank="1" containsNumber="1">
        <n v="4.1"/>
        <n v="3.3"/>
        <n v="4.0"/>
        <n v="4.7"/>
        <n v="3.7"/>
        <n v="3.6"/>
        <n v="3.9"/>
        <n v="3.4"/>
        <m/>
        <n v="3.2"/>
        <n v="3.8"/>
        <n v="2.7"/>
        <n v="5.0"/>
        <n v="4.3"/>
        <n v="3.1"/>
        <n v="4.9"/>
        <n v="4.2"/>
        <n v="2.8"/>
        <n v="2.9"/>
        <n v="3.0"/>
        <n v="4.4"/>
        <n v="3.5"/>
        <n v="4.6"/>
        <n v="4.5"/>
        <n v="1.9"/>
        <n v="4.8"/>
        <n v="2.5"/>
        <n v="2.6"/>
        <n v="2.4"/>
        <n v="1.3"/>
        <n v="2.3"/>
        <n v="2.2"/>
        <n v="2.1"/>
        <n v="1.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973" sheet="Data"/>
  </cacheSource>
  <cacheFields>
    <cacheField name="Job_title" numFmtId="0">
      <sharedItems>
        <s v="Data Scientist"/>
        <s v="Data Engineer"/>
        <s v="Streaming Data Engineer"/>
        <s v="Senior Data Scientist"/>
        <s v="Research Scientist (Traumatic Brain Injury)"/>
        <s v="Aviation FOQA Data Scientist Sr."/>
        <s v="Future Opportunity: Data Engineer"/>
        <s v="Lead Artificial Intelligence Computer Scientist"/>
        <s v="Product Engineer â€“ Data Science"/>
        <s v="Data Scientist - Defense &amp; Intelligence"/>
        <s v="Data Scientist active TS/SCI"/>
        <s v="Quality Control Scientist III- Analytical Development"/>
        <s v="Data Scientist, Senior"/>
        <s v="Junior Data Scientist"/>
        <s v="Staff Scientist- Upstream PD"/>
        <s v="Data Scientist - Mid Level"/>
        <s v="Sr. Principal Data Scientist"/>
        <s v="Sr Data Scientist"/>
        <s v="Data Analyst"/>
        <s v="Data Scientist/Lead Data Scientist"/>
        <s v="Computational Behavioral Scientist"/>
        <s v="Data Scientist/Architect"/>
        <s v="Data Scientist Technical Specialist"/>
        <s v="Computer Vision Scientist"/>
        <s v="Data Scientist Level-I"/>
        <s v="Computer Scientist 3"/>
        <s v="AI Data Scientist- Machine Learning, Consultant"/>
        <s v="Federal - Data Scientist"/>
        <s v="Data Scientist, Analytics"/>
        <s v="Data Scientist (CCDB) (Mid-Level)"/>
        <s v="Artificial Intelligence/Machine Learning Data Scientist"/>
        <s v="In Vivo Senior Scientist, Oncology Research"/>
        <s v="Data Engineer SME"/>
        <s v="Data Scientist - Machine Learning Engineer"/>
        <s v="Data Scientist Machine Learning"/>
        <s v="Decision Scientist"/>
        <s v="Senior Data Engineer"/>
        <s v="Senior Manager - Data Acquisition &amp; Partnerships"/>
        <s v="Sr. Data Scientist (Arlington, VA)"/>
        <s v="Data Scientist II"/>
        <s v="Junior Data Scientist, Analytics"/>
        <s v="Data Scientist (Pipeline)"/>
        <s v="Associate Scientist - Hybridoma Generation"/>
        <s v="Data Scientist - Senior Consultant"/>
        <s v="Environmental Scientist/Engineer"/>
        <s v="Data Scientist, Senior Consultant"/>
        <s v="Quantitative Analyst / Data Scientist - Opower Product Team"/>
        <s v="Data Scientist Jr."/>
        <s v="Big Data Scientist, Senior Consultant"/>
        <s v="Data Scientist-Machine Learning"/>
        <s v="Social/Data Scientist, Military Personnel Analytics Team"/>
        <s v="Data Scientist- Secret Clearance"/>
        <s v="Data Engineer / Scientist"/>
        <s v="Dr. Strange or Iron Man? (Data Scientist)"/>
        <s v="Data Scientist - Data Analyst Managing Consultant"/>
        <s v="Research Scientist - Modeling &amp; Simulation"/>
        <s v="Data Scientist Behavioral Biometrics"/>
        <s v="Research Data Scientist"/>
        <s v="Sr. Data Scientist"/>
        <s v="Intelligence Research Specialist (Data Scientist)"/>
        <s v="Data Scientist, Public Sector"/>
        <s v="Computer Scientist / Data Analytic"/>
        <s v="AI Data Scientist - Machine Learning, Consultant"/>
        <s v="Supply Chain Data Scientist (GS 13 Equivalent)"/>
        <s v="Associate Principal Scientist, Pharmacogenomics"/>
        <s v="Data Scientist, Lead"/>
        <s v="Senior Scientist for Clinical Research Late R&amp;I - Durham, NC"/>
        <s v="Senior Scientist for Clinical Research Late R&amp;I - Gaithersburg, MD"/>
        <s v="Site Manager - Data Scientist"/>
        <s v="Operations Research Analyst/Data Scientist"/>
        <s v="Scientist II, Clinical Immunology (Assay Development/ Validation)"/>
        <s v="AI Data Scientist Machine Learning, Consultant"/>
        <s v="Data Scientist Machine Learning, Senior Consultant"/>
        <s v="Innovation Applied Data Scientist"/>
        <s v="Computational Data Scientist, Senior Consultant"/>
        <s v="NLP Data Scientist with Security Clearance"/>
        <s v="Data Scientist - Machine Learning, Senior Consultant"/>
        <s v="Director of Data Science"/>
        <s v="Lead Data Science Instructor"/>
        <s v="Sr. Data Engineer"/>
        <s v="Senior Data Scientist - ML"/>
        <s v="Computer Vision and Machine Learning Scientist, Senior"/>
        <s v="Scientist Immuno-Oncology"/>
        <s v="Scientist I/II, Purification Process Sciences"/>
        <s v="Principal Scientist, Analytical Development, Separation Sciences"/>
        <s v="Data Scientist 1"/>
        <s v="Data Scientist, Washington, DC. US ID"/>
        <s v="Associate Scientist II / Scientist I - Purification Process Sciences"/>
        <s v="Data Scientist - Senior (DIAP)"/>
        <s v="Senior Scientist - CVRM Metabolism - in vivo pharmacology"/>
        <s v="Staff Data Scientist"/>
        <s v="Cybersecurity Data Scientist"/>
        <s v="Manager, R&amp;D / Scientist II - Purification Process Sciences"/>
        <s v="Federal - Data Scientist - Senior"/>
        <s v="Scientist - CVRM Metabolism - in vivo pharmacology"/>
        <s v="Data Scientist Outreach Coordinator"/>
        <s v="Data Scientist Manager"/>
        <s v="Principal Data Scientist"/>
        <s v="Staff Scientist-Immunoassay Development"/>
        <s v="Big Data Engineer, Analytics"/>
        <s v="Data Modeler/Data Scientist"/>
        <s v="MEDLOG Data Scientist"/>
        <s v="Data Scientist with Machine Learning (Senior) - TS/SCI with Poly"/>
        <s v="Mid-level Data Scientist/Data Analyst (SAS)"/>
        <s v="Senior Data Scientist - Entertainment and Media Industry Opportunity"/>
        <s v="Mission Data Scientist"/>
        <s v="R&amp;D Associate II / Associate Scientist I"/>
        <s v="Sr. Data Scientist w TS/SCI and polygraph"/>
        <s v="Senior Data Scientist/Data Analyst (SAS) - 73"/>
        <s v="Clinical Scientist"/>
        <s v="Operations Research Data Scientist, Lead"/>
        <s v="Data Scientist (Journeyman) - TS/SCI with Poly"/>
        <s v="Data Assimilation Scientist"/>
        <s v="Mission Data Scientist, Senior"/>
        <s v="Security Data Scientist"/>
        <s v="Data Scientist, Junior"/>
        <s v="Data Analyst - Healthcare"/>
        <s v="Sr. Data Scientist - Corporate@ Arlington, Virginia"/>
        <s v="Data Science Analyst"/>
        <s v="Data Scientist Machine Learning with Security Clearance"/>
        <s v="Senior Data Scientist - ML with Security Clearance"/>
        <s v="Physical Scientist"/>
        <s v="Innovation Applied Scientist"/>
        <s v="Sr. Data Scientist - Corporate@ Arlington, Virginia (Arlington"/>
        <s v="Big Data Engineer"/>
        <s v="Data Scientist - Active TS/SCI Required"/>
        <s v="Associate Scientist I/II"/>
        <s v="Sr. Manager - Management Accounting (Data Scientist) (Advanced Analytics)"/>
        <s v="Data Scientist (SME) - TS/SCI w/ Poly Required"/>
        <s v="Senior Associate, Federal Data Scientist"/>
        <s v="Full Stack Data Scientist"/>
        <s v="Research Scientist"/>
        <s v="ORA/Data Scientist - AVAILABLE IMMEDIATELY"/>
        <s v="Data Scientist with TS/SCI Clearance"/>
        <s v="Sr. Analyst - Management Accounting (Data Scientist) (Advanced Analytics)"/>
        <s v="Data Scientist (Journeyman)"/>
        <s v="Data Scientist (Senior)"/>
        <s v="Junior Data Scientist, Engineering"/>
        <s v="Biosurveillance Innovation Applied Scientist"/>
        <s v="Senior Scientists"/>
        <s v="Big Data GIS Scientist"/>
        <s v="Data Scientist-Alexandria, VA-1674 - Alexandria, VA with Security Clearance"/>
        <s v="Associate Research Scientist"/>
        <s v="Data Scientist - Cyber Incident Analysis (TS/SCI with Polygraph)"/>
        <s v="Senior Scientist (CBRN)"/>
        <s v="Post-Doctoral Scientist"/>
        <s v="Data Scientist SME - Secret/Uncleared"/>
        <s v="Data Scientist-Alexandria, VA"/>
        <s v="Data Scientist (SME) - TS/SCI w/ Poly Required with Security Clearance"/>
        <s v="Data Product Owner"/>
        <s v="Part Time Data Science Instructor"/>
        <s v="Computational Social Scientist"/>
        <s v="Data Scientist with Security Clearance"/>
        <s v="Data Scientist II - Secret/Uncleared"/>
        <s v="Computer Scientist"/>
        <s v="Data Scientist - Active Top Secret is required"/>
        <s v="Scientist I/II - Purification Process Sciences"/>
        <s v="Data Scientist (SME) - TS/SCI with Polygraph"/>
        <s v="Biosurveillance Scientist"/>
        <s v="Electronic Warfare Data Scientist"/>
        <s v="Data Analyst II"/>
        <s v="Data Architect"/>
        <s v="Manager - Management Accounting (Data Scientist) (Advanced Analytics)"/>
        <s v="Senior Applied Education and Measurement Scientist"/>
        <s v="Senior Statistician/Data Scientist"/>
        <s v="Data Engineer, Senior Consultant"/>
        <s v="Cell Culture Process Development Scientist"/>
        <s v="Journeyman Scientist-CBRN - HLOP10"/>
        <s v="Innovation Applied Scientist-HLOP10"/>
        <s v="Statistician/Data Scientist"/>
        <s v="PM-Sr Data Scientist"/>
        <s v="Health Scientist (Informatics) (Direct HIre)"/>
        <s v="Senior Outreach Data Scientist"/>
        <s v="Senior Clinical Research Scientist"/>
        <s v="Data Scientist SME with Security Clearance"/>
        <s v="Post-Doctoral Scientist, Quantitative Microbial Ecology"/>
        <s v="Data Engineer (Top Secret)"/>
        <s v="Data Scientist II with Security Clearance"/>
        <s v="Biosurveillance Innovation Applied Scientist-HLOP10"/>
        <s v="Principal Imaging Data Scientist | MD - Gaithersburg, UK - Cambridge, SE - Gothenburg"/>
        <s v="ISR Mission Analytics/Data Scientist - TS/SCI"/>
        <s v="Data Scientist- Clearance Required"/>
        <s v="Scientist II or Senior Scientist T Cell Biology"/>
        <s v="Sr Scientist, Target Discovery"/>
        <s v="Associate Scientist 3"/>
        <s v="Data Visualization Developer - Data Scientist (TS/SCI w/ Poly)"/>
        <s v="Director, Data Protection"/>
        <s v="BIOANALYTICAL SCIENTIST"/>
        <s v="Data Scientist TOP SECRET CLEARANCE REQUIRED"/>
        <s v="Senior Engineer - Machine Learning and Data Science"/>
        <s v="Senior Associate Scientist, Downstream Process Operations, Vector Core"/>
        <s v="Biosurveillance Scientist, Senior"/>
        <s v="Principal Data Scientist - statistical modeling | MD - Gaithersburg, UK - Cambridge, SE - Gothenburg"/>
        <s v="Sr. Data Scientist with Security Clearance"/>
        <s v="Insider Threat Data Scientist"/>
        <s v="Research Scientist, Privacy Research"/>
        <s v="Data Scientist (mid level)"/>
        <s v="Federal - Big Data Engineer"/>
        <s v="Principal Scientist"/>
        <s v="Machine Learning Applied Scientist"/>
        <s v="Data Scientist (Mid-Level)"/>
        <s v="Senior Data Scientist - Polygraph"/>
        <s v="Analyst / Data Scientist with Security Clearance"/>
        <s v="Senior Imaging Data Scientist | MD - Maryland, UK - Cambridge, SE - Gothenburg"/>
        <s v="Federal - Senior Big Data Engineer"/>
        <s v="IPA Assignment-Knowledge Management Consultant/Library Scientist"/>
        <s v="Data Science Analyst III"/>
        <s v="Junior Scientist - CBRN"/>
        <s v="Senior Scientist - CBRN"/>
        <s v="Journeyman Scientist - CBRN"/>
        <s v="Biosurveillance Senior Scientist"/>
        <s v="Data Scientist (Data Science)"/>
        <s v="Scientist IV"/>
        <s v="AI Data Engineer, Senior Consultant"/>
        <s v="Natural Language Processing Applied Research Scientist"/>
        <s v="Interdisciplinary Scientist"/>
        <s v="AI UI Web App Developer - Data Science, Senior Consultant"/>
        <s v="Scientist/Research Consultant â€“ Asia Pacific"/>
        <s v="Senior Data Engineer - Data Quality and Monitoring"/>
        <s v="PK Scientist/Sr. Scientist, Preclinical Development"/>
        <s v="Data Engineer/Analyst"/>
        <s v="Senior Scientist - CBRN - R/N"/>
        <s v="Data Engineer - Mid level"/>
        <s v="Data Engineer and Architect, Senior Consultant"/>
        <s v="Data Engineer, Senior Consultant with Security Clearance"/>
        <s v="Resilience Partner Scientist"/>
        <s v="E-09-311 Data Scientist"/>
        <s v="Underwater Acoustics Sr. Scientist Engineer"/>
        <s v="Data Scientist Architect, Senior"/>
        <s v="Support Scientist Ocean Data Assimilation"/>
        <s v="Physical Scientist (Research and Development Analyst)"/>
        <s v="Data Scientist - Technical Targeter"/>
        <s v="AI Cloud DevOps Engineer - Data Science, Senior Consultant"/>
        <s v="AI UI Web App Developer Data Science, Senior Consultant"/>
        <s v="Environmental Scientist I / II / III"/>
        <s v="Data Scientist - Adversarial Machine Learning for Cyber Exploitation"/>
        <s v="Cloud Data Architect - Senior Consultant"/>
        <s v="Space Scientist"/>
        <s v="Senior Research Scientist/Director"/>
        <s v="Research Scientist I (WRBU)"/>
        <s v="Principal Associate, Data Science"/>
        <s v="Middle/Senior Big Data Engineer"/>
        <s v="Data Scientist - Cyber Defense Vulnerabilities"/>
        <s v="Senior Cyber Research Software Scientist - Job Order"/>
        <s v="Python Data Engineer"/>
        <s v="INTERDISCIPLINARY ENVIRONMENTAL ENGINEER/PHYSICAL SCIENTIST/NATURAL RESOURCES SPECIALIST"/>
        <s v="Cloud DevOps Engineer â€“ Data Science - Senior Consultant"/>
        <s v="Junior Scientist"/>
        <s v="Senior Customer Solutions Data Engineer"/>
        <s v="Behavioral Scientist (Program Director In Geography / Anthropology)"/>
        <s v="Insider Threat Social Scientist Research Assistant"/>
        <s v="Physical Scientist (Program Director)"/>
        <s v="Data Engineer- Secret Clearance"/>
        <s v="Image Scientist"/>
        <s v="PHP Data Engineer"/>
        <s v="Senior Scientist - Chemical"/>
        <s v="Biologist/Toxicologist/Environmental Engineer/Physical Scientist/Chemist"/>
        <s v="SUPV PHYSICAL SCIENTIST"/>
        <s v="Scientist III"/>
        <s v="Bioinformatics Scientist"/>
        <s v="Full Stack Developer - Data Science"/>
        <s v="Scientist/Engineer V - BMC3 (TS/SCI) DODP3"/>
        <s v="Senior Research Scientist"/>
        <s v="Data Science Specialist"/>
        <s v="Big Data Engineer Principal"/>
        <s v="Clinical Laboratory Scientist (Medical Technologist)"/>
        <s v="Research Scientist - OCT19-01"/>
        <s v="Joint Strike Fighter Program Office Engineer/Scientist III"/>
        <s v="IRS PATHWAYS RECENT GRADUATE PROGRAM (SOCIAL SCIENTIST)"/>
        <s v="Cyber Research Scientist"/>
        <s v="NOA2012: Support Scientist Ocean Data Assimilation"/>
        <s v="NOA2013: Aerosol Data Assimilation"/>
        <s v="Big Data Engineer/Developer"/>
        <s v="Lead Data Engineer - Risk &amp; Anti-Money Laundering Technology"/>
        <s v="Senior Staff Scientist - OCT19-02"/>
        <s v="Data Analytics Specialist"/>
        <s v="Data Engineer, Lead"/>
        <s v="Computer Scientist - Machine Learning Hardware"/>
        <s v="Health Scientist GS-601-12/13"/>
        <s v="Computer Scientists"/>
        <s v="Assistant Research Scientist"/>
        <s v="Ecological Scientist"/>
        <s v="Scientist III - Upstream Biomanufacturing"/>
        <s v="Data Scientist SME"/>
        <s v="Data Engineer / Analytics"/>
        <s v="Big Data- Software Developer-Mid level"/>
        <s v="Principal Program Manager, Finance Operations Data Analytics"/>
        <s v="General Engineer, Electronics Engineer, Computer Engineer, Aerospace Engineer or Computer Scientist"/>
        <s v="Research Scientist, Talent Assessment"/>
        <s v="SAS/SQL Data Analyst"/>
        <s v="Sr. Scientist - Mixed Autonomy"/>
        <s v="Physical Scientist, GS-1301-9/11 (MP-KW)"/>
        <s v="Data &amp; Analytics Consultant (DC)"/>
        <s v="Associate Scientist 1 - Sterility"/>
        <s v="Downstream Processing Scientist"/>
        <s v="Social Scientist Level 4 (NCE) TFII-SS"/>
        <s v="Computer Scientist, AST, Data Analysis"/>
        <s v="Data Engineer-Arlington, VA"/>
        <s v="Structural Biology Scientist II - WRAIR"/>
        <s v="Senior Scientist"/>
        <s v="Business Intelligence / Data Engineer"/>
        <s v="ISR Data Engineer"/>
        <s v="Supervisory Environmental Scientist, ZP-0401-5 (Direct Hire)"/>
        <s v="Environmental Scientist"/>
        <s v="AWS Data Engineer"/>
        <s v="Software Data Engineer"/>
        <s v="Research Scientist - NGS Bioinformatics"/>
        <s v="Senior Data Science and AI/ML Specialist - US CIS R-SYNC (0919F)"/>
        <s v="Biological Scientist"/>
        <s v="Support Scientist-Ocean Data Assimilation"/>
        <s v="Atmospheric Scientist for Aviation Support Prediction"/>
        <s v="Scientist II"/>
        <s v="Coupled Data Assimilation Developer"/>
        <s v="Security Data Engineer"/>
        <s v="Senior Associate Scientist - Sterility"/>
        <s v="SE&amp;I GIS Scientist"/>
        <s v="Support Scientist"/>
        <s v="Computer Scientist Level 2"/>
        <s v="Associate Scientist 2"/>
        <s v="Cloud Data Engineer"/>
        <s v="Research Scientist - Upstream Process Development"/>
        <s v="Data Scientist (SME LEAD)"/>
        <s v="NOA2010: Ocean Data Assimilation"/>
        <s v="Aerosol Data Assimilation"/>
        <s v="Data Engineer - TS/SCI with Polygraph Required"/>
        <s v="Federal - Data Engineer - Senior"/>
        <s v="Atmospheric Scientist for 3-4 Week Outlook"/>
        <s v="Scientist II, Flow Cytometry (Management)"/>
        <s v="DI Data Science Lead"/>
        <s v="Research Clinical Scientist, Silver Spring, MD, US ID"/>
        <s v="Azure Data Engineer"/>
        <s v="Engineer/Scientist III, Silver Spring, MD US ID"/>
        <s v="Scientist (Downstream Process Development)"/>
        <s v="Quantum Computing Scientist"/>
        <s v="Computer Scientist - Reconfigurable Computing"/>
        <s v="SENIOR HUMAN CAPITAL DATA ANALYTICS"/>
        <s v="Data Engineer, Senior"/>
        <s v="Sr Research Scientist, Alexandria, VA, US, ID"/>
        <s v="Scientist, Preclinical Development (Pharmacology and Toxicology)"/>
        <s v="Senior BIG Data Developer / BIG Data Engineer"/>
        <s v="Formulation Associate Scientist"/>
        <s v="AQL Scientist - GMP Testing Lab"/>
        <s v="Medical Imaging Deep Learning Research Scientist"/>
        <s v="Senior Manager Data Science- Model Risk"/>
        <s v="Data Engineer (Apache Spark)"/>
        <s v="Sr Manager - Data Acquisition &amp; Partnerships"/>
        <s v="Diagnostics and Immunology Research Scientist III - WRAIR"/>
        <s v="Sr. Immunologist / Research Scientist II - WRAIR"/>
        <s v="Molecular Genetics Research Scientist II - WRAIR"/>
        <s v="Master Data Engineer - Card Technology"/>
        <s v="Senior Data Engineer - Risk &amp; Anti-Money Laundering Technology"/>
        <s v="Senior Data Engineer - Python | Spark (CreditWise)"/>
        <s v="Senior Pharmacovigilance Scientist"/>
        <s v="Research Scientist - Next Generation Sequencing"/>
        <s v="Lead Data Engineer"/>
        <s v="Software (Data) Engineer"/>
        <s v="Data Literacy Curriculum Developer"/>
        <s v="Aerosol and Atmospheric Scientist"/>
        <s v="Senior Formulation Scientist"/>
        <s v="Technical Lead - Data Engineer"/>
        <s v="Medical Scientist, Late Oncology"/>
        <s v="Computer Scientist 1"/>
        <s v="Data Engineer - Generalist"/>
        <s v="Data Engineer - Informatica SME"/>
        <s v="Chemist / Physical Scientist"/>
        <s v="Associate Lab Scientist (ELISA)"/>
        <s v="Senior Scientist to Support Satellite Oceanography and Climatology and Ocean Color"/>
        <s v="Computer Scientist - Reconfigurable Abstraction Researcher"/>
        <s v="Mid to Senior Level Scientist to Support Ocean Color Cal/Val"/>
        <s v="Lead Data Engineer- with TS/SCI security clearance"/>
        <s v="Data Engineer Senior/Expert - TS/SCI"/>
        <s v="Supervisor, Flexible Resource Scientist"/>
        <s v="Senior Scientist, Machine Learning"/>
        <s v="Data Science Instructor (SME) - TS/SCI with Polygraph"/>
        <s v="Spectral Research Scientist with Security Clearance"/>
        <s v="HF Senior Engineer/Scientist"/>
        <s v="Data Engineer, Junior"/>
        <s v="Senior Scientist/Principal Scientist"/>
        <s v="Data Engineer &amp; Analysis Liaison"/>
        <s v="Data Engineer (Senior) - TS/SCI with Polygraph"/>
        <s v="Data Visualization Developer - TS/SCI with CI Polygraph Required"/>
        <s v="NGS Computation Scientist"/>
        <s v="Research Scientist - Signal Exploitation - SIGINT"/>
        <s v="SE&amp;I Data Warehouse Engineer"/>
        <s v="Assciate Scientist III- NextGen Sequencing Lab"/>
        <s v="Senior Associate Scientist"/>
        <s v="Sr. Principal Scientist - CART"/>
        <s v="GS - Senior Computer Scientist (CM)"/>
        <s v="Environmental Scientist/Engineer/Geologist"/>
        <s v="SR BIOINFORMATICS SCIENTIST OB/GYN RESEARCH"/>
        <s v="Data Modeler, Senior"/>
        <s v="Interdisciplinary General Engineer/Physical Scientist"/>
        <s v="123 - Big Data Engineer"/>
        <s v="Data Platform Engineering Manager"/>
        <s v="Animal Models Scientist I - WRAIR"/>
        <s v="Environmental Scientist (Mid to Senior Level)"/>
        <s v="Document Security Scientist"/>
        <s v="Data Engineer/Architect"/>
        <s v="Signal and Information Processing Research Scientist"/>
        <s v="Sr Scientist, Clinical Research"/>
        <s v="Scientist, Biostatistics - Proteomics &amp; Metabolomics"/>
        <s v="Program Manager, Research Data Repository and Neurosciences"/>
        <s v="Remote Sensing Scientist / Engineer"/>
        <s v="Assoc Scientist, Quality"/>
        <s v="Data Analytics Engineer"/>
        <s v="Computer Scientist TS/SCI"/>
        <s v="Quantum Physic Research Scientist"/>
        <s v="Mid-Level Environmental Scientist/Geologist, Germantown, Maryland"/>
        <s v="Computer Scientist Level III"/>
        <s v="Molecular Cell Biology and Animal Model Research Scientist"/>
        <s v="Data Engineer - Batch Capability Specialist"/>
        <s v="Senior Scientist (Protein and Vaccine Formulation)"/>
        <s v="Geographer/Physical Scientist GS-0150/1301- 09/11 (MP-KB)"/>
        <s v="Geographer/Physical Scientist GS-0150/1301- 09/11 (DEU-KB)"/>
        <s v="Computer Scientist Level II"/>
        <s v="Scientist II, Flow Cytometry"/>
        <s v="Scientist - Protein Purification"/>
        <s v="Sr. Big Data Engineer"/>
        <s v="Medical Data Review Manager RRG"/>
        <s v="Big Data GIS Technician"/>
        <s v="Data Engineer, Associate Principal"/>
        <s v="Data Engineer, Sr"/>
        <s v="Data Engineer - Defense &amp; Intelligence"/>
        <s v="Systems Engineer (Data Science) - TS/SCI with Poly Required"/>
        <s v="Big Data Engineer(10+years Experience Mandatory)"/>
        <s v="Data Engineer (Data Capture) - Clearance Required"/>
        <s v="Data Engineer active TS/SCI"/>
        <s v="General Scientist Administrator - Patient-Centered Care Researcher"/>
        <s v="Sr. Manager Data Engineer"/>
        <s v="Lead Data Engineer with Security Clearance"/>
        <s v="Data Engineer - Card Technology"/>
        <s v="Data Science Research Associate"/>
        <s v="Research Bioinformatics Scientist (Level II or Senior)"/>
        <s v="Assessment Development Scientist"/>
        <s v="Information Strategy &amp; Systems Analytics, Senior Scientist"/>
        <s v="User Interface Developer Data Lake - TS/SCI with Poly"/>
        <s v="Senior Bioinformatics Scientist"/>
        <s v="Computer and Information Research Scientist"/>
        <s v="Data Visualization Designer"/>
        <s v="Quality Scientist I"/>
        <s v="Senior Cyber Research Scientist"/>
        <s v="Data Governance Subject Matter Expert"/>
        <s v="Computer Scientist 2"/>
        <s v="Senior Remote Sensing Scientist"/>
        <s v="Data Format and Standards Engineer"/>
        <s v="Data Visualization Developer (TS/SCI w/ Poly)"/>
        <s v="Envi Scientist Sr 1 R10"/>
        <s v="Data Science Instructor"/>
        <s v="Senior Scientist - Multiple Opportunities Available in Gaithersburg, MD and Ewing, NJ"/>
        <s v="R&amp;D Associate II/Associate Scientist I - Process Engineering &amp; Packaging - BPD"/>
        <s v="Computer Scientist Level 3"/>
        <s v="Director of Digital Data &amp; Analytics Architecture"/>
        <s v="Data Analyst (Expert) TS/SCI with poly"/>
        <s v="Data Science Director | MD - Maryland, UK - Cambridge, SE - Gothenburg"/>
        <s v="Data Engineer III"/>
        <s v="Computer Scientist Level 1"/>
        <s v="Computer Scientist - Software Engineer/Cyber Developer - Entry to Experienced"/>
        <s v="Experienced Bioanalytical CRO Project Manager (Principal Investigator / Scientist)"/>
        <s v="Scientist I/II - Mass Spec /Protein Characterization - BPD"/>
        <s v="Software Engineer/Data Engineer"/>
        <s v="Biomedical Scientist"/>
        <s v="Associate Scientist II"/>
        <s v="Enterprise Data Center Network Engineer"/>
        <s v="Data Warehouse Engineer"/>
        <s v="Associate Scientist I"/>
        <s v="Data Scientist Lead with Security Clearance"/>
        <s v="Data Scientist, Mid with Security Clearance"/>
        <s v="Computational Social Scientist with Security Clearance"/>
        <s v="Data Scientist, Lead with Security Clearance"/>
        <s v="Data Scientist, Senior with Security Clearance"/>
        <s v="Data Science and Machine Learning Engineer"/>
        <s v="Data Science and Machine Learning Engineer with Security Clearance"/>
        <s v="Natural Language Processing Applied Research Scientist with Security Clearance"/>
        <s v="Data Engineer, Lead with Security Clearance"/>
        <s v="Data Analyst, Mid with Security Clearance"/>
        <s v="Data Engineer/Architect with Security Clearance"/>
        <s v="Data Engineer with Security Clearance"/>
        <s v="Data Engineer, Mid with Security Clearance"/>
        <s v="Data Modeler, Senior with Security Clearance"/>
        <s v="Data Engineer, Senior with Security Clearance"/>
        <s v="Senior Data Scientist - Underwriting Algorithms"/>
        <s v="Staff Machine Learning Engineer"/>
        <s v="Director of Data"/>
        <s v="Data Scientist - Financials Team"/>
        <s v="Scientist I/II, MSAT"/>
        <s v="Associate Director, Data Science"/>
        <s v="Sr. Associate Scientist / Scientist I, Antibody Engineering"/>
        <s v="Staff Machine Learning Scientist, AI Foundation"/>
        <s v="Senior Machine Learning Engineer"/>
        <s v="Data Scientist - Health Data Analytics"/>
        <s v="Sr. Scientist II"/>
        <s v="Staff Machine Learning Engineer - Health ML"/>
        <s v="Data Analyst - Asset Management"/>
        <s v="Data Scientist/Engineer (R code, AWS, Big Data)"/>
        <s v="Applied Machine Learning engineer - Explore and Events Discovery"/>
        <s v="Environmental Scientist, Engineer, Geologist, or Hydrogeologist - 4 to 8 Years Experience"/>
        <s v="Data Scientist (Warehouse Automation)"/>
        <s v="Staff Machine Learning Engineer - Recommendations Platform"/>
        <s v="Senior Software Engineer - Revenue Data Platform (Revenue Platform)"/>
        <s v="Senior Scientist, Biomarker Science"/>
        <s v="Technical Sales Executive/Scientist for Vaccine Services"/>
        <s v="Data Science Manager- Health"/>
        <s v="Principal Machine Learning Scientist"/>
        <s v="Research Scientist I"/>
        <s v="Data Scientist, Machine Learning - Game Matchmaking"/>
        <s v="Data Scientist, Forecasting"/>
        <s v="Sr. Data Scientist - Analytics, Personalized Healthcare (PHC)"/>
        <s v="Growth Scientist"/>
        <s v="Data Scientist - Statistician"/>
        <s v="Senior Data Analyst"/>
        <s v="Software Engineer (Data Scientist, C,C++,Linux,Unix) - SISW - MG"/>
        <s v="Marketing Data Analyst"/>
        <s v="Expert Data Scientist (Flexible"/>
        <s v="Principal Data Engineer, Data Platform &amp; Insights"/>
        <s v="Data Analyst - Finance &amp; Platform Analytics"/>
        <s v="Senior Scientist, Logic Gated CAR T Cell Therapy"/>
        <s v="Business Intelligence - Data Analyst"/>
        <s v="Data Scientist, Relevancy Ranking Algorithms - 6 Month Contract Position"/>
        <s v="Machine Learning Engineer"/>
        <s v="Senior Data Engineer (Python / SQL / Informatica)"/>
        <s v="Data Scientist / Engineer"/>
        <s v="Data Scientist - Capacity Engineering"/>
        <s v="Senior Data Scientist - Experimentation and Causal Inference"/>
        <s v="Vice President, Biometrics and Clinical Data Management"/>
        <s v="Data Scientist - Deep Learning"/>
        <s v="Data Journalist"/>
        <s v="Data Scientist - Merch Scenarios"/>
        <s v="Lead Data Scientist"/>
        <s v="Senior Data Scientist (Flexible"/>
        <s v="Data Analyst, Content"/>
        <s v="Scientist / Sr. Scientist, Biology"/>
        <s v="Data Scientist - Fraud"/>
        <s v="Data Scientist: Deep Learning &amp; NLP"/>
        <s v="Data Scientist / Product Analyst"/>
        <s v="Marketing Data Scientist, Ecosystem"/>
        <s v="Motif Capital - Data Scientist"/>
        <s v="Data Scientist - 64922BR"/>
        <s v="Data Scientist - ML Engineering"/>
        <s v="Data Science Engineering, Machine Learning"/>
        <s v="Data Scientist - Stylist Algorithms"/>
        <s v="Data Analyst â€“ University Graduate"/>
        <s v="Data Scientist (Contract)"/>
        <s v="Data Scientist, Charging Data and Modeling"/>
        <s v="Scientist / Experienced Manager - Bioengineering- Next Gen Sequencing"/>
        <s v="Staff Scientist/Sr. Staff Scientist"/>
        <s v="Product Scientist (Data)"/>
        <s v="Data Scientist: Spatial Temporal Data Modeler"/>
        <s v="Sr. Machine Learning Engineer"/>
        <s v="Data Scientist - Market Analysis and Strategy"/>
        <s v="Associate Scientist / Scientist, Analytical Chemistry"/>
        <s v="Computational Toxicologist/Data Scientist - Safety Assessment"/>
        <s v="Data Scientist - Relocate to Washington D.C."/>
        <s v="Senior Data Scientist - Experimentation"/>
        <s v="Senior Principal Data Scientist - Platform Applications Development, Personalized Healthcare (PHC)"/>
        <s v="Data Scientist / Data Engineer (San Francisco, CA)"/>
        <s v="Senior Data Scientist - Real World Data, I2O, Personalized Healthcare (PHC)"/>
        <s v="Data Scientist, Applied Machine Learning - Bay Area"/>
        <s v="Analytics Manager, Research"/>
        <s v="Data Scientist - Client Acquisitions, Visitor Experience"/>
        <s v="Sales Finance Data Analyst"/>
        <s v="Innovation Data Scientist"/>
        <s v="Master Data Analyst"/>
        <s v="Growth Scientist (Data)"/>
        <s v="Data Research Scientists"/>
        <s v="Data Analyst - Community Health"/>
        <s v="New Graduate â€“ Enterprise Data &amp; Analytics â€“ Data Science Analyst"/>
        <s v="Statistical Scientist"/>
        <s v="Data Scientist, Strategic Research and Analytics"/>
        <s v="Data Scientist, DNA Product Operations"/>
        <s v="Machine Learning Engineer (Data)"/>
        <s v="Data Scientist (Ad Operations)"/>
        <s v="Sr. Data Scientist - Omics and Imaging, Personalized Healthcare (PHC)"/>
        <s v="Senior Scientist I (CMC Analytical)"/>
        <s v="Pinterest Labs Applied Scientist"/>
        <s v="Growth Data Analyst"/>
        <s v="Data Scientist, Calibra (Blockchain)"/>
        <s v="Data Scientist - Planning Algorithm Controller"/>
        <s v="Data Science Solutions Engineer"/>
        <s v="Applied Analytics Manager, Customer Experience (CX)"/>
        <s v="Data Architect, Staff"/>
        <s v="Associate Scientist /Scientist, BioAnalytical Sciences"/>
        <s v="Data Analytics Program Manager"/>
        <s v="MD Radiologist - Imaging Data Scientist, Personalized Healthcare (PHC)"/>
        <s v="Senior Frontend/Full Stack Engineer (Data Science)"/>
        <s v="Data Analyst Contractor"/>
        <s v="Associate Data Scientist"/>
        <s v="Data Engineer, Analytics"/>
        <s v="NLP Data Scientist"/>
        <s v="Senior Data Scientist, Machine Learning (Multiple Teams)"/>
        <s v="Senior Data Scientist, Analytics (Multiple Teams)"/>
        <s v="Machine Learning Engineer - Recommendations"/>
        <s v="Data Scientist, Machine Learning"/>
        <s v="Analytics Manager"/>
        <s v="Associate scientist"/>
        <s v="Data Science"/>
        <s v="Data Scientist - Nationwide Opportunities"/>
        <s v="Senior Machine Learning Engineer, Natural Language Processing team"/>
        <s v="Research Data Analyst"/>
        <s v="Insights and Analytics Manager"/>
        <s v="Scientist/Senior Scientist, Bioinformatics"/>
        <s v="Assistant Research Scientist II (Pharmacology)"/>
        <s v="Scientist, Proteomics"/>
        <s v="Sr. Data Scientist - Imaging, Personalized Healthcare (PHC)"/>
        <s v="Senior Data Scientist, Machine Learning - Consumer &amp; Merchant"/>
        <s v="Sr. Data Engineer, Marketing"/>
        <s v="Clinical Imaging Senior Scientist, Personalized Healthcare (PHC)"/>
        <s v="Machine Learning Scientist"/>
        <s v="New Graduate - Enterprise Data &amp; Analytics - Data Science Analyst"/>
        <s v="Senior Data Analyst- Product"/>
        <s v="Scientist - Genome Editing"/>
        <s v="Senior Data Scientist - Generalist"/>
        <s v="Data Management Engineer II"/>
        <s v="Data Scientist - Azure , Big Data, Python (Full Time Permanent JOB)"/>
        <s v="Director, Data Engineering"/>
        <s v="PTI Raw Materials Data Engineer / Sr. Data Engineer"/>
        <s v="Data Analytics Consultant"/>
        <s v="(Senior) Genetic Data Scientist - Statistical Geneticist"/>
        <s v="Data Scientist /Software Engineer, Reliability Engineering"/>
        <s v="Motif Capital Data Scientist"/>
        <s v="Data Engineering Practitioner"/>
        <s v="Data Manager : Data Engineer"/>
        <s v="Senior Data Scientist - Computer Vision"/>
        <s v="Computational Toxicologist/ Associate Scientist / Scientist - Safety Assessment"/>
        <s v="Health Services Data Scientist / Statistician"/>
        <s v="Data Scientist - Insights Modeling"/>
        <s v="Sr. Scientist, Gene Therapy"/>
        <s v="Senior Data Scientist and Machine Learning Expert"/>
        <s v="Scientist 2, Process Analytical Chemistry"/>
        <s v="Data Analyst (Marketing &amp; Insurance Operations)"/>
        <s v="Bioinformatics Scientist, Translational Genomics"/>
        <s v="Engineering Manager, Data Science"/>
        <s v="Data Scientist, Analytics - Payment Risk"/>
        <s v="Clinical Scientist, Neuroscience"/>
        <s v="Forward Deployed Data Scientist"/>
        <s v="Applied Scientist"/>
        <s v="Data Scientist, Analytics - Artificial Intelligence - NLP"/>
        <s v="Statistical Scientist, Translational Genomics"/>
        <s v="Clinical Data Operator 1"/>
        <s v="Associate Data Analyst"/>
        <s v="Data Platform Engineer"/>
        <s v="Senior or Staff Data Scientist"/>
        <s v="Senior Scientist, PhD Toxicology, Global Scientific Affairs"/>
        <s v="Scientist, Toxicology"/>
        <s v="Clinical Scientist - Ophthalmology, Personalized Healthcare (PHC)"/>
        <s v="Associate Scientist/Scientist Digital Pathology"/>
        <s v="Senior Data Engineer (Remote)"/>
        <s v="Part-time instructor of Statistics for Data Science and Machine Learning"/>
        <s v="Senior Scientist, Bioinformatics, Next Generation Sequencing"/>
        <s v="Sr. Data Scientist - Deep Learning and NLP Expert"/>
        <s v="Analytics Manager, BI/Visualizations"/>
        <s v="Lead Data Analyst, BI/Visualizations"/>
        <s v="Process Engineer/Scientist II"/>
        <s v="Senior Machine Learning Scientist, AI Foundation"/>
        <s v="Principal Data Scientist - Health Economics &amp; Real-World Evidence, Evidence for Access, USMA (POSITION IS BASED IN SSF, MAY CONSIDER REMOTE)"/>
        <s v="Data Scientist, Gateway Analytics"/>
        <s v="Software Engineer (Data Science)"/>
        <s v="Lead Data Analyst"/>
        <s v="Data Engineer - Buyer Risk"/>
        <s v="Data Scientist, Auction &amp; Delivery"/>
        <s v="Applied Scientist III"/>
        <s v="Senior Scientist, In Vitro DMPK"/>
        <s v="Data Scientist, Analytics - Messenger Ranking"/>
        <s v="Senior Cheminformatics Scientist"/>
        <s v="Clinical Lab Scientist Specialist"/>
        <s v="Associate Scientist - Analytics"/>
        <s v="Scientist, DNA Data Storage"/>
        <s v="Vitria Data Scientist"/>
        <s v="Scientist / Senior Scientist, Bioinformatics"/>
        <s v="Scientist"/>
        <s v="Scientist, Renal and/or Cardiovascular Physiology"/>
        <s v="Clinical Scientist Early Clinical Development"/>
        <s v="Clinical Scientist, Autism Digital Therapy"/>
        <s v="Production Engineer - Statistics/Data Analysis"/>
        <s v="Scientist, Immunology Discovery"/>
        <s v="Computational Biologist, Neurodegeneration"/>
        <s v="Senior Data Software Engineer"/>
        <s v="Senior People Scientist"/>
        <s v="Data Analyst (SQL Monster!)"/>
        <s v="Senior/Principal Scientist-Pathologist, Safety Assessment"/>
        <s v="Senior Software Engineer - Data Platform"/>
        <s v="Data Engineer II"/>
        <s v="Applied Research Scientist, Machine Learning"/>
        <s v="Associate Scientist/Scientist (Digital Pathology and AI)"/>
        <s v="Clinical Data Analyst"/>
        <s v="Data Analytics Manager (EPIC)"/>
        <s v="Research Scientist Assist"/>
        <s v="Senior Machine Learning Engineer, Core ML"/>
        <s v="Statistical Scientist-Personalized Healthcare, US Medical Affairs"/>
        <s v="Scientist (Preclinical and Translational Pharmacokinetics)"/>
        <s v="Data Scientist, Analytics - In-stream Ads"/>
        <s v="Scientist I - Sample and Data Handler"/>
        <s v="Senior Product Manager, Data Science"/>
        <s v="Sr. Data Science Manager"/>
        <s v="Data Analyst- Trust and Safety"/>
        <s v="Scientist/Senior Scientist, Drug Metabolism and Pharmacokinetics"/>
        <s v="Senior Data Engineer - Java"/>
        <s v="Senior Scientist, Toxicology"/>
        <s v="Lead Big Data Engineer"/>
        <s v="Developer Advocate, Data Science (Remote)"/>
        <s v="Data Analytics/ Data scientist"/>
        <s v="Manager of Data Engineering"/>
        <s v="Behavioral Core Director / Staff Research Scientist"/>
        <s v="Senior Software Engineer, Data"/>
        <s v="Decision Analytics Consultant"/>
        <s v="Bioinformatics Scientist / Programmer"/>
        <s v="Computer Vision Data Scientist"/>
        <s v="Scientist/Senior Scientist Biomarker Development"/>
        <s v="Digital Data Visualization Designer"/>
        <s v="Senior Data Science Engineer"/>
        <s v="Associate Scientist (analytical dev, cell-based assays)"/>
        <s v="Data Scientist 3"/>
        <s v="Engineering - Senior Data Engineer"/>
        <s v="Assoc Scientist/Scientist Translational Bioinformatics"/>
        <s v="Data Scientist, Analytics - Marketplace Integrity, Reputation and Trust"/>
        <s v="Senior Data Engineer, Ad Events Platform"/>
        <s v="Proteomics Senior Scientist"/>
        <s v="Associate Scientist, cell-based assay dev"/>
        <s v="Scientist (analytical dev, cell-based assays)"/>
        <s v="Manager-In-Training (MIT)"/>
        <s v="Data Engineer-Python and SQL Programming"/>
        <s v="Senior Software Engineer, Knowledge Platform (Data Infrastructure)"/>
        <s v="Machine Learning Engineer, MI"/>
        <s v="Digital Data Engineering &amp; Analytics Manager"/>
        <s v="Sr Data Engineer Hadoop"/>
        <s v="Scientist/Senior Scientist, OMNI-Biomarker Development, Development Sciences"/>
        <s v="Lead Product Manager, Data Products"/>
        <s v="Data Science Manager for Artificial Intelligence company"/>
        <s v="Scientist II/Senior Scientist, Omics Integration"/>
        <s v="Software Engineer, Data Science CoLab"/>
        <s v="SAP HANA Expert/Data Modeler"/>
        <s v="Senior Machine Learning and AI Data Scientist"/>
        <s v="Principal Software Engineer, Big Data Platform"/>
        <s v="Clinical Research Data Coordinator"/>
        <s v="Data Science Manager"/>
        <s v="Founding Team : Quantitative Researcher"/>
        <s v="R&amp;D Scientist"/>
        <s v="BioResearch Field Applications Scientist West Coast"/>
        <s v="Scientist, Oncology Biomarker Development (Hematology)"/>
        <s v="Senior Machine Learning Engineer - Recommendations"/>
        <s v="Senior Machine Learning Engineer/ Data Scientist"/>
        <s v="Senior Biosensors Scientist/ Chemist"/>
        <s v="Associate Scientist/Scientist, Oncology BioMarker Development (Cancer Immunotherapy)"/>
        <s v="Senior Scientist, Oncology BioMarker Development"/>
        <s v="Biostatistics Data Scientist"/>
        <s v="Machine Learning Engineer (NLP)"/>
        <s v="Sr. Data Science Manager - GTM Intelligence"/>
        <s v="Clinical Scientist, Product Development Ophthalmology (Faricimab)"/>
        <s v="Scientist - Oncology, Translational Science, Biomarker Development"/>
        <s v="Data Scientist - Public Connections and Monetization Ecosystem"/>
        <s v="Data Analyst - Consumer Experience"/>
        <s v="Postdoctoral Fellowship, Data Institute"/>
        <s v="Computational and Data Science Research Specialist"/>
        <s v="Upstart - Data Scientist, Machine Learning / Deep Learning Specialist"/>
        <s v="Machine Learning Engineer, Generalist"/>
        <s v="Senior Data Analyst, Sales"/>
        <s v="Senior Scientist, Lead Discovery â€“ Targeted Protein Degradation"/>
        <s v="Scientist, Lead Discovery â€“ Targeted Protein Degradation"/>
        <s v="Senior Data Engineer, ACS"/>
        <s v="Clinical Scientist - Product Development Oncology (TAPISTRY)"/>
        <s v="Machine Learning Engineer, Marketplace"/>
        <s v="Research Scientist (Speech Synthesis)"/>
        <s v="Director, Advanced Analytics Consultant - Center of Excellence"/>
        <s v="Bioinformatics Scientist, Human Genetics"/>
        <s v="Senior Research Scientist - Preanalytics"/>
        <s v="IT Data Engineer"/>
        <s v="Sr. Data &amp; ML Engineer - Nationwide Opportunities"/>
        <s v="Principal/Staff Scientist, Immunology Discovery"/>
        <s v="Scientist, Early Discovery Biochemistry - Peptide Discovery, Protein Engineering, Biochemistry"/>
        <s v="Data Scientist, Analytics - Ads Infrastructure"/>
        <s v="Senior Machine Learning Engineer, Payment Protection"/>
        <s v="Google Cloud Data Engineer Trainer"/>
        <s v="Upstart - Data Scientist, Statistical Modeling Specialist"/>
        <s v="Upstart - Data Scientist"/>
        <s v="Sr. Data Scientist, Distribution Strategy &amp; Execution"/>
        <s v="Senior Health Data Analyst"/>
        <s v="Research Data Analyst 1"/>
        <s v="Card Fraud Strategy and Analytics Manager"/>
        <s v="RCT Data Engineer"/>
        <s v="Scientist, Discovery Oncology"/>
        <s v="Research Scientist - Multi-View ML"/>
        <s v="Senior/Principal, Data Engineer (Data Insights)"/>
        <s v="Associate/Scientist, Oncology BioMarker Development (Signaling)"/>
        <s v="Senior Thermal Modeling Engineer(Relocation to Phoenix, AZ)"/>
        <s v="Associate Scientist 2 Fermentation"/>
        <s v="Senior/Principal Data Engineer (Data Insights)"/>
        <s v="Financial Data Analyst, Rideshare Planning and Operations"/>
        <s v="Associate Scientist/Scientist, Computational Pathology, Safety Assessment Pathology"/>
        <s v="DATA ENGINEER # SFO"/>
        <s v="Senior AI/ML Data Scientist with Extensive Industrial Experience"/>
        <s v="DATA ENGINEER for Contract position in San Francisco, CA."/>
        <s v="Quantitative Research Associate"/>
        <s v="Scientist, Bioassay- Analytical Development Req# 2022"/>
        <s v="Scientist, Downstream Process Development"/>
        <s v="Senior Principal Measurement Scientist - Ophthalmology MD, Digital Health Technologies (PHC)"/>
        <s v="Staff Engineer/ Geologist/ Scientist"/>
        <s v="Data Infrastructure Engineer (Machine Learning, Spark, Flink, Data Science)"/>
        <s v="LGBTQ+ Care Coordinator/Data Analyst RSPCT"/>
        <s v="CORE - Data Engineer"/>
        <s v="Senior Machine Learning Engineer, Homefeed"/>
        <s v="Analytics Consultant"/>
        <s v="Scientist I/II, Organoid Technology Development"/>
        <s v="SRA/Associate Scientist"/>
        <s v="Quantum Research Scientist, Hybrid Systems"/>
        <s v="Data Engineer - Relocate to Washington D.C."/>
        <s v="Sr. Research/Scientist, Protein Biochemistry"/>
        <s v="(Senior) Data Engineer, DevOps"/>
        <s v="Principal/Senior Scientist Bioassays - Analytical Development Req# 2018"/>
        <s v="Scientist, Structural Biology"/>
        <s v="Scientist, Product Development (commercialization)"/>
        <s v="Scientist 2"/>
        <s v="Data Scientist, Distribution Strategy &amp; Execution"/>
        <s v="Principal Biosensors Scientist/ Chemist"/>
        <s v="Healthcare Data Analyst - Remote"/>
        <s v="Computational Biologist Req# 2027"/>
        <s v="Senior Data Scientist 3"/>
        <s v="Scientist III Gene Editing Specificity"/>
        <s v="Associate Scientist 2, Process Chemistry"/>
        <s v="Senior Medical Scientist"/>
        <s v="Data Engineer/Business Objects Developer"/>
        <s v="Associate Research Scientist I, Food Application Development"/>
        <s v="Rail Safety Engineer, Sr. Research Scientist"/>
        <s v="Senior Machine Learning Engineer - Community Health"/>
        <s v="Machine Learning Engineer - Community Health"/>
        <s v="Sr. Healthcare Data Analyst"/>
        <s v="Data Engineer with Python,DevOps,Scala,Spark"/>
        <s v="Staff Scientist Bioinformatics"/>
        <s v="Scientist - Biochemistry/Protein Discovery"/>
        <s v="Research Associate/Scientist"/>
        <s v="Senior Consulting Data Analyst"/>
        <s v="Scientist I"/>
        <s v="Data &amp; Analytics- Data Engineer"/>
        <s v="Senior Data Engineer, ETL &amp; Quality Assurance"/>
        <s v="Data Science Course Teaching Assistant"/>
        <s v="Research Scientist (NLP)"/>
        <s v="Data Engineer Manager"/>
        <s v="Data Infrastructure Engineer - Algorithms Platform"/>
        <s v="Senior Scientist, Clinical Pharmacokinetics"/>
        <s v="Research Associate/Scientist - Mucke Lab"/>
        <s v="eCom Senior Data Engineer"/>
        <s v="Staff Research Scientist/Genomics Core Director"/>
        <s v="Staff Research Scientist - Akassoglou Lab"/>
        <s v="Scientist - Computational Biology - Discovery Biomarkers"/>
        <s v="Data Analyst I"/>
        <s v="Senior Associate Scientist/Scientist"/>
        <s v="Finance Data Analyst"/>
        <s v="Senior Library Information Scientist"/>
        <s v="Sr Consulting Data Analyst - SAS, R, Python"/>
        <s v="Data Consultant - SAS, R, Python"/>
        <s v="Pharmacokinetics and Drug Metabolism- Senior Associate Scientist"/>
        <s v="Sr. Business Intelligence Analyst - Web Analytics"/>
        <s v="Senior Quantitative Analyst"/>
        <s v="Staff Research Scientist/Research Manager - Akassoglou Lab"/>
        <s v="Senior Data Analyst, YouTube"/>
        <s v="Research Associate III/Associate Scientist"/>
        <s v="Senior / Development Scientist - Genomics"/>
        <s v="Senior / Research Scientist - Proteomics"/>
        <s v="Senior / Development Scientist - Proteomics"/>
        <s v="Revenue Cycle Optimization Data Analyst"/>
        <s v="Scientist, NGS TE"/>
        <s v="Associate Scientist - QC"/>
        <s v="Data Analyst - Health, Senior"/>
        <s v="R&amp;D Scientist Plant Proteins Structure &amp; Function"/>
        <s v="Principal Scientist, Chemistry - Oligonucleotide Discovery, RNA &amp; Targeted Therapeutics"/>
        <s v="Metrics, Evaluation and Assessment Scientist"/>
        <s v="Scientist, Glial Biology"/>
        <s v="Scientist - Immune Oncology"/>
        <s v="Principal Research Scientist I or II, PKPD Modeling"/>
        <s v="Biologist Project Scientist"/>
        <s v="Biochemist Project Scientist"/>
        <s v="DESI Project Scientist"/>
        <s v="Biological Engineering Project Scientist"/>
        <s v="Computational Project Scientist"/>
        <s v="Flood Data Scientist: Hydrodynamics"/>
        <s v="Senior Scientist - Immuno-oncology"/>
        <s v="Clinical Lab Scientist Extern"/>
        <s v="Research Scientist, Computer Vision (PhD)"/>
        <s v="Associate Scientist, Process Development"/>
        <s v="Associate Scientist - Quantitative NMR / Process Impurities"/>
        <s v="Clinical Scientist Associate, Product Development Oncology GI"/>
        <s v="Sr Associate Scientist - Cardiovascular"/>
        <s v="Sr. Scientist - Research"/>
        <s v="Web Data Analyst"/>
        <s v="Clinical Laboratory Scientist I"/>
        <s v="Sr. Scientist, Respiratory Infections Biomarkers"/>
        <s v="Clinical Scientist/Sr. Clinical Scientist"/>
        <s v="Biomarker Scientist"/>
        <s v="Advanced Analytics Manager 2- Senior Manager Supply Chain Strategy &amp; Analytics"/>
        <s v="Scientist, Synthetic Biology Assay Development"/>
        <s v="Associate Scientist 2, Fermentation (664)"/>
        <s v="Project Scientist, High Throughput Screening"/>
        <s v="Clinical Lab Scientist II"/>
        <s v="Principal Scientist, Protein/Antibody Engineering (Protein Sciences)"/>
        <s v="Sr. Bioanalytical Scientist/Principal Investigator"/>
        <s v="Sr Associate Scientist - Discovery Proteomics"/>
        <s v="Scientist - Computational Biology &amp; Statistical Genetics"/>
        <s v="Scientist - Oncology and Inflammation Biomarker Discovery"/>
        <s v="Scientist - Biomarker Discovery Cardiometabolic Disorders"/>
        <s v="Senior Scientist - Clinical Biomarkers Oncology"/>
        <s v="Clinical Laboratory Scientist Extern"/>
        <s v="Senior Data Engineer - Data Analytics"/>
        <s v="Clinical Scientist Associate, Product Development Hematology (Polatuzumab Vedotin)"/>
        <s v="Statistical Scientist- Clinical Development and Personalized Healthcare (Multiple Openings)"/>
        <s v="Senior Scientist Pharmacometrics and Systems Pharmacology, Clinical Pharmacology Modeling and Simulation"/>
        <s v="Scientist I/II"/>
        <s v="Clinical Lab Scientist I Data Reviewer"/>
        <s v="Clinical Lab Scientist"/>
        <s v="Senior Business Data Analyst"/>
        <s v="Sr. Scientist, Immunology"/>
        <s v="Scientist, Cell-Based Assay"/>
        <s v="Marketing Decision Scientist, WhatsApp Marketing"/>
        <s v="Biologist Research Scientist"/>
        <s v="Associate Scientist - Analytical Development"/>
        <s v="Senior Scientist, Skin Biology, Consumer Care"/>
        <s v="Clinical Programmer or Senior Clinical Programmer , Biostatistics and Data Science Group, Evidence Generation USMA"/>
        <s v="Process Scientist - MSAT"/>
        <s v="Sr Associate Scientist - Immuno-Oncology and Inflammation Research"/>
        <s v="Bioinformatics Scientist / Engineer"/>
        <s v="Senior Scientist Media Development &amp; Cell Line Engineering"/>
        <s v="Scientist II - Gene Editing"/>
        <s v="Data Processing Senior Research Scientist, OPIR"/>
        <s v="Senior / Computational Biologist - Assay Development"/>
        <s v="Senior Computational Biologist - Translational Science"/>
        <s v="Senior / Computational Biologist - Proteomics"/>
        <s v="Staff Scientist / Director of DMPK"/>
        <s v="Scientist, Analytical and Formulation Development"/>
        <s v="Sr. Research Scientist II, Formulation Process Development"/>
        <s v="Sr Scientist II/Principal Research Scientist I, Oncology Discovery"/>
        <s v="Materials Staff Scientist"/>
        <s v="Sequencing Core Scientist"/>
        <s v="Senior Software Engineer - Data and AI"/>
        <s v="Scientist- Translational Sciences"/>
        <s v="Associate Scientist- Packaging"/>
        <s v="Scientist I, MSAT (Upstream)"/>
        <s v="Scientist - Computational Biology"/>
        <s v="Data Engineer SQL"/>
        <s v="Senior Data Analyst, Partner Payments - Marketplace"/>
        <s v="Data Engineer, Calibra (Blockchain)"/>
        <s v="Scientist II, Cell Culture Process Development (CCPD)"/>
        <s v="Scientist, Analytical Chemistry - Natural Products"/>
        <s v="Investigator - Senior Research Scientist"/>
        <s v="Research Data Analyst (6256U) , Haas School of Business"/>
        <s v="Research Scientist-Computer Vision &amp; Deep Learning."/>
        <s v="Clinical Genomics Scientist"/>
        <s v="Product Manager - Data Pipeline"/>
        <s v="Senior Big Data Engineer @ Emeryville, California"/>
        <s v="Senior Salesforce Developer"/>
        <s v="DEPUTY EXECUTIVE DIRECTOR, PROGRAM AND LEGAL ADVOCACY"/>
        <s v="Emergency Veterinarian - NYC"/>
        <s v="ABA Therapist"/>
        <s v="Construction Project Manager"/>
        <s v="Diesel Mechanic"/>
        <s v="OT/ICS Systems Engineer"/>
        <s v="Paid Search Director"/>
        <s v="Emergency Veterinary Technician"/>
        <s v="Principal, Sr. Consultant â€“ Creative Technologist"/>
        <s v="RN/LPN (PRN)"/>
        <s v="Regional Vice President â€“ Partner Development (East Coast)"/>
        <s v="Doctor of Veterinary Medicine"/>
        <s v="RN / LPN"/>
        <s v="Ultrasound Technologist"/>
        <s v="Experienced A level mechanic"/>
        <s v="Machine Learning/Data Analyst"/>
        <s v="Insurance Data Analyst"/>
        <s v="Scientist II, Cell &amp; Tissue Reference Laboratory"/>
        <s v="Associate Scientist, Process Development &amp; Manufacturing"/>
        <s v="Director, Data Science"/>
        <s v="Predictive Data Analyst, Fundraising"/>
        <s v="Senior Data Scientist, Growth"/>
        <s v="COMPUTER SCIENTIST- ENGINEER - RESEARCH ENGINEER - ROBOTICS"/>
        <s v="COMPUTER SCIENTIST - ENGINEER - RESEARCH COMPUTER SCIENTIST - ADVANCED INSPECTION SYSTEMS"/>
        <s v="RESEARCH COMPUTER SCIENTIST - RESEARCH ENGINEER - SR. COMPUTER SCIENTIST - SOFTWARE DEVELOPMENT"/>
        <s v="Algorithm Design and Analysis Engineering Scientist"/>
        <s v="ENGINEER - COMPUTER SCIENTIST - RESEARCH COMPUTER SCIENTIST - SIGNAL PROCESSING - SAN ANTONIO OR OKLAHOMA CITY, OKLAHOMA"/>
        <s v="Data Science Analyst - Financial Crimes Compliance"/>
        <s v="Project Scientist"/>
        <s v="Data Analyst, Marketing Analytics"/>
        <s v="Remote Sensing Geospatial Data Scientist"/>
        <s v="Mid-Frequency Quantitative Researcher"/>
        <s v="Data Analyst (Product Analytics)"/>
        <s v="Senior Data &amp; Applied Scientist"/>
        <s v="R&amp;D Information and Signal Processing Scientist"/>
        <s v="New Grad - Big Data Engineer"/>
        <s v="Data Scientist needed - 10 positions"/>
        <s v="Data Scientist / Statistician"/>
        <s v="Data Scientist (Marketing Analytics)"/>
        <s v="Solutions Architect, Data Scientist"/>
        <s v="Competitive Intelligence/Data Scientist"/>
        <s v="Staff Data Scientist - Technology - Large Scale Financial Forecasting"/>
        <s v="Product Research Data Scientist, Apple Media Products"/>
        <s v="Sr. Data Scientist (Dallas, TX)"/>
        <s v="Data Scientist (DoD Secret Security Clearance)"/>
        <s v="Data Scientist / Data Engineer"/>
        <s v="Data Scientist (5+ yrs.)"/>
        <s v="Data Scientist III"/>
        <s v="Clinical Data Operator 3"/>
        <s v="Clinical Data Scientist - Clinical Data Management"/>
        <s v="Senior Segmentation Data Analyst"/>
        <s v="Senior Machine Learning Engineer - ASE6"/>
        <s v="Enterprise Data Scientist"/>
        <s v="App Store &amp; Arcade Data Scientist, Apple Media Products"/>
        <s v="Pipeline Integrity - Data Scientist"/>
        <s v="Business Data Analyst I"/>
        <s v="Data Engineer Apprentice | Associates Degree Candidates"/>
        <s v="Junior Data Engineer"/>
        <s v="Principal Machine Learning Engineer"/>
        <s v="Data Engineer - PCCI"/>
        <s v="Senior Data Engineer/Scientist Lead - C13/VP - Irving TX -"/>
        <s v="Product Cost Data Scientist"/>
        <s v="Field Appl Scientist I"/>
        <s v="Data Scientist !! Fort Worth, TX !! Remote"/>
        <s v="Business Data Analyst"/>
        <s v="Data Scientist (Sr.)"/>
        <s v="Machine Learning/Data Engineer"/>
        <s v="Sr Analyst, AML Data Scientist"/>
        <s v="Principal Data Scientist- Ensemble Algorithms and Architecture"/>
        <s v="Data Engineer with Pyspark"/>
        <s v="Quantitative Analyst"/>
        <s v="Data Scientist -Clinical / NLP"/>
        <s v="Game Data Analyst"/>
        <s v="Senior Data Scientist, Online"/>
        <s v="DATA SCIENCE CONSULTANT"/>
        <s v="ETL Data Analyst"/>
        <s v="Digital Transformation &amp; Management, Data Analytics Consultant"/>
        <s v="Director of Data Analytics"/>
        <s v="Data Scientist / AI Engineer"/>
        <s v="Research Scientist in Gene Editing Lab"/>
        <s v="Senior Data Scientist - Technology - Large Scale Financial Forecasting"/>
        <s v="Analytic Consultant 5"/>
        <s v="Machine Learning Engineer (Imaging)"/>
        <s v="Data Engineer / Data Scientist"/>
        <s v="Data Scientist Lead"/>
        <s v="eDiscovery Data Analyst"/>
        <s v="Innovation - Data Science Manager"/>
        <s v="SAS Data Scientist"/>
        <s v="Data Engineer (REMOTE)"/>
        <s v="Engineer, Data"/>
        <s v="Research Engineering Scientist"/>
        <s v="Senior Data Integration Engineer"/>
        <s v="Associate Director, Data Science (Irving, TX, Louisville, KY or Boston, MA)"/>
        <s v="Data Analyst IV"/>
        <s v="Big Data Engineer with COBOL, PySpark"/>
        <s v="Junior Data Analyst"/>
        <s v="Web Analytics Manager"/>
        <s v="Data Modeler"/>
        <s v="Quantitative Research Analyst"/>
        <s v="Health Scientist"/>
        <s v="Software Design Engineering Scientist"/>
        <s v="Clinical Data Architect - Clinical Data Management"/>
        <s v="EW Systems Scientist"/>
        <s v="Health Scientist - Houston"/>
        <s v="Environmental Scientist II - Houston"/>
        <s v="Data Scientist, AMP Commerce/ Payments/ Subscription Analytics"/>
      </sharedItems>
    </cacheField>
    <cacheField name="Company" numFmtId="0">
      <sharedItems>
        <s v="ManTech"/>
        <s v="GEICO"/>
        <s v="Tecolote Research"/>
        <s v="Systems &amp;amp;amp; Technology Research"/>
        <s v="Booz Allen Hamilton Inc."/>
        <s v="Novetta"/>
        <s v="GetWellNetwork"/>
        <s v="The Knot Worldwide"/>
        <s v="Amazon"/>
        <s v="General Dynamics Information Technology"/>
        <s v="Seen by Indeed"/>
        <s v="MITRE"/>
        <s v="Mathematica Policy Research"/>
        <s v="AVANADE"/>
        <s v="Esri"/>
        <s v="Elder Research"/>
        <s v="Department of Energy"/>
        <s v="LMI"/>
        <s v="Expression Networks"/>
        <s v="Advanced BioScience Laboratories"/>
        <s v="U.S. General Services Administration"/>
        <s v="West 4th Strategy"/>
        <s v="IT Resonance Inc"/>
        <s v="Artlin Consulting"/>
        <s v="Applied Research Associates, Inc."/>
        <s v="CIA"/>
        <s v="Fannie Mae"/>
        <s v="Analytica"/>
        <s v="Meridian Knowledge Solutions"/>
        <s v="Storyblocks"/>
        <s v="Koch Industries"/>
        <s v="Pandera Systems"/>
        <s v="Na Ali&amp;amp;#039;i"/>
        <s v="Navigant Consulting"/>
        <s v="DCS CORPORATION"/>
        <s v="University of Maryland"/>
        <s v="Pragmatics"/>
        <s v="Thomson Reuters Corporation"/>
        <s v="World Bank"/>
        <s v="Culmen International, LLC"/>
        <s v="The Rock Creek Group"/>
        <s v="Ollie&amp;amp;#039;s Bargain Outlet"/>
        <s v="Cognosante"/>
        <s v="Resolvit.com"/>
        <s v="1901 Group"/>
        <s v="Royce Geospatial"/>
        <s v="Pivotal Software"/>
        <s v="Sprezzatura Management Consulting"/>
        <s v="Knowesis Inc."/>
        <s v="I-Link Solutions"/>
        <s v="Akima Management Services"/>
        <s v="Northrop Grumman"/>
        <s v="ALQIMI"/>
        <s v="Sierra Nevada Corporation"/>
        <s v="Public Broadcasting Service"/>
        <s v="Excella Consulting"/>
        <s v="Tetra Tech"/>
        <s v="Information Gateways"/>
        <s v="SAIC"/>
        <s v="TransVoyant"/>
        <s v="Carolina Power &amp;amp;amp; Light Co"/>
        <s v="Research Innovations"/>
        <s v="Tek Leaders"/>
        <s v="Valiant Integrated Services"/>
        <s v="ID.me"/>
        <s v="BlueLabs"/>
        <s v="Noblis"/>
        <s v="Berico Technologies"/>
        <s v="The Aerospace Corporation"/>
        <s v="Varen Technologies"/>
        <s v="Infinitive Inc"/>
        <s v="Axiologic Solutions"/>
        <s v="Visionist, Inc."/>
        <s v="Pyramid Systems, Inc."/>
        <s v="Leidos"/>
        <s v="Maxar Technologies"/>
        <s v="NT Concepts"/>
        <s v="Lockheed Martin"/>
        <s v="Ops Tech Alliance"/>
        <s v="Electronic Consulting Services, Inc."/>
        <s v="Omni Consulting Solutions"/>
        <s v="ISYS Technologies, Inc."/>
        <s v="Praxis Engineering"/>
        <s v="Ntrepid"/>
        <s v="Serry Systems"/>
        <s v="Peraton"/>
        <s v="Alarm.com"/>
        <s v="Nolij Consulting"/>
        <s v="IntelliGenesis LLC"/>
        <s v="Guidehouse"/>
        <s v="Solekai Systems Corp"/>
        <s v="Par Government Systems Corporation"/>
        <s v="Facebook"/>
        <s v="METIS Solutions"/>
        <s v="AstraZeneca"/>
        <s v="Accenture"/>
        <s v="Atlas Research"/>
        <s v="Johns Hopkins University Applied Physics Laboratory"/>
        <s v="BOEING"/>
        <s v="West Creek Financial"/>
        <s v="Tiger Analytics"/>
        <s v="NCQA"/>
        <s v="Ball Corporation"/>
        <s v="CGI"/>
        <s v="IEM, Inc"/>
        <s v="ICF"/>
        <s v="Discovery Communications, Inc."/>
        <s v="Ball Metal Food Container Corp"/>
        <s v="Oracle"/>
        <s v="Optimal Solutions Group"/>
        <s v="Metaphase Consulting"/>
        <s v="IT Resonance Inc."/>
        <s v="IBM Corporation"/>
        <s v="Fors Marsh Group"/>
        <s v="Deloitte"/>
        <s v="CACI International"/>
        <s v="The Interface Financial Group"/>
        <s v="Ball Corporation / Ball Aerospace"/>
        <s v="Evidera"/>
        <s v="Premise"/>
        <s v="Institute for Justice"/>
        <s v="US Department of Treasury"/>
        <s v="NVIDIA"/>
        <s v="D3 AIR AND SPACE OPERATIONS INC"/>
        <s v="Credence Management Solutions, LLC"/>
        <s v="CareJourney"/>
        <s v="Veracity Engineering"/>
        <s v="Novavax"/>
        <s v="XOR Security"/>
        <s v="Resolvit"/>
        <s v="Hobsons"/>
        <s v="General Assembly"/>
        <s v="Cherokee Nation Businesses, LLC"/>
        <s v="Celestar Corporation"/>
        <s v="Metronome, LLC"/>
        <s v="Computercraft"/>
        <s v="NIH"/>
        <s v="Microsoft Corporation"/>
        <s v="Covance"/>
        <s v="CAMRIS International"/>
        <s v="NCI Information Systems, Inc."/>
        <s v="22nd Century Technologies"/>
        <s v="Discovery Communications"/>
        <s v="Huntington Ingalls Industries"/>
        <s v="REGENXBIO"/>
        <s v="Global Science &amp;amp;amp; Technology, Inc."/>
        <s v="Mount Indie"/>
        <s v="CEDENT"/>
        <s v="US Department of Energy"/>
        <s v="Cedent Consulting"/>
        <s v="Freddie Mac"/>
        <s v="Leidos Holdings Inc."/>
        <s v="Lidl"/>
        <s v="KPMG"/>
        <s v="Systems Planning and Analysis, Inc."/>
        <s v="General Dynamics"/>
        <s v="Department Of The Treasury"/>
        <s v="Salient CRGT"/>
        <s v="AECOM"/>
        <s v="Capital One"/>
        <s v="BAE Systems USA"/>
        <s v="DirectViz, LLC"/>
        <s v="Perspecta"/>
        <s v="ARServices"/>
        <s v="George Washington University"/>
        <s v="NCI Information Systems Inc."/>
        <s v="DirectViz Solutions, LLC"/>
        <s v="Meridian Technologies, Inc."/>
        <s v="Data Society"/>
        <s v="Jacobs"/>
        <s v="VISUAL SOFT, INC"/>
        <s v="American Institutes for Research"/>
        <s v="Theta"/>
        <s v="Parsons Corporation"/>
        <s v="AE Strategies"/>
        <s v="United Therapeutics Corporation"/>
        <s v="E3 Federal Solutions"/>
        <s v="S2 Analytical Solutions LLC"/>
        <s v="Sentar"/>
        <s v="Centers for Disease Control and Prevention"/>
        <s v="ECS Corporate Services"/>
        <s v="Datastrong"/>
        <s v="TechINT Solutions Group, LLC"/>
        <s v="TENICA and Associates LLC"/>
        <s v="HopHR"/>
        <s v="IBM"/>
        <s v="steampunk"/>
        <s v="U.S. Air Force"/>
        <s v="Precigen"/>
        <s v="Merck KGaA"/>
        <s v="Ipsos"/>
        <s v="GPAC"/>
        <s v="Thornton Tomasetti"/>
        <s v="NJVC"/>
        <s v="Transaction Network Services"/>
        <s v="Emergent BioSolutions"/>
        <s v="ALL NATIVE GROUP"/>
        <s v="PARTNERSHIP for PUBLIC SERVICE"/>
        <s v="Ippon Technologies"/>
        <s v="Kikiktagruk Inupiat Corporation"/>
        <s v="U.S. Food and Drug Administration"/>
        <s v="Aurotech, Inc."/>
        <s v="Department of Defense"/>
        <s v="Pharmerit International"/>
        <s v="Aquicore"/>
        <s v="Association Analytics Inc"/>
        <s v="Aeronautical Systems"/>
        <s v="BlueVoyant"/>
        <s v="ASRC Federal Holding Company"/>
        <s v="L3Harris"/>
        <s v="IM Systems Group"/>
        <s v="Bureau of Engraving and Printing"/>
        <s v="Boeing Intelligence &amp;amp;amp; Analytics"/>
        <s v="Ahtna"/>
        <s v="Chenega MIOS"/>
        <s v="ZeniMax Media, Inc."/>
        <s v="Bluemont Technology &amp;amp;amp; Research, Inc."/>
        <s v="Icon"/>
        <s v="MilliporeSigma"/>
        <s v="AgileEngine"/>
        <s v="Job Juncture"/>
        <s v="Dahl Consulting"/>
        <s v="NAVFAC"/>
        <s v="Salesforce"/>
        <s v="USA Government"/>
        <s v="QED Systems, LLC"/>
        <s v="Insomniac Design"/>
        <s v="Environmental Protection Agency"/>
        <s v="Department of Health And Human Services"/>
        <s v="PVK Corporation"/>
        <s v="ERPi"/>
        <s v="Columbus Technologies And Services"/>
        <s v="Attain"/>
        <s v="eTek IT Service"/>
        <s v="US Department of Justice"/>
        <s v="Human Resources Research Organization"/>
        <s v="HTii"/>
        <s v="ENSCO"/>
        <s v="Internal Revenue Service"/>
        <s v="Perspecta Labs"/>
        <s v="Qbase"/>
        <s v="I.M. Systems Group, Inc."/>
        <s v="I.M. Systems Group"/>
        <s v="MSRCosmos"/>
        <s v="Cybermedia Technologies"/>
        <s v="University of Southern California"/>
        <s v="FDA Center for Tobacco Products"/>
        <s v="Applied Research Associates"/>
        <s v="STS Aviation"/>
        <s v="Exponent"/>
        <s v="Blackspoke"/>
        <s v="Clarity Innovation, LLC"/>
        <s v="Department of Commerce, Office of Inspector General"/>
        <s v="Panum Group, LLC"/>
        <s v="Department Of The Interior"/>
        <s v="SEI"/>
        <s v="Axle Informatics"/>
        <s v="General Dynamics Mission Systems"/>
        <s v="Future Technologies Inc."/>
        <s v="NASA"/>
        <s v="Odyssey Systems"/>
        <s v="National Science Foundation"/>
        <s v="EMD Millipore"/>
        <s v="Redhorse Corporation"/>
        <s v="Department Of Commerce"/>
        <s v="Inovalon"/>
        <s v="PPD"/>
        <s v="BayFirst Solutions"/>
        <s v="Cerebra Consulting Inc"/>
        <s v="Innovim"/>
        <s v="Science Systems and Applications, Inc"/>
        <s v="IMSG/NOAA"/>
        <s v="Champions Oncology, Inc."/>
        <s v="Definitive Logic"/>
        <s v="GAP Solutions Inc"/>
        <s v="REGENXBIO Inc."/>
        <s v="Zillion Technologies"/>
        <s v="Medical Science &amp;amp;amp; Computing"/>
        <s v="Eurofins Scientific"/>
        <s v="Ariadne"/>
        <s v="Acuity INC"/>
        <s v="SOS International LLC"/>
        <s v="DevTech Systems"/>
        <s v="Medical Science"/>
        <s v="Nyla Technology Solutions"/>
        <s v="DSC Resources.com"/>
        <s v="Project Enhancement"/>
        <s v="Rangam Consultants Inc."/>
        <s v="Global Science &amp;amp;amp; Technology"/>
        <s v="Simplion Technologies Inc"/>
        <s v="GRIMM"/>
        <s v="W R Systems"/>
        <s v="Nevada National Security Site"/>
        <s v="Karsun Solutions LLC"/>
        <s v="ALEX - Alternative Experts"/>
        <s v="ProClinical"/>
        <s v="Data Works"/>
        <s v="ProSync"/>
        <s v="Inova"/>
        <s v="Connvertex Technologies"/>
        <s v="Gannett"/>
        <s v="Defense Threat Reduction Agency"/>
        <s v="Tetra Tech, Inc."/>
        <s v="Metron, Inc."/>
        <s v="Gryphon Technologies"/>
        <s v="Meso Scale Discovery"/>
        <s v="George Mason University"/>
        <s v="Volant Associates"/>
        <s v="GAP Solutions Inc. (GAPSI)"/>
        <s v="Champions Oncology"/>
        <s v="Pharmaceutical Product Development"/>
        <s v="Metistream"/>
        <s v="IQVIA"/>
        <s v="Alion Science &amp;amp;amp; Technology"/>
        <s v="Valsatech Corp"/>
        <s v="Agency for Healthcare Research and Quality"/>
        <s v="Moseley Technical Services, Inc."/>
        <s v="Battelle"/>
        <s v="American Nurses Association ANA"/>
        <s v="@Orchard"/>
        <s v="Versar, Inc."/>
        <s v="Smithers Group"/>
        <s v="Denken Solutions"/>
        <s v="SeraCare Life Sciences"/>
        <s v="MAXIMUS"/>
        <s v="Reed Business Information"/>
        <s v="National Security Agency"/>
        <s v="Infotree Service Inc"/>
        <s v="Moseley Technical Services"/>
        <s v="Fladger Associates"/>
        <s v="Booz Allen Hamilton"/>
        <s v="Faire"/>
        <s v="GovTech"/>
        <s v="Triplebyte"/>
        <s v="Notion Labs"/>
        <s v="Tapjoy"/>
        <s v="Autodesk"/>
        <s v="Formation"/>
        <s v="Strava"/>
        <s v="Duetto"/>
        <s v="Demandbase"/>
        <s v="Balyasny Asset Management"/>
        <s v="BioMarin Pharmaceutical"/>
        <s v="Veracyte"/>
        <s v="23andMe"/>
        <s v="SmartNews, Inc."/>
        <s v="Centraprise"/>
        <s v="Grand Rounds"/>
        <s v="Upstart"/>
        <s v="Nuna"/>
        <s v="Scoop"/>
        <s v="Strivr"/>
        <s v="Nektar Therapeutics"/>
        <s v="Unlearn.AI"/>
        <s v="Twitter"/>
        <s v="Turn/River Capital"/>
        <s v="University of California San Francisco"/>
        <s v="Maximus Real Estate Partners"/>
        <s v="Rocket Lawyer"/>
        <s v="Descript"/>
        <s v="Medidata Solutions"/>
        <s v="Divvy Homes"/>
        <s v="Ready Responders"/>
        <s v="MasterClass"/>
        <s v="Langan Engineering and Environmental Services"/>
        <s v="SoftBank Robotics"/>
        <s v="Lilt"/>
        <s v="RiskIQ"/>
        <s v="Upwork"/>
        <s v="Alector"/>
        <s v="Q2 Solutions"/>
        <s v="Brightidea"/>
        <s v="Trace Data"/>
        <s v="Nomis Solutions"/>
        <s v="Observable"/>
        <s v="Eaze"/>
        <s v="Mackin"/>
        <s v="Appen"/>
        <s v="Sage Intacct"/>
        <s v="Schlumberger"/>
        <s v="Adaptive Biotechnologies"/>
        <s v="Roblox"/>
        <s v="Geli"/>
        <s v="Genentech"/>
        <s v="Automattic"/>
        <s v="Sartorius"/>
        <s v="Aclima"/>
        <s v="Vida (CA)"/>
        <s v="Mentor Graphics"/>
        <s v="TECHNOCRAFT Solutions"/>
        <s v="ForgeRock"/>
        <s v="PG&amp;amp;amp;E Corporation"/>
        <s v="TRM Labs"/>
        <s v="Twitch"/>
        <s v="Navio"/>
        <s v="Entefy"/>
        <s v="Senti Biosciences"/>
        <s v="VDart, Inc."/>
        <s v="Doximity"/>
        <s v="Snowflake"/>
        <s v="Credible"/>
        <s v="Quantifind"/>
        <s v="The Climate Corporation"/>
        <s v="Getty Images"/>
        <s v="Castlight Health"/>
        <s v="TCG"/>
        <s v="price.com"/>
        <s v="Sony PlayStation"/>
        <s v="Stitch Fix"/>
        <s v="TargetX"/>
        <s v="Philo"/>
        <s v="The Athletic Media Company"/>
        <s v="Clover Health"/>
        <s v="Sunvalleytek International Inc."/>
        <s v="Allstate"/>
        <s v="Tech Mahindra (Americas) Inc."/>
        <s v="ClassDojo"/>
        <s v="Chime"/>
        <s v="The Voleon Group"/>
        <s v="Atlassian"/>
        <s v="Scale AI"/>
        <s v="Motif Investing"/>
        <s v="Aetna"/>
        <s v="MuleSoft"/>
        <s v="PayPal"/>
        <s v="PsiNapse Technology, Ltd."/>
        <s v="Tesla Motors"/>
        <s v="PACT Pharma"/>
        <s v="CareDx"/>
        <s v="Luminar Technologies"/>
        <s v="SurveyMonkey"/>
        <s v="Figure Eight"/>
        <s v="GSN Games"/>
        <s v="Edmodo"/>
        <s v="Ginger"/>
        <s v="DocuSign"/>
        <s v="Thunder"/>
        <s v="Tempus Labs"/>
        <s v="Slack"/>
        <s v="Qualys"/>
        <s v="Swinerton Builders"/>
        <s v="Ghirardelli Chocolate"/>
        <s v="Juntos"/>
        <s v="CyberCube"/>
        <s v="VMware"/>
        <s v="Center for Sustainable"/>
        <s v="Twist Bioscience"/>
        <s v="Automattic Inc."/>
        <s v="Meraki"/>
        <s v="Moloco, Inc."/>
        <s v="Skupos"/>
        <s v="Exelixis"/>
        <s v="Pinterest"/>
        <s v="OKCoin USA, Inc."/>
        <s v="Noblr"/>
        <s v="PredictHQ"/>
        <s v="Windfall Data"/>
        <s v="Denali Therapeutics"/>
        <s v="Life360"/>
        <s v="Cogitativo"/>
        <s v="Nylas"/>
        <s v="Comfy"/>
        <s v="Lawrence Berkeley Lab"/>
        <s v="Aisera"/>
        <s v="DoorDash"/>
        <s v="Modern Health"/>
        <s v="Scribd"/>
        <s v="One Concern"/>
        <s v="Zypmedia"/>
        <s v="Aible"/>
        <s v="Tableau Software"/>
        <s v="Mindlance"/>
        <s v="UC San Francisco"/>
        <s v="Varo Money"/>
        <s v="California Life Company"/>
        <s v="Gateway Learning Group"/>
        <s v="Blue Owl"/>
        <s v="Survata"/>
        <s v="Mammoth Biosciences"/>
        <s v="FortressIQ"/>
        <s v="AutoGrid"/>
        <s v="Frontend Arts"/>
        <s v="insitro"/>
        <s v="Tesla"/>
        <s v="Conch Technologies, Inc"/>
        <s v="PAVIR"/>
        <s v="Carbon3D"/>
        <s v="Sonos"/>
        <s v="Shipt"/>
        <s v="The Play Station"/>
        <s v="Adverum Biotechnologies"/>
        <s v="Ayata"/>
        <s v="Amyris"/>
        <s v="Gabi"/>
        <s v="Cruise"/>
        <s v="Lattice Engines"/>
        <s v="Jazz Pharma"/>
        <s v="Natera"/>
        <s v="Lorven Technologies Inc"/>
        <s v="Milestone Technologies, Inc."/>
        <s v="AppLovin"/>
        <s v="WhereTo"/>
        <s v="GRAIL"/>
        <s v="Mode Analytics"/>
        <s v="Tekreliance LLC"/>
        <s v="Sense Talent Labs"/>
        <s v="JUUL Labs"/>
        <s v="vidIQ"/>
        <s v="Kaplan"/>
        <s v="Delta Project Management, Inc."/>
        <s v="TEEMA"/>
        <s v="CitiusTech"/>
        <s v="Wish"/>
        <s v="Udemy"/>
        <s v="Trianz"/>
        <s v="Atomwise"/>
        <s v="Impossible Foods"/>
        <s v="Vitria Technology"/>
        <s v="Karius"/>
        <s v="Chan Zuckerberg Initiative"/>
        <s v="CrunchBase"/>
        <s v="First Republic Bank"/>
        <s v="Culture Amp"/>
        <s v="Lemonaid Health (lemonaid.com)"/>
        <s v="IntelliPro Group Inc."/>
        <s v="Golden Gate University"/>
        <s v="Veterans Health Research Institute"/>
        <s v="Reddit"/>
        <s v="Levi Strauss"/>
        <s v="Eurofins"/>
        <s v="Shell"/>
        <s v="Kaplan Test Prep"/>
        <s v="Plum Lending"/>
        <s v="Smart Deck Solutions"/>
        <s v="Parkside"/>
        <s v="FibroGen"/>
        <s v="Glassdoor"/>
        <s v="Databricks"/>
        <s v="Sharpedge Solutions Inc"/>
        <s v="The Gladstone Institutes"/>
        <s v="Lob"/>
        <s v="ZS Associates"/>
        <s v="Arable Labs, Inc."/>
        <s v="BioPhase Solutions"/>
        <s v="Lam Research"/>
        <s v="Zapier"/>
        <s v="Nurix"/>
        <s v="Take 5 Oil Change"/>
        <s v="PDDN INC."/>
        <s v="Square"/>
        <s v="NTT DATA Services"/>
        <s v="NTT DATA"/>
        <s v="Samba TV"/>
        <s v="Andiamo"/>
        <s v="Second Genome"/>
        <s v="Akshaya Inc"/>
        <s v="Project Ronin"/>
        <s v="Rally Health"/>
        <s v="Axiom Group"/>
        <s v="Berkeley Lights"/>
        <s v="Molecular Devices"/>
        <s v="Sequoia Consulting Group"/>
        <s v="Eluvio"/>
        <s v="Fitbit"/>
        <s v="Saildrone"/>
        <s v="Afresh Technologies"/>
        <s v="Sony Playstation Network"/>
        <s v="University of San Francisco"/>
        <s v="Jumpstart"/>
        <s v="Electronic Arts"/>
        <s v="Sentry"/>
        <s v="V3 Talent Partners Inc."/>
        <s v="Flexport"/>
        <s v="PlanGrid"/>
        <s v="Nsight"/>
        <s v="AI Foundation"/>
        <s v="Freenome"/>
        <s v="Sift"/>
        <s v="JellyFish"/>
        <s v="Amino"/>
        <s v="Glu Mobile"/>
        <s v="Stanford School of Medicine"/>
        <s v="Gilead Sciences"/>
        <s v="Enlitic"/>
        <s v="Fyusion"/>
        <s v="UnitedHealth Group"/>
        <s v="Nikola Motor Company"/>
        <s v="Lyft"/>
        <s v="Point Banking"/>
        <s v="QuinStreet"/>
        <s v="Azlo"/>
        <s v="IDC Tech"/>
        <s v="RDA"/>
        <s v="Encoded Therapeutics"/>
        <s v="Corbion"/>
        <s v="Engineering / Remediation Resources Group"/>
        <s v="Strategi.biz"/>
        <s v="HEALTHRIGHT 360"/>
        <s v="Logic20/20"/>
        <s v="Crystal Dynamics"/>
        <s v="159 Solutions, Inc."/>
        <s v="The RealReal"/>
        <s v="TuneIn"/>
        <s v="WeDriveU, Inc."/>
        <s v="System1 Biosciences"/>
        <s v="NTT DATA, Inc."/>
        <s v="Apexigen"/>
        <s v="My Job Tank"/>
        <s v="Applied Molecular Transport"/>
        <s v="Handshake-Stryder"/>
        <s v="Tredence"/>
        <s v="Allscripts"/>
        <s v="Sangamo BioSciences, Inc."/>
        <s v="DISYS"/>
        <s v="Perfect Day"/>
        <s v="SRI Tech Solutions"/>
        <s v="LiveMindz"/>
        <s v="Thermo Fisher Scientific"/>
        <s v="Astound"/>
        <s v="Kaiser Permanente"/>
        <s v="Chipton-Ross"/>
        <s v="Slalom LLC."/>
        <s v="Crunchyroll"/>
        <s v="Springboard"/>
        <s v="B-Stock Solutions"/>
        <s v="Womply"/>
        <s v="intellyk"/>
        <s v="MyoKardia, Inc."/>
        <s v="Human API"/>
        <s v="PepsiCo"/>
        <s v="Amgen"/>
        <s v="IPSY"/>
        <s v="Bio-Rad Laboratories, Inc."/>
        <s v="Zoetis"/>
        <s v="DIVIDEND FINANCE LLC"/>
        <s v="Seattle Genetics, Inc."/>
        <s v="Spring Discovery"/>
        <s v="Bank of the West"/>
        <s v="MUFG"/>
        <s v="YouTube"/>
        <s v="Pearl Therapeutics"/>
        <s v="UCSF Medical Center"/>
        <s v="Siemens Healthineers"/>
        <s v="Tecan Ltd"/>
        <s v="Blue Shield of California"/>
        <s v="Ripple Foods"/>
        <s v="Johnson &amp;amp;amp; Johnson"/>
        <s v="Ngm Biopharmaceuticals"/>
        <s v="AbbVie"/>
        <s v="Snowflake Computing"/>
        <s v="Notable Labs"/>
        <s v="Prima Medical Group"/>
        <s v="Course Hero"/>
        <s v="Rigel Pharmaceutical"/>
        <s v="SACC"/>
        <s v="Freedom Forever"/>
        <s v="J&amp;amp;amp;J Family of Companies"/>
        <s v="Arcus Biosciences, Inc."/>
        <s v="Walmart"/>
        <s v="Fairmont Hospital"/>
        <s v="Merck"/>
        <s v="East Bay Community Energy"/>
        <s v="Sangamo Therapeutics"/>
        <s v="Stanford Health Care"/>
        <s v="SVB Financial Group"/>
        <s v="Astellas Pharma"/>
        <s v="Alameda Hospital"/>
        <s v="Zymergen"/>
        <s v="The Rockridge Group"/>
        <s v="Bayer"/>
        <s v="Aquifi, Inc"/>
        <s v="Pivot Bio"/>
        <s v="Lyra Health"/>
        <s v="CytomX Therapeutics, Inc."/>
        <s v="The Walmart eCommerce Family of Brands"/>
        <s v="Pacific Institute for Research and Evaluation"/>
        <s v="University of California Berkeley"/>
        <s v="Deeproute.ai"/>
        <s v="Fabric Genomics"/>
        <s v="Apixio"/>
        <s v="Reveille Technologies"/>
        <s v="National Debt Relief"/>
        <s v="National Advocates for Pregnant Women"/>
        <s v="Veterinary Emergency Group"/>
        <s v="Kids Learning Loft Applied Behavior Analysis Services"/>
        <s v="The LiRo Group"/>
        <s v="Kingdom Associates"/>
        <s v="Forescout Technologies Inc."/>
        <s v="TEECOM"/>
        <s v="Friedwald Center for Rehabilitation and Nursing"/>
        <s v="PlanMember Financial"/>
        <s v="Banfield Pet Hospital"/>
        <s v="Star Pediatric Home Care Agency"/>
        <s v="Middle Village Radiology"/>
        <s v="Motorwerks inc"/>
        <s v="Brinks Home Security"/>
        <s v="Applied Research Laboratories"/>
        <s v="Applied Systems, Inc."/>
        <s v="BioBridge Global"/>
        <s v="Insight Enterprises, Inc."/>
        <s v="Health IQ"/>
        <s v="United Entertainment Group"/>
        <s v="SciPlay"/>
        <s v="Publishing Concepts"/>
        <s v="Zynga"/>
        <s v="Evernote"/>
        <s v="Lightspeed Systems"/>
        <s v="Praetorian"/>
        <s v="Southwest Research Institute"/>
        <s v="Bakery Agency"/>
        <s v="ThoughtFocus"/>
        <s v="SpringML"/>
        <s v="Home Depot"/>
        <s v="Apple"/>
        <s v="Aramco Services Company"/>
        <s v="iHeartMedia"/>
        <s v="Alaka`ina Foundation Family of Companies"/>
        <s v="Inabia Software &amp;amp;amp; consulting Inc."/>
        <s v="Onica Group"/>
        <s v="Group O"/>
        <s v="Dun &amp;amp;amp; Bradstreet"/>
        <s v="JPMorgan Chase"/>
        <s v="Southwest Business Corporation"/>
        <s v="Abbott Laboratories"/>
        <s v="Cloudflare, Inc."/>
        <s v="Horne LLP"/>
        <s v="Jabil"/>
        <s v="IMG Systems"/>
        <s v="Cottonwood Financial"/>
        <s v="CGG"/>
        <s v="Lorhan"/>
        <s v="RMS Computer"/>
        <s v="Ke`aki Technologies, LLC"/>
        <s v="Sercel"/>
        <s v="Cenergy International"/>
        <s v="Care.com"/>
        <s v="Texas Capital Bancshares"/>
        <s v="Siri InfoSolutions Inc"/>
        <s v="Trinity Industries"/>
        <s v="Alliance Source Testing"/>
        <s v="WorldQuant"/>
        <s v="Charles Schwab"/>
        <s v="Signature Science, LLC"/>
        <s v="Quantlab"/>
        <s v="Match"/>
        <s v="Trace3"/>
        <s v="Microsoft"/>
        <s v="Procore Technologies"/>
        <s v="Levelset"/>
        <s v="Advancial Federal Credit Union"/>
        <s v="Kairos Technologies"/>
        <s v="Frontier Communications"/>
        <s v="Vinli"/>
        <s v="Whole Foods Market"/>
        <s v="Sense Corp"/>
        <s v="Onica, a Rackspace Company"/>
        <s v="Infosys"/>
        <s v="LivaNova"/>
        <s v="Humana"/>
        <s v="ka-hoot"/>
        <s v="SEVEN Networks"/>
        <s v="Wise Men Consultants"/>
        <s v="Rackspace"/>
        <s v="DSI Systems"/>
        <s v="University of Texas Medical Branch"/>
        <s v="Acxiom"/>
        <s v="Wells Fargo"/>
        <s v="Parkland Health and Hospital System"/>
        <s v="Kinder Morgan"/>
        <s v="Maven Wave Partners"/>
        <s v="Digital Turbine"/>
        <s v="Digital Creative Institute"/>
        <s v="Hagerty Consulting"/>
        <s v="ISHPI Information Technologies"/>
        <s v="KUNGFU.AI"/>
        <s v="Citi"/>
        <s v="Citibank"/>
        <s v="American Cybersystems, Inc."/>
        <s v="Cloudflare"/>
        <s v="IT First Source"/>
        <s v="Cyber Warrior Network"/>
        <s v="USAA"/>
        <s v="Enbridge"/>
        <s v="Alliance Data"/>
        <s v="Ameritech Global Inc"/>
        <s v="Neiman Marcus"/>
        <s v="Sysmind LLC"/>
        <s v="Numeric, LLC"/>
        <s v="AmerisourceBergen"/>
        <s v="PeopleFun"/>
        <s v="Financial Additions"/>
        <s v="Texas A&amp;amp;amp;M University"/>
        <s v="Management Solutions"/>
        <s v="Dialexa"/>
        <s v="Sage IT Inc"/>
        <s v="Grant Thornton"/>
        <s v="Gearbox Software"/>
        <s v="Vista Equity Partners"/>
        <s v="Texas Heart Institute"/>
        <s v="Atos Syntel"/>
        <s v="Samsung Electronics America"/>
        <s v="Texas Health and Human Services Commission"/>
        <s v="Servient"/>
        <s v="PwC"/>
        <s v="VIVA USA"/>
        <s v="ILink Systems Inc."/>
        <s v="Avail"/>
        <s v="Invitation Homes"/>
        <s v="University of Texas at Arlington"/>
        <s v="Antuit"/>
        <s v="CenterPoint Energy"/>
        <s v="Yeti Technologies"/>
        <s v="Superior HealthPlan"/>
        <s v="Hayes Software Systems"/>
        <s v="The University of Texas Medical Branch"/>
        <s v="ReCharge Payments"/>
        <s v="Match Group"/>
        <s v="EMERGICON LLC"/>
        <s v="Intersys"/>
        <s v="911 Datamaster Inc"/>
        <s v="Janus Research Group"/>
        <s v="Centene Corporation"/>
        <s v="Ace Cash Express"/>
        <s v="L&amp;amp;amp;T Infotech"/>
        <s v="Arthur Lawrence"/>
        <s v="Invesco"/>
        <s v="Central Health"/>
        <s v="CTEH"/>
        <s v="Alpha Net Consulting, LLC"/>
        <s v="Texas Health &amp;amp;amp; Human Services Commission"/>
        <s v="CommUnityCare"/>
        <s v="Sphinix Solutions"/>
      </sharedItems>
    </cacheField>
    <cacheField name="Industry" numFmtId="0">
      <sharedItems>
        <s v="Business Services"/>
        <s v="Insurance"/>
        <s v="Aerospace &amp; Defense"/>
        <s v="Information Technology"/>
        <s v="Health Care"/>
        <s v="No Industry"/>
        <s v="Government"/>
        <s v="Biotech &amp; Pharmaceuticals"/>
        <s v="Finance"/>
        <s v="Oil, Gas, Energy &amp; Utilities"/>
        <s v="Education"/>
        <s v="Retail"/>
        <s v="Transportation &amp; Logistics"/>
        <s v="Media"/>
        <s v="Manufacturing"/>
        <s v="Accounting &amp; Legal"/>
        <s v="Non-Profit"/>
        <s v="Telecommunications"/>
        <s v="Real Estate"/>
        <s v="Arts, Entertainment &amp; Recreation"/>
        <s v="Construction, Repair &amp; Maintenance"/>
        <s v="Consumer Services"/>
        <s v="Restaurants, Bars &amp; Food Services"/>
        <s v="Agriculture &amp; Forestry"/>
      </sharedItems>
    </cacheField>
    <cacheField name="City" numFmtId="0">
      <sharedItems>
        <s v="Chantilly"/>
        <s v="Chevy Chase"/>
        <s v="Washington"/>
        <s v="Arlington"/>
        <s v="Annapolis Junction"/>
        <s v="Herndon"/>
        <s v="Bethesda"/>
        <s v="Alexandria"/>
        <s v="McLean"/>
        <s v="Raleigh"/>
        <s v="Fort Belvoir"/>
        <s v="Rockville"/>
        <s v="College Park"/>
        <s v="Suitland"/>
        <s v="Mc Lean"/>
        <s v="Springfield"/>
        <s v="San Antonio"/>
        <s v="Fairfax"/>
        <s v="Rosslyn"/>
        <s v="Reston"/>
        <s v="Columbia"/>
        <s v="Vienna"/>
        <s v="Adelphi"/>
        <s v="Fort Meade"/>
        <s v="Gaithersburg"/>
        <s v="Laurel"/>
        <s v="Silver Spring"/>
        <s v="Sterling"/>
        <s v="Germantown"/>
        <s v="Centreville"/>
        <s v="Crystal City"/>
        <s v="Beltsville"/>
        <s v="Burke"/>
        <s v="Falls Church"/>
        <s v="Greenbelt"/>
        <s v="Bowie"/>
        <s v="North Bethesda"/>
        <s v="Andrews AFB"/>
        <s v="San Francisco"/>
        <s v="Novato"/>
        <s v="South San Francisco"/>
        <s v="Foster City"/>
        <s v="San Mateo"/>
        <s v="Palo Alto"/>
        <s v="Oakland"/>
        <s v="Brisbane"/>
        <s v="Menlo Park"/>
        <s v="Berkeley"/>
        <s v="Fremont"/>
        <s v="San Ramon"/>
        <s v="Redwood City"/>
        <s v="Concord"/>
        <s v="San Leandro"/>
        <s v="San Carlos"/>
        <s v="Alameda"/>
        <s v="Woodside"/>
        <s v="Emeryville"/>
        <s v="Richmond"/>
        <s v="Florence"/>
        <s v="San Rafael"/>
        <s v="Albany"/>
        <s v="Stanford"/>
        <s v="Burlingame"/>
        <s v="San Bruno"/>
        <s v="Belmont"/>
        <s v="Hercules"/>
        <s v="Union City"/>
        <s v="Sausalito"/>
        <s v="Dublin"/>
        <s v="Hayward"/>
        <s v="New York"/>
        <s v="Williston Park"/>
        <s v="Brooklyn"/>
        <s v="Maspeth"/>
        <s v="Paramus"/>
        <s v="Staten Island"/>
        <s v="Jersey City"/>
        <s v="Rego Park"/>
        <s v="Mamaroneck"/>
        <s v="Dallas"/>
        <s v="Austin"/>
        <s v="Plano"/>
        <s v="Houston"/>
        <s v="Fort Worth"/>
        <s v="Lewisville"/>
        <s v="Irving"/>
        <s v="Richardson"/>
        <s v="Carrollton"/>
        <s v="Westlake"/>
        <s v="Allen"/>
        <s v="Marshall"/>
        <s v="Galveston"/>
        <s v="El Paso"/>
        <s v="Round Rock"/>
        <s v="Bryan"/>
        <s v="Frisco"/>
        <s v="Randolph A F B"/>
        <s v="Forney"/>
        <s v="Greenville"/>
        <s v="Kemah"/>
      </sharedItems>
    </cacheField>
    <cacheField name="State" numFmtId="0">
      <sharedItems>
        <s v="VA"/>
        <s v="MD"/>
        <s v="DC"/>
        <s v="NC"/>
        <s v="TX"/>
        <s v="CA"/>
        <s v="KY"/>
        <s v="NY"/>
        <s v="NJ"/>
      </sharedItems>
    </cacheField>
    <cacheField name="Min_Salary" numFmtId="0">
      <sharedItems containsSemiMixedTypes="0" containsString="0" containsNumber="1" containsInteger="1">
        <n v="108486.0"/>
        <n v="69285.0"/>
        <n v="74791.0"/>
        <n v="94721.0"/>
        <n v="76575.0"/>
        <n v="98457.0"/>
        <n v="107971.0"/>
        <n v="93193.0"/>
        <n v="152636.0"/>
        <n v="76616.0"/>
        <n v="114390.0"/>
        <n v="53523.0"/>
        <n v="70240.0"/>
        <n v="91416.0"/>
        <n v="99264.0"/>
        <n v="52024.0"/>
        <n v="92202.0"/>
        <n v="67446.0"/>
        <n v="112161.0"/>
        <n v="95113.0"/>
        <n v="76631.0"/>
        <n v="78503.0"/>
        <n v="74963.0"/>
        <n v="78514.0"/>
        <n v="81690.0"/>
        <n v="86300.0"/>
        <n v="58322.0"/>
        <n v="58594.0"/>
        <n v="103560.0"/>
        <n v="102316.0"/>
        <n v="65493.0"/>
        <n v="103270.0"/>
        <n v="120041.0"/>
        <n v="81933.0"/>
        <n v="45951.0"/>
        <n v="68857.0"/>
        <n v="90874.0"/>
        <n v="61402.0"/>
        <n v="91072.0"/>
        <n v="53663.0"/>
        <n v="80686.0"/>
        <n v="77283.0"/>
        <n v="65120.0"/>
        <n v="71930.0"/>
        <n v="75017.0"/>
        <n v="79171.0"/>
        <n v="95407.0"/>
        <n v="112093.0"/>
        <n v="81587.0"/>
        <n v="90535.0"/>
        <n v="62395.0"/>
        <n v="66348.0"/>
        <n v="73030.0"/>
        <n v="122794.0"/>
        <n v="107655.0"/>
        <n v="89383.0"/>
        <n v="80388.0"/>
        <n v="103024.0"/>
        <n v="69552.0"/>
        <n v="88352.0"/>
        <n v="83852.0"/>
        <n v="103449.0"/>
        <n v="89396.0"/>
        <n v="70677.0"/>
        <n v="76089.0"/>
        <n v="113152.0"/>
        <n v="75835.0"/>
        <n v="77725.0"/>
        <n v="102641.0"/>
        <n v="83138.0"/>
        <n v="89929.0"/>
        <n v="81591.0"/>
        <n v="80176.0"/>
        <n v="85079.0"/>
        <n v="105449.0"/>
        <n v="92852.0"/>
        <n v="101818.0"/>
        <n v="59454.0"/>
        <n v="77272.0"/>
        <n v="118774.0"/>
        <n v="76427.0"/>
        <n v="101647.0"/>
        <n v="67743.0"/>
        <n v="88148.0"/>
        <n v="45186.0"/>
        <n v="152930.0"/>
        <n v="62072.0"/>
        <n v="82046.0"/>
        <n v="100134.0"/>
        <n v="60508.0"/>
        <n v="87533.0"/>
        <n v="84823.0"/>
        <n v="72478.0"/>
        <n v="84918.0"/>
        <n v="49560.0"/>
        <n v="79841.0"/>
        <n v="107620.0"/>
        <n v="98717.0"/>
        <n v="90000.0"/>
        <n v="67104.0"/>
        <n v="135546.0"/>
        <n v="107484.0"/>
        <n v="93726.0"/>
        <n v="51237.0"/>
        <n v="47514.0"/>
        <n v="88120.0"/>
        <n v="63691.0"/>
        <n v="119363.0"/>
        <n v="41198.0"/>
        <n v="81616.0"/>
        <n v="123596.0"/>
        <n v="52583.0"/>
        <n v="57902.0"/>
        <n v="78066.0"/>
        <n v="44646.0"/>
        <n v="57207.0"/>
        <n v="75749.0"/>
        <n v="114275.0"/>
        <n v="84908.0"/>
        <n v="99002.0"/>
        <n v="83948.0"/>
        <n v="62576.0"/>
        <n v="56749.0"/>
        <n v="90572.0"/>
        <n v="98662.0"/>
        <n v="90267.0"/>
        <n v="73993.0"/>
        <n v="71181.0"/>
        <n v="47850.0"/>
        <n v="101722.0"/>
        <n v="125977.0"/>
        <n v="79334.0"/>
        <n v="102050.0"/>
        <n v="75937.0"/>
        <n v="100231.0"/>
        <n v="67991.0"/>
        <n v="82243.0"/>
        <n v="107905.0"/>
        <n v="96151.0"/>
        <n v="56169.0"/>
        <n v="54254.0"/>
        <n v="78194.0"/>
        <n v="80890.0"/>
        <n v="58228.0"/>
        <n v="39825.0"/>
        <n v="47210.0"/>
        <n v="143172.0"/>
        <n v="85683.0"/>
        <n v="123972.0"/>
        <n v="45119.0"/>
        <n v="113827.0"/>
        <n v="91919.0"/>
        <n v="119402.0"/>
        <n v="99145.0"/>
        <n v="57173.0"/>
        <n v="102620.0"/>
        <n v="90864.0"/>
        <n v="83931.0"/>
        <n v="62560.0"/>
        <n v="66263.0"/>
        <n v="72762.0"/>
        <n v="111628.0"/>
        <n v="147861.0"/>
        <n v="126211.0"/>
        <n v="76023.0"/>
        <n v="100203.0"/>
        <n v="105356.0"/>
        <n v="118610.0"/>
        <n v="84203.0"/>
        <n v="59001.0"/>
        <n v="93846.0"/>
        <n v="126167.0"/>
        <n v="88656.0"/>
        <n v="84247.0"/>
        <n v="96182.0"/>
        <n v="79170.0"/>
        <n v="96043.0"/>
        <n v="61664.0"/>
        <n v="100668.0"/>
        <n v="101963.0"/>
        <n v="83655.0"/>
        <n v="77343.0"/>
        <n v="99191.0"/>
        <n v="102340.0"/>
        <n v="96289.0"/>
        <n v="72535.0"/>
        <n v="83949.0"/>
        <n v="90883.0"/>
        <n v="95511.0"/>
        <n v="78811.0"/>
        <n v="86501.0"/>
        <n v="115391.0"/>
        <n v="92923.0"/>
        <n v="129924.0"/>
        <n v="21255.0"/>
        <n v="50831.0"/>
        <n v="58474.0"/>
        <n v="83956.0"/>
        <n v="103866.0"/>
        <n v="115563.0"/>
        <n v="73663.0"/>
        <n v="94452.0"/>
        <n v="62185.0"/>
        <n v="95569.0"/>
        <n v="66318.0"/>
        <n v="67061.0"/>
        <n v="76560.0"/>
        <n v="47759.0"/>
        <n v="72195.0"/>
        <n v="85799.0"/>
        <n v="95950.0"/>
        <n v="100717.0"/>
        <n v="22106.0"/>
        <n v="70419.0"/>
        <n v="111787.0"/>
        <n v="61388.0"/>
        <n v="53631.0"/>
        <n v="76994.0"/>
        <n v="44165.0"/>
        <n v="79571.0"/>
        <n v="111758.0"/>
        <n v="53612.0"/>
        <n v="88809.0"/>
        <n v="58568.0"/>
        <n v="92606.0"/>
        <n v="88561.0"/>
        <n v="36583.0"/>
        <n v="35981.0"/>
        <n v="73955.0"/>
        <n v="88916.0"/>
        <n v="83421.0"/>
        <n v="126941.0"/>
        <n v="76115.0"/>
        <n v="100365.0"/>
        <n v="100000.0"/>
        <n v="74512.0"/>
        <n v="127839.0"/>
        <n v="100443.0"/>
        <n v="131982.0"/>
        <n v="112491.0"/>
        <n v="67559.0"/>
        <n v="97039.0"/>
        <n v="106284.0"/>
        <n v="54758.0"/>
        <n v="58553.0"/>
        <n v="79465.0"/>
        <n v="66718.0"/>
        <n v="98220.0"/>
        <n v="101455.0"/>
        <n v="49576.0"/>
        <n v="46183.0"/>
        <n v="88625.0"/>
        <n v="99399.0"/>
        <n v="58824.0"/>
        <n v="89539.0"/>
        <n v="135571.0"/>
        <n v="92770.0"/>
        <n v="108661.0"/>
        <n v="58021.0"/>
        <n v="53880.0"/>
        <n v="65807.0"/>
        <n v="75548.0"/>
        <n v="77536.0"/>
        <n v="112828.0"/>
        <n v="36099.0"/>
        <n v="70408.0"/>
        <n v="103105.0"/>
        <n v="46397.0"/>
        <n v="115429.0"/>
        <n v="88931.0"/>
        <n v="96269.0"/>
        <n v="115328.0"/>
        <n v="114860.0"/>
        <n v="54802.0"/>
        <n v="68275.0"/>
        <n v="128169.0"/>
        <n v="122139.0"/>
        <n v="67581.0"/>
        <n v="111590.0"/>
        <n v="21096.0"/>
        <n v="63056.0"/>
        <n v="54770.0"/>
        <n v="63773.0"/>
        <n v="50022.0"/>
        <n v="48294.0"/>
        <n v="92586.0"/>
        <n v="94929.0"/>
        <n v="87860.0"/>
        <n v="90226.0"/>
        <n v="108134.0"/>
        <n v="48129.0"/>
        <n v="37937.0"/>
        <n v="75278.0"/>
        <n v="83940.0"/>
        <n v="93436.0"/>
        <n v="70017.0"/>
        <n v="50789.0"/>
        <n v="101219.0"/>
        <n v="81922.0"/>
        <n v="104987.0"/>
        <n v="99245.0"/>
        <n v="65660.0"/>
        <n v="81762.0"/>
        <n v="129483.0"/>
        <n v="58326.0"/>
        <n v="50892.0"/>
        <n v="123776.0"/>
        <n v="95426.0"/>
        <n v="141460.0"/>
        <n v="87939.0"/>
        <n v="40261.0"/>
        <n v="35030.0"/>
        <n v="89506.0"/>
        <n v="91172.0"/>
        <n v="51176.0"/>
        <n v="49495.0"/>
        <n v="46417.0"/>
        <n v="68826.0"/>
        <n v="62986.0"/>
        <n v="34170.0"/>
        <n v="123555.0"/>
        <n v="121526.0"/>
        <n v="146031.0"/>
        <n v="50143.0"/>
        <n v="96850.0"/>
        <n v="35611.0"/>
        <n v="89328.0"/>
        <n v="99085.0"/>
        <n v="45497.0"/>
        <n v="96672.0"/>
        <n v="86484.0"/>
        <n v="118873.0"/>
        <n v="58078.0"/>
        <n v="96839.0"/>
        <n v="131832.0"/>
        <n v="59740.0"/>
        <n v="53245.0"/>
        <n v="32819.0"/>
        <n v="58742.0"/>
        <n v="92747.0"/>
        <n v="60146.0"/>
        <n v="55665.0"/>
        <n v="116666.0"/>
        <n v="83360.0"/>
        <n v="48815.0"/>
        <n v="54472.0"/>
        <n v="45763.0"/>
        <n v="88164.0"/>
        <n v="63984.0"/>
        <n v="60065.0"/>
        <n v="53540.0"/>
        <n v="68687.0"/>
        <n v="58890.0"/>
        <n v="65282.0"/>
        <n v="60320.0"/>
        <n v="60583.0"/>
        <n v="81521.0"/>
        <n v="99648.0"/>
        <n v="100468.0"/>
        <n v="54279.0"/>
        <n v="54749.0"/>
        <n v="79063.0"/>
        <n v="72734.0"/>
        <n v="63988.0"/>
        <n v="55366.0"/>
        <n v="137367.0"/>
        <n v="61190.0"/>
        <n v="27842.0"/>
        <n v="66234.0"/>
        <n v="111608.0"/>
        <n v="77205.0"/>
        <n v="95665.0"/>
        <n v="84051.0"/>
        <n v="72789.0"/>
        <n v="50137.0"/>
        <n v="89466.0"/>
        <n v="62321.0"/>
        <n v="56687.0"/>
        <n v="67169.0"/>
        <n v="96728.0"/>
        <n v="99793.0"/>
        <n v="70353.0"/>
        <n v="84424.0"/>
        <n v="50061.0"/>
        <n v="56143.0"/>
        <n v="101568.0"/>
        <n v="54955.0"/>
        <n v="68202.0"/>
        <n v="38623.0"/>
        <n v="45968.0"/>
        <n v="33094.0"/>
        <n v="34415.0"/>
        <n v="41138.0"/>
        <n v="63209.0"/>
        <n v="92001.0"/>
        <n v="56764.0"/>
        <n v="58919.0"/>
        <n v="93074.0"/>
        <n v="67038.0"/>
        <n v="96547.0"/>
        <n v="35308.0"/>
        <n v="45514.0"/>
        <n v="37254.0"/>
        <n v="82829.0"/>
        <n v="64474.0"/>
        <n v="40544.0"/>
        <n v="74843.0"/>
        <n v="57610.0"/>
        <n v="91750.0"/>
        <n v="47916.0"/>
        <n v="89665.0"/>
        <n v="45423.0"/>
        <n v="92357.0"/>
        <n v="125171.0"/>
        <n v="49369.0"/>
        <n v="98763.0"/>
        <n v="122643.0"/>
        <n v="39440.0"/>
        <n v="68055.0"/>
        <n v="50633.0"/>
        <n v="57935.0"/>
        <n v="98506.0"/>
        <n v="53639.0"/>
        <n v="59692.0"/>
        <n v="102231.0"/>
        <n v="118338.0"/>
        <n v="49140.0"/>
        <n v="76153.0"/>
        <n v="59242.0"/>
        <n v="52754.0"/>
        <n v="80579.0"/>
        <n v="62423.0"/>
        <n v="106068.0"/>
        <n v="68248.0"/>
        <n v="100967.0"/>
        <n v="131343.0"/>
        <n v="83659.0"/>
        <n v="81794.0"/>
        <n v="77774.0"/>
        <n v="45568.0"/>
        <n v="69686.0"/>
        <n v="32718.0"/>
        <n v="79393.0"/>
        <n v="63010.0"/>
        <n v="90748.0"/>
        <n v="62695.0"/>
        <n v="44696.0"/>
        <n v="92369.0"/>
        <n v="147291.0"/>
        <n v="132266.0"/>
        <n v="85130.0"/>
        <n v="43104.0"/>
        <n v="77037.0"/>
        <n v="62361.0"/>
        <n v="71798.0"/>
        <n v="63789.0"/>
        <n v="65032.0"/>
        <n v="87245.0"/>
        <n v="85715.0"/>
        <n v="97563.0"/>
        <n v="41545.0"/>
        <n v="92341.0"/>
        <n v="102107.0"/>
        <n v="52647.0"/>
        <n v="95715.0"/>
        <n v="122701.0"/>
        <n v="56755.0"/>
        <n v="96845.0"/>
        <n v="60145.0"/>
        <n v="59455.0"/>
        <n v="73665.0"/>
        <n v="77316.0"/>
        <n v="52451.0"/>
        <n v="79713.0"/>
        <n v="137143.0"/>
        <n v="65652.0"/>
        <n v="37058.0"/>
        <n v="70696.0"/>
        <n v="76811.0"/>
        <n v="91402.0"/>
        <n v="49854.0"/>
        <n v="49667.0"/>
        <n v="103058.0"/>
        <n v="150679.0"/>
        <n v="47171.0"/>
        <n v="77528.0"/>
        <n v="90454.0"/>
        <n v="48804.0"/>
        <n v="59246.0"/>
        <n v="115195.0"/>
        <n v="51677.0"/>
        <n v="57410.0"/>
        <n v="74916.0"/>
        <n v="77955.0"/>
        <n v="93247.0"/>
        <n v="56613.0"/>
        <n v="51477.0"/>
        <n v="78307.0"/>
        <n v="67260.0"/>
        <n v="79837.0"/>
        <n v="79938.0"/>
        <n v="105926.0"/>
        <n v="58240.0"/>
        <n v="82442.0"/>
        <n v="77657.0"/>
        <n v="57642.0"/>
        <n v="58282.0"/>
        <n v="106840.0"/>
        <n v="77496.0"/>
        <n v="29516.0"/>
        <n v="73494.0"/>
        <n v="97068.0"/>
        <n v="55223.0"/>
        <n v="59390.0"/>
        <n v="49942.0"/>
        <n v="58494.0"/>
        <n v="74618.0"/>
        <n v="57119.0"/>
        <n v="110852.0"/>
        <n v="71750.0"/>
        <n v="62031.0"/>
        <n v="107325.0"/>
        <n v="20268.0"/>
        <n v="66139.0"/>
        <n v="80040.0"/>
        <n v="62030.0"/>
        <n v="82543.0"/>
        <n v="101675.0"/>
        <n v="112682.0"/>
        <n v="144391.0"/>
        <n v="120060.0"/>
        <n v="87548.0"/>
        <n v="62762.0"/>
        <n v="70834.0"/>
        <n v="42951.0"/>
        <n v="85632.0"/>
        <n v="107699.0"/>
        <n v="93470.0"/>
        <n v="86531.0"/>
        <n v="37653.0"/>
        <n v="91864.0"/>
        <n v="55691.0"/>
        <n v="179685.0"/>
        <n v="112723.0"/>
        <n v="96508.0"/>
        <n v="70898.0"/>
        <n v="99667.0"/>
        <n v="68091.0"/>
        <n v="86739.0"/>
        <n v="87738.0"/>
        <n v="44021.0"/>
        <n v="78557.0"/>
        <n v="98142.0"/>
        <n v="31373.0"/>
        <n v="54297.0"/>
        <n v="89104.0"/>
        <n v="59894.0"/>
        <n v="74364.0"/>
        <n v="51373.0"/>
        <n v="91443.0"/>
        <n v="151875.0"/>
        <n v="78594.0"/>
        <n v="145000.0"/>
        <n v="105765.0"/>
        <n v="110377.0"/>
        <n v="137705.0"/>
        <n v="163578.0"/>
        <n v="119642.0"/>
        <n v="84400.0"/>
        <n v="108809.0"/>
        <n v="148171.0"/>
        <n v="175846.0"/>
        <n v="87803.0"/>
        <n v="105899.0"/>
        <n v="78913.0"/>
        <n v="170155.0"/>
        <n v="116415.0"/>
        <n v="175704.0"/>
        <n v="124204.0"/>
        <n v="123766.0"/>
        <n v="131965.0"/>
        <n v="117566.0"/>
        <n v="102929.0"/>
        <n v="114160.0"/>
        <n v="160408.0"/>
        <n v="86334.0"/>
        <n v="111709.0"/>
        <n v="116784.0"/>
        <n v="112157.0"/>
        <n v="96286.0"/>
        <n v="117551.0"/>
        <n v="148321.0"/>
        <n v="94891.0"/>
        <n v="104205.0"/>
        <n v="81903.0"/>
        <n v="114825.0"/>
        <n v="141088.0"/>
        <n v="84802.0"/>
        <n v="161055.0"/>
        <n v="151646.0"/>
        <n v="120329.0"/>
        <n v="80668.0"/>
        <n v="105388.0"/>
        <n v="118964.0"/>
        <n v="89300.0"/>
        <n v="61655.0"/>
        <n v="171792.0"/>
        <n v="109941.0"/>
        <n v="71317.0"/>
        <n v="97024.0"/>
        <n v="105544.0"/>
        <n v="37479.0"/>
        <n v="105112.0"/>
        <n v="108867.0"/>
        <n v="162444.0"/>
        <n v="74317.0"/>
        <n v="81531.0"/>
        <n v="96086.0"/>
        <n v="90195.0"/>
        <n v="70581.0"/>
        <n v="70175.0"/>
        <n v="120706.0"/>
        <n v="137948.0"/>
        <n v="111713.0"/>
        <n v="113488.0"/>
        <n v="54616.0"/>
        <n v="87422.0"/>
        <n v="121720.0"/>
        <n v="110887.0"/>
        <n v="46343.0"/>
        <n v="136562.0"/>
        <n v="72951.0"/>
        <n v="60261.0"/>
        <n v="107496.0"/>
        <n v="150000.0"/>
        <n v="116569.0"/>
        <n v="104992.0"/>
        <n v="79835.0"/>
        <n v="122998.0"/>
        <n v="121232.0"/>
        <n v="168311.0"/>
        <n v="171476.0"/>
        <n v="100959.0"/>
        <n v="129173.0"/>
        <n v="63147.0"/>
        <n v="156592.0"/>
        <n v="63127.0"/>
        <n v="149534.0"/>
        <n v="134842.0"/>
        <n v="61453.0"/>
        <n v="161389.0"/>
        <n v="80568.0"/>
        <n v="100293.0"/>
        <n v="85793.0"/>
        <n v="130122.0"/>
        <n v="137951.0"/>
        <n v="63184.0"/>
        <n v="137857.0"/>
        <n v="122642.0"/>
        <n v="165162.0"/>
        <n v="106354.0"/>
        <n v="84224.0"/>
        <n v="150999.0"/>
        <n v="99020.0"/>
        <n v="85036.0"/>
        <n v="97283.0"/>
        <n v="114312.0"/>
        <n v="94815.0"/>
        <n v="125822.0"/>
        <n v="91694.0"/>
        <n v="119856.0"/>
        <n v="128752.0"/>
        <n v="139145.0"/>
        <n v="106610.0"/>
        <n v="129617.0"/>
        <n v="103753.0"/>
        <n v="106259.0"/>
        <n v="126320.0"/>
        <n v="82128.0"/>
        <n v="102913.0"/>
        <n v="166131.0"/>
        <n v="106992.0"/>
        <n v="82562.0"/>
        <n v="95011.0"/>
        <n v="50113.0"/>
        <n v="154074.0"/>
        <n v="97656.0"/>
        <n v="162015.0"/>
        <n v="90263.0"/>
        <n v="106294.0"/>
        <n v="40816.0"/>
        <n v="62071.0"/>
        <n v="150691.0"/>
        <n v="112235.0"/>
        <n v="75065.0"/>
        <n v="64728.0"/>
        <n v="108647.0"/>
        <n v="95925.0"/>
        <n v="127615.0"/>
        <n v="102722.0"/>
        <n v="182816.0"/>
        <n v="110254.0"/>
        <n v="83068.0"/>
        <n v="117464.0"/>
        <n v="95138.0"/>
        <n v="101645.0"/>
        <n v="75619.0"/>
        <n v="135715.0"/>
        <n v="172401.0"/>
        <n v="82025.0"/>
        <n v="43843.0"/>
        <n v="149267.0"/>
        <n v="152194.0"/>
        <n v="90477.0"/>
        <n v="134273.0"/>
        <n v="98222.0"/>
        <n v="76622.0"/>
        <n v="106690.0"/>
        <n v="122982.0"/>
        <n v="104368.0"/>
        <n v="171258.0"/>
        <n v="134108.0"/>
        <n v="99278.0"/>
        <n v="106487.0"/>
        <n v="94222.0"/>
        <n v="116995.0"/>
        <n v="162741.0"/>
        <n v="59374.0"/>
        <n v="66742.0"/>
        <n v="82796.0"/>
        <n v="161510.0"/>
        <n v="59624.0"/>
        <n v="49428.0"/>
        <n v="120351.0"/>
        <n v="94190.0"/>
        <n v="135860.0"/>
        <n v="166713.0"/>
        <n v="126124.0"/>
        <n v="50150.0"/>
        <n v="101249.0"/>
        <n v="79462.0"/>
        <n v="122157.0"/>
        <n v="81511.0"/>
        <n v="56410.0"/>
        <n v="84226.0"/>
        <n v="100385.0"/>
        <n v="138634.0"/>
        <n v="130639.0"/>
        <n v="80542.0"/>
        <n v="112564.0"/>
        <n v="115326.0"/>
        <n v="122598.0"/>
        <n v="64209.0"/>
        <n v="111187.0"/>
        <n v="64917.0"/>
        <n v="62445.0"/>
        <n v="107930.0"/>
        <n v="95966.0"/>
        <n v="77672.0"/>
        <n v="97620.0"/>
        <n v="149324.0"/>
        <n v="98013.0"/>
        <n v="63178.0"/>
        <n v="139265.0"/>
        <n v="84239.0"/>
        <n v="126271.0"/>
        <n v="191071.0"/>
        <n v="117507.0"/>
        <n v="38553.0"/>
        <n v="133572.0"/>
        <n v="37278.0"/>
        <n v="62418.0"/>
        <n v="73853.0"/>
        <n v="125865.0"/>
        <n v="56024.0"/>
        <n v="164202.0"/>
        <n v="116887.0"/>
        <n v="144906.0"/>
        <n v="119603.0"/>
        <n v="77449.0"/>
        <n v="79853.0"/>
        <n v="146213.0"/>
        <n v="107465.0"/>
        <n v="129314.0"/>
        <n v="137812.0"/>
        <n v="98398.0"/>
        <n v="111276.0"/>
        <n v="103009.0"/>
        <n v="71379.0"/>
        <n v="102584.0"/>
        <n v="153983.0"/>
        <n v="167859.0"/>
        <n v="85704.0"/>
        <n v="103670.0"/>
        <n v="103509.0"/>
        <n v="81423.0"/>
        <n v="128235.0"/>
        <n v="137893.0"/>
        <n v="33932.0"/>
        <n v="142884.0"/>
        <n v="78846.0"/>
        <n v="137500.0"/>
        <n v="61842.0"/>
        <n v="63302.0"/>
        <n v="41120.0"/>
        <n v="107345.0"/>
        <n v="134551.0"/>
        <n v="137930.0"/>
        <n v="52517.0"/>
        <n v="142960.0"/>
        <n v="99062.0"/>
        <n v="170345.0"/>
        <n v="112096.0"/>
        <n v="148685.0"/>
        <n v="43211.0"/>
        <n v="205735.0"/>
        <n v="84749.0"/>
        <n v="100553.0"/>
        <n v="102289.0"/>
        <n v="73319.0"/>
        <n v="54050.0"/>
        <n v="29611.0"/>
        <n v="32724.0"/>
        <n v="145771.0"/>
        <n v="135781.0"/>
        <n v="114498.0"/>
        <n v="106351.0"/>
        <n v="47089.0"/>
        <n v="70494.0"/>
        <n v="174661.0"/>
        <n v="132652.0"/>
        <n v="95919.0"/>
        <n v="124778.0"/>
        <n v="114913.0"/>
        <n v="158396.0"/>
        <n v="34224.0"/>
        <n v="116168.0"/>
        <n v="67624.0"/>
        <n v="117024.0"/>
        <n v="115319.0"/>
        <n v="71559.0"/>
        <n v="104005.0"/>
        <n v="82203.0"/>
        <n v="43683.0"/>
        <n v="133327.0"/>
        <n v="131565.0"/>
        <n v="120055.0"/>
        <n v="158102.0"/>
        <n v="70031.0"/>
        <n v="90637.0"/>
        <n v="106596.0"/>
        <n v="105279.0"/>
        <n v="104933.0"/>
        <n v="91839.0"/>
        <n v="74526.0"/>
        <n v="66543.0"/>
        <n v="100692.0"/>
        <n v="39750.0"/>
        <n v="76618.0"/>
        <n v="91278.0"/>
        <n v="149398.0"/>
        <n v="167809.0"/>
        <n v="67927.0"/>
        <n v="168671.0"/>
        <n v="130478.0"/>
        <n v="103136.0"/>
        <n v="64391.0"/>
        <n v="172676.0"/>
        <n v="169281.0"/>
        <n v="79271.0"/>
        <n v="151988.0"/>
        <n v="112619.0"/>
        <n v="190801.0"/>
        <n v="69753.0"/>
        <n v="99098.0"/>
        <n v="95788.0"/>
        <n v="51480.0"/>
        <n v="151900.0"/>
        <n v="168641.0"/>
        <n v="106739.0"/>
        <n v="45594.0"/>
        <n v="108439.0"/>
        <n v="150163.0"/>
        <n v="70073.0"/>
        <n v="180712.0"/>
        <n v="118318.0"/>
        <n v="103144.0"/>
        <n v="55797.0"/>
        <n v="126120.0"/>
        <n v="84007.0"/>
        <n v="145248.0"/>
        <n v="156516.0"/>
        <n v="105982.0"/>
        <n v="129823.0"/>
        <n v="144851.0"/>
        <n v="168096.0"/>
        <n v="78466.0"/>
        <n v="92051.0"/>
        <n v="115819.0"/>
        <n v="118368.0"/>
        <n v="114738.0"/>
        <n v="43304.0"/>
        <n v="89585.0"/>
        <n v="123929.0"/>
        <n v="108881.0"/>
        <n v="98535.0"/>
        <n v="100185.0"/>
        <n v="149510.0"/>
        <n v="57968.0"/>
        <n v="160126.0"/>
        <n v="41439.0"/>
        <n v="82129.0"/>
        <n v="92455.0"/>
        <n v="158305.0"/>
        <n v="67374.0"/>
        <n v="148112.0"/>
        <n v="87413.0"/>
        <n v="144300.0"/>
        <n v="114148.0"/>
        <n v="91731.0"/>
        <n v="205710.0"/>
        <n v="46559.0"/>
        <n v="82641.0"/>
        <n v="50102.0"/>
        <n v="74903.0"/>
        <n v="99044.0"/>
        <n v="146148.0"/>
        <n v="193023.0"/>
        <n v="110591.0"/>
        <n v="96103.0"/>
        <n v="130489.0"/>
        <n v="48723.0"/>
        <n v="75477.0"/>
        <n v="95073.0"/>
        <n v="46189.0"/>
        <n v="127393.0"/>
        <n v="109121.0"/>
        <n v="78548.0"/>
        <n v="188975.0"/>
        <n v="69179.0"/>
        <n v="86950.0"/>
        <n v="84415.0"/>
        <n v="108031.0"/>
        <n v="60404.0"/>
        <n v="92471.0"/>
        <n v="123332.0"/>
        <n v="98964.0"/>
        <n v="74679.0"/>
        <n v="95355.0"/>
        <n v="83578.0"/>
        <n v="113893.0"/>
        <n v="122048.0"/>
        <n v="150574.0"/>
        <n v="128659.0"/>
        <n v="100153.0"/>
        <n v="105975.0"/>
        <n v="74783.0"/>
        <n v="67560.0"/>
        <n v="113909.0"/>
        <n v="61846.0"/>
        <n v="77864.0"/>
        <n v="68860.0"/>
        <n v="65009.0"/>
        <n v="102374.0"/>
        <n v="93789.0"/>
        <n v="31772.0"/>
        <n v="45551.0"/>
        <n v="120363.0"/>
        <n v="152164.0"/>
        <n v="124691.0"/>
        <n v="129936.0"/>
        <n v="45250.0"/>
        <n v="59770.0"/>
        <n v="103202.0"/>
        <n v="120423.0"/>
        <n v="84600.0"/>
        <n v="99140.0"/>
        <n v="165830.0"/>
        <n v="43745.0"/>
        <n v="79916.0"/>
        <n v="48555.0"/>
        <n v="111914.0"/>
        <n v="65796.0"/>
        <n v="85889.0"/>
        <n v="113327.0"/>
        <n v="102328.0"/>
        <n v="110282.0"/>
        <n v="105349.0"/>
        <n v="104265.0"/>
        <n v="41411.0"/>
        <n v="117659.0"/>
        <n v="74170.0"/>
        <n v="99987.0"/>
        <n v="74089.0"/>
        <n v="46263.0"/>
        <n v="73907.0"/>
        <n v="92900.0"/>
        <n v="85394.0"/>
        <n v="114104.0"/>
        <n v="102957.0"/>
        <n v="69491.0"/>
        <n v="122801.0"/>
        <n v="76227.0"/>
        <n v="65220.0"/>
        <n v="115799.0"/>
        <n v="93744.0"/>
        <n v="110441.0"/>
        <n v="115974.0"/>
        <n v="112244.0"/>
        <n v="110616.0"/>
        <n v="77734.0"/>
        <n v="105390.0"/>
        <n v="116972.0"/>
        <n v="91101.0"/>
        <n v="84151.0"/>
        <n v="90518.0"/>
        <n v="140645.0"/>
        <n v="48523.0"/>
        <n v="88652.0"/>
        <n v="49361.0"/>
        <n v="104685.0"/>
        <n v="152239.0"/>
        <n v="114451.0"/>
        <n v="144909.0"/>
        <n v="124106.0"/>
        <n v="128055.0"/>
        <n v="148962.0"/>
        <n v="124759.0"/>
        <n v="92705.0"/>
        <n v="64285.0"/>
        <n v="94093.0"/>
        <n v="58562.0"/>
        <n v="92176.0"/>
        <n v="75401.0"/>
        <n v="67876.0"/>
        <n v="51742.0"/>
        <n v="125289.0"/>
        <n v="102493.0"/>
        <n v="84819.0"/>
        <n v="113369.0"/>
        <n v="123251.0"/>
        <n v="119470.0"/>
        <n v="124626.0"/>
        <n v="88309.0"/>
        <n v="130376.0"/>
        <n v="107056.0"/>
        <n v="114157.0"/>
        <n v="73225.0"/>
        <n v="165943.0"/>
        <n v="112606.0"/>
        <n v="118346.0"/>
        <n v="63574.0"/>
        <n v="145090.0"/>
        <n v="97221.0"/>
        <n v="86209.0"/>
        <n v="81303.0"/>
        <n v="82903.0"/>
        <n v="103455.0"/>
        <n v="45819.0"/>
        <n v="108517.0"/>
        <n v="66091.0"/>
        <n v="119591.0"/>
        <n v="141056.0"/>
        <n v="96816.0"/>
        <n v="44587.0"/>
        <n v="125410.0"/>
        <n v="94715.0"/>
        <n v="20000.0"/>
        <n v="54991.0"/>
        <n v="46298.0"/>
        <n v="122296.0"/>
        <n v="91572.0"/>
        <n v="38471.0"/>
        <n v="64829.0"/>
        <n v="65665.0"/>
        <n v="84236.0"/>
        <n v="81991.0"/>
        <n v="48000.0"/>
        <n v="55069.0"/>
        <n v="21402.0"/>
        <n v="81260.0"/>
        <n v="69500.0"/>
        <n v="31518.0"/>
        <n v="41822.0"/>
        <n v="43286.0"/>
        <n v="50099.0"/>
        <n v="109021.0"/>
        <n v="79409.0"/>
        <n v="68264.0"/>
        <n v="33844.0"/>
        <n v="82028.0"/>
        <n v="132313.0"/>
        <n v="115765.0"/>
        <n v="66589.0"/>
        <n v="103931.0"/>
        <n v="75924.0"/>
        <n v="78239.0"/>
        <n v="73997.0"/>
        <n v="49986.0"/>
        <n v="78544.0"/>
        <n v="80719.0"/>
        <n v="82493.0"/>
        <n v="85661.0"/>
        <n v="97540.0"/>
        <n v="58855.0"/>
        <n v="64427.0"/>
        <n v="58394.0"/>
        <n v="79160.0"/>
        <n v="73976.0"/>
        <n v="116800.0"/>
        <n v="89157.0"/>
        <n v="59077.0"/>
        <n v="69795.0"/>
        <n v="110632.0"/>
        <n v="94022.0"/>
        <n v="51429.0"/>
        <n v="77573.0"/>
        <n v="79850.0"/>
        <n v="73681.0"/>
        <n v="69757.0"/>
        <n v="59330.0"/>
        <n v="81042.0"/>
        <n v="55812.0"/>
        <n v="71310.0"/>
        <n v="56329.0"/>
        <n v="62195.0"/>
        <n v="98291.0"/>
        <n v="54189.0"/>
        <n v="37745.0"/>
        <n v="59753.0"/>
        <n v="70894.0"/>
        <n v="31044.0"/>
        <n v="97614.0"/>
        <n v="95004.0"/>
        <n v="101375.0"/>
        <n v="53805.0"/>
        <n v="61656.0"/>
        <n v="79304.0"/>
        <n v="113868.0"/>
        <n v="44570.0"/>
        <n v="94290.0"/>
        <n v="24041.0"/>
        <n v="82000.0"/>
        <n v="83703.0"/>
        <n v="54209.0"/>
        <n v="71764.0"/>
        <n v="35018.0"/>
        <n v="73121.0"/>
        <n v="97880.0"/>
        <n v="74250.0"/>
        <n v="97505.0"/>
        <n v="117916.0"/>
        <n v="38230.0"/>
        <n v="112462.0"/>
        <n v="76194.0"/>
        <n v="119485.0"/>
        <n v="63203.0"/>
        <n v="66164.0"/>
        <n v="99868.0"/>
        <n v="119829.0"/>
        <n v="81443.0"/>
        <n v="93407.0"/>
        <n v="69894.0"/>
        <n v="51465.0"/>
        <n v="65984.0"/>
        <n v="97758.0"/>
        <n v="67602.0"/>
        <n v="30068.0"/>
        <n v="32887.0"/>
        <n v="73320.0"/>
        <n v="85233.0"/>
        <n v="61523.0"/>
        <n v="115513.0"/>
        <n v="76398.0"/>
        <n v="42530.0"/>
        <n v="48551.0"/>
        <n v="72752.0"/>
        <n v="55033.0"/>
        <n v="44082.0"/>
        <n v="30000.0"/>
        <n v="40494.0"/>
        <n v="83947.0"/>
        <n v="34299.0"/>
        <n v="55392.0"/>
        <n v="77228.0"/>
        <n v="103266.0"/>
        <n v="88966.0"/>
        <n v="50146.0"/>
        <n v="72638.0"/>
        <n v="81275.0"/>
        <n v="87666.0"/>
        <n v="43096.0"/>
        <n v="96440.0"/>
        <n v="53916.0"/>
        <n v="58197.0"/>
        <n v="46021.0"/>
        <n v="115922.0"/>
        <n v="120057.0"/>
        <n v="80375.0"/>
        <n v="74648.0"/>
        <n v="59984.0"/>
        <n v="44601.0"/>
        <n v="99053.0"/>
        <n v="162051.0"/>
        <n v="83787.0"/>
        <n v="55430.0"/>
        <n v="72676.0"/>
        <n v="76684.0"/>
        <n v="51914.0"/>
        <n v="45306.0"/>
        <n v="113158.0"/>
        <n v="46387.0"/>
        <n v="42646.0"/>
        <n v="37512.0"/>
        <n v="69543.0"/>
        <n v="41087.0"/>
        <n v="99268.0"/>
        <n v="59680.0"/>
        <n v="47060.0"/>
        <n v="95606.0"/>
        <n v="66935.0"/>
        <n v="45609.0"/>
        <n v="73521.0"/>
        <n v="97924.0"/>
        <n v="61016.0"/>
        <n v="50178.0"/>
        <n v="72477.0"/>
        <n v="71349.0"/>
        <n v="70466.0"/>
        <n v="56743.0"/>
        <n v="47799.0"/>
        <n v="45043.0"/>
        <n v="117947.0"/>
        <n v="49965.0"/>
        <n v="48851.0"/>
        <n v="107918.0"/>
        <n v="61860.0"/>
        <n v="45676.0"/>
        <n v="53234.0"/>
        <n v="55730.0"/>
        <n v="55083.0"/>
        <n v="59301.0"/>
        <n v="45686.0"/>
        <n v="115194.0"/>
        <n v="64950.0"/>
        <n v="67898.0"/>
        <n v="50249.0"/>
        <n v="79355.0"/>
        <n v="44466.0"/>
        <n v="46994.0"/>
        <n v="62933.0"/>
        <n v="37929.0"/>
        <n v="49716.0"/>
        <n v="45694.0"/>
        <n v="60772.0"/>
        <n v="50188.0"/>
        <n v="36010.0"/>
        <n v="68098.0"/>
        <n v="75058.0"/>
        <n v="78114.0"/>
        <n v="70747.0"/>
        <n v="48482.0"/>
        <n v="47858.0"/>
        <n v="43055.0"/>
        <n v="63281.0"/>
        <n v="39778.0"/>
        <n v="45165.0"/>
        <n v="71400.0"/>
        <n v="103709.0"/>
        <n v="24022.0"/>
        <n v="38355.0"/>
        <n v="125640.0"/>
        <n v="80045.0"/>
        <n v="45891.0"/>
        <n v="38708.0"/>
        <n v="89601.0"/>
      </sharedItems>
    </cacheField>
    <cacheField name="Max_Salary" numFmtId="0">
      <sharedItems containsSemiMixedTypes="0" containsString="0" containsNumber="1" containsInteger="1">
        <n v="145165.0"/>
        <n v="113337.0"/>
        <n v="102528.0"/>
        <n v="115685.0"/>
        <n v="116705.0"/>
        <n v="117062.0"/>
        <n v="114861.0"/>
        <n v="104508.0"/>
        <n v="165075.0"/>
        <n v="102469.0"/>
        <n v="155798.0"/>
        <n v="113521.0"/>
        <n v="116338.0"/>
        <n v="147027.0"/>
        <n v="132056.0"/>
        <n v="99286.0"/>
        <n v="127759.0"/>
        <n v="82227.0"/>
        <n v="181839.0"/>
        <n v="106971.0"/>
        <n v="127462.0"/>
        <n v="131882.0"/>
        <n v="121611.0"/>
        <n v="96537.0"/>
        <n v="134847.0"/>
        <n v="113249.0"/>
        <n v="100095.0"/>
        <n v="99386.0"/>
        <n v="132838.0"/>
        <n v="140080.0"/>
        <n v="110872.0"/>
        <n v="133441.0"/>
        <n v="151249.0"/>
        <n v="136242.0"/>
        <n v="78323.0"/>
        <n v="117241.0"/>
        <n v="109430.0"/>
        <n v="103866.0"/>
        <n v="145746.0"/>
        <n v="92754.0"/>
        <n v="113974.0"/>
        <n v="129486.0"/>
        <n v="109030.0"/>
        <n v="120664.0"/>
        <n v="120728.0"/>
        <n v="126697.0"/>
        <n v="126717.0"/>
        <n v="149318.0"/>
        <n v="93906.0"/>
        <n v="100724.0"/>
        <n v="87899.0"/>
        <n v="115540.0"/>
        <n v="106117.0"/>
        <n v="195305.0"/>
        <n v="174265.0"/>
        <n v="104525.0"/>
        <n v="90488.0"/>
        <n v="130269.0"/>
        <n v="84816.0"/>
        <n v="110797.0"/>
        <n v="137111.0"/>
        <n v="130884.0"/>
        <n v="123728.0"/>
        <n v="117046.0"/>
        <n v="99510.0"/>
        <n v="152695.0"/>
        <n v="101374.0"/>
        <n v="130330.0"/>
        <n v="119000.0"/>
        <n v="118794.0"/>
        <n v="143975.0"/>
        <n v="133374.0"/>
        <n v="107525.0"/>
        <n v="114869.0"/>
        <n v="122397.0"/>
        <n v="133182.0"/>
        <n v="100804.0"/>
        <n v="103177.0"/>
        <n v="146066.0"/>
        <n v="103234.0"/>
        <n v="134201.0"/>
        <n v="85638.0"/>
        <n v="155400.0"/>
        <n v="78043.0"/>
        <n v="183506.0"/>
        <n v="70056.0"/>
        <n v="133600.0"/>
        <n v="145662.0"/>
        <n v="103578.0"/>
        <n v="169550.0"/>
        <n v="144070.0"/>
        <n v="121282.0"/>
        <n v="103987.0"/>
        <n v="77573.0"/>
        <n v="132203.0"/>
        <n v="140626.0"/>
        <n v="107058.0"/>
        <n v="150000.0"/>
        <n v="126644.0"/>
        <n v="160387.0"/>
        <n v="147854.0"/>
        <n v="109642.0"/>
        <n v="86319.0"/>
        <n v="82849.0"/>
        <n v="142006.0"/>
        <n v="128423.0"/>
        <n v="190334.0"/>
        <n v="71034.0"/>
        <n v="98428.0"/>
        <n v="201900.0"/>
        <n v="89114.0"/>
        <n v="97793.0"/>
        <n v="121530.0"/>
        <n v="65205.0"/>
        <n v="100230.0"/>
        <n v="127839.0"/>
        <n v="182211.0"/>
        <n v="137197.0"/>
        <n v="118901.0"/>
        <n v="104429.0"/>
        <n v="107487.0"/>
        <n v="96904.0"/>
        <n v="146769.0"/>
        <n v="139590.0"/>
        <n v="147703.0"/>
        <n v="116308.0"/>
        <n v="120518.0"/>
        <n v="91297.0"/>
        <n v="141462.0"/>
        <n v="198140.0"/>
        <n v="113232.0"/>
        <n v="165492.0"/>
        <n v="126602.0"/>
        <n v="162495.0"/>
        <n v="98323.0"/>
        <n v="94648.0"/>
        <n v="129363.0"/>
        <n v="159959.0"/>
        <n v="208069.0"/>
        <n v="161480.0"/>
        <n v="101772.0"/>
        <n v="135175.0"/>
        <n v="129579.0"/>
        <n v="68554.0"/>
        <n v="80337.0"/>
        <n v="149279.0"/>
        <n v="136550.0"/>
        <n v="199679.0"/>
        <n v="94084.0"/>
        <n v="160706.0"/>
        <n v="141881.0"/>
        <n v="192865.0"/>
        <n v="112135.0"/>
        <n v="116498.0"/>
        <n v="110103.0"/>
        <n v="148646.0"/>
        <n v="91443.0"/>
        <n v="88486.0"/>
        <n v="75135.0"/>
        <n v="121191.0"/>
        <n v="138800.0"/>
        <n v="160761.0"/>
        <n v="200405.0"/>
        <n v="85673.0"/>
        <n v="204179.0"/>
        <n v="168854.0"/>
        <n v="155256.0"/>
        <n v="110417.0"/>
        <n v="89770.0"/>
        <n v="117891.0"/>
        <n v="194619.0"/>
        <n v="109459.0"/>
        <n v="97443.0"/>
        <n v="114131.0"/>
        <n v="131880.0"/>
        <n v="156678.0"/>
        <n v="103785.0"/>
        <n v="119871.0"/>
        <n v="122280.0"/>
        <n v="138864.0"/>
        <n v="112428.0"/>
        <n v="160887.0"/>
        <n v="155622.0"/>
        <n v="113657.0"/>
        <n v="102174.0"/>
        <n v="100884.0"/>
        <n v="149936.0"/>
        <n v="149261.0"/>
        <n v="119521.0"/>
        <n v="153110.0"/>
        <n v="156917.0"/>
        <n v="121154.0"/>
        <n v="184987.0"/>
        <n v="114034.0"/>
        <n v="91504.0"/>
        <n v="111618.0"/>
        <n v="138438.0"/>
        <n v="170229.0"/>
        <n v="136089.0"/>
        <n v="121664.0"/>
        <n v="110632.0"/>
        <n v="106674.0"/>
        <n v="114476.0"/>
        <n v="112337.0"/>
        <n v="126215.0"/>
        <n v="83226.0"/>
        <n v="84756.0"/>
        <n v="99235.0"/>
        <n v="157205.0"/>
        <n v="140195.0"/>
        <n v="123125.0"/>
        <n v="140912.0"/>
        <n v="123290.0"/>
        <n v="126533.0"/>
        <n v="103002.0"/>
        <n v="128642.0"/>
        <n v="90134.0"/>
        <n v="130402.0"/>
        <n v="152332.0"/>
        <n v="91099.0"/>
        <n v="145826.0"/>
        <n v="111223.0"/>
        <n v="150217.0"/>
        <n v="104720.0"/>
        <n v="64648.0"/>
        <n v="80244.0"/>
        <n v="122038.0"/>
        <n v="118351.0"/>
        <n v="136158.0"/>
        <n v="188349.0"/>
        <n v="116428.0"/>
        <n v="123718.0"/>
        <n v="160000.0"/>
        <n v="87717.0"/>
        <n v="160487.0"/>
        <n v="118161.0"/>
        <n v="229990.0"/>
        <n v="181238.0"/>
        <n v="122821.0"/>
        <n v="140342.0"/>
        <n v="191206.0"/>
        <n v="103018.0"/>
        <n v="81515.0"/>
        <n v="91249.0"/>
        <n v="87639.0"/>
        <n v="160136.0"/>
        <n v="131528.0"/>
        <n v="90311.0"/>
        <n v="173449.0"/>
        <n v="113089.0"/>
        <n v="117348.0"/>
        <n v="112227.0"/>
        <n v="137723.0"/>
        <n v="168508.0"/>
        <n v="122696.0"/>
        <n v="121684.0"/>
        <n v="103689.0"/>
        <n v="99408.0"/>
        <n v="109751.0"/>
        <n v="126751.0"/>
        <n v="92779.0"/>
        <n v="156312.0"/>
        <n v="81078.0"/>
        <n v="117126.0"/>
        <n v="120956.0"/>
        <n v="78705.0"/>
        <n v="147976.0"/>
        <n v="162342.0"/>
        <n v="123109.0"/>
        <n v="185609.0"/>
        <n v="213746.0"/>
        <n v="94357.0"/>
        <n v="120716.0"/>
        <n v="174596.0"/>
        <n v="148360.0"/>
        <n v="115242.0"/>
        <n v="141805.0"/>
        <n v="111997.0"/>
        <n v="116635.0"/>
        <n v="105335.0"/>
        <n v="144883.0"/>
        <n v="97681.0"/>
        <n v="106663.0"/>
        <n v="187442.0"/>
        <n v="194344.0"/>
        <n v="138824.0"/>
        <n v="114560.0"/>
        <n v="131786.0"/>
        <n v="91683.0"/>
        <n v="84049.0"/>
        <n v="158524.0"/>
        <n v="101403.0"/>
        <n v="175044.0"/>
        <n v="121791.0"/>
        <n v="87701.0"/>
        <n v="125827.0"/>
        <n v="90291.0"/>
        <n v="116952.0"/>
        <n v="167278.0"/>
        <n v="75291.0"/>
        <n v="96674.0"/>
        <n v="138931.0"/>
        <n v="103532.0"/>
        <n v="90874.0"/>
        <n v="166305.0"/>
        <n v="177205.0"/>
        <n v="213428.0"/>
        <n v="135810.0"/>
        <n v="91137.0"/>
        <n v="80262.0"/>
        <n v="147180.0"/>
        <n v="101266.0"/>
        <n v="86862.0"/>
        <n v="99791.0"/>
        <n v="80573.0"/>
        <n v="123158.0"/>
        <n v="81374.0"/>
        <n v="77540.0"/>
        <n v="153222.0"/>
        <n v="152408.0"/>
        <n v="294949.0"/>
        <n v="113423.0"/>
        <n v="123958.0"/>
        <n v="83115.0"/>
        <n v="110247.0"/>
        <n v="141931.0"/>
        <n v="83892.0"/>
        <n v="107942.0"/>
        <n v="115305.0"/>
        <n v="134532.0"/>
        <n v="62790.0"/>
        <n v="156930.0"/>
        <n v="146036.0"/>
        <n v="125421.0"/>
        <n v="134857.0"/>
        <n v="51110.0"/>
        <n v="145310.0"/>
        <n v="111044.0"/>
        <n v="95298.0"/>
        <n v="79468.0"/>
        <n v="166999.0"/>
        <n v="169663.0"/>
        <n v="82257.0"/>
        <n v="93750.0"/>
        <n v="82695.0"/>
        <n v="115297.0"/>
        <n v="123389.0"/>
        <n v="110887.0"/>
        <n v="100876.0"/>
        <n v="111200.0"/>
        <n v="72830.0"/>
        <n v="117128.0"/>
        <n v="132114.0"/>
        <n v="105478.0"/>
        <n v="134646.0"/>
        <n v="119838.0"/>
        <n v="117042.0"/>
        <n v="104141.0"/>
        <n v="91656.0"/>
        <n v="113051.0"/>
        <n v="91700.0"/>
        <n v="138294.0"/>
        <n v="121372.0"/>
        <n v="116210.0"/>
        <n v="155399.0"/>
        <n v="115522.0"/>
        <n v="56870.0"/>
        <n v="125457.0"/>
        <n v="125262.0"/>
        <n v="113312.0"/>
        <n v="165443.0"/>
        <n v="98012.0"/>
        <n v="85988.0"/>
        <n v="108735.0"/>
        <n v="107568.0"/>
        <n v="106827.0"/>
        <n v="113721.0"/>
        <n v="158652.0"/>
        <n v="117643.0"/>
        <n v="77647.0"/>
        <n v="120012.0"/>
        <n v="102101.0"/>
        <n v="96056.0"/>
        <n v="178651.0"/>
        <n v="101171.0"/>
        <n v="140175.0"/>
        <n v="73135.0"/>
        <n v="71211.0"/>
        <n v="77919.0"/>
        <n v="78814.0"/>
        <n v="94107.0"/>
        <n v="111783.0"/>
        <n v="109660.0"/>
        <n v="117773.0"/>
        <n v="129141.0"/>
        <n v="84623.0"/>
        <n v="228925.0"/>
        <n v="80693.0"/>
        <n v="75858.0"/>
        <n v="77712.0"/>
        <n v="56359.0"/>
        <n v="93918.0"/>
        <n v="121434.0"/>
        <n v="76199.0"/>
        <n v="86678.0"/>
        <n v="72997.0"/>
        <n v="164081.0"/>
        <n v="104489.0"/>
        <n v="114646.0"/>
        <n v="83810.0"/>
        <n v="157230.0"/>
        <n v="139680.0"/>
        <n v="106046.0"/>
        <n v="109571.0"/>
        <n v="146773.0"/>
        <n v="75366.0"/>
        <n v="113450.0"/>
        <n v="87305.0"/>
        <n v="105260.0"/>
        <n v="180292.0"/>
        <n v="114978.0"/>
        <n v="134301.0"/>
        <n v="119306.0"/>
        <n v="144117.0"/>
        <n v="83513.0"/>
        <n v="143773.0"/>
        <n v="125709.0"/>
        <n v="100259.0"/>
        <n v="101625.0"/>
        <n v="144538.0"/>
        <n v="128999.0"/>
        <n v="117211.0"/>
        <n v="123589.0"/>
        <n v="162377.0"/>
        <n v="168157.0"/>
        <n v="105254.0"/>
        <n v="130518.0"/>
        <n v="86788.0"/>
        <n v="82216.0"/>
        <n v="72977.0"/>
        <n v="101932.0"/>
        <n v="126693.0"/>
        <n v="115938.0"/>
        <n v="94601.0"/>
        <n v="96160.0"/>
        <n v="127231.0"/>
        <n v="215349.0"/>
        <n v="183739.0"/>
        <n v="151575.0"/>
        <n v="76040.0"/>
        <n v="156084.0"/>
        <n v="115734.0"/>
        <n v="123629.0"/>
        <n v="135395.0"/>
        <n v="104609.0"/>
        <n v="100939.0"/>
        <n v="96664.0"/>
        <n v="132418.0"/>
        <n v="71520.0"/>
        <n v="105614.0"/>
        <n v="117688.0"/>
        <n v="121734.0"/>
        <n v="173187.0"/>
        <n v="154809.0"/>
        <n v="124671.0"/>
        <n v="155898.0"/>
        <n v="126983.0"/>
        <n v="104375.0"/>
        <n v="122482.0"/>
        <n v="91739.0"/>
        <n v="97251.0"/>
        <n v="142180.0"/>
        <n v="153226.0"/>
        <n v="74681.0"/>
        <n v="90232.0"/>
        <n v="144710.0"/>
        <n v="100454.0"/>
        <n v="115466.0"/>
        <n v="114697.0"/>
        <n v="114845.0"/>
        <n v="205227.0"/>
        <n v="192201.0"/>
        <n v="58403.0"/>
        <n v="111202.0"/>
        <n v="151998.0"/>
        <n v="84962.0"/>
        <n v="102681.0"/>
        <n v="155500.0"/>
        <n v="90573.0"/>
        <n v="88016.0"/>
        <n v="128610.0"/>
        <n v="105584.0"/>
        <n v="108010.0"/>
        <n v="117102.0"/>
        <n v="119471.0"/>
        <n v="90956.0"/>
        <n v="114066.0"/>
        <n v="115890.0"/>
        <n v="116082.0"/>
        <n v="155237.0"/>
        <n v="101845.0"/>
        <n v="108464.0"/>
        <n v="162841.0"/>
        <n v="131372.0"/>
        <n v="85009.0"/>
        <n v="122808.0"/>
        <n v="103937.0"/>
        <n v="45814.0"/>
        <n v="82162.0"/>
        <n v="111663.0"/>
        <n v="108855.0"/>
        <n v="121068.0"/>
        <n v="95289.0"/>
        <n v="111198.0"/>
        <n v="125784.0"/>
        <n v="120362.0"/>
        <n v="124507.0"/>
        <n v="125877.0"/>
        <n v="69004.0"/>
        <n v="118320.0"/>
        <n v="93350.0"/>
        <n v="119419.0"/>
        <n v="104487.0"/>
        <n v="79490.0"/>
        <n v="92140.0"/>
        <n v="134930.0"/>
        <n v="233609.0"/>
        <n v="177366.0"/>
        <n v="236961.0"/>
        <n v="104354.0"/>
        <n v="133644.0"/>
        <n v="150106.0"/>
        <n v="96173.0"/>
        <n v="100646.0"/>
        <n v="159965.0"/>
        <n v="116335.0"/>
        <n v="91521.0"/>
        <n v="90587.0"/>
        <n v="140538.0"/>
        <n v="72574.0"/>
        <n v="204079.0"/>
        <n v="123341.0"/>
        <n v="143467.0"/>
        <n v="88176.0"/>
        <n v="125061.0"/>
        <n v="87070.0"/>
        <n v="103675.0"/>
        <n v="105307.0"/>
        <n v="102865.0"/>
        <n v="221319.0"/>
        <n v="126532.0"/>
        <n v="73802.0"/>
        <n v="96539.0"/>
        <n v="149295.0"/>
        <n v="108894.0"/>
        <n v="132506.0"/>
        <n v="92403.0"/>
        <n v="155868.0"/>
        <n v="170407.0"/>
        <n v="147225.0"/>
        <n v="225000.0"/>
        <n v="142959.0"/>
        <n v="143329.0"/>
        <n v="224163.0"/>
        <n v="182543.0"/>
        <n v="135250.0"/>
        <n v="167186.0"/>
        <n v="173353.0"/>
        <n v="278436.0"/>
        <n v="166104.0"/>
        <n v="139956.0"/>
        <n v="160694.0"/>
        <n v="196384.0"/>
        <n v="143186.0"/>
        <n v="201738.0"/>
        <n v="139717.0"/>
        <n v="139185.0"/>
        <n v="161310.0"/>
        <n v="188203.0"/>
        <n v="164031.0"/>
        <n v="146775.0"/>
        <n v="259975.0"/>
        <n v="145200.0"/>
        <n v="138021.0"/>
        <n v="136321.0"/>
        <n v="118008.0"/>
        <n v="149698.0"/>
        <n v="156031.0"/>
        <n v="142421.0"/>
        <n v="151190.0"/>
        <n v="154577.0"/>
        <n v="165781.0"/>
        <n v="138312.0"/>
        <n v="153844.0"/>
        <n v="174404.0"/>
        <n v="114965.0"/>
        <n v="180140.0"/>
        <n v="156286.0"/>
        <n v="136825.0"/>
        <n v="94385.0"/>
        <n v="135245.0"/>
        <n v="187172.0"/>
        <n v="144413.0"/>
        <n v="115933.0"/>
        <n v="206772.0"/>
        <n v="146400.0"/>
        <n v="110221.0"/>
        <n v="145756.0"/>
        <n v="167398.0"/>
        <n v="80790.0"/>
        <n v="137701.0"/>
        <n v="138423.0"/>
        <n v="186754.0"/>
        <n v="145555.0"/>
        <n v="130888.0"/>
        <n v="145067.0"/>
        <n v="118639.0"/>
        <n v="168427.0"/>
        <n v="107616.0"/>
        <n v="126786.0"/>
        <n v="188974.0"/>
        <n v="157613.0"/>
        <n v="121338.0"/>
        <n v="133008.0"/>
        <n v="151883.0"/>
        <n v="100599.0"/>
        <n v="100274.0"/>
        <n v="193713.0"/>
        <n v="155985.0"/>
        <n v="91856.0"/>
        <n v="163387.0"/>
        <n v="110623.0"/>
        <n v="111313.0"/>
        <n v="172644.0"/>
        <n v="250000.0"/>
        <n v="188419.0"/>
        <n v="129728.0"/>
        <n v="151838.0"/>
        <n v="147173.0"/>
        <n v="173459.0"/>
        <n v="241903.0"/>
        <n v="124595.0"/>
        <n v="141871.0"/>
        <n v="84252.0"/>
        <n v="192752.0"/>
        <n v="113436.0"/>
        <n v="187436.0"/>
        <n v="210433.0"/>
        <n v="91080.0"/>
        <n v="190729.0"/>
        <n v="131337.0"/>
        <n v="158142.0"/>
        <n v="138412.0"/>
        <n v="154279.0"/>
        <n v="215669.0"/>
        <n v="114053.0"/>
        <n v="181221.0"/>
        <n v="189198.0"/>
        <n v="191911.0"/>
        <n v="169902.0"/>
        <n v="134675.0"/>
        <n v="241901.0"/>
        <n v="121175.0"/>
        <n v="111102.0"/>
        <n v="153957.0"/>
        <n v="131140.0"/>
        <n v="191132.0"/>
        <n v="140691.0"/>
        <n v="147577.0"/>
        <n v="127909.0"/>
        <n v="214787.0"/>
        <n v="162444.0"/>
        <n v="130479.0"/>
        <n v="147726.0"/>
        <n v="140532.0"/>
        <n v="132890.0"/>
        <n v="159128.0"/>
        <n v="115721.0"/>
        <n v="155464.0"/>
        <n v="166131.0"/>
        <n v="128207.0"/>
        <n v="109734.0"/>
        <n v="119195.0"/>
        <n v="107352.0"/>
        <n v="112456.0"/>
        <n v="187965.0"/>
        <n v="117216.0"/>
        <n v="146553.0"/>
        <n v="74974.0"/>
        <n v="94180.0"/>
        <n v="151132.0"/>
        <n v="168045.0"/>
        <n v="136898.0"/>
        <n v="140383.0"/>
        <n v="152961.0"/>
        <n v="152004.0"/>
        <n v="141537.0"/>
        <n v="169761.0"/>
        <n v="201878.0"/>
        <n v="143206.0"/>
        <n v="99451.0"/>
        <n v="156756.0"/>
        <n v="139713.0"/>
        <n v="134052.0"/>
        <n v="109435.0"/>
        <n v="217630.0"/>
        <n v="208461.0"/>
        <n v="150513.0"/>
        <n v="93277.0"/>
        <n v="180823.0"/>
        <n v="181709.0"/>
        <n v="119575.0"/>
        <n v="161717.0"/>
        <n v="149724.0"/>
        <n v="192885.0"/>
        <n v="83796.0"/>
        <n v="178080.0"/>
        <n v="135000.0"/>
        <n v="167338.0"/>
        <n v="190895.0"/>
        <n v="163718.0"/>
        <n v="122333.0"/>
        <n v="130146.0"/>
        <n v="174164.0"/>
        <n v="150120.0"/>
        <n v="184396.0"/>
        <n v="108548.0"/>
        <n v="95305.0"/>
        <n v="160417.0"/>
        <n v="176639.0"/>
        <n v="86204.0"/>
        <n v="106830.0"/>
        <n v="187851.0"/>
        <n v="149509.0"/>
        <n v="231534.0"/>
        <n v="200487.0"/>
        <n v="159094.0"/>
        <n v="88457.0"/>
        <n v="103186.0"/>
        <n v="154158.0"/>
        <n v="114523.0"/>
        <n v="116883.0"/>
        <n v="134679.0"/>
        <n v="142606.0"/>
        <n v="158246.0"/>
        <n v="207939.0"/>
        <n v="112071.0"/>
        <n v="136802.0"/>
        <n v="157639.0"/>
        <n v="159766.0"/>
        <n v="125464.0"/>
        <n v="195652.0"/>
        <n v="136101.0"/>
        <n v="102321.0"/>
        <n v="127301.0"/>
        <n v="124988.0"/>
        <n v="132304.0"/>
        <n v="157998.0"/>
        <n v="184526.0"/>
        <n v="137227.0"/>
        <n v="92448.0"/>
        <n v="166459.0"/>
        <n v="152336.0"/>
        <n v="213065.0"/>
        <n v="196977.0"/>
        <n v="196673.0"/>
        <n v="253938.0"/>
        <n v="158970.0"/>
        <n v="70727.0"/>
        <n v="109091.0"/>
        <n v="101098.0"/>
        <n v="142811.0"/>
        <n v="104564.0"/>
        <n v="279256.0"/>
        <n v="136070.0"/>
        <n v="176122.0"/>
        <n v="141552.0"/>
        <n v="98993.0"/>
        <n v="121275.0"/>
        <n v="184871.0"/>
        <n v="195068.0"/>
        <n v="128652.0"/>
        <n v="211091.0"/>
        <n v="166642.0"/>
        <n v="121471.0"/>
        <n v="174539.0"/>
        <n v="160967.0"/>
        <n v="130405.0"/>
        <n v="117924.0"/>
        <n v="186567.0"/>
        <n v="222660.0"/>
        <n v="122131.0"/>
        <n v="130933.0"/>
        <n v="133579.0"/>
        <n v="118302.0"/>
        <n v="223999.0"/>
        <n v="226712.0"/>
        <n v="271314.0"/>
        <n v="259201.0"/>
        <n v="145106.0"/>
        <n v="151374.0"/>
        <n v="99494.0"/>
        <n v="126497.0"/>
        <n v="83807.0"/>
        <n v="129633.0"/>
        <n v="160763.0"/>
        <n v="163519.0"/>
        <n v="85310.0"/>
        <n v="161259.0"/>
        <n v="156649.0"/>
        <n v="172624.0"/>
        <n v="129538.0"/>
        <n v="172025.0"/>
        <n v="78464.0"/>
        <n v="233900.0"/>
        <n v="164711.0"/>
        <n v="104040.0"/>
        <n v="214758.0"/>
        <n v="100238.0"/>
        <n v="92952.0"/>
        <n v="61334.0"/>
        <n v="74427.0"/>
        <n v="179544.0"/>
        <n v="165967.0"/>
        <n v="129005.0"/>
        <n v="56619.0"/>
        <n v="129629.0"/>
        <n v="278501.0"/>
        <n v="121299.0"/>
        <n v="155554.0"/>
        <n v="125977.0"/>
        <n v="161987.0"/>
        <n v="218793.0"/>
        <n v="178107.0"/>
        <n v="102583.0"/>
        <n v="212651.0"/>
        <n v="109833.0"/>
        <n v="228425.0"/>
        <n v="169156.0"/>
        <n v="110282.0"/>
        <n v="114675.0"/>
        <n v="82868.0"/>
        <n v="149012.0"/>
        <n v="164182.0"/>
        <n v="202553.0"/>
        <n v="184366.0"/>
        <n v="139889.0"/>
        <n v="90637.0"/>
        <n v="201962.0"/>
        <n v="174998.0"/>
        <n v="189033.0"/>
        <n v="166533.0"/>
        <n v="137434.0"/>
        <n v="108347.0"/>
        <n v="121463.0"/>
        <n v="86992.0"/>
        <n v="120871.0"/>
        <n v="151856.0"/>
        <n v="174588.0"/>
        <n v="187526.0"/>
        <n v="98517.0"/>
        <n v="203651.0"/>
        <n v="169786.0"/>
        <n v="124919.0"/>
        <n v="102710.0"/>
        <n v="204702.0"/>
        <n v="189073.0"/>
        <n v="92847.0"/>
        <n v="188402.0"/>
        <n v="190612.0"/>
        <n v="135024.0"/>
        <n v="303637.0"/>
        <n v="126888.0"/>
        <n v="138390.0"/>
        <n v="169574.0"/>
        <n v="61320.0"/>
        <n v="151900.0"/>
        <n v="218213.0"/>
        <n v="166003.0"/>
        <n v="88288.0"/>
        <n v="191651.0"/>
        <n v="247759.0"/>
        <n v="127482.0"/>
        <n v="205453.0"/>
        <n v="140906.0"/>
        <n v="123089.0"/>
        <n v="97814.0"/>
        <n v="171509.0"/>
        <n v="115763.0"/>
        <n v="212433.0"/>
        <n v="178570.0"/>
        <n v="193669.0"/>
        <n v="171544.0"/>
        <n v="263526.0"/>
        <n v="195751.0"/>
        <n v="143572.0"/>
        <n v="125002.0"/>
        <n v="182911.0"/>
        <n v="118809.0"/>
        <n v="136870.0"/>
        <n v="77901.0"/>
        <n v="169802.0"/>
        <n v="229657.0"/>
        <n v="128276.0"/>
        <n v="147509.0"/>
        <n v="169700.0"/>
        <n v="232045.0"/>
        <n v="79031.0"/>
        <n v="199880.0"/>
        <n v="74579.0"/>
        <n v="150813.0"/>
        <n v="155292.0"/>
        <n v="181259.0"/>
        <n v="128144.0"/>
        <n v="173905.0"/>
        <n v="102791.0"/>
        <n v="176054.0"/>
        <n v="123319.0"/>
        <n v="109492.0"/>
        <n v="73606.0"/>
        <n v="124629.0"/>
        <n v="85686.0"/>
        <n v="137232.0"/>
        <n v="131450.0"/>
        <n v="180090.0"/>
        <n v="315439.0"/>
        <n v="118787.0"/>
        <n v="171699.0"/>
        <n v="130489.0"/>
        <n v="86580.0"/>
        <n v="108810.0"/>
        <n v="174012.0"/>
        <n v="75288.0"/>
        <n v="170000.0"/>
        <n v="162445.0"/>
        <n v="113507.0"/>
        <n v="131852.0"/>
        <n v="217929.0"/>
        <n v="123250.0"/>
        <n v="208700.0"/>
        <n v="139344.0"/>
        <n v="94993.0"/>
        <n v="146970.0"/>
        <n v="107858.0"/>
        <n v="137623.0"/>
        <n v="170012.0"/>
        <n v="187910.0"/>
        <n v="162781.0"/>
        <n v="112301.0"/>
        <n v="105599.0"/>
        <n v="124028.0"/>
        <n v="135005.0"/>
        <n v="247876.0"/>
        <n v="212613.0"/>
        <n v="172577.0"/>
        <n v="129478.0"/>
        <n v="154265.0"/>
        <n v="96535.0"/>
        <n v="155797.0"/>
        <n v="64012.0"/>
        <n v="91904.0"/>
        <n v="137385.0"/>
        <n v="120880.0"/>
        <n v="175139.0"/>
        <n v="125953.0"/>
        <n v="67391.0"/>
        <n v="86720.0"/>
        <n v="145993.0"/>
        <n v="195246.0"/>
        <n v="206700.0"/>
        <n v="124778.0"/>
        <n v="165727.0"/>
        <n v="51203.0"/>
        <n v="77221.0"/>
        <n v="137168.0"/>
        <n v="134748.0"/>
        <n v="114595.0"/>
        <n v="114468.0"/>
        <n v="192579.0"/>
        <n v="76385.0"/>
        <n v="162340.0"/>
        <n v="89837.0"/>
        <n v="144509.0"/>
        <n v="116704.0"/>
        <n v="125886.0"/>
        <n v="149508.0"/>
        <n v="109495.0"/>
        <n v="216263.0"/>
        <n v="138404.0"/>
        <n v="115495.0"/>
        <n v="46572.0"/>
        <n v="131289.0"/>
        <n v="96997.0"/>
        <n v="122274.0"/>
        <n v="132235.0"/>
        <n v="100277.0"/>
        <n v="127074.0"/>
        <n v="125659.0"/>
        <n v="115524.0"/>
        <n v="209727.0"/>
        <n v="144818.0"/>
        <n v="145108.0"/>
        <n v="150568.0"/>
        <n v="97680.0"/>
        <n v="86673.0"/>
        <n v="92706.0"/>
        <n v="205195.0"/>
        <n v="137386.0"/>
        <n v="87234.0"/>
        <n v="119820.0"/>
        <n v="117734.0"/>
        <n v="153478.0"/>
        <n v="135548.0"/>
        <n v="177137.0"/>
        <n v="149982.0"/>
        <n v="173069.0"/>
        <n v="183789.0"/>
        <n v="177417.0"/>
        <n v="112356.0"/>
        <n v="169985.0"/>
        <n v="165455.0"/>
        <n v="100568.0"/>
        <n v="164563.0"/>
        <n v="107718.0"/>
        <n v="119727.0"/>
        <n v="174561.0"/>
        <n v="136266.0"/>
        <n v="150160.0"/>
        <n v="137039.0"/>
        <n v="162371.0"/>
        <n v="173521.0"/>
        <n v="160025.0"/>
        <n v="117642.0"/>
        <n v="108387.0"/>
        <n v="142322.0"/>
        <n v="107139.0"/>
        <n v="176466.0"/>
        <n v="111002.0"/>
        <n v="65845.0"/>
        <n v="79608.0"/>
        <n v="60261.0"/>
        <n v="237515.0"/>
        <n v="113865.0"/>
        <n v="164306.0"/>
        <n v="154537.0"/>
        <n v="164485.0"/>
        <n v="128592.0"/>
        <n v="136489.0"/>
        <n v="173867.0"/>
        <n v="154140.0"/>
        <n v="128751.0"/>
        <n v="224513.0"/>
        <n v="93211.0"/>
        <n v="184794.0"/>
        <n v="221576.0"/>
        <n v="106997.0"/>
        <n v="173915.0"/>
        <n v="107507.0"/>
        <n v="173189.0"/>
        <n v="147443.0"/>
        <n v="105188.0"/>
        <n v="120763.0"/>
        <n v="62951.0"/>
        <n v="134229.0"/>
        <n v="80231.0"/>
        <n v="138716.0"/>
        <n v="145766.0"/>
        <n v="174534.0"/>
        <n v="212901.0"/>
        <n v="103279.0"/>
        <n v="35000.0"/>
        <n v="143860.0"/>
        <n v="55893.0"/>
        <n v="148734.0"/>
        <n v="114484.0"/>
        <n v="43006.0"/>
        <n v="104769.0"/>
        <n v="87057.0"/>
        <n v="162105.0"/>
        <n v="120117.0"/>
        <n v="75000.0"/>
        <n v="74745.0"/>
        <n v="52210.0"/>
        <n v="101976.0"/>
        <n v="80000.0"/>
        <n v="60395.0"/>
        <n v="91420.0"/>
        <n v="56254.0"/>
        <n v="55348.0"/>
        <n v="136518.0"/>
        <n v="132138.0"/>
        <n v="85692.0"/>
        <n v="63544.0"/>
        <n v="122822.0"/>
        <n v="154929.0"/>
        <n v="137495.0"/>
        <n v="109380.0"/>
        <n v="119726.0"/>
        <n v="86119.0"/>
        <n v="122299.0"/>
        <n v="121211.0"/>
        <n v="89747.0"/>
        <n v="95527.0"/>
        <n v="141241.0"/>
        <n v="134126.0"/>
        <n v="139929.0"/>
        <n v="126319.0"/>
        <n v="104723.0"/>
        <n v="115224.0"/>
        <n v="101529.0"/>
        <n v="103539.0"/>
        <n v="93471.0"/>
        <n v="140479.0"/>
        <n v="145409.0"/>
        <n v="100396.0"/>
        <n v="116321.0"/>
        <n v="177706.0"/>
        <n v="144164.0"/>
        <n v="108888.0"/>
        <n v="106983.0"/>
        <n v="102176.0"/>
        <n v="120835.0"/>
        <n v="120053.0"/>
        <n v="100534.0"/>
        <n v="132098.0"/>
        <n v="97705.0"/>
        <n v="103511.0"/>
        <n v="94837.0"/>
        <n v="104201.0"/>
        <n v="127955.0"/>
        <n v="87842.0"/>
        <n v="77430.0"/>
        <n v="102495.0"/>
        <n v="113586.0"/>
        <n v="53457.0"/>
        <n v="108380.0"/>
        <n v="121011.0"/>
        <n v="119143.0"/>
        <n v="110087.0"/>
        <n v="102928.0"/>
        <n v="114576.0"/>
        <n v="126341.0"/>
        <n v="85609.0"/>
        <n v="107380.0"/>
        <n v="219176.0"/>
        <n v="129996.0"/>
        <n v="154153.0"/>
        <n v="77372.0"/>
        <n v="81129.0"/>
        <n v="63354.0"/>
        <n v="105189.0"/>
        <n v="123465.0"/>
        <n v="116202.0"/>
        <n v="127064.0"/>
        <n v="131721.0"/>
        <n v="70699.0"/>
        <n v="201935.0"/>
        <n v="122849.0"/>
        <n v="191536.0"/>
        <n v="106356.0"/>
        <n v="111524.0"/>
        <n v="142270.0"/>
        <n v="157291.0"/>
        <n v="131871.0"/>
        <n v="151232.0"/>
        <n v="117542.0"/>
        <n v="104102.0"/>
        <n v="95938.0"/>
        <n v="117748.0"/>
        <n v="110329.0"/>
        <n v="48579.0"/>
        <n v="61230.0"/>
        <n v="122635.0"/>
        <n v="114111.0"/>
        <n v="72277.0"/>
        <n v="134710.0"/>
        <n v="139738.0"/>
        <n v="91499.0"/>
        <n v="71363.0"/>
        <n v="121296.0"/>
        <n v="103451.0"/>
        <n v="61211.0"/>
        <n v="40000.0"/>
        <n v="91051.0"/>
        <n v="130453.0"/>
        <n v="71537.0"/>
        <n v="106042.0"/>
        <n v="103289.0"/>
        <n v="132346.0"/>
        <n v="165149.0"/>
        <n v="184825.0"/>
        <n v="96619.0"/>
        <n v="82554.0"/>
        <n v="101751.0"/>
        <n v="102193.0"/>
        <n v="79009.0"/>
        <n v="120068.0"/>
        <n v="118313.0"/>
        <n v="101149.0"/>
        <n v="84959.0"/>
        <n v="134323.0"/>
        <n v="185691.0"/>
        <n v="127865.0"/>
        <n v="110505.0"/>
        <n v="126217.0"/>
        <n v="78354.0"/>
        <n v="119424.0"/>
        <n v="181039.0"/>
        <n v="136156.0"/>
        <n v="99860.0"/>
        <n v="102091.0"/>
        <n v="107995.0"/>
        <n v="93505.0"/>
        <n v="69508.0"/>
        <n v="70507.0"/>
        <n v="135883.0"/>
        <n v="80253.0"/>
        <n v="73334.0"/>
        <n v="48252.0"/>
        <n v="114056.0"/>
        <n v="75034.0"/>
        <n v="115530.0"/>
        <n v="80767.0"/>
        <n v="87407.0"/>
        <n v="187677.0"/>
        <n v="109284.0"/>
        <n v="99155.0"/>
        <n v="118121.0"/>
        <n v="124259.0"/>
        <n v="104285.0"/>
        <n v="90101.0"/>
        <n v="90246.0"/>
        <n v="123837.0"/>
        <n v="123993.0"/>
        <n v="69498.0"/>
        <n v="87592.0"/>
        <n v="86723.0"/>
        <n v="149962.0"/>
        <n v="79525.0"/>
        <n v="84598.0"/>
        <n v="116361.0"/>
        <n v="99000.0"/>
        <n v="81635.0"/>
        <n v="105269.0"/>
        <n v="99014.0"/>
        <n v="100835.0"/>
        <n v="113658.0"/>
        <n v="70124.0"/>
        <n v="119940.0"/>
        <n v="103449.0"/>
        <n v="108511.0"/>
        <n v="105504.0"/>
        <n v="133471.0"/>
        <n v="81687.0"/>
        <n v="56987.0"/>
        <n v="108235.0"/>
        <n v="68776.0"/>
        <n v="50349.0"/>
        <n v="77975.0"/>
        <n v="79616.0"/>
        <n v="96060.0"/>
        <n v="71564.0"/>
        <n v="114064.0"/>
        <n v="92531.0"/>
        <n v="141678.0"/>
        <n v="88844.0"/>
        <n v="83851.0"/>
        <n v="86476.0"/>
        <n v="81242.0"/>
        <n v="132777.0"/>
        <n v="69892.0"/>
        <n v="68973.0"/>
        <n v="119080.0"/>
        <n v="123844.0"/>
        <n v="43472.0"/>
        <n v="67641.0"/>
        <n v="156452.0"/>
        <n v="127862.0"/>
        <n v="73407.0"/>
        <n v="46789.0"/>
        <n v="121045.0"/>
      </sharedItems>
    </cacheField>
    <cacheField name="Job_Desc" numFmtId="0">
      <sharedItems>
        <s v="This company is in a hiring surge in response to COVID-19"/>
        <s v="GEICOâ€™s Data Science team uses predictive analytics and innovative machine learning models to create value from data. We solve problems across GEICO, from Marketing to Claims and Underwriting, and are responsible for developing and driving strategic mod"/>
        <s v=" &#10;Data Scientist&#10; &#10; Location: Washington, DC  &#10; Education Required: Bachelorâ€™s degree required, preferably in math, engineering, business, or the sciences.  &#10; Skills Required:&#10;&#10;&#10;&#10;Bachelorâ€™s Degree in relevant field, e.g., math, data analysis, database"/>
        <s v="STR is a government research contractor specializing in advanced research and development for defense, intelligence, and homeland security applications. We pride ourselves in developing cutting-edge technologies with significant and immediate impact on ou"/>
        <s v="Job Number: R0077556&#10;&#10;Data ScientistThe Challenge:&#10;&#10;Are you excited at the prospect of unlocking the secrets held by a data set? Are you fascinated by the possibilities presented by the IoT, machine learning, and artificial intelligence advances? In an in"/>
        <s v="Join our team dedicated to developing and executing innovative solutions in support of customer mission success.&#10;&#10;Job Description:&#10;&#10;As a Data Scientist you'll use your skills model and analyze a variety of data in support of analytical questions. Successf"/>
        <s v="OPPORTUNITIES:&#10;&#10;GetWellNetwork is searching for a Data Engineer with 4+ years of experience in implementing modern data architectures and 2+ years of a Data Streaming. We are building a net new data streaming platform to unify and govern reporting and dat"/>
        <s v="WHAT WE DO MATTERS:&#10;&#10;Here at The Knot Worldwide, we believe in doing work that matters. In 15 countries around the world, our leading family of brands (The Knot, WeddingWire, Bodas, GigMasters, The Bump, How They Asked, Lasting, and more) inspire, inform,"/>
        <s v="Type of Requisition:RegularClearance Level Must Currently Possess:NoneClearance Level Must Be Able to Obtain:NoneSuitability:No Suitability RequiredPublic Trust/Other Required:NACLC (T3)Job Family:ScientistsJob Description:&#10;&#10;GDIT's Military Health Solutio"/>
        <s v="With one application you can be considered for thousands of tech roles from leading companies on Seen.&#10;&#10;Seen by Indeed is a free service that connects you to opportunities that take you further in your career.Join today to be seen and make your mark in yo"/>
        <s v="MITRE&#10;&#10;is a trusted operator of federally funded research and development centers and&#10;&#10;we're on a mission to make the world a safer place-for all of humanity, today and in the future. To&#10;&#10;deliver on our mission, we need the worldâ€™s best talent and&#10;&#10;lead"/>
        <s v="Position Description:&#10;&#10;Want to make a difference in our world. Mathematica applies expertise at the intersection of data, methods, policy, and practice to improve well-being around the world. We collaborate closely with public- and private-sector partners"/>
        <s v="Why Avanade:&#10;&#10;14-time winner of Microsoft Partner of the Year&#10;24,000+ certifications in Microsoft technology&#10;90+ Microsoft partner awards&#10;17 Gold Competencies&#10;3,500 analytics professionals worldwide&#10;1,000 data engineers&#10;Implemented analytics systems for m"/>
        <s v="MITRE is a trusted operator of federally funded research and&#10;&#10;development centers and weâ€™re on a mission to make the world a safer placeâ€”for&#10;&#10;all of humanity, today and in the future. To deliver on our mission, we need&#10;&#10;the worldâ€™s best talent and l"/>
        <s v="OverviewThe Product Engineer for applied Data Science will perform a wide variety of statistical and analytical techniques using the ArcGIS API for Python and other Web GIS tools along with other open source or proprietary analytic tools and capabilities "/>
        <s v="Join our team dedicated to developing and executing innovative solutions in support of customer mission success.&#10;&#10;Job Description:&#10;&#10;Novetta is seeking a Senior Data Scientist to develop innovative solutions for customers and internal product teams. We loo"/>
        <s v="Position Location: McLean, VAHome Office Location: Arlington, VA***All applicants must be a US citizen and have an active Top Secret/SCI within the past 2 years, as this role is part of our division working on cleared contracts.***Elder Research Inc. is a"/>
        <s v="&#10;Duties&#10;&#10;&#10;Help&#10;&#10;Duties&#10;&#10;Summary&#10;&#10;This position is included in the bargaining unit.&#10;&#10;More than one selection may be made from this announcement, and the office for that selection may vary.&#10;&#10;Please note - only your resume and cover letter will be forwarded "/>
        <s v="Expression Networks is looking for a full-time Data Scientist to join our development team in Washington, DC. Working independently and within a team, you will be involved in all phases of the software development lifecycle for custom client/server web-ba"/>
        <s v="The primary role of this position is to apply analytical development and testing experience in support of ABL client programs. This involves developing test methods used to release GMP products for clinical and commercial supply. In addition the incumbent"/>
        <s v="Help&#10;&#10;&#10;Duties&#10;&#10; Summary&#10;&#10;We are seeking a highly qualified and motivated individual to serve as a Data Scientist and be a proactive member of our team. The Office of Inspector General (OIG) for the General Services Administration (GSA) is one of the origi"/>
        <s v="ROLE&#10;&#10;We need a Data Scientist to help the Department of Commerce (DOC) implement the Federal Data Strategy and the Evidence-Based Policymaking Act of 2018 (Evidence Act). Your goal is to create an enterprise-wide data inventory.&#10;&#10;Apply today!&#10;&#10;RESPONSIBI"/>
        <s v="Hi,&#10;&#10;Give me a call at 630 348 6477&#10;&#10;Here is a Fulltime Job opportunity for Data Scientist at Kingstown, Alexandria, VA.&#10;&#10;Role: Data Scientist (Mid-Level) Database Architect / Data Scientist&#10;&#10;Location: Kingstown, Alexandria, VA&#10;&#10;Fulltime permanent positio"/>
        <s v="Artlin Consulting is seeking high energy individuals who are passionate about helping clients achieve process excellence. Qualified candidates will have a creative, holistic, and systematic approach to problem-solving. This position supports the our clien"/>
        <s v="Are you looking to solve hard data analysis problems that impact the health, safety and security of our Nation? Would you like to work with highly-skilled, multi-disciplinary colleagues? ARA's Arlington Division is seeking a Data Scientist for our Arlingt"/>
        <s v="&#10;As a Data Scientist for the CIA, you will organize and interpret data to inform US decision makers, drive successful operations and shape CIA technology and resource investments. Through CIA's global mission, the Agency has access to unique and highly sp"/>
        <s v="THE COMPANY&#10;&#10;Fannie Mae provides reliable, large-scale access to affordable mortgage credit in communities across our nation. We are the leading source of funding for housing in America, which means more people can buy or rent a home. We are focused on su"/>
        <s v="Analytica is seeking a Data Scientist in Washington, DC. An emphasis on statistical analytics within a newly deployed cloud-based platform to support a complex set of Federal Financial Compliance and Enforcement challenges. The position will apply statist"/>
        <s v="Meridian Knowledge Solutions, LLC, is the leading provider of enterprise, web-based learning management software. Meridians powerful yet easy-to-use solutions are leveraged by organizations dedicated to building world-class learning enterprises inspired a"/>
        <s v="&#10;i360, a leader in data and analytics capabilities that solve political, operational, supply chain, and market forecasting challenges for some of the most sophisticated organizations in the world, is seeking a Data Scientist to join the team! i360 is a dy"/>
        <s v="Pandera prides itself in being a leader in the analytics field, creating an artful blend of analytics and product expertise to create beautiful, data-driven products and platforms. Our mission is to remain the leader in existing and emerging advanced anal"/>
        <s v="Na Aliâ€™i is looking to hire a Data Scientist - Collibra Data Catalog SME to support the Office of the Secretary of Defense (OSD), Office of the Chief Management Officer (OCMO), Chief Architect of the Business Enterprise Architecture (BEA). The candidate"/>
        <s v="Overview&#10;&#10;Interested in working with talented people to help develop innovative solutions to some of society's most complex and challenging problems? We are Guidehouse, a leading consulting firm serving the public sector and commercial clients with specia"/>
        <s v="Join our team dedicated to developing and executing innovative solutions in support of customer mission success.&#10;&#10;Job Description:&#10;&#10;Novetta is seeking a Data Scientist (Senior)) in the role of the Maritime Safety Office.This position is to provide both di"/>
        <s v="Infoscitex, a DCS company, is an employee owned organization with a reputation for agile and efficient development of technology solutions for U.S. Defense, Aerospace, Human Factors, and Security markets. We continue to provide innovative solutions with o"/>
        <s v="The CATT Lab is searching for a talented junior data scientist that can provide analytics support to help solve transportation, safety and security problems. The junior data scientist will familiarize himself/herself with the CATT Labs transportation data"/>
        <s v="Job Description&#10;&#10;Thomson Reuters Special Services, LLC delivers a comprehensive suite of solutions designed to help customers achieve mission objectives, address uncertainty, and identify and manage risk. We leverage Thomson Reuters' market-leading soluti"/>
        <s v="Junior Data Scientist&#10;&#10;Job #: req7150 Organization: World Bank Sector: Economics Grade: GE Term Duration: 2 years 0 months Recruitment Type: Local Recruitment Location: Washington, DC,United States Required Language(s): English Preferred Language(s): Clos"/>
        <s v="Data Scientist&#10;&#10;Washington, DC 20032&#10;&#10;Security Clearance Requirement: Current TS/SCI CI poly&#10;&#10;Culmen International, LLC is hiring a Data Scientist to join our Centrifuge Analytics technical solutions team working in support of a Government program. The Da"/>
        <s v="Company DescriptionRockCreek is a leading global investment management firm that applies data-driven technology and innovation to sustainable investing. Our portfolio managers invest in emerging markets and alternatives, and our asset allocation teams inv"/>
        <s v="Job Number: R0083376&#10;&#10;Data Scientist, Mid&#10;&#10;The Challenge:&#10;&#10;Are you excited at the prospect of unlocking the secrets held by a data set? Are you fascinated by the possibilities presented by the IoT, machine learning, and artificial intelligence advances? I"/>
        <s v="Cognosante is on a mission to transform our country's healthcare system. We are a health IT Company who helps public sector organizations do everything from strategic consulting and acquisition support to application development, data integration, data st"/>
        <s v="RESOLVIT&#10;&#10;Bringing Solutions That Make Business Better&#10;&#10;Join Resolvit as a Data Scientist and be part of a creative, forward-thinking team. Our success at deploying skilled, highly knowledgeable experts has landed us on the Inc. 5000 list of Americaâ€™s f"/>
        <s v="Job Title: Data Scientist&#10;&#10;Location: Based in Reston, VA, with work on site with clients in Washington, D.C. (remote candidates will not be considered)&#10;&#10;Clearance Required: TS/SCI which requires US Citizenship&#10;&#10;ABOUT 1901 GROUP:&#10;&#10;1901 Group provides IT se"/>
        <s v="Title: Data Scientist&#10;&#10;Location:  Springfield, VA - perhaps other locations as well&#10;&#10;***Active TS/SCI Security Clearance Required***&#10;&#10;Summary&#10;&#10;Royce Geospatial Consultants is looking for an energetic and experienced data scientist and or modeling expert w"/>
        <s v="LOCATION: Remote (home based) with some travel to New York, Washington DC, Boston.&#10;&#10;About Us VIDEO&#10;&#10;Founded in 2013, Pivotal Software, Inc. combines our leading cloud-native platform, tools, and methodology to empower the world's largest organizations to "/>
        <s v="As a Staff Scientist in Upstream Process Development, the candidate will be accountable for planning, development, optimization, execution and management of all assigned projects. Working with external clients, R&amp;D, Quality Control/Quality assurance, and "/>
        <s v="Position Description&#10;&#10;Sprezzatura seeks a Data Scientist to join our expanding team. The incumbent will broaden the base of knowledge through discovery, analyze data, and visualize and communicate information derived from data to a broad range of stakehol"/>
        <s v="Are you passionate about solving challenging problems?&#10;&#10;Do you thrive being a critical part of an elite team of like-minded people?&#10;&#10;How would you like for your next career move to take you to the next level?&#10;&#10;If any of this sounds appealing, look no furt"/>
        <s v="Job Description:Knowesis is seeking an experienced data scientist to support the Hearing Center of Excellence (HCE) and HCE stakeholders. This person will help execute the DHA/HCE Data Vision of providing seamless data services and decision support for cl"/>
        <s v="Title Data Scientist - Mid LevelLocation Washington DCDuration Full Time Responsibilities Prepare data science business cases while working with domain experts and customers. Support defining the AI strategy within a federal government agency. Independent"/>
        <s v="The Mission Systems Sector Analytics &amp; Insights team is looking for a Sr. Principal Data Scientist to lead analytics for data-driven insights, resulting in more informed decisions ultimately reducing uncertainty and increasing sector-wide performance at a"/>
        <s v="ALQIMI is seeking a highly motivated Data Scientist to lead our efforts with a US Department of Defense engagement.&#10;&#10;As a Data Scientist on our team, youâ€™ll provide technical leadership in broad array of data sciences to build deployable systems within "/>
        <s v="Data Scientists are revolutionizing the intelligence and defense community by providing insights and understanding of large data sets previously unachievable. At Sierra Nevada Corporation (SNC), data scientists in collaboration with our software developer"/>
        <s v="&#10;Data Engineer&#10;&#10;Team: Business Intelligence Group&#10;Status: Full-time/Exempt/Project (Funded by a grant for up to 3-years)&#10;The Data Strategy and Operations team is charged with ensuring that data about PBS programs and audience is collected efficiently, rep"/>
        <s v="OverviewThe Data Engineer participates in the design and build of modern data products that comprise of raw data stores (data lakes) and cleansed data repositories, populated by batch or streaming data pipelines. The Data Engineer works with a team to cre"/>
        <s v="Tetra Tech is looking for a customer-oriented Data Solution Architect to join our team and support a growing project team at the Federal Aviation Administration (FAA). Qualified candidates will have experience working in a client facing environment and pr"/>
        <s v="Job Description Summary&#10;&#10;Utilize strong technical and analytical skills to explore and examine data from multiple disparate sources with the goal of discovering patterns and previously hidden insights, which in turn can address a pressing business problem"/>
        <s v="TransVoyant is seeking a Data Scientist to drive live and predictive data analytics and development for our patented Continuous Decision Intelligence Platform. The ideal candidate will structure data and create the analytics needed to provide insights int"/>
        <s v="Thomson Reuters Special Services, LLC delivers a comprehensive suite of solutions designed to help customers achieve mission objectives, address uncertainty, and identify and manage risk. We leverage Thomson Reuters' market-leading solutions to help our c"/>
        <s v="RII develops cutting-edge software for the government and military. We use agile development practices and user-centered design to create innovative software solutions for complex real-world problems. We're breaking through the big, slow status quo with t"/>
        <s v="ROLE: Data Scientist&#10;&#10;LOCATION: Rockville, MD (Only locals for F2F interview)&#10;&#10;Duration: Long term contract&#10;&#10;Ã‚&#10;&#10;OVERVIEW: Immediate need for a mid to senior level Data Scientist to support the expansion of ML/AI experimentation. The position is on a long"/>
        <s v="Security Clearance:&#10;&#10;Top Secret/Special Compartmented Information with Polygraph (TS/SCI with Poly)&#10;&#10;Regular/Temporary:&#10;&#10;Regular&#10;&#10;Position Description:&#10;Description:Valiant is seeking a Data Scientist. The position requires an active TS/SCI with Polygraph "/>
        <s v="ID.me is looking for a Data Analyst to join our growing data team and work with leadership to measure the health of our company. You will work closely with Sales, Marketing, Finance, and Customer Success teams to quickly deliver insights, review and devel"/>
        <s v="Lead Data Scientist&#10;&#10;Data Scientists and Lead Data Scientists use a combination of statistics, programming, and domain knowledge to solve problems, ranging from customized solutions for specific clients to creating the methodological backbone for our gene"/>
        <s v="Join our team dedicated to developing and executing innovative solutions in support of customer mission success.&#10;&#10;Job Description:&#10;&#10;Novetta is seeking a Data Scientist (Journeyman) in the role of the Maritime Safety Office for second shift 1500-2300.This "/>
        <s v="Requisition ID: 46971&#10;&#10;All Locations: Chantilly, VA (Virginia)&#10;&#10;A trusted partner. A national resource. A leader in national security space. We are THE Aerospace Corporation. A team that takes pride in our readiness to solve some of the most complex techn"/>
        <s v="At Varen, our performance is measured by the success of our clients, and our reputation for service, superior quality, objectivity, integrity and results. Our reputation is everything to us as we are committed to being a trusted to our nations decision ma"/>
        <s v="About Infinitive:&#10;&#10;At Infinitive, we do mission-critical work for great companies. We specialize in digital marketing and digital advertising solutions, customer data &amp; analytics, digital &amp; business transformation, and Technology solutions. Our Technology"/>
        <s v="&#10;&#10;&#10;&#10;&#10;&#10;&#10;Position Description&#10;&#10;&#10;&#10;&#10;&#10;&#10;&#10;&#10;Data Scientist&#10;&#10;&#10;Location&#10;&#10;&#10;&#10;Reston, VA&#10;&#10;&#10;Job Code&#10;&#10;524&#10;&#10;&#10;# of openings&#10;&#10;1&#10;&#10;&#10;&#10;Apply Now&#10;Overview:&#10;&#10;Based in Northern, VA, Axiologic Solutions LLC has opportunities for you to become part of our high-quality team that de"/>
        <s v="Type: Full Time&#10;&#10;Clearance: TS/ w Polygraph&#10;&#10;Experience: All Levels of Experience Acceptable&#10;&#10;Location: Columbia, MDJOB SUMMARY:Visionist, Inc. has opportunities for Data Scientists with interest in data analytics support across a variety of areas, from t"/>
        <s v="Pyramid is looking for a versatile technical Data Scientist capable of supporting all phases of the data and analytics lifecycle. This is a strategic role within Pyramid Labs, our corporate sponsored Incubation as-a Service platform, made available to our"/>
        <s v="Job Number: R0079579&#10;&#10;Data Scientist, SeniorThe Challenge:&#10;&#10;Are you excited at the prospect of unlocking the secrets held by a data set? Are you fascinated by the possibilities presented by the machine learning and artificial intelligence advances? In an "/>
        <s v="Maxar is seeking a Data Engineer to help our customers manage and make sense of a large repository of data. We need your skills!&#10;&#10;Life with Us:&#10;&#10;Project: We support a US Government R&amp;D office who has asked us to help curate and manage large&#10;&#10;amounts of da"/>
        <s v="Data Scientist&#10;&#10;Description&#10;&#10;Ops Tech Alliance is seeking personnel who have a passion for developing and implementing Big Data solutions and want to do so in direct support to a DoD client. Data Scientists help the team in a distributed, scalable, Big Da"/>
        <s v="ECS is seeking a Data Scientist to work in our Adelphi, MD office. Please Note: This position is contingent upon contract award.&#10;&#10;Job Description:&#10;&#10;Provide expert enterprise experience as a Data Scientist, mining and analyzing data from various sources to"/>
        <s v="&#10;Do you have the ability to take a mound of data and turn it into meaningful and actionable information? Omni has an exciting opportunity supporting the Depart of Defense (DoD) with a new, data-driven analytics and decision strategy to improve current and"/>
        <s v="Type of Requisition:RegularClearance Level Must Currently Possess:SecretClearance Level Must Be Able to Obtain:SecretSuitability:No Suitability RequiredPublic Trust/Other Required:NoneJob Family:Data ScienceJob Description:&#10;&#10;General Dynamic Information Te"/>
        <s v="C.I. PolygraphISYS Technologies delivers emerging technology solutions through our diverse and talented employees who are dedicated to our customersâ€™ success. We empower our teams, contribute to our country and operate responsibly. We are a reputable aw"/>
        <s v="What will you be doing?&#10;&#10;The Contractor shall perform the data integration work to extract, transform and load (ETL) data in a variety of formats into a standardized model that will be provided to the Contractor. The Sponsor requires personnel who have ex"/>
        <s v="Please note: Principals Only, No 3rd Party Recruiters. Thank you!&#10;&#10;This position requires an active DHS EOD&#10;&#10;We have an opportunity for a Senior Data Architect role to join our talented Professional Services team to assist the client organization in the d"/>
        <s v="Position Overview&#10;&#10;Alarm.com is seeking a masters or Ph.D. level candidate to join our team as a Senior Engineer for computer vision aided navigation. You will drive research and development to enable machines to navigate autonomously using vision-based s"/>
        <s v="Nolij Consulting LLC is a certified Women-Owned Small Business (WOSB) that provides information technology services in test and evaluation (T&amp;E), enterprise architecture (EA), electronic health record (EHR) modernization, infrastructure operations and mai"/>
        <s v="Maximize your potential with IntelliGenesis!&#10;&#10;IntelliGenesis LLC has supported Department of Defense and Intelligence Community customers for over twelve years by providing next generation capabilities for: Offensive &amp; Defensive Cyber Services, National S"/>
        <s v="Interested in working with talented people to help develop innovative solutions to some of societyâ€™s most complex and challenging problems? We are Guidehouse, a leading consulting firm serving the public sector and commercial clients with specialized ca"/>
        <s v="Organization: Accenture Federal Services&#10;&#10;Locations: Washington, DC&#10;&#10;We are:&#10;&#10;People who use data to solve hard problems. Including ones that did not exist a few years ago. We believe a mix of data, analytics, automation and responsible AI can widen the r"/>
        <s v="This is a technology development program with the National Media Exploitation Center to build a system to index and analyze digital media (images, documents, videos, audio, etc.). Under the program, we are providing technical core competencies including d"/>
        <s v="METIS is a Small Business providing training and education, intelligence analysis, and program management services to U.S. government and commercial clients around the globe. Our Senior Leaders, Subject Matter Experts, and Operational Specialists have dir"/>
        <s v="Job Number: R0083391&#10;&#10;Artificial Intelligence/Machine Learning Data ScientistThe Challenge:&#10;&#10;Are you excited at the prospect of unlocking the secrets held by a data set? Are you fascinated by the possibilities presented by the IoT or recent advances in ma"/>
        <s v="Organization: Accenture Federal Services&#10;&#10;Location: Washington, DC&#10;&#10;Accenture Federal Services, a wholly owned subsidiary of Accenture LLP, is a U.S. company with offices in Arlington, Virginia. Accenture's federal business has served every cabinet-level "/>
        <s v="Data Scientist/Machine Learning Engineer (Duffy Backfill)&#10;&#10;Atlas Research is looking for a Data Scientist to help customers unlock the mysteries hidden in data. Atlas is looking for you to use your skills to further medical research, improve delivery of c"/>
        <s v="The Company&#10;&#10;BlueLabs is a leading provider of analytics services and technology for government, business, and campaigns. Founded in 2013 by senior members of the Obama for America re-election campaign team, we help our clients optimize their engagements "/>
        <s v="Are you passionate about Decision Science?&#10;&#10;Do you want to resolve ambiguity, spark creativity, and manage complexity in high impact DoD programs?&#10;&#10;Are you searching for a gratifying work environment where you can grow, learn new skills, and apply the sta"/>
        <s v="**This Position Requires an Active TS/SCI**&#10;&#10;Boeing Intelligence &amp; Analytics is seeking a Data Engineer with data transformation (ETL) experience working with the latest industry tools.&#10;&#10;Duties Entail&#10;&#10;Work with a teammate on data integration requirements"/>
        <s v="Senior Data Scientist&#10;&#10;Summary&#10;&#10;West Creek's desire to make a real difference in our financing touches everyone we work with from retailers and customers, to associates and investors.&#10;&#10;We use the latest in technology and artificial intelligence to give ou"/>
        <s v="Join our team dedicated to developing and executing innovative solutions in support of customer mission success.&#10;Job Description:&#10;&#10;Novetta has an immediate need for a Senior Data Engineer to join a fast-paced program in support of a government customer wi"/>
        <s v="ID.me is a digital identity network. Our mission is to make the world a more trusted place by facilitating transparent and efficient interactions between people and organizations.Data is at the heart of ID.meâ€™s digital identity platform. This is a uniqu"/>
        <s v="Tiger Analytics is looking for an experienced Data Scientist to join our fast-growing advanced analytics consulting firm. Our consultants bring deep expertise in Data Science, Machine Learning and AI. We are the trusted analytics partner for multiple Fort"/>
        <s v="NCQA is searching for a top notch Data Scientist II. The Data Scientist II will take a leadership role in analyzing and presenting results based on large health care databases such as HEDIS clinical quality data and CAHPS, HOS member survey data and field"/>
        <s v="Who We Are:&#10;&#10;Ball Aerospace pioneers discoveries that enable our customers to perform beyond expectation and protect what matters most. We create innovative space solutions, enable more accurate weather forecasts, drive insightful observations of our plan"/>
        <s v="Position Description:&#10;&#10;This is an exciting full-time opportunity to work in a fast-paced environment with a team of passionate technologists. We take an innovative approach to supporting our client, working side-by-side in an agile environment using emerg"/>
        <s v="IEM is looking for Senior Data scientist to join our team in Arlington, VA with visit to client location @ Norfolk, VA as needed.&#10;&#10;Candidate can work either at Arlington Office or NC Office of IEM.&#10;&#10;**Please note that due to nature of work we will be able"/>
        <s v="Location: Fairfax, VA or Cambridge, MA&#10;&#10;Travel: 0%&#10;&#10;ICF seeks an ENVIRONMENTAL SCIENTIST/ENGINEER to work within our Survey, Policy, Health, Environment, Regulation, and Economics (SPHERE) team. This position will primarily support EPA contracts with the "/>
        <s v="Position Summary&#10;&#10;Our Team&#10;&#10;The Global Data &amp; Advanced Analytics (GDA) team enables Discovery to turn data into action. Using big data platforms, data warehousing and business intelligence technology, audience data, advanced analytics, data science, visua"/>
        <s v="Ball Aerospace pioneers discoveries that enable our customers to perform beyond expectation and protect what matters most. We create innovative space solutions, enable more accurate weather forecasts, drive insightful observations of our planet, deliver a"/>
        <s v="DescriptionSHIFT: Day Job&#10;&#10;SCHEDULE: Full-time&#10;&#10;Designs, develops and programs methods, processes, and systems to consolidate and analyze unstructured, diverse â€œbig dataâ€ sources to generate actionable insights and solutions for client services and pr"/>
        <s v="General Description:&#10;&#10;Assist researchers and software developers on projects bridging the gap between research and analytics by providing data-driven solutions across several policy areas.Work with research and analytics staff in development of streamline"/>
        <s v="Position Description:&#10;&#10;MetaPhase isseeking a Junior Data Scientistwith a 1 + years of experience to be a part of a Federal team supporting the Department of State. The Analyst will identify, collect, interpret, and analyze data produced by our proprietary"/>
        <s v="Senior Data Scientist Alexandria, VA Full Time Experience in developing machine learning models and applying advanced analytics solutions to solve complex business problems Experience with programming languages including R, Python, Scala, Java. Proficienc"/>
        <s v="&#10;*Overview**&#10;&#10;&#10;Interested in working with talented people to help develop innovative solutions to some of society's most complex and challenging problems? We are Guidehouse, a leading consulting firm serving the public sector and commercial clients with s"/>
        <s v="Introduction&#10;&#10;At IBM, work is more than a job - it's a calling: To build. To design. To code. To consult. To think along with clients and sell. To make markets. To invent. To collaborate. Not just to do something better, but to attempt things you've never"/>
        <s v="View full job description : https://formarshgroup.applytojob.com/apply/FN564RdQos/SocialData-Scientist-Military-Personnel-Analytics-Team&#10;&#10;At Fors Marsh Group (FMG), we combine the power of science and strategy to improve peoples lives. Each day, we work w"/>
        <s v="Do you want to build your brand by working for a leading consulting firm that drives eminence in the marketplace? Are you interested in leveraging your skills and strategic ideas to improve mission execution? If so, Deloitte could be the place for you! Ou"/>
        <s v="Help us IMPROVE THE WORLD!!!&#10;&#10;http://careers.interfacefinancial.com&#10;&#10;Description&#10;&#10;Data Scientists need to analyze financial data, predict future trends, and isolate unexpected correlations&#10;&#10;The Interface Financial Group is looking for the right person to "/>
        <s v="Job Title:&#10;&#10;Junior Data Scientist (670378)&#10;&#10;Job ID:&#10;&#10;670378&#10;&#10;Location:&#10;&#10;VA - Springfield&#10;&#10;Full/Part Time:&#10;&#10;Full-Time&#10;&#10;Regular/Temporary:&#10;&#10;Regular&#10;&#10;Return to Previous Page&#10;&#10;Who We Are:&#10;&#10;Ball Aerospace pioneers discoveries that enable our customers to perfo"/>
        <s v="Responsibilities Our consultants on the Data Analytics team help clients maximize the value of their data. This high performing team helps clients implement advanced analytical techniques such as machine learning and artificial intelligence to define thei"/>
        <s v="&#10;Position Overview:Independent principal investigator of projects responsible for overseeing all aspects of project delivery; delegates project management tasks to mid-level and junior staff. Takes scientific responsibility for project completion; respons"/>
        <s v="Premise is growing! We're hiring a Data Scientist (mid or senior level). You will collaborate with diverse teams of data scientists, data analysts, program managers, data integrity specialists, and mobile and backend developers. This position will involve"/>
        <s v="Do you want to use your data analytics skills to advance individual rights? The Institute for Justice, the national law firm for liberty, is seeking an entrepreneurial data scientist with one to three years of experience to join its Strategic Research (SR"/>
        <s v="&#10;&#10;&#10; &#10; Duties&#10; &#10; &#10; &#10; Help&#10; Help&#10; &#10; Duties&#10; Summary&#10;&#10;The purpose of this position is to serve as an Intelligence Research Specialist Financial Analyst in the Departmental Offices of Treasury, Under Secretary for Terrorism and Financial Intelligence, Assista"/>
        <s v="View full job description: https://formarshgroup.applytojob.com/apply/zRYqPtZa3w/Senior-Data-Scientist&#10;&#10;At Fors Marsh Group (FMG), we combine the power of science and strategy to improve peoples lives. Each day, we work with institutions and organizations"/>
        <s v="We are now looking for a Data Scientist based in the greater Washington, DC area! Our Data Scientists and Solutions Architects are drawn from elite developers and scientists and enjoy working with the latest in GPU hardware and software. At NVIDIA, you wi"/>
        <s v="D3 Air and Space Operations has a contingency opening for a Computer Scientist / Data Analytic Program Management Professional (PMP) to work on a team supporting the Federal Aviation Administration (FAA) at the FAA Headquarters in Washington, DC. This dem"/>
        <s v="**Overview**Interested in working with talented people to help develop innovative solutions to some of society's most complex and challenging problems? We are Guidehouse, a leading consulting firm serving the public sector and commercial clients with spec"/>
        <s v="The U.S. Presidentâ€™s Malaria Initiative (PMI) is the US Governmentâ€™s (USG) flagship global malaria initiative led by USAID and implemented together with the Centers for Disease Control and Prevention. The Initiative is results-based, focused, and exhi"/>
        <s v="At CareJourney, we provide actionable analytics for healthcare organizations using patient data in the drive to value-based care. We are a fast-growing start-up in Arlington, VA that builds software products to serve industry-leading customers that includ"/>
        <s v="Job Number: R0083212&#10;&#10;Data Scientist, LeadThe Challenge:&#10;&#10;Are you excited at the prospect of unlocking the secrets held by a data set? Are you fascinated by the possibilities presented by advances in machine learning and artificial intelligence? In an inc"/>
        <s v=" Operations Research Analyst/Data Scientist&#10;Why Veracity?&#10;&#10;If you are looking for a career (not just another job) where your opinions, integrity, and passion are nurtured and emboldened; look no further. Veracity is not just our name; it is the cornerston"/>
        <s v="Novavax, Inc.(Nasdaq:NVAX), is a late-stage biotechnology company that promotes improved health globally through the discovery, development, and commercialization of innovative vaccines to prevent serious infectious diseases. NanoFlu, its quadrivalent inf"/>
        <s v="Job Description: Sr. Data Scientist&#10;&#10;XOR Security is currently seeking several talented Software Engineers and Data Scientists to support an Agency-level Advanced Cyber Analytics team. This program provides targeted threat monitoring and response capabili"/>
        <s v="Computational Data Scientist, Senior Consultant in Washington, Washington, DC | Careers at Washington, DC: 1730 Penn NW&#10;&#10;Please Enable Cookies to Continue&#10;&#10;Please enable cookies in your browser to experience all the personalized features of this site, inc"/>
        <s v="As the Data Scientist, you will apply machine learning/deep learning and data science to natural language processing, and computer vision to provide value across multiple sponsors and drive multiple research initiatives and efforts across the business or "/>
        <s v="Job Title:&#10;&#10;Senior Data Scientist (670375)&#10;&#10;Job ID:&#10;&#10;670375&#10;&#10;Location:&#10;&#10;VA - Springfield&#10;&#10;Full/Part Time:&#10;&#10;Full-Time&#10;&#10;Regular/Temporary:&#10;&#10;Regular&#10;&#10;Return to Previous Page&#10;&#10;Who We Are:&#10;&#10;Ball Aerospace pioneers discoveries that enable our customers to perfo"/>
        <s v="Want to make a difference in the life of a student? Hobsons is seeking a talented Director of Data Science to join our team in Arlington, VA.&#10;&#10;The Role:&#10;&#10;As the Director of Data Science for our growing SaaS organization, you will have the opportunity to l"/>
        <s v="Since 2011, General Assembly has transformed tens of thousands of careers through pioneering, experiential education in today's most in-demand skills. As featured in The Economist, Wired, and The New York Times, GA offers training in web development, data"/>
        <s v="Job Number: R0080649&#10;&#10;Computer Vision and Machine Learning Scientist, SeniorThe Challenge:&#10;&#10;Are you excited at the prospect of unlocking the secrets held by a data set? Are you fascinated by the possibilities presented by the IoT, machine learning, and ar"/>
        <s v="Applied Research Associates, Inc. (ARA) is hiring a Senior Data Scientist. This position provides software design and implementation with a focus on writing and modifying software for the integration of data into existing and new modeling and simulation t"/>
        <s v="Also open to Senior Scientist and Associate Director levels&#10;&#10;Novavax, Inc.(Nasdaq:NVAX), is a late-stage biotechnology company that promotes improved health globally through the discovery, development, and commercialization of innovative vaccines to preve"/>
        <s v="General Description:&#10;&#10;Lead data scientists, senior researchers and software developers on projects bridging the gap between research and analytics by providing data-driven solutions across several policy areas.Engage clients, research and analytics staff "/>
        <s v=" Data Scientist, Washington, DC. US ID# 17544Cherokee Nation System Solutions (CNSS) provides a complete line of innovative services, consulting and products to government agencies, including application modernization, data utilization and advanced analyt"/>
        <s v=" &#10;&#10;&#10;&#10;&#10;&#10;&#10;&#10;&#10;&#10;&#10;&#10;&#10;&#10;&#10;&#10;Celestar Corporation has an IMMEDIATE NEED to identify multiple Data Scientists - Senior (DIAP) who will be seated in Washington, DC. If interested and qualified, we welcome you to apply for this challenging opportunity.&#10;CLEARANCE REQUIRE"/>
        <s v="Are you interested in expanding your career through experience and exposure, all while supporting a mission that seeks to ensure the security of our nation and its allies? If so, then Northrop Grumman is the place for you. As a leading global security com"/>
        <s v="Job Number: R0081608&#10;&#10;Cybersecurity Data Scientist, MidThe Challenge:&#10;&#10;Are you excited at the prospect of unlocking the secrets held by a data set? Are you fascinated by the possibilities presented by the IoT, machine learning, and artificial intelligence"/>
        <s v="Senior Data Scientist&#10;&#10;Alexandria, VA&#10;&#10;Full Time&#10;&#10;&#10;Experience in developing machine learning models and applying advanced analytics solutions to solve complex business problems&#10;Experience with programming languages including: R, Python, Scala, Java.&#10;Profi"/>
        <s v="Organization: Accenture Federal Services&#10;&#10;Location: Chantilly, VA&#10;&#10;Accenture Federal Services, a wholly owned subsidiary of Accenture LLP, is a U.S. company with offices in Arlington, Virginia. Accenture's federal business has served every cabinet-level d"/>
        <s v="Required Security Clearance: TS/SCI with ability to obtain CI poly&#10;&#10;Required Education and Experience: 9 years of experience with a Mastersâ€™ Degree or 19 years of relevant job experience. 5+ yearsâ€™ experience may be used if the Mastersâ€™ Degree meets"/>
        <s v="&#10;&#10;Data Scientist Outreach Coordinator&#10;&#10;&#10;Location&#10;&#10;&#10;&#10;NIH/NCBI--Bethesda, Maryland&#10;&#10;&#10;Job Code&#10;&#10;OC1219&#10;&#10;&#10;# of openings&#10;&#10;2&#10;&#10;&#10;&#10;Apply Now&#10;Computercraft seeks an enthusiastic scientist with research experience in computational biology, bioinformatics, and/or gen"/>
        <s v="The National Institutes of health, Office of Data Science Strategy is pleased to announce a recruitment for two new positions, a GS-15 supervisory position and a GS-14 Health Science Administrator position, to lead efforts in developing a highly effective"/>
        <s v="Job Overview:We have an exciting opportunity for a Method Development Staff Scientist to join our team in Chantilly, VA. Covance's work in developing new pharmaceutical solutions has an incredible impact on the lives of millions worldwide. Join us &amp; be a "/>
        <s v="Title:  Data Modeler/Data Scientist&#10;&#10;Location: Springfield, VA&#10;&#10;***This position requires and Active TS/SCI Security Clearance***&#10;&#10;Summary: We are looking for a Data Modeler with experience using JEMA to process and analyze large datasets. This position w"/>
        <s v="Overview&#10;&#10;CARMIS is currently recruiting candidates with experience in supporting Departments of Defense, Homeland Security, and Health and Human Services, specifically in developing strategic assessments, plans, and policies for Medical Logistics (MEDLOG"/>
        <s v="Seeking a Senior Data Scientist to support Information Technologies (IT) initiatives in healthcare and federal grants arena. The initiatives include Operations and Maintenance (O&amp;M) services to enable organizations to operate and maintain enterprise syste"/>
        <s v="develop ETL strategies to extract information, analyze it to understand&#10;&#10;business functions, and support the development of tools to automate certain&#10;&#10;processes using predictive systems, machine learning techniques, scoring&#10;&#10;systems, anomaly detection sys"/>
        <s v="Job Title: Mid-level Data Scientist/Data Analyst (SAS)Location: Arlington, VA 22203Duration: Permanent&#10;Job Description:&#10;&#10;Troubleshoot and provide support on existing projects or application efforts&#10;Leverage SAS programming for creation of analytical outpu"/>
        <s v="Position SummaryOur Team&#10;&#10;The Global Data &amp; Advanced Analytics (GDA) team enables Discovery to turn data into action. Using big data platforms, data warehousing and business intelligence technology, audience data, advanced analytics, data science, visuali"/>
        <s v="Job Number: R0081823&#10;&#10;Mission Data ScientistThe Challenge:&#10;&#10;Critical decisions are made every single day to support our national security. What if you could use your technical and analytic skills to help enable informed decisions by our government and mil"/>
        <s v="Huntington Ingalls Industries is America's largest military shipbuilding company and a provider of professional services to partners in government and industry. For more than a century, HII's Newport News and Ingalls shipbuilding divisions in Virginia and"/>
        <s v="The Clinical Scientist will be responsible and accountable for supporting 2 investigational products targeting Mucopolysaccharidosis (MPS) I and MPS II. This person will ensure tactical execution of the clinical development strategy of each candidate drug"/>
        <s v="Job Number: R0067072&#10;&#10;Operations Research Data Scientist, LeadThe Challenge:&#10;&#10;Are you excited at the prospect of unlocking the secrets held by a data set? Are you fascinated by the possibilities presented by the IoT, machine learning, and artificial intel"/>
        <s v="Global Science &amp; Technology, Inc. (GST), a growing scientific and high technology company, seeks an experienced Data Assimilation Specialist to support the NOAA/NESDIS/STAR contract. Position is located in College Park, MD.&#10;&#10;Position Summary:&#10;&#10;The Center "/>
        <s v="We are looking for a Data Engineer to join our team supporting&#10;&#10;the Financial Crimes Enforcement Network at the Department of&#10;&#10;Treasury. Due to COVID19 precautions, this team has made&#10;&#10;adjustments to accommodate remote work upon starting in the role.&#10;&#10;The"/>
        <s v="Job Number: R0083279&#10;&#10;Mission Data Scientist, SeniorThe Challenge:&#10;&#10;Critical decisions are made every single day to support our national security. What if you could use your technical and analytic skills to help enable informed decisions by our government"/>
        <s v="Job Number: R0079754&#10;&#10;Data Scientist, JuniorThe Challenge:&#10;&#10;Are you excited at the prospect of unlocking the secrets held by a data set? Are you fascinated by the possibilities presented by the IoT, machine learning, and artificial intelligence advances? "/>
        <s v="The Company:&#10;&#10;BlueLabs is a leading provider of analytics services and technology for government, business, and campaigns. Founded in 2013 by senior members of the Obama for America re-election campaign team, we help our clients optimize their engagements"/>
        <s v="Title: Sr. Data Scientist - Corporate@ Arlington, Virginia&#10;&#10;Terms of Hire: Full Time.&#10;&#10;Salary: $ 105,000â€“$150,000 / yr+ Benefits.&#10;&#10;Job description:&#10;&#10;&#10;&#10;Job description&#10;Position Purpose: Responsible for advanced and predictive data analytics using big dat"/>
        <s v="The Department of Energy is seeking motivated and highly-qualified candidates for exciting positions available in multiple locations throughout the United States.&#10;&#10;The mission of the Energy Department is to ensure Americaâ€™s security and prosperity by ad"/>
        <s v="Job Number: R0083364&#10;&#10;Data Analyst, MidThe Challenge:&#10;&#10;Are you excited at the prospect of unlocking the secrets held by a data set? Are you fascinated by the possibilities presented by the IoT, machine learning, and artificial intelligence advances? In an"/>
        <s v="Title: Sr. Data Scientist - Corporate@ Arlington, Virginia&#10;&#10;Terms of Hire: Full Time.&#10;&#10;Salary: $ 105,000â€“$150,000 / yr+ Benefits.&#10;&#10;Job description:&#10;&#10;Job description&#10;Position Purpose: Responsible for advanced and predictive data analytics using big data "/>
        <s v="GEICO's Data Science team uses predictive analytics and innovative machine learning models to create value from data. We solve problems across GEICO, from Marketing to Claims and Underwriting, and are responsible for developing and driving strategic model"/>
        <s v="Role Information&#10;Job Title: Sr. Manager - Management Accounting (Data Scientist) (Advanced Analytics)&#10;&#10;Department: Management Accounting&#10;&#10;Business Unit: Administration&#10;&#10;Reports To: Director - Business Intelligence &amp; Advanced Analytics&#10;&#10;Supervisory Role: Y"/>
        <s v="&#10;*Business Title:** Senior Associate, Federal Data Scientist&#10;*Requisition Number:** 49259 - 92&#10;*Function:** Advisory&#10;*Area of Interest:** Federal&#10;*State:** VA&#10;*City:** McLean&#10;*Description:**&#10;&#10;&#10;Known for being a great place to work and build a career, KPMG"/>
        <s v="&#10;As a Data Engineer for the CIA, you will focus on the design, implementation, and operation of data management systems to meet the CIA's business needs. This includes designing how the data will be stored, consumed, integrated, and managed by different d"/>
        <s v="Job Number: R0075561&#10;&#10;Full Stack Data ScientistThe Challenge:&#10;&#10;Are you excited at the prospect of unlocking the secrets held by a data set with algorithms you create? Are you fascinated by the possibilities presented by the IoT, machine learning, and arti"/>
        <s v="NCQA is searching for a talented Research Scientist to lead, develop and collaborate on high-priority research and performance measurement evaluation projects focused on geriatrics, care for vulnerable populations and older adults, long-term services and "/>
        <s v="Analytica is seeking a Data Engineer to support a federal government client in Washington, DC. Analytica has been recognized by Inc. Magazine as the fastest-growing private US small business. We work with U.S. government customers in health, civilian, and"/>
        <s v="Location: USA VA Springfield&#10;&#10;Full Part/Time: Full time&#10;&#10;Job Req: RQ55317&#10;&#10;Type of Requisition:&#10;&#10;Regular&#10;&#10;Clearance Level Must Currently Possess:&#10;&#10;Top Secret/SCI&#10;&#10;Clearance Level Must Be Able to Obtain:&#10;&#10;Top Secret SCI + Polygraph&#10;&#10;Suitability:&#10;&#10;Polygraph"/>
        <s v="&#10;Duties&#10;&#10;&#10;Help&#10;&#10;Duties&#10;&#10;Summary&#10;&#10;This position is located in the US Department of the Treasury, Bureau of Engraving and Printing, Associate Director Chief Technology Officer, Office of Technology Development (OTD), Materials Application Division. This pos"/>
        <s v="Role Information&#10;Job Title: Sr. Analyst - Management Accounting (Data Scientist) (Advanced Analytics)&#10;&#10;Department: Management Accounting&#10;&#10;Business Unit: Administration&#10;&#10;Reports To: Sr. Manager - Management Accounting (Data Scientist) (Advanced Analytics)&#10;"/>
        <s v="Are you looking for a new and exciting career opportunity?Join our award-winning organization and work with some of the most talented minds within our Enterprise Technology and Innovation teams. As a Salient CRGT employee, you get to be part of a best per"/>
        <s v="This is an exciting full-time opportunity to work in a fast-paced environment with a team of passionate technologists. We take an innovative approach to supporting our client, working side-by-side in an agile environment using emerging technologies. As a "/>
        <s v="United States of America - Washington, D.C., Washington **Job Summary** AECOM is seeking talented and experienced **Senior Scientists** for employment in Washington, DC offices. These positions are to support the Department of Homeland Security, contingen"/>
        <s v="Towers Crescent (12066), United States of America, Vienna, VirginiaAt Capital One, were building a leading information-based technology company. Still founder-led by Chairman and Chief Executive Officer Richard Fairbank, Capital One is on a mission to hel"/>
        <s v="Job Description BAE Systems is building a team of Geospatial Engineers to design, analyze and develop geo-spatial solutions and product specifications for infrastructure, hydrographic and physiographic features for global geo-spatial images and vector pro"/>
        <s v="ECS is seeking a Data Engineer to work in our Washington DC office.&#10;&#10;Job Description:&#10;&#10;In order to meet the evolving needs of Federal Government, ECS has unique capabilities and expertise to help our customers achieve their goals.&#10;&#10;We now have an exciting"/>
        <s v="DirectViz Solutions, is a high-level strategic consulting services firm that meets mission needs for government clients. We are hiring a Data Scientist for a customer based in Alexandria, VA. This position requires a completed CBP BI or an active Secret o"/>
        <s v="Perspecta LabsPerspecta Labs generates transformative applied research to fuel solutions for our customersâ€™ unique challenges. We are a self-sustaining research center within Perspecta that provides applied research and engineering to enable government "/>
        <s v="ARServices is seeking a Senior Scientist in the Chemical, Biological, Radiological and Nuclear (CBRN) field. This position is located in the National Capital Region.&#10;&#10;With the threat of transnational terrorism and ongoing development of weapons of mass de"/>
        <s v="GW's Department of Environmental and Occupational Health (EOH) looks at how environmental and occupational exposures impact human health. It explores the underlying science and policy for issues such as sustainable cities and food systems, climate change "/>
        <s v="NCI is a leading provider of enterprise solutions and services to U.S. defense, intelligence, health and civilian government agencies. NCI's AI solution, Shai(tm), scales humans with artificial intelligence by empowering the workforce to meet their missio"/>
        <s v="The Joint Technical Data Migration Engineer is responsible for the planning and execution of data analytics and data migration of the federal enclave. The Joint Technical Data Migration Engineer is responsible for supporting the management of joint data s"/>
        <s v="Tiger Analytics is looking for an experienced Data Product Owner to join our fast-growing advanced analytics consulting firm. Our consultants bring deep expertise in Data Science, Machine Learning and AI. We are the trusted analytics partner for multiple "/>
        <s v="&#10;The position&#10;The Data Science Instructor is the brand ambassador for our company and it is your responsibility not only to deliver dynamic lessons online and in person, but to also create an environment that is conducive to the success of every student. "/>
        <s v="Job Number: R0083491&#10;&#10;Computational Social ScientistThe Challenge:&#10;&#10;Are you excited at the prospect of unlocking the secrets held by a data set? Are you fascinated by the possibilities presented by analyzing data sets to support the intelligence community"/>
        <s v="Jacobs is hiring a Top Secret cleared Data Scientist. The person in this role will lead and/or design low to medium complexity machine learning, statistical analysis and data analyst tasks. Anticipated Award Date: June 15, 2020 * Support operations and ma"/>
        <s v=" Computer Scientist&#10;Why Veracity?&#10;&#10;If you are looking for a career (not just another job) where your opinions, integrity, and passion are nurtured and emboldened; look no further. Veracity is not just our name; it is the cornerstone of our brand. Truth, a"/>
        <s v="Visual Soft, Inc is seeking qualified candidates (US Citizens with active TOP SECRET clearance - a requirement on its Project with a Major Prime) for the following position for a federal agency.&#10;&#10;Job Title: Data Scientist -&#10;&#10;Location: Chantilly, VA&#10;&#10;Salar"/>
        <s v="&#10;Involved in the analysis of unstructured and semi-structured data, including latent semantic indexing (LSI), entity identification and tagging, complex event processing (CEP), and the application of analysis algorithms on distributed, clustered, and clou"/>
        <s v=" Electronic Warfare Data Scientist-22715 Position DescriptionJob Summary: The Intelligent Combat Platforms Group (KVM) is chartered with the mission of operationalizing artificial intelligence and autonomy to revolutionize air, strike and electronic warfa"/>
        <s v="Do you want to be a part of something innovative and cutting edge? If your answer is yes, then join our team of more than a hundred software specialists, data scientists and analysts, technical project managers, system engineers, security engineers and we"/>
        <s v="About the Data Architect positionWe are looking for an experienced Data Architect who will help organize and maintain conceptual and logical database models and develop database solutions to ensure client information is stored effectively and securely.&#10;&#10;Y"/>
        <s v="Role Information&#10;Job Title: Manager - Management Accounting (Data Scientist) (Advanced Analytics)&#10;&#10;Department: Management Accounting&#10;&#10;Business Unit: Administration&#10;&#10;Reports To: Sr. Manager - Management Accounting (Data Scientist) (Advanced Analytics)&#10;&#10;Sup"/>
        <s v="Senior Statistician/Data Scientist&#10;&#10;Clearance: Must possess an active TS/SCI security clearance&#10;&#10;Location: Springfield, VA&#10;&#10;Years of Experience: 7-10 Years&#10;&#10;Education: Bachelor of Science degree or higher in statistics, mathematics, image science, remote "/>
        <s v="About Us&#10;&#10;AE Strategies is a Mclean, VA based consulting firm, founded in 2003, providing management consulting to federal clients. We are a proven small business with an established reputation and a track record of supporting critical initiatives across "/>
        <s v=" PositionResponsibilities&#10;&#10;Â·Manage data scientists, senior researchers and software developers on projects bridging the gap between research and analytics by providing data-driven&#10;&#10;solutions across several policy areas.&#10;&#10;Â·Develop schema, business rules "/>
        <s v="The Job Details are as follows:&#10;&#10;What we do&#10;&#10;United Therapeutics Corporation focuses on the strength of a balanced, value-creating biotechnology model. We are confident in our future thanks to our fundamental attributes, namely our commitment to quality a"/>
        <s v="HLO - E3/Sentinelâ€™s Homeland Operations (HLO) Division employees bring domain knowledge, specialized insight, and operational expertise to support Department of Homeland Security (DHS) customers. Our team provides rapid, innovative, and specialized solu"/>
        <s v="Statistician/Data ScientistClearance: TS/SCI requiredLocation: Springfield, VAExperience: 8 yearsâ€™ experience and 6 yearsâ€™ specialized experience Overall Assignment Description:The Office of Analytic Tradecraft requires dedicated contractor support wi"/>
        <s v="Sentar is dedicated to developing the critical talent that the connected world demands to create solutions to address the convergence of cybersecurity, intelligence, analytics, and systems engineering. We invite you to join the small business team where y"/>
        <s v="Job Description We are in search of an energetic Technical Program Manager with a strong background in Data Science to lead one of our most exciting programs. Join BAEs Intelligence and Security division and be a part of the team of men and women who solv"/>
        <s v="This Direct Hire recruitment is to fill positions based on a critical hiring need resulting from the outbreak and spread of the&quot;Coronavirus Disease 2019&quot; (COVID-19), which has caused a public health emergency. As such, all applicants who meet the OPM Heal"/>
        <s v="Novavax, Inc. (NASDAQ: NVAX), is a late-stage biotechnology company that drives improved health globally through the discovery, development and commercialization of innovative vaccines to prevent serious infectious diseases. Novavax has a late stage quadr"/>
        <s v="Job Number: R0072252&#10;&#10;Innovation Applied ScientistKey Role:&#10;&#10;Research new technical approaches for application across the CWMD mission portfolio. Develop and incorporate novel algorithms and methods for complex, large-scale data analysis in coordination w"/>
        <s v="Overview NCI is a leading provider of enterprise solutions and services to U.S. defense, intelligence, health and civilian government agencies. NCI's AI solution, Shai(tm), scales humans with artificial intelligence by empowering the workforce to meet the"/>
        <s v="The Antibiotic Resistance Action Center (ARAC), located within the GWs Department of Environmental and Occupational Health (EOH) in the School of Public Health, seeks a postdoctoral scholar to conduct research at the interface among quantitative modeling,"/>
        <s v="Data EngineerLocation: Washington DC&#10;&#10;Job ID: 1093&#10;&#10;**Active Top-Secret clearance required&#10;&#10;Are you an analytical, data-driven professional? Are you interested in a role that offers the opportunity to provide client-facing support? If so, Datastrong is th"/>
        <s v="Job Number: R0083152&#10;&#10;Data EngineerThe Challenge:&#10;&#10;Are you excited at the prospect of unlocking the secrets held by a data set? Are you fascinated by the possibilities presented by the IoT, machine learning, and artificial intelligence advances? In an inc"/>
        <s v="Pioneers. Innovators. Professionals. TechINT Solutions Group (TechINT) is recognized for its knowledge and experience in providing innovative technology exploitation, operational intelligence, counter unmanned aerial systems and cyber security. TechINT So"/>
        <s v="TENICA is looking to hire a Senior Data Scientist in Springfield, VA. MUST HAVE TS/SCI.&#10;&#10;Develop and conduct algorithm quality trade studies related to synthetic aperture radar imagery, identifying best use cases for selected algorithms, and characterizin"/>
        <s v="HSE - E3/Sentinelâ€™s Homeland Security Enterprise (HSE) division is an integrated organizational entity fostering increased collaboration and synergies across the Homeland domain. HSE combines the skills and talents of over 245 (and growing) E3S employee"/>
        <s v="POSITION SUMMARY:Would you like to be a part of a Data Science &amp; Artificial Intelligence (DS &amp; AI) group who has direct strategic impact on drug development, playing a key role in getting medicines to patients? At the company, we are constantly pushing th"/>
        <s v="Introduction&#10;&#10;As a Data Scientist at IBM, you will help transform our clients data into tangible business value by analyzing information, communicating outcomes and collaborating on product development. Work with Best in Class open source and visual tools"/>
        <s v="In todayâ€™s rapidly evolving technology landscape, an organizationâ€™s data has never been a more important aspect in achieving mission and business goals. Our data exploitation experts work with our clients to support their mission and business goals by"/>
        <s v="This position will support the Federal Government's response efforts to COVID-19.&#10;&#10;The mission of the United States Air Force is to fly, fight and win in air, space and cyberspace. To achieve that mission, the AF has a vision of Global Vigilance, Reach an"/>
        <s v="Type of Requisition:RegularClearance Level Must Currently Possess:Top Secret/SCIClearance Level Must Be Able to Obtain:Top Secret SCI + PolygraphSuitability:PolygraphPublic Trust/Other Required:&#10;&#10;Job Family:Data AnalysisJob Description:&#10;&#10;We are GDIT. The "/>
        <s v="Precigen is seeking a highly motivated and creativeScientist II or Senior Scientist(level determined by candidate experience)with experience in T cell biology, chimeric antigen receptor generation (CARs) and CAR T cell analysis to join our ImmunoOncology "/>
        <s v="Who we are:&#10;&#10;REGENXBIO is an exceptional place to work. You'll have the opportunity to collaborate with some of the best and the brightest people, touch amazing science, and be a part of extraordinary plans. Our core values: Trust, Accountability, Perseve"/>
        <s v="...&#10;&#10;&#10;a.dialogApplyBtn {&#10;&#10; display: none;&#10;&#10; }&#10;&#10;&#10;&#10;&#10;&#10;&#10;&#10; Associate Scientist 3&#10;&#10;&#10;&#10;&#10;&#10;&#10;&#10;Your role:&#10;&#10;As an Associate Scientist 3 your activities will support assay development through commercial application of new and innovative service offerings within the bio"/>
        <s v="Tracking Code&#10;&#10; 5285-736 &#10;&#10;Job DescriptionAbout Ipsos&#10;&#10;Ipsos is the worldâ€™s third largest market research company, present in 90 markets and employing more than 18,000 people. Our passionately curious research professionals, analysts and scientists have"/>
        <s v="If you like teamwork and constant challenge we are a biopharmaceutical company focused on the discovery, development, and commercialization of medicines to help in medical needs in oncology, inflammation and autoimmunity. Make a professional difference, w"/>
        <s v="Thornton Tomasetti provides engineering design, investigation and analysis services to clients worldwide on projects of every size and level of complexity. We are a growing 1500+ person firm with 10 practices: Structural Engineering, Forensics, Applied Sc"/>
        <s v="Who we areREGENXBIO is an exceptional place to work. You'll have the opportunity to collaborate with some of the best and the brightest people, touch amazing science, and be a part of extraordinary plans. Our core values: Trust, Accountability, Perseveran"/>
        <s v="NJVC, LLC&#10;&#10;Company Job Title:&#10;&#10;Data Engineer&#10;&#10;Clearance:&#10;&#10;Top Secret with ability to obtain SCI&#10;&#10;Location:&#10;&#10;Springfield, VA&#10;&#10;Reports To:&#10;&#10;Program Manager&#10;&#10;FLSA Status:&#10;&#10;Exempt, Full Time, Regular&#10;&#10;Summary:&#10;&#10;The Data Engineer will work with product owners "/>
        <s v="Job Number: R0072251&#10;&#10;Biosurveillance Scientist, SeniorKey Role:&#10;&#10;Conduct operational scientific and technical analysis to support national biosurveillance. Analyze the development of a variety of analytic biosurveillance decision support products that me"/>
        <s v="Our Early Respiratory, Inflammation and Autoimmunity Translational Science &amp; Experimental Medicine department is an agile environment, with a culture that is science and patient-focused. Our mission is to understand disease mechanisms at the molecular lev"/>
        <s v="Jacobs is hiring a Top Secret cleared Senior Data Scientist. Top Secret clearance required in order to be considered. Anticipated Award Date: June 15, 2020. * Collaborate with CTD customers, often engaging directly with non-technical personnel, to underst"/>
        <s v="Data Analyst&#10;&#10;Position Description&#10;&#10;TNS has an exciting opportunity for a temporary data analyst working on our Call Guardian products! In this role you will:&#10;&#10;â€¢Practice of using Internet information and other media to conduct research and document tren"/>
        <s v="Organization: Accenture Federal Services&#10;&#10;Location: Arlington, VA - Washington, DC&#10;&#10;Accenture Federal Services, a wholly owned subsidiary of Accenture LLP, is a U.S. company with offices in Arlington, Virginia. Accenture's federal business has served ever"/>
        <s v="Those who join Emergent BioSolutions feel a sense of ownership about their future. You will excel in an environment characterized by respect, innovation and growth opportunities. Here, you will join passionate professionals who advance their scientific, t"/>
        <s v="Hi, Here is a Fulltime Job opportunity for Data Scientist at Brookville, VA.Role Data Scientist (Mid-Level) Database Architect Data Scientist Location Brookville, VA Fulltime permanent position with End Client (prefer candidates with active Top Secret cle"/>
        <s v="This position is responsible for business consulting activities for the Data Strategy and Analytics teams within our client organizations to monitor and assist in improving their analytics eco system. We need someone with a creative problem-solving skills"/>
        <s v="Summary&#10;&#10;The Analyst and Data Scientist will apply statistical theory and methods to collect, interpret, and summarize data as well as make predictions and recommend actions based on data. Essential Functions&#10;&#10;Involved in the analysis of unstructured and "/>
        <s v="INTRODUCTIONThe Partnership for Public Service is a nonpartisan, nonprofit organization with a big mission: were working to ensure the federal government is dynamic, innovative and that it effectively serves the American people. Weve got a great team that"/>
        <s v="Data Scientist (Data Science)Company:The Boeing CompanyJob ID:00000185980Date Posted:2020-04-24-07:00Location:USA - Annapolis Junction, MDJob Description Summary:Leads cross-functional teams to determine, define and deploy complex predictive/prescriptive "/>
        <s v="&#10;We're growing, and we're looking to hire an experienced Data Engineer Extraordinaire &#10;&#10;At Ippon, we take our work seriously, but also enjoy cultivating a relaxed work environment - we donâ€™t take ourselves too seriously. We turn large amounts of coffee "/>
        <s v="Job Title: Scientist IV&#10;&#10;Location: Silver Springs, MD&#10;&#10;Exempt/Non-Exempt:Exempt&#10;&#10;Summary:The key objective of this project is to collect real-world data and real world evidence with the use of regenerative medicine therapies and related products regarding"/>
        <s v="Job Number: R0074275&#10;&#10;Natural Language Processing Applied Research ScientistThe Challenge:&#10;&#10;Are you excited at the prospect of unlocking the secrets held by a data set? Are you fascinated by the possibilities presented by the IoT, machine learning, and ar"/>
        <s v="&#10;&#10;&#10; Duties&#10;&#10;Help&#10;&#10; Help&#10;&#10;&#10;Duties&#10;&#10; Summary&#10;&#10;The Center for Devices and Radiological Health (CDRH) assures that patients and providers have timely and continued access to safe, effective, and high-quality medical devices and safe radiation-emitting product"/>
        <s v="Responsibilities: Developing and managing data processes to ensure that data is available and usable Creation and automation of data pipelines and platforms Managing and monitoring data quality via automated testing frameworks (Data-Driven Testing, etc.) "/>
        <s v="&#10;Duties&#10;&#10;&#10;Help&#10;&#10;Duties&#10;&#10;Summary&#10;&#10;Click on &quot;Learn more about this agency&quot; button below for IMPORTANT additional information.&#10;&#10;The primary purpose of this position is to Serve as a computer scientist and technical consultant for work involving both applicat"/>
        <s v="Pharmerit International invites interested researchers to work with us to lead our Shanghai, China office. Pharmerit International (www.pharmerit.com) is a global, best-in-class HEOR and market access agency with offices in Bethesda (US), Boston (US), New"/>
        <s v="REGENXBIO is searching for a translational scientist to design and contribute to the inclusion of PK/PD-related endpoints in preclinical studies to support the development of gene therapy clinical candidates. The successful candidate will also provide sci"/>
        <s v="Who we areAquicore was founded in 2013 in the early hours of the morning on the belief that smarter and more connected buildings will have a global impact in curbing our climate challenges and make buildings technologically ready for the next century.We c"/>
        <s v="OVERVIEW&#10;&#10;Association Analytics, the leading analytics solution provider in the association space is looking for a savvy Data Engineer to join our growing team of analytics experts. The hire will be responsible for supporting our software developers, data"/>
        <s v="Data EngineerGeneral responsibilities for the Data Engineer:&#10;&#10;- Develop and/or guide developers to produce data mining products to extract, transform and load (ETL) data to production systems&#10;&#10;&#10;&#10;Design and maintain database schemas related to the ETL mini"/>
        <s v="&#10;Data Engineer&#10;LOCATION: Washington, DC&#10;At Ippon, We take our work seriously, but not ourselves. We turn large amounts of coffee into beautiful Code. We are always learning, and always improving on the latest technologies. We empower our people because th"/>
        <s v="Pivotal's Story VIDEO&#10;&#10;As a recognized leader in disciplined agile and lean software development practices, Pivotal combines the Silicon Valley state of mind, modern approach, and infrastructure with organizations' core expertise and values. Our cloud-nat"/>
        <s v="Overview Interested in working with talented people to help develop innovative solutions to some of society's most complex and challenging problems? We are Guidehouse, a leading consulting firm serving the public sector and commercial clients with special"/>
        <s v="Data Engineer&#10;&#10;BlueVoyant is seeking a Data Engineer to join our Professional Services Team to help implement/support specific technology platforms used to deliver incident response and cyber forensics capabilities. This position will enable a talented in"/>
        <s v="Location: USA MD Annapolis Junction&#10;&#10;Full Part/Time: Full time&#10;&#10;Job Req: G2019-63048&#10;&#10;Type of Requisition:&#10;&#10;Regular&#10;&#10;Clearance Level Must Currently Possess:&#10;&#10;Top Secret/SCI&#10;&#10;Clearance Level Must Be Able to Obtain:&#10;&#10;Suitability:&#10;&#10;No Suitability Required&#10;&#10;P"/>
        <s v="Earth Sciences Resilience and Partnership Support Scientist&#10;&#10;Location&#10;&#10;NASA HQ, Washington, DC&#10;&#10;Job Description Summary&#10;&#10;The position is for a Resilience and Partnership Support Scientist to assist the Earth Science Division (ESD) at NASA Headquarters. Th"/>
        <s v="&#10;Overview:Based in Northern, VA, Axiologic Solutions LLC has opportunities for you to become part of our high-quality team that delivers innovative solutions to key federal clients. We are currently seeking a Data Scientist to oversee and manage complex, "/>
        <s v="Job Number: R0063591&#10;&#10;Data Scientist Architect, SeniorThe Challenge:&#10;&#10;Are you excited at the prospect of unlocking the secrets held by a data set? Are you fascinated by the possibilities presented by the IoT, machine learning, and artificial intelligence "/>
        <s v="Founded in 1987, I.M. Systems Group, Inc. (IMSG) is committed to helping governments and businesses worldwide predict, prepare, and respond to climate change and environmental risks in real-time with meaningful solutions. With our high-level team of exper"/>
        <s v="This position is located in the US Department of the Treasury, Bureau of Engraving and Printing, Associate Director â€“ Chief Technology Officer, Office of Technology Development (OTD), Materials Application Division. This position is to support the resea"/>
        <s v="&#10;&#10;Data Engineer&#10;&#10;&#10;Location&#10;&#10;&#10;&#10;VA - Crystal City&#10;&#10;&#10;&#10;Apply Now&#10;**This Position Requires an Active TS/SCI**&#10;&#10;Boeing Intelligence &amp; Analytics is seeking a Data Engineer with data transformation (ETL) experience working with the latest industry tools.&#10;&#10;Duties "/>
        <s v="Auto req ID 1333BR  Subsidiary Ahtna Global, LLC  Job Location (State) Washington  Posting Title Environmental Scientist I / II / III  Posting Type External &amp; Internal  Job DescriptionThe position requires a dynamic individual with an environmental scienc"/>
        <s v="Description&#10;&#10;NJVC, LLC&#10;&#10;Company Job Title: Data Engineer&#10;&#10;Clearance: Top Secret with ability to obtain SCI&#10;&#10;Location: Springfield, VA&#10;&#10;Reports To: Program Manager&#10;&#10;FLSA Status: Exempt, Full Time, Regular&#10;&#10;Summary:&#10;&#10;The Data Engineer will work with product"/>
        <s v="Global video game publisher/developer headquartered in Rockville, MD, seeks a Data Engineer. This position works within the Enterprise Bl Team and is responsible for the development of the Data Platform for Enterprise wide reporting. The Data Engineer wil"/>
        <s v="&#10;&#10;&#10; &#10; Duties&#10; &#10; &#10; &#10; Help&#10; Help&#10; &#10; Duties&#10; Summary&#10;&#10;This position is located in the US Department of the Treasury, Bureau of Engraving and Printing, Associate Director â€“ Chief Technology Officer, Office of Technology Development (OTD), Materials Applicat"/>
        <s v="Position Type: Full-Time Applied Research (HIRING BONUS)&#10;&#10;Position Location: Bethesda, MD Area&#10;&#10;Title: Data Scientist - Adversarial Machine Learning for Cyber Exploitation&#10;&#10;Job Summary: Provide technical support to project researching adversarial machine "/>
        <s v="Requisition ID: 50942&#10;&#10;All Locations: Chantilly, VA (Virginia)&#10;&#10;A trusted partner. A national resource. A leader in national security space. We are THE Aerospace Corporation. A team that takes pride in our readiness to solve some of the most complex techn"/>
        <s v="ICON Government and Public Health specializes in preclinical through phase IV support of clinical research and clinical trial services for biologics, drugs, and devices. We help our customers get their products to market faster with a wide array of resear"/>
        <s v="ICON Government and Public Health Solutions specializes in preclinical through phase IV support of clinical research and clinical trial services for biologics, drugs, and devices. We help our customers get their products to market faster with a wide array"/>
        <s v="McLean 1 (19050), United States of America, McLean, VirginiaAt Capital One, were building a leading information-based technology company. Still founder-led by Chairman and Chief Executive Officer Richard Fairbank, Capital One is on a mission to help our c"/>
        <s v="A career with MilliporeSigma is an ongoing journey of discovery: our 56,000 people are shaping how the world lives, works and plays through next generation advancements in healthcare, life science and performance materials. For more than 350 years and acr"/>
        <s v="In the Market Regulation Surveillance Patterns technology team, an expert in this role is vested with responsibilities arising from FINRAs mission to protect the integrity of US Securities Capital markets. FINRA has a portfolio of surveillance patterns th"/>
        <s v="Position Type: Full-Time Applied Research (HIRING BONUS)&#10;&#10;Position Location: Bethesda, MD Area&#10;&#10;Title: Data Scientist - Cyber Defense Vulnerabilities&#10;&#10;Job Summary: You will evaluate methods to thwart adversarial attacks of cyber defenses. Your expertise w"/>
        <s v="Senior Cyber Research Scientist - Job Order 2987&#10;&#10;Beltsville, MD 20704&#10;&#10;US citizenship required&#10;&#10;Compensation DOE&#10;&#10;They are more than a research lab; they are an innovation hub. They have an entreprenurial spirit molding technology of the future. They are"/>
        <s v="Title Python Data Engineer Locations Reston, VA (need to be local to Reston) Are you passionate about technology? Join our growing team! A We are looking for a Python Data Engineer to join one of our Federal Health IT engagements on a 6 month contract wit"/>
        <s v="7900 Westpark Drive (12131), United States of America, McLean, VirginiaAt Capital One, were building a leading information-based technology company. Still founder-led by Chairman and Chief Executive Officer Richard Fairbank, Capital One is on a mission to"/>
        <s v="&#10;&#10; Duties&#10;&#10;Help&#10;&#10; Help&#10;&#10;&#10;Duties&#10;&#10; Summary&#10;&#10;The selectee for this position will serve as the Installation Environmental Program Manager in the Environmental Branch, Public Works Department, Camp Lemonnier, Djibouti, Africa of . This position is 100% TDY to"/>
        <s v="Title: Junior Scientist&#10;&#10;Location: Silver Spring, MD&#10;&#10;The Junior Scientist will assist the Office of Biotechnology Products (OBP) and Office of Pharmaceutical Quality (OPQ) within the Center for Drug Evaluation and Research (CDER) with the development of "/>
        <s v="What youâ€™ll be doingâ€¦  As the Senior Customer Solutions Data Engineer you will be responsible for expanding and optimizing our data and data pipeline architecture, as well as optimizing data flow and collection for cross-functional teams. The ideal ca"/>
        <s v="Location: USA MD Bethesda&#10;&#10;Full Part/Time: Full time&#10;&#10;Job Req: RQ56155&#10;&#10;Type of Requisition:&#10;&#10;Regular&#10;&#10;Clearance Level Must Currently Possess:&#10;&#10;None&#10;&#10;Clearance Level Must Be Able to Obtain:&#10;&#10;None&#10;&#10;Suitability:&#10;&#10;No Suitability Required&#10;&#10;Public Trust/Other "/>
        <s v="BCS is responsible for the support of fundamental research in all behavioral and cognitive science fields. The Division is composed of standing programs in Anthropological, Geographical Psychological, and Language Sciences. The research programs covered b"/>
        <s v="Job Description:&#10;&#10;Assist social scientists in laboratory, survey, and other social science research&#10;May help prepare findings for publication and assist in laboratory analysis, quality control, or data management&#10;&#10;Requirement/Skills:&#10;&#10;At least two yearsâ€"/>
        <s v="The Office of Polar Programs is responsible for planning, funding, and implementing scientific research programs in both Polar Regions. Its management activities extend to both Arctic and Antarctic research, meeting its objectives through award of merit-r"/>
        <s v="IntelligenceThe Intelligence group provides high-end systems engineering and integration products and services, data analytics and software development to national and military intelligence customers. Serving federal agencies and the Intelligence Communit"/>
        <s v="As a PHP Data Engineer you will use your exceptional database and development skills and experiences to architect and develop data models and structures for responsive Drupal websites and web applications. As a member of our world-class agency, you will w"/>
        <s v="Summary&#10;&#10;This position is in the Office of Research and Development, Office of Science Advisor, Policy, and Engagement, Regulatory Support Branch.&#10;&#10;If selected, you must work at the location stated in this announcement.&#10;&#10;About the Office of Research and D"/>
        <s v="&#10; &#10; Duties&#10; &#10; &#10; &#10; Help&#10; Help&#10; &#10; Duties&#10; Summary&#10;&#10;You will serve as a SUPERVISORY PHYSICAL SCIENTIST in the ARMED FORCES RADIOBIOLOGY RESEARCH INSTITUTE (AFRRI), RADIATION SCIENCES DEPARTMENT of UNIF SRVS UNI OF THE HLTH SCI.&#10; &#10; Learn more about this agenc"/>
        <s v="&#10;&#10; Duties&#10;&#10;Help&#10;&#10; Help&#10;&#10;&#10;Duties&#10;&#10; Summary&#10;&#10;The Center for Devices and Radiological Health (CDRH) assures that patients and providers have timely and continued access to safe, effective, and high-quality medical devices and safe radiation-emitting products"/>
        <s v="Title: Scientist III&#10;&#10;Location: Silver Spring, MD&#10;&#10;The Scientist III is located in the Food and Drug Administration (FDA), Center for Drug Evaluation and Research (CDER), Office of Pharmaceutical Quality (OPQ), Office of Testing and Research (OTR), Divisi"/>
        <s v="Hi, Please find the below requirements. You can respond back with updated resume or you can reach me on 571-229-5170. Title Big Data Engineer Location Rockville, MD Duration Long Term Job Functions Analyze system requirements and design responsive algorit"/>
        <s v="ERPi is currently seeking a full time Data Engineer with strong ETL, integrations, cloud infrastructure, and data management expertise to support ERPiâ€™s Digital Citizen Services (DCS) and Rapid Prototyping Lab (RPL). In this role, you will be the compan"/>
        <s v="&#10;&#10;Job opening ID&#10;&#10;2929 &#10;&#10;&#10;Posting title&#10;&#10;Bioinformatics Scientist &#10;&#10;&#10;Roles and responsibilities&#10;&#10;Must be authorized to work in the United States&#10;&#10;W2 with full benefits&#10;&#10;Some travel may be required&#10;&#10;Offer contingent on ability to successfully pass a backgr"/>
        <s v="Defense - E3/Sentinelâ€™s Defense Division supports customers across the Department of Defense, including the Office of the Secretary of Defense, Department of the Navy, National Guard Bureau, Office of the Inspector General, and Washington Headquarters S"/>
        <s v="Requisition ID: 46939&#10;&#10;All Locations: Chantilly, VA (Virginia)&#10;&#10;A trusted partner. A national resource. A leader in national security space. We are THE Aerospace Corporation. A team that takes pride in our readiness to solve some of the most complex techn"/>
        <s v="Requisition ID: 53081&#10;&#10;All Locations: Chantilly, VA (Virginia)&#10;&#10;A trusted partner. A national resource. A leader in national security space. We are THE Aerospace Corporation. A team that takes pride in our readiness to solve some of the most complex techn"/>
        <s v="Job Description:&#10;&#10;Our client is currently seeking a Data Engineer to assist in modernizing their Collateral Modeling process. This modernization involves porting SAS code to Python (Pandas and PySpark) code that will run in Amazon Web Services (AWS) Elast"/>
        <s v="&#10;&#10; Duties&#10;&#10;Help&#10;&#10; Help&#10;&#10;&#10;Duties&#10;&#10; Summary&#10;&#10;Why work for the Federal Bureau of Prisons?&#10;&#10;You can have a meaningful career with an agency that truly values a diverse workforce. You will find a diverse workforce employed from entry level jobs to senior manag"/>
        <s v="The Human Resources Research Organization (HumRRO) is looking for measurement professionals to conduct applied research projects for federal civilian and military agencies, state government agencies, private sector organizations, and professional associat"/>
        <s v="HTii (Holmes-Tucker International, Inc.) is seeking an Design Requirements Verification Engineer to assist our customer with technical and engineering support of the F-35 Joint Strike Fighter Program Office (JPO) located in Arlington, VA.&#10;&#10;Duties&#10;&#10;Provide"/>
        <s v="  Job Description: ENSCO Inc.'s National Security Solutions (NSS) Division is seeking a Physical Scientist. If you're eager to kick off your career and solve real problems in today's world, then this is the opportunity you've been looking for! Join our te"/>
        <s v="&#10;&#10; Duties&#10;&#10;Help&#10;&#10; Help&#10;&#10;&#10;Duties&#10;&#10; Summary&#10;&#10;The IRS Internal Recent Graduates Program affords a developmental opportunity to IRS employees, who have graduated within the previous 2 years from a qualifying educational institution or program.&#10;More informatio"/>
        <s v="The IRS Internal Recent Graduates Program affords a developmental opportunity to IRS employees, who have graduated within the previous 2 years from a qualifying educational institution or program.&#10;More information about the Recent Graduates Program can be"/>
        <s v="Business Group Highlights&#10;&#10;&#10;&#10;Perspecta Labs&#10;&#10;Perspecta Labs generates transformative applied research to fuel solutions for our customers unique challenges. We are a self-sustaining research center within Perspecta that provides applied research and engin"/>
        <s v="The Data Engineer will be part developer, part data integration engineer and delivery expert, and will be integral to the automation and maintenance of our Finch for Text knowledgebase. The ideal candidate should have some software development background "/>
        <s v="I.M. Systems Group, Inc. (IMSG) is seeking a candidate to support the Environmental Modeling Center (EMC) of the National Centers for Environmental Prediction (NCEP) in carrying out research and development work related to future operational hurricane for"/>
        <s v="I.M. Systems Group&#10;&#10;Location: US-MD-College Park&#10;&#10;Job ID: 2020-1222&#10;&#10;Category: Scientific&#10;&#10;Overview&#10;&#10;I.M. Systems Group, Inc. (IMSG) is seeking a candidate to support the Environmental Modeling Center (EMC) of the National Centers for Environmental Predic"/>
        <s v="Title Senior Big Data EngineerDeveloper Location McLean, VA Duration 8 Months possibility of extension Job Type Contract on W2 Description Ideal candidates would have working knowledge of Hadoop ecosystem, relational data stores, Data Integration techniqu"/>
        <s v="&#10;&#10;Data Analytics Specialist&#10;&#10;&#10;Location&#10;&#10;&#10;&#10;Springfield, VA&#10;&#10;&#10;Job Code&#10;&#10;425&#10;&#10;&#10;# of openings&#10;&#10;1&#10;&#10;&#10;&#10;Apply Now&#10;Cybermedia Technologies (CTEC) www.ctec-corp.com is a CMMI Level III company that has provided technology and management solutions to commercial and "/>
        <s v="Job Number: R0083366&#10;&#10;Data Engineer, LeadThe Challenge:&#10;&#10;Are you excited at the prospect of unlocking the secrets held by a data set? Are you fascinated by the possibilities presented by the IoT, machine learning, and artificial intelligence advances? In "/>
        <s v="Information Sciences Institute (ISI), a unit of USCâ€™s Viterbi School of Engineering, is a world leader in the research and development of advanced information processing, computing, and communications technologies. ISI operates one of the worldâ€™s larg"/>
        <s v="Health Scientist GS-601-12/13&#10;&#10;Job Vacancy link: https://www.usajobs.gov/GetJob/ViewDetails/567536400&#10;&#10;Open/Close Date: 5/6/20 - 5/11/20&#10;&#10;Salary: $86,335 to $133,465 per year&#10;&#10;CTP Job Link: fda.gov/ctpjobs&#10;&#10;Summary&#10;&#10;The Department of Health and Human Serv"/>
        <s v="Applied Research Associates, Inc. is seeking a Data Science Specialist to provide on-site support in support of a Department of Defense (DoD) customer. The Data Science Specialist will apply key principles of data management and stewardship, organizes and"/>
        <s v="Posted 6 days ago&#10;&#10;Computer Scientists (R0038317)&#10;&#10;STS&#10;&#10;LocationFalls Church, Virginia&#10;&#10;Job type RPO&#10;&#10;CategoryComputer Scientists&#10;&#10;Job ID34850&#10;&#10;Falls Church, Virginia&#10;Posted 6 days ago&#10;&#10;&#10;Login to bookmark this Job&#10;&#10;Website&#10;&#10;STS Technical Services&#10;STS Tech"/>
        <s v="The University of Maryland Applied Research Laboratory for Intelligence and Security (ARLIS) seeks to hire an Assistant Research Scientist to work on projects that involve applying psychology knowledge and methods to security or intelligence problems and "/>
        <s v="&#10;&#10;Ecological Scientist&#10;&#10;&#10;ID&#10;&#10;3901&#10;&#10;&#10;Location&#10;&#10;&#10;&#10;Washington, DC&#10;&#10;&#10;Practice/Center&#10;&#10;&#10;&#10;Ecological and Biological Sciences&#10;&#10;&#10;&#10;Apply Now&#10;Exponent is a leading engineering and scientific consulting firm. Our multidisciplinary team of scientists, engineers, phys"/>
        <s v="Title: Scientist III Upstream Biomanufacturing Location: Silver Spring, MD&#10;&#10;The Scientist III will assist the Office of Biotechnology Products (OBP) and Office of Pharmaceutical Quality (OPQ) within the Center for Drug Evaluation and Research (CDER) with "/>
        <s v="Join our team dedicated to developing and executing innovative solutions in support of customer mission success.&#10;&#10;Job Description:&#10;&#10;Novetta is seeking a skilled Data Scientist SME to support a fast paced, innovative project supporting our client in the fi"/>
        <s v="Customer DescriptionOur customer is an Intelligence Agency (IA) delivering world-class geospatial intelligence providing a decisive advantage to policymakers, war-fighters, intelligence professionals and first responders. The customer enables all of these"/>
        <s v="Jacobs is seeking a Data Engineer in Crystal City, VA. This is a complex engineering role, which encompasses building of the core frameworks of a visualization application to deal with the complexities of ingesting, storing, and manipulating masses of dat"/>
        <s v="IMMEDIATE OPENING- Work from home on Friday's !!!&#10;&#10;This is a BIG DATA platform position, whereby the individual will be writing analytics against petabytes worth of data&#10;&#10;As a software engineer at Clarity Innovations you will need to have a passion for hi"/>
        <s v="&#10;Applications will only be accepted at USAJOBS: https://www.usajobs.gov/GetJob/ViewDetails/565460100(open to public) or https://www.usajobs.gov/GetJob/ViewDetails/565459200 (click on link to view eligibility).Summary We are seeking highly motivated profes"/>
        <s v="Panum is seeking a strong SAS/SQL Data Analyst to work with the Nutrition and Economic Analysis (NEA) team in the Office of Nutrition Guidance and Analysis. Projects on the Nutrition and Economic Analysis team include food pattern modeling, the USDA Food "/>
        <s v="Job Description We are looking for highly motivated and innovative scientists and engineers with a passion for developing intelligent systems and associated technologies. The Multi-scale, Mixed-domain, Mixed-autonomy Teams for Resourceful Operations (M3TR"/>
        <s v="&#10;Duties&#10;&#10;&#10;Help&#10;&#10;Duties&#10;&#10;Summary&#10;&#10;What General Information Do I Need To Know About This Position?&#10;&#10;Salary:&#10;&#10;GS-9: $59534 (STEP 1) to $77,396 (STEP 10)&#10;&#10;GS-11: $72,030 (STEP 1) to $93,638 (STEP 10)&#10;&#10;Learn more about this agency&#10;&#10;Responsibilities&#10;&#10;As a PHYSI"/>
        <s v="WHO WE LOOK FOR&#10;&#10;An SEI Consultant is a master communicator and active listener who understands how to navigate an audience. Self-aware, almost to a fault, SEI consultants keenly understand how to adjust their approach based on the situation. Following a "/>
        <s v="Your role:&#10;&#10;As an Associate Scientist 1 your activities will support assay development through commercial application of new and innovative service offerings within the biosafety testing space. You are responsible for the scientific integrity of technical"/>
        <s v="Axle Informatics is a bioscience and information technology company that offers advancements in translational research, biomedical informatics, and data science applications to research centers and healthcare organizations around the globe. With experts i"/>
        <s v="Basic QualificationsBachelor's degree in Engineering, Computer Science, Statistics, Applied Math or related technical field is required plus a minimum of 5 years relevant experience or Masterâ€™s degree plus a minimum of 3 years of relevant experience .&#10;&#10;"/>
        <s v="Overall Assignment Description:The CIO-T/TF/TFI Integration Division, Design Branch requires Social Scientist Level 4 The contractor shall provide support for the CIO-T/TF/TFI Integration Design Branch by applying extensive knowledge of various sciences ("/>
        <s v="DirectViz Solutions (DVS), is a high-level strategic consulting services firm that meets mission needs for Government clients, is seeking a full-time Data Engineer-Full Stack. This position is located in Arlington, VA. U.S. citizenship is required with th"/>
        <s v="II&#10;&#10;Job Location: Silver Spring MD&#10;&#10;We are seeking a Structural Biology Scientist II (Ph.D. level) for an&#10;&#10;anticipated procurement to support research programs and projects at the Walter&#10;&#10;Reed Army Institute of Research (WRAIR). Availability of this posit"/>
        <s v="Job Description: Weâ€™re looking for a SQL Server Integration Services (SSIS) Developer, someone who thrives not just developing, but owning the full development lifecycle to create and maintain solutions which work with a wide variety of data sources to "/>
        <s v="The National Science Foundation is seeking qualified candidate for a Physical Scientist (Program Director) position for the Arctic Sciences Section (ARCSS), in the Office of Polar Programs (OPP) within the Directorate for Geosciences (GEO), Alexandria, VA"/>
        <s v="ISR Data Engineer &#10;About the Organization&#10;&#10;Now is a great time to join Redhorse Corporation. Redhorse specializes in developing and implementing creative strategies and solutions with private, state, and federal customers in the areas of cultural and envi"/>
        <s v="&#10;Duties&#10;&#10;&#10;Help&#10;&#10;Duties&#10;&#10;Summary&#10;&#10;This is a Direct Hire Public Notice. Please read this Public Notice in its entirety prior to submitting your application for consideration.&#10;&#10;This position is located in the National Oceanic and Atmospheric Administration ("/>
        <s v="United States of America - Virginia, Arlington - VA&#10;&#10;&#10;&#10;*Job Summary**&#10;&#10;&#10;AECOM is actively seeking an experienced and hard-working Environmental Scientist to support a wide variety of environmental consulting projects within our environmental business line"/>
        <s v="Overview&#10;&#10;Inovalon is a leading technology company that combines advanced cloud-based data analytics and data-driven intervention platforms to achieve meaningful insight and impact in clinical and quality outcomes, utilization, and financial performance a"/>
        <s v="PPD is a leading global contract research organization. At PPD we are passionate, deliberate, and driven by our purpose - to improve health.&#10;&#10;PPD Laboratories offers the most comprehensive set of laboratory services available in the industry and continues"/>
        <s v="Sr. Data Science and AI/ML Specialist &#10;&#10;About the Organization&#10;Now is a great time to join Redhorse Corporation. Redhorse specializes in developing and implementing creative strategies and solutions with private, state, and federal customers in the areas "/>
        <s v="Status: Full-time/Exempt&#10;&#10;Location: Washington, DC&#10;&#10;US Citizenship: Yes&#10;&#10;Clearance Required: Top Secret Clearance&amp; DHS Suitability&#10;&#10;****Position contingent upon contract award.****&#10;&#10;Position Summary:&#10;&#10;The candidate selected for this position will serve as"/>
        <s v="Title: Senior Data Engineer&#10;&#10;Location: McLean, Virginia&#10;&#10;Length: 6-9 Month Contract&#10;&#10;Job Description:&#10;&#10;Senior Data Engineer will be responsible for building data pipelines &amp; frameworks using open source tools on public Cloud platforms. The right candidate"/>
        <s v="Founded in 1987, I.M. Systems Group, Inc. (IMSG) is committed to helping governments and businesses worldwide predict, prepare and respond to climate change and environmental risks in real-time with meaningful solutions. With our high-level team of expert"/>
        <s v="INNOVIM, LLC is seeking a physical scientist programmer to provide development support enhancing the operational delivery of monitoring and prediction services originating at the Climate Prediction Center (CPC).&#10;&#10;Specific projects can relate to dynamical "/>
        <s v="Title: Scientist ll&#10;&#10;Location: Silver Spring, MD&#10;&#10;The Scientist ll will assist in addressing rapidly changing program needs across several ongoing research projects within the Division, DARS requires scientists with experience across several different sci"/>
        <s v="SSAI is an Equal Employment Opportunity and Affirmative Action Employer.&#10;&#10;EOE/Minorities/Females/Veterans/Disabled&#10;&#10;Coupled Data Assimilation Developer&#10;&#10;Reference #:20-2858 Open Date:4/20/2020 Location:Greenbelt, MD US Citizenship Required:No Job Descript"/>
        <s v="Security Data Engineer&#10;&#10;BlueVoyant is seeking an experienced Security Data Engineer to join our MSS Engineering Team to help implement/support specific technology platforms used to deliver our internet-scale intelligence and managed security products. Thi"/>
        <s v="...&#10;&#10;&#10;a.dialogApplyBtn {&#10;&#10; display: none;&#10;&#10; }&#10;&#10;&#10;&#10;&#10;&#10;&#10;&#10; Senior Associate Scientist - Sterility&#10;&#10;&#10;&#10;&#10;&#10;&#10;&#10;Your role:&#10;&#10;Perform assays/ testing for a laboratory within Biologics. This position may have supervisory responsibilities for associate scientists I and I"/>
        <s v="Global Science &amp;Technology, Inc. (GST), a fast growing high technology firm, is seeking a Support Scientist II/III for product development and validation on the Ocean Surface Winds Project at NOAA STAR (Center for Satellite Application and Research). Posi"/>
        <s v="Your Role:&#10;&#10;Work in a molecular research and development (R&amp;D) lab with focus on designing new commercial bioassays that are scientific in nature for use in the life sciences industry. Research, design, develop, and implement experimental plans, procedure"/>
        <s v="&#10;&#10;&#10;&#10;&#10;&#10;&#10;Position Description&#10;&#10;&#10;&#10;&#10;&#10;&#10;&#10;&#10;Cloud Data Engineer&#10;&#10;&#10;Location&#10;&#10;&#10;&#10;National Capital Region, VA&#10;&#10;&#10;Job Code&#10;&#10;401&#10;&#10;&#10;# of openings&#10;&#10;1&#10;&#10;&#10;&#10;Apply Now&#10;Overview:&#10;&#10;Based in Northern, VA, Axiologic Solutions LLC has opportunities for you to become part of our hig"/>
        <s v="Business Group Highlights&#10;&#10;&#10;&#10;Defense&#10;&#10;The Defense group supports the Department of Defense (DoD) mission to keep our homeland and its citizens safe. We provide solutions to improve the Nation's defense by providing software, systems engineering, IT, train"/>
        <s v="OverviewOverview&#10;&#10;I.M. Systems Group, Inc. (IMSG) is seeking a candidate to support the Environmental Modeling Center (EMC) of the National Centers for Environmental Prediction (NCEP) in carrying out research and development work related to the future ope"/>
        <s v="Overview&#10;&#10;I.M. Systems Group, Inc. (IMSG) is seeking a candidate to support the Environmental Modeling Center (EMC) of the National Centers for Environmental Prediction (NCEP) in carrying out research and development work related to the future operational"/>
        <s v="INNOVIM, LLC is seeking a physical scientist/programmer to support tasks at the Climate Prediction Center (CPC), developing Artificial Intelligence and Statistical algorithms for enhancing the 3-4 week operational outlooks.&#10;&#10;The full-time work is part of "/>
        <s v="Cloud Data Engineer&#10;&#10;Do you like data? Do you know how to take data and transform it to get meaningful data into end usersâ€™ hands? Do you enjoy taking complex problems and turning them into technical solutions that power Reporting Solutions, Advanced An"/>
        <s v="Research Clinical Scientist, Silver Spring, MD, US ID#17135Cherokee Nation Technology Solutions (CNTS) provides technical support services and project support personnel to its defense and civilian agency clients. CNTS specializes in locating hard-to-find "/>
        <s v="The candidate will be responsible for meeting with business and technical staff, end users, and senior management to define requirements. The candidate must also be able to develop, deploy, and support Data Engineering. The ideal candidate will possess ef"/>
        <s v="Engineer/Scientist III, Silver Spring, MD US ID# 16784Cherokee Nation Strategic Programs (CNSP) is a versatile, tribally owned 8(a), SDB providing solutions throughout the U.S. and overseas. CNSP has expertise in a wide range of technical disciplines, inc"/>
        <s v="Position Objective: Provide services as a Scientist in support of the overall functions of the Vaccine Production Program (VPP) at the Vaccine Research Center (VRC).&#10;&#10;Duties and Responsibilities:&#10;&#10;+ Support the Downstream Process Development (purification"/>
        <s v="Applied Research Associates, Inc. is seeking a Quantum Computing Scientist to provide on-site support in support of a Department of Defense (DoD) customer. The successful applicant will work closely with the client to understand their questions and needs,"/>
        <s v="USCs Information Sciences Institute (ISI), a unit of the universitys Viterbi School of Engineering, is a world leader in the research and development of advanced artificial intelligence, information processing, computing, and communications technologies. "/>
        <s v="Job Number: R0077701&#10;&#10;Data Engineer, SeniorKey Role:&#10;&#10;Design, implement and manage databases and data delivery systems. Utilize deep understanding of database design and implementation tools to create structure and value out of complex technical challenge"/>
        <s v="Do you enjoy developing creative solutions to challenging problems?&#10;&#10;Do you want to make significant contributions to national security through software and systems engineering?&#10;&#10;Are you passionate about working with groundbreaking next generation technol"/>
        <s v="Sr. Research Scientist, Alexandria, VA, US ID#16976Cherokee Nation Technology Solutions (CNTS) provides technical support services and project support personnel to its defense and civilian agency clients. CNTS specializes in locating hard-to-find candidat"/>
        <s v="POSITION SUMMARY&#10;&#10;REGENXBIO is searching for an enthusiastic and creative scientist for an important role that supports the design and oversight of Pharmacology and Toxicology programs for assigned gene therapy clinical candidates in development.&#10;&#10;Reporti"/>
        <s v="Join our team dedicated to developing and executing innovative solutions in support of customer mission success.&#10;&#10;Job Description:&#10;&#10;Novetta has an exciting opportunity for a self-motivated and accomplished Computer Scientist to join our entity analytics t"/>
        <s v="THIS IS A DIRECT CLIENT REQ ! Those authorized to work in the United States without sponsorship are encouraged to apply ! Please send resumes directly to saakshi(at)zilliontechnologies(dot)com or call 703-955-1070 571-281-3021 Direct client Start ndash 55"/>
        <s v="Medical Science &amp; Computing (MSC), a Dovel company, is an exciting growth oriented company, dedicated to providing mission critical scientific and technical services to the Federal Government. We have a distinguished history of supporting the National Ins"/>
        <s v="Company DescriptionEurofins Scientific is an international life sciences company, providing a unique range of analytical testing services to clients across multiple industries, to make life and our environment safer, healthier and more sustainable. From t"/>
        <s v="&#10; The client requires the services of a computational research scientist with experience in biomedical image processing and machine learning, in particular deep learning, who will be responsible for supporting R&amp;D projects in medical image analytics and c"/>
        <s v="OverviewAcuity is looking for a Data Engineer to join our Engineering Team. In this position, you will apply your skills in data science, data analytics, and data warehousing to pioneer cloud and data services with our clients. You will use cloud and data"/>
        <s v="Overview&#10;&#10;ID.me is a digital identity network. Our mission is to make the world a more trusted place by facilitating transparent and efficient interactions between people and organizations. Data is at the heart of ID.mes digital identity platform. This is"/>
        <s v="Title: Diagnostics and Immunology Research Scientist III&#10;&#10;Job Location: Silver Spring MD&#10;&#10;We are seeking aDiagnostics and Immunology Research Scientist III (Ph.D. level) for an anticipated procurement to support research programs and projects at the Walte"/>
        <s v="Title: Sr. Immunologist Research Scientist II&#10;&#10;Job Location: Silver Spring MD&#10;&#10;We are seeking aSr. Immunologist Research Scientist II (Ph.D. level) for an anticipated procurement to support research programs and projects at the Walter Reed Army Institute "/>
        <s v="Title: Molecular Genetics Research Scientist II&#10;&#10;Job Location: Silver Spring MD&#10;&#10;We are seeking aMolecular Genetics Research Scientist II (Ph.D. level) for an anticipated procurement to support research programs and projects at the Walter Reed Army Instit"/>
        <s v="McLean 2 (19052), United States of America, McLean, VirginiaAt Capital One, were building a leading information-based technology company. Still founder-led by Chairman and Chief Executive Officer Richard Fairbank, Capital One is on a mission to help our c"/>
        <s v="Data WorksData Works - Data Works is an employee-focused technology company that supports the Intelligence Community by providing Big Data solutions including data transformation, advanced analytics, custom web application development, data architecture, "/>
        <s v="research organization. At PPD we are passionate, deliberate, and driven by our&#10;&#10;purpose - to improve health.&#10;&#10;PPD Laboratories offers the most comprehensive set of laboratory services&#10;&#10;available in the industry and continues to deliver innovative solution"/>
        <s v="Locations: VA - McLean, United States of America, McLean, VirginiaAt Capital One, were building a leading information-based technology company. Still founder-led by Chairman and Chief Executive Officer Richard Fairbank, Capital One is on a mission to help"/>
        <s v="Job DescriptionDevTech Systems, Inc. (DevTech) is an international consulting firm dedicated to development, with 35 years of experience providing advisory services and technical assistance to government, private sector, and civil society stakeholders in "/>
        <s v="Are you passionate about providing our nation's defenders with the best possible capabilities?&#10;&#10;&#10;&#10;Do you thrive on working with diverse and interdisciplinary teams?&#10;&#10;&#10;&#10;Are you an expert in atmospheric and aerosol science and characterizing emerging biolog"/>
        <s v="Overview&#10;&#10;Medical Science &amp; Computing (MSC), a Dovel company, is an exciting growth oriented company, dedicated to providing mission critical scientific and technical services to the Federal Government. We have a distinguished history of supporting the Na"/>
        <s v="Job Description Join BAE Systems' Intelligence and Seurity Sector and be part of a diverse and enthusiastic team who solves some of the world's most complex technical challenges. We are searching for a creative Data Engineer to lead a team supporting a cl"/>
        <s v="Position Overview&#10;&#10;A data scientist will develop machine learning, data mining, statistical and graph-based algorithms to analyze and make sense of datasets; prototype or consider several algorithms and decide upon final model based on suitable performanc"/>
        <s v="The Data Warehousing team is focused on building the infrastructure and services that allow for collecting and maintaining all the relevant data present within our platform. As a Data Engineer on the Data Warehousing team, you will work on software expand"/>
        <s v="Title: Data Engineer - Informatica SME&#10;Location: Mclean, VA 22103&#10;Duration: Full Time&#10;Job Description:&#10;&#10;Database: Oracle, MySQL, SQL, and NO SQL&#10;JSON, Neo4J&#10;Experience with Informatica.&#10;AWS migration services, Amazon RDS, and load balancing&#10;&#10;About our Com"/>
        <s v="&#10;&#10; Chemist / Physical Scientist&#10;&#10;&#10;Location: Germantown, Maryland&#10;&#10;&#10;&#10; Responsibilities:&#10;&#10;&#10;&#10;&#10; Provide research and administrative support to the Department of Energy (DOE) Office of Environment, Health, Safety and Security and its Analytical Services Progra"/>
        <s v="Lab based position with minimal supervision to develop, qualify and/or validate immunoassays in support of clinical and non-clinical GCP/GLP sample analysis for PK, ADA, neutralizing antibody, and biomarkers.Executes and provides significant input into th"/>
        <s v="Type of Requisition:RegularClearance Level Must Currently Possess:SecretClearance Level Must Be Able to Obtain:SecretSuitability:Agency SpecificPublic Trust/Other Required:NoneJob Family:Systems EngineeringJob Description:&#10;&#10;General Dynamic Information Tec"/>
        <s v="Global Science &amp;Technology, Inc. (GST), a fast-growing high technology firm is seeking mid to senior scientists for an exciting task at the Satellite Oceanography and Climatology Division at NOAA's Center for Satellite Technology Applications and Research"/>
        <s v="&#10;&#10;&#10;ScienceCollege Park, MD, USAFull Time &#10;&#10;Email Me Similar Jobs Email Me This Job&#10;&#10;Global Science &amp;Technology, Inc. (GST), a fast-growing high technology firm is seeking mid to senior scientists for an exciting task at the Satellite Oceanography and Clim"/>
        <s v="Our Client is a leader in building software that drives their customers business, for enterprises and software product companies with software at the core of their transformation. We have an urgent need for Lead Data Engineer for one of their large engage"/>
        <s v="&#10;Data Engineer Senior/Expert &#10;Weâ€™re searching for Data Engineer Senior/Expert to support the clientâ€™s tactical and strategic approaches for mission and ways forward.&#10;Clean, manage, optimize performance and processing large volumes of data&#10;Use major da"/>
        <s v="...&#10;&#10;&#10;a.dialogApplyBtn {&#10;&#10; display: none;&#10;&#10; }&#10;&#10;&#10;&#10;&#10;&#10;&#10;&#10; Supervisor, Flexible Resource Scientist&#10;&#10;&#10;&#10;&#10;&#10;&#10;&#10;Your role:&#10;&#10;An exciting new opportunity has arisen to join our company as the Flexible Resource Associate Scientist Lab Supervisor. You supervise associat"/>
        <s v="HF Senior Engineer/ScientistTracking Code&#10;&#10; FJ2020-04-001 &#10;&#10;Job DescriptionWR Systems is in need of a Sr HF Engineer/Scientist to assist with prototype development, subsystem modeling and simulation, system level analysis and oversight of customer project"/>
        <s v="Job Number: R0083071&#10;&#10;Data Engineer, JuniorKey Role:&#10;&#10;Leverage expertise in structured and unstructured data to perform data engineering activities on some of the coolest cutting-edge projects in the industry and work with Big Data tools. Architect data s"/>
        <s v="If youâ€™re looking for an interesting, fulfilling career, youâ€™ve come to the right place! At Mission Support and Test Services, LLC (MSTS), weâ€™re a dynamic team of employees who manage and operate the Nevada National Security Site (NNSS), formerly kn"/>
        <s v="Posted 1 second ago&#10;&#10;Data Engineer &amp; Analysis Liaison (R0044629)&#10;&#10;STS&#10;&#10;LocationFalls Church, Virginia 22043 - United States&#10;&#10;Job type RPO&#10;&#10;CategoryData Engineers&#10;&#10;Job ID34851&#10;&#10;Falls Church, Virginia 22043 - United States&#10;Posted 1 second ago&#10;&#10;&#10;Login to boo"/>
        <s v="Ideal candidate will partner with a team of business analysts, data engineers and data scientists to conceptualize and realize validated solutions.S/he will provide technical direction to the development and operations team. S/he will work with different "/>
        <s v="Proven processes. Proven people. Proven performance by a trusted, award-winning solutions provider and partner.&#10;&#10;Founded in 1987 and headquartered in Dumfries, Virginia, ALEX â€“ Alternative Experts is an ISO 9001:2015-certified Woman Owned Small Business"/>
        <s v="&#10;&#10;&#10;NGS Computation Scientist&#10;&#10;&#10;&#10;&#10;Salary:&#10;&#10; Highly Competitive Salary&#10;&#10;&#10;&#10;&#10; Job type:&#10;&#10;&#10; Permanent&#10;&#10;&#10;&#10; Discipline:&#10;&#10;&#10; Bioprocessing, Laboratory Technician, Molecular Biology&#10;&#10;&#10;&#10; Location:&#10;&#10;&#10; United States&#10;&#10;&#10;&#10;Rockville, USA&#10;&#10;Posting date: 15 Apr 2020&#10;&#10;Refere"/>
        <s v="Job Description Looking to make a difference developing disruptive technologies? Solving the Defense and Intelligence Communities hardest problems with innovative software and hardware solutions, BAE Systems FAST Labs is technologys leading-edge destinati"/>
        <s v="&#10;Data Works is looking for senior Big Data Engineers able to lead the way in tackling the most difficult engineering challenges in Big Data systems&#10;Job Responsibilities&#10;&#10;&#10;Data Works is seeking a Big Data Engineer with demonstrated experience in leading la"/>
        <s v="Job Description BAE Systems is building a team of Database Design Engineers to design, model, document, and guide the logical and conceptual relationship of data and database changes for complex applications within the Intelligence Community. Our team of "/>
        <s v="This is a contract opportunity, with possibility of perm placement!&#10;&#10;As an associate scientist/molecular biologist within our Next Generation Sequencing (NGS) group in our Rockville, Maryland facility, your activities will support commercial biosafety tes"/>
        <s v="Job DescriptionFind out what comes next. At BAE Systems, Inc. FAST Labs Collaboration, Architecture &amp; Reasoning Technologies (CART) directorate, were innovating for the future. We Protect Those Who Protect UsÂ®.we work in a in a collaborative culture on i"/>
        <s v="ProSync is seeking Senior Computer Scientist to join our team. Title of Position: Senior PERL Computer Scientist Description of Position:This will be developing software for a new software application. The application will provide a system to maintain inf"/>
        <s v="Tetra Tech is a leading provider of consulting, engineering, and technical services worldwide. Our reputation rests on the technical expertise and dedication of our employeesâ€”20,000 people working together across disciplines and time zones to provide sm"/>
        <s v="Senior Bioinformatics Scientist OB/GYN Research Needed!&#10;&#10;This is a unique opportunity to conduct bioinformatic analysis on research projects for Inova, the regionâ€™s leading non-profit healthcare provider in the Northern Virginia area recognized in 2019 "/>
        <s v="Job Number: R0082912&#10;&#10;Data Modeler, SeniorThe Challenge:&#10;&#10;Are you excited at the prospect of unlocking the secrets held by a data set? Are you fascinated by the possibilities presented by the IoT, machine learning, and artificial intelligence advances? In"/>
        <s v="&#10;&#10; Duties&#10;&#10;Help&#10;&#10; Help&#10;&#10;&#10;Duties&#10;&#10; Summary&#10;&#10;This position is being filled under an Expedited Hiring Authority (EHA).&#10;&#10;This position is part of the Defense Threat Reduction Agency.Learn more about this agency&#10;Responsibilities&#10;&#10;As a Interdisciplinary General"/>
        <s v="Connvertex is seeking a Big Data Engineer&#10;&#10;Client: USPTO (United States Patent and Trademark Office)&#10;&#10;Position: Big Data Engineer&#10;&#10;Location: Alexandria, VA&#10;&#10;Position Summary&#10;&#10;The Content Management System (CMS) Foundation and Migration Project is tasked t"/>
        <s v="Friday, April 17, 2020&#10;&#10;Gannett Co., Inc. (NYSE: GCI) is an innovative, digitally focused media and marketing solutions company committed to strengthening communities across our network. With an unmatched reach at the national and local level, Gannett tou"/>
        <s v="Title: Animal Models Scientist I&#10;&#10;Job Location: Silver Spring MD&#10;&#10;We are seeking anAnimal Models Scientist I (Ph.D. level) for an anticipated procurement to support research programs and projects at the Walter Reed Army Institute of Research (WRAIR). Avai"/>
        <s v="This position is being filled under an Expedited Hiring Authority (EHA).&#10;&#10;This position is part of the Defense Threat Reduction Agency.Substitution of education may not be used in lieu of specialized experience for this grade level.&#10;&#10;You MUST provide tran"/>
        <s v="Are you ready to take the next step in your career? Do you want to do meaningful work that improves quality of life? At Tetra Tech, you will work with high-performing teams who are passionate about using their expertise to find solutions to complex proble"/>
        <s v="&#10;&#10;Document Security Scientist&#10;&#10;&#10;ID&#10;&#10;4194&#10;&#10;&#10;Location&#10;&#10;&#10;&#10;Bowie, MD&#10;&#10;&#10;Practice/Center&#10;&#10;&#10;&#10;Statistical and Data Sciences&#10;&#10;&#10;&#10;Apply Now&#10;Exponent is a leading engineering and scientific consulting firm that brings together more than 90 different disciplines to so"/>
        <s v="Job Number: R0082817&#10;&#10;Data Engineer/ArchitectKey Role:&#10;&#10;Support the collection, ingestion, storage, processing, and analysis of complex datasets to disseminate mission-critical insights to our clients. Design, architect, implement, monitor, and maintain s"/>
        <s v="Our Reston office is seeking a talented Signal and Information Processing Research Scientist to be part of a strong team of scientists, engineers, and operations experts in pursuit of applied research and development of effective and efficient solutions f"/>
        <s v="Overview&#10;&#10;Gryphon Technologies is a premier engineering and technical services provider supporting National Security programs. Gryphon is the federal Government's partner working in support of mission critical systems in every phase of their lifecycle. We"/>
        <s v="Requisition ID: 52741&#10;&#10;All Locations: Chantilly, VA (Virginia)&#10;&#10;A trusted partner. A national resource. A leader in national security space. We are THE Aerospace Corporation. A team that takes pride in our readiness to solve some of the most complex techn"/>
        <s v="POSITION SUMMARY:&#10;&#10;An Associate Scientist, Quality is responsible for independently managing the testing, technical transfer, and troubleshooting of protein-based immunoassays. This may include responsibilities for product release. An Associate Scientist "/>
        <s v="Requisition ID: 53062&#10;&#10;All Locations: Chantilly, VA (Virginia)&#10;&#10;A trusted partner. A national resource. A leader in national security space. We are THE Aerospace Corporation. A team that takes pride in our readiness to solve some of the most complex techn"/>
        <s v="TENICA is looking to immediately hire a Senior Computer Scientist. Must have TS/SCI.&#10;&#10;Position Description: Researches, designs, and tests methods for training neural networks to recognize objects in remote sensing imagery, with small training datasets. U"/>
        <s v="United States of America - Maryland, Germantown **Job Summary** * Performs standard scientific work requiring application of techniques and procedures. * Detects problems when using standardized procedures because of the condition of sample, difficulties "/>
        <s v="At Sentar, our passion is protecting our nationâ€™s security and our way of life, by innovating, building and securing mission critical assets. We are looking for people with big ideas and big dreams that want to grow them in a small business environment."/>
        <s v="Molecular Cell Biology and Animal Model Research Scientist&#10;&#10;The George Mason University Laboratory of Biomaterials and Nanomedicine, in the Department of Bioengineering at the Institute for Advanced Biomedical Research (IABR), seeks a research scientist t"/>
        <s v="Job Title: Data Engineer - Batch Capability Specialist&#10;&#10;Clearance: TS/SCI&#10;&#10;Location: Chantilly, VA&#10;&#10;Compensation: Excellent Benefits and Salary&#10;&#10;Job Description:&#10;&#10;As part of a technology architecture team, support a DIA sponsored project in support of fun"/>
        <s v="Position Objective: Provide services as a Senior Scientist in support of the overall functions of the Vaccine Research Center (VRC) within the National Institute of Allergy and Infectious Diseases (NIAID).&#10;&#10;Duties and Responsibilities:&#10;&#10;Lead a project tea"/>
        <s v="&#10;&#10; Duties&#10;&#10;Help&#10;&#10; Help&#10;&#10;&#10;Duties&#10;&#10; Summary&#10;&#10;What General Information Do I Need To Know About This Position?&#10;GS-09: $59,534 (Step 01) to $77,396 (Step 10);&#10;&#10;GS-11: $72,030 (Step 01) to $93,638 (Step 10);&#10;&#10;NOTE: First time hires to the Federal Government are"/>
        <s v="See below for an exciting opportunity to join our Labs FSP Team to support our customers who are leaders in the industry!&#10;&#10;PPD FSP Laboratories offers the most comprehensive&#10;&#10;set of laboratory services available in the industry and continues to deliver&#10;&#10;i"/>
        <s v="Sr. Big Data Engineer&#10;&#10;We are looking for passionate technologists and strong communicators to join our MetiStream team leaders who are the game changers and innovators in this Big Data market. Like us, you want to make an impact, are relentless about qua"/>
        <s v="Join us on our exciting journey! IQVIA is The Human Data Science Company, focused on using data and science to help healthcare clients find better solutions for their patients. Formed through the merger of IMS Health and Quintiles, IQVIA offers a broad ra"/>
        <s v="Job Description BAE Systems is building a team of Geospatial Analysts with an understanding of geography, remote sensing, spatial analysis, geographic information systems, and geospatial production techniques to create information, characterize events, an"/>
        <s v="Responsibilities/Qualification&#10;&#10;Alion is currently seeking a DevOps Engineer. The ideal candidate believes in exploring alternatives and quickly prototyping to validate hypothetical architectures or solutions. Passionate about the concept of infrastructur"/>
        <s v="Responsibilities/Qualification&#10;&#10;Description&#10;&#10;Alion is seeking a talented Data Engineer to support the acquisition of mission critical and mission support data sets. To excel in the position, the candidate shall have a strong attention to detail, be able t"/>
        <s v="Data Engineer- Defense and Intelligence&#10;&#10;Work Location: Fort Meade&#10;&#10;Home Office: Linthicum, MD&#10;&#10;At Elder Research Inc., a recognized leader in data science and machine learning solutions, we pride ourselves in our ability to find creative, cutting edge so"/>
        <s v="Job Description for BIg Data Engineer :&#10;&#10;Analyze system requirements and design responsive algorithms and solutions&#10;&#10;Use big data and cloud technologies to produce production quality code&#10;&#10;Engage in performance tuning and scalability engineering&#10;&#10;Work wit"/>
        <s v="This position is located in the Agency for Healthcare Research and Quality, Center for Evidence and Practice Improvement, Division of Practice Improvement. The duty location is Rockville, MD.&#10;&#10;For more information about AHRQ, click the&quot;Learn more about th"/>
        <s v="Check out this new opportunity! Lead Data Engineer Job ID # 2020-11254 Direct Hire Opportunity Location: 11254 Industry: Defense Clearance Requirement: TS/SCI Clearance Minimum Education: Bachelor's Degree Minimum Experience: 10 years What You'll Do: * Su"/>
        <s v="Battelle is guided by a founding mission. We invest our knowledge, talents and resources, helping our customers achieve their most important goals. We apply scientific rigor and creativity, succeeding where others may fail, and we invest in our communitie"/>
        <s v="The American Nurses Credentialing Center (ANCC) credentials both organizations and individuals who advance nursing. Whether you want to boost your career prospects or achieve international recognition for your health care organization, do not settle for l"/>
        <s v="Job Description BAE Systems is building a team of Engineering Technologists to provide technical support to engineers and scientists on a variety of technical tasks in support of the Intelligence Community. Our team of scientists will develop and recommen"/>
        <s v="POSITION SUMMARY:&#10;&#10;A Scientist is responsible for independently managing the testing, technical transfer, and advanced troubleshooting of protein-based immunoassays. This may include responsibilities for product release. A Scientist is expected to be able"/>
        <s v="Senior Cyber Research ScientistCollege Park, MD&#10;&#10;Perspecta Labs generates transformative applied research to fuel solutions for our customersâ€™ unique challenges. We are a self-sustaining research center within Perspecta that provides applied research an"/>
        <s v="Requisition ID: 52425&#10;&#10;All Locations: El Segundo, CA (California)&#10;&#10;A trusted partner. A national resource. A leader in national security space. We are THE Aerospace Corporation. A team that takes pride in our readiness to solve some of the most complex te"/>
        <s v="POSITION SUMMARY:&#10;&#10;Provide guidance, leadership and direction to project progress for product development initiatives. This may include initiatives for the development of assays, reagents and/or instruments utilized in various disciplines within the clini"/>
        <s v="Requisition ID: 47293&#10;&#10;All Locations: Chantilly, VA (Virginia)&#10;&#10;A trusted partner. A national resource. A leader in national security space. We are THE Aerospace Corporation. A team that takes pride in our readiness to solve some of the most complex techn"/>
        <s v="...&#10;&#10;&#10;a.dialogApplyBtn {&#10;&#10; display: none;&#10;&#10; }&#10;&#10;&#10;&#10;&#10;&#10;&#10;&#10; Senior Associate Scientist&#10;&#10;&#10;&#10;&#10;&#10;&#10;&#10;Your Role:&#10;&#10;As a Senior Associate Scientist your activities will support assay development through commercial application of new and innovative service offerings withi"/>
        <s v="Versar, Inc. is a global project management company based in the Washington, DC metropolitan area, with locations around the world. Since 1969, Versar has provided technical and management support to federal, state, and local government clients as well as"/>
        <s v="Smithers PDS LLC (Pharmaceutical Development Services) offers a comprehensive range of pre-clinical and clinical services for all phases of drug development, including support for development of drug delivery devices, and medical and pharmaceutical packag"/>
        <s v="&#10;Currently, we are looking for talented resources for one of our listed clients. If interested please reply to me with your updated resume or feel free to reach out to me for more details on 949-336-2909.&#10;&#10;Title: Lead Data Engineer&#10;&#10;Location: Chantilly, V"/>
        <s v="Scientist II&#10;&#10;LGC Group is a UK-headquartered life sciences measurement and testing business with &gt;$510m of annual revenue and &gt;2,500 employees globally. LGCs Clinical Diagnostic Business Unit exists within the Standards Division and is comprised of two o"/>
        <s v="MAXIMUS IntroductionSince 1975, MAXIMUS has operated under its founding mission of Helping Government Serve the People, enabling citizens around the globe to successfully engage with their governments at all levels and across a variety of health and human"/>
        <s v="POSITION SUMMARY Would you like to be a part of a Data Science &amp; Artificial Intelligence (DS &amp; AI) group who has direct strategic impact on drug development, playing a key role in getting medicines to patients?At this company, we are constantly pushing th"/>
        <s v="Data Engineer&#10;&#10;Reston, VA&#10;&#10;We seek an experienced Data Engineer with the skills, energy and business acumen to excel on our aviation Data Engineering Team. Our team performs data acquisition and ingestion, processing, and data delivery across a variety of"/>
        <s v="Responsibilities&#10;&#10;The mission demands that NSA &quot;see&quot; the world through a different lens than any other organization. Our Computer Scientists face technical challenges well beyond the wildest imaginations of most people. NSA's mission requires persistent e"/>
        <s v="Smithers PDS LLC (Pharmaceutical Development Services) offers contract research services for large molecule bioanalysis, assay development, validation, and sample analysis. The Project Manager is responsible for being the client's primary point of contact"/>
        <s v="Company DescriptionInformation Technology (IT)Job Description&#10;&#10;&#10; Good knowledge of Scala/Java/J2EE &amp; Web Services. Designed/ architected and implemented complex projects dealing with the considerable data size (GB/ PB) and with high complexity.Should have"/>
        <s v="Lead Data EngineerJob ID # 2020-11254Direct Hire Opportunity Location: 11254Industry: Defense Clearance Requirement: TS/SCI Clearance Minimum Education: Bachelorâ€™s DegreeMinimum Experience: 10 years What Youâ€™ll Do: Support data science team by designi"/>
        <s v="Ideally, the successful candidate will be located near our NYC or College Park, MD office. However, there is the opportunity to work remotely based on role and level.&#10;&#10;Software Engineer/Data Engineer&#10;&#10;BlueVoyant is seeking a Software Engineer/Data Enginee"/>
        <s v=" Gaithersburg, MD Contract Duration: 12 months, strong possibility for permanent conversion. Rate: Negotiable Salary: NA $1.00&#10;Responsibilities:&#10;&#10;Excellent employment opportunity for an Associate Scientist II in the Gaithersburg, MD area. Executes and pro"/>
        <s v="Requisition ID: 52745&#10;&#10;All Locations: El Segundo, CA (California)&#10;&#10;A trusted partner. A national resource. A leader in national security space. We are THE Aerospace Corporation. A team that takes pride in our readiness to solve some of the most complex te"/>
        <s v="SCOPE OF RESPONSIBILITY&#10;&#10;Perform assays/ testing for a laboratory within Biologics. This position does not have supervisory responsibilities.&#10;&#10;PURPOSE OF THE POSITION&#10;&#10;The Associate II (ASII) will perform safety testing required to manufacture clinical an"/>
        <s v="POSITION SUMMARY:&#10;&#10;An Associate Scientist is responsible for independently coordinating multiple research and product development projects for assays and reagents, including the design, execution, analysis, interpretation and presentation of data. The Ass"/>
        <s v="Job Number: R0081018 Data Scientist Lead&#10;&#10;The Challenge: Are you excited at the prospect of unlocking the secrets held by a data set? Are you fascinated by the possibilities presented by the IoT, machine learning, and artifi cia l intelligence advances? I"/>
        <s v="Job Number: R0083362 Data Scientist, Mid&#10;&#10;The Challenge: Are you excited at the prospect of unlocking the secrets held by a data set? Are you fascinated by the possibilities presented by the IoT, machine learning, and artifi cia l intelligence advances? I"/>
        <s v="Job Number: R0068879 Data Scientist&#10;&#10;The Challenge: Are you excited at the prospect of unlocking the secrets held by a data set? Are you fascinated by the possibilities presented by the IoT, machine learning, and artifi cia l intelligence advances? In an "/>
        <s v="Job Number: R0083491 Computational Social Scientist&#10;&#10;The Challenge: Are you excited at the prospect of unlocking the secrets held by a data set? Are you fascinated by the possibilities presented by analyzing data sets to support the intelligence community"/>
        <s v="Job Number: R0083212 Data Scientist, Lead&#10;&#10;The Challenge: Are you excited at the prospect of unlocking the secrets held by a data set? Are you fascinated by the possibilities presented by advances in machine learning and artificial intelligence? In an inc"/>
        <s v="Job Number: R0083211 Data Scientist, Senior&#10;&#10;The Challenge: Are you excited at the prospect of unlocking the secrets held by a data set? Are you fascinated by the possibilities presented by advances in machine learning and artificial intelligence? In an i"/>
        <s v="Data Science and Machine Learning Engineer&#10;&#10;The Challenge:&#10;&#10;Are you excited at the prospect of unlocking the secrets held by a data set? Are you fascinated by the possibilities presented by the IoT, machine learning, and artificial intelligence advances? "/>
        <s v="Job Number: R0076611 Data Science and Machine Learning Engineer&#10;&#10;The Challenge: Are you excited at the prospect of unlocking the secrets held by a data set? Are you fascinated by the possibilities presented by the IoT, machine learning, and artifi cia l i"/>
        <s v="Job Number: R0074275 Natural Language Processing Applied Research Scientist&#10;&#10;The Challenge: Are you excited at the prospect of unlocking the secrets held by a data set? Are you fascinated by the possibilities presented by the IoT, machine learning, and ar"/>
        <s v="Job Number: R0083366 Data Engineer, Lead&#10;&#10;The Challenge: Are you excited at the prospect of unlocking the secrets held by a data set? Are you fascinated by the possibilities presented by the IoT, machine learning, and artifi cia l intelligence advances? I"/>
        <s v="Job Number: R0083364 Data Analyst, Mid&#10;&#10;The Challenge: Are you excited at the prospect of unlocking the secrets held by a data set? Are you fascinated by the possibilities presented by the IoT, machine learning, and artificial intelligence advances? In an"/>
        <s v="Job Number: R0082817 Data Engineer/Architect&#10;&#10;Key Role:&#10;&#10;Support the collection, ingestion, storage, processing, and analysis of complex datasets to disseminate mission-critical insights to our clients. Design, architect, implement, monitor, and maintain "/>
        <s v="Job Number: R0083152 Data Engineer&#10;&#10;The Challenge: Are you excited at the prospect of unlocking the secrets held by a data set? Are you fascinated by the possibilities presented by the IoT, machine learning, and artificial intelligence advances? In an inc"/>
        <s v="Job Number: R0083073 Data Engineer, Mid&#10;&#10;Key Role: Leverage expertise in structured and unstructured data to perform data engineering activities on cutting-edge projects in the ind us try working with Big Data tools. Architect data systems and stand up da"/>
        <s v="Job Number: R0082912 Data Modeler, Senior&#10;&#10;The Challenge: Are you excited at the prospect of unlocking the secrets held by a data set? Are you fascinated by the possibilities presented by the IoT, machine learning, and artificial intelligence advances? In"/>
        <s v="Job Number: R0083334 Data Engineer, Senior&#10;&#10;Key Role: Develop data pipelines us ing Big Data services available in the Cloud. Architect data repositories, stand up data platforms, and write c us tom code for data ingestion, transformation, and aggregation"/>
        <s v="Faire is using machine learning to change wholesale and help local retailers compete with Amazon and big box stores. Our experienced data scientists and machine learning engineers are tackling recommendations, ranking, search, logistics, underwriting, and"/>
        <s v="We are looking for Data Scientists who are interested in using data to draw insights that will result in policy changes or business process optimisation, benefiting the public. The applicant will be scoping projects with stakeholders, using data sets acro"/>
        <s v="So, what will you do as a Data Scientist at Notion?&#10;&#10;You'll build models to predict things like conversion and likelihood of churn.&#10;You'll build and maintain KPI dashboards that teams rely on for making key decisions.&#10;You'll collaborate with team leads ac"/>
        <s v="Join the Mobile Future with Tapjoy&#10;&#10;Data Science is pretty much our business - we drive conversions. Given our massive scale, relatively modest improvements can have an outsized impact.&#10;&#10;If you're looking to be a point of influence on a celebrated team (*"/>
        <s v="Formation provides personalization for the largest enterprise businesses in the world. We work with high volume data streams to deliver tailored experiences and orchestrate physical and digital exchanges into a seamless journey. Our Data Science Team is t"/>
        <s v="About StravaStrava is Swedish for &quot;strive,&quot; which epitomizes who we are and what we do. We're a passionate and committed team, unified by our mission to connect athletes to what motivates them and help them find their personal best. And with billions of a"/>
        <s v="We are an ambitious, well-funded, high-growth global technology company transforming the hotel industry. At Duetto, we are passionate about creating innovative solutions to help hoteliers thrive. Although we work hard and operate at &quot;Duetto speed,&quot; the wo"/>
        <s v="The world's largest and fastest-growing companies such as Accenture, Adobe, DocuSign and Salesforce rely on Demandbase to drive their Account-Based Marketing strategy and maximize their B2B marketing performance. We pioneered the ABM category nearly a dec"/>
        <s v="The Job Details are as follows:&#10;&#10;OVERVIEW&#10;&#10;Balyasny Asset Management is looking for an exceptional data scientist to work on a Financials Portfolio Management team on projects related to fundamental research, data analysis, and data-driven idea generation"/>
        <s v="SUMMARY&#10;&#10;We are looking for a highly-motivated team member with protein purification and or AAV vector purification experience to be a key contributor in Manufacturing Science and Technology(MSAT) Purification and Analyticalgroup. Incumbent will be respon"/>
        <s v=" About VeracyteVeracyte (Nasdaq: VCYT) is a leading genomic diagnostics company that improves patient care by providing trustworthy and actionable answers to challenging clinical questions. The company's products uniquely combine advanced genomic technolo"/>
        <s v="Who we are&#10;&#10;23andMe, the leading consumer genetics company, has accumulated a wealth of genotypic and phenotypic information from participants committed to improving human health through advances in genomics. Our Therapeutics team uses this data to discov"/>
        <s v="&#10;Role: Data Scientist.&#10;&#10;Location: Foster City, CA&#10;&#10;Hire Type: 12 Months Contract&#10;&#10;Job Description:&#10;&#10;Advanced degree in Data Science, Statistics, Computer Science, or similar.&#10;&#10;Extensive experience as a Data Scientist.&#10;&#10;Proficiency in R or Python, where th"/>
        <s v="Upstart is the leading AI lending platform partnering with banks to expand access to affordable credit. Forbes recently ranked Upstart #12 on its list of &quot;most promising AI companies in America.&quot; By leveraging Upstart's AI platform, Upstart-powered banks "/>
        <s v="At Nuna, our mission is to make high-quality healthcare affordable for everyone. We are dedicated to tackling one of our nation's biggest problems with ingenuity, creativity, and a keen moral compass.&#10;&#10;Nuna is committed to simple principles: a rigorous un"/>
        <s v="About ScoopScoop brings co-workers and neighbors together to enjoy a smooth carpooling experienceâ€”unlocking new opportunities to create friendships, improve their well-being, and make the most of their valuable time.Learn more in Crunchbase: https://new"/>
        <s v="At the intersection of technology, science, business and sports, Strivr offers an end-to-end, VR-based immersive learning platform that changes the way people around the world train, learn and perform. With a mission to elevate performance through immersi"/>
        <s v="&#10;&#10;Sr. Scientist II&#10;&#10;&#10;Location&#10;&#10;&#10;&#10;San Francisco&#10;&#10;&#10;Requisition Number&#10;&#10;3553-395-R&#10;&#10;&#10;&#10;Apply Now&#10;&#10;Position OverviewThe Biologics Purification &amp; Manufacturing team is looking to hire a Sr. Scientist, Biologics Purification.&#10;Summary:&#10;&#10;Nektar biologics CMC organ"/>
        <s v="About Unlearn&#10;&#10;Clinical trials are risky and can dramatically extend the time needed to fully develop a new therapy. This profound problem has found a paradigm-transforming solution. Unlearn is a science-first company that has created the first machine le"/>
        <s v="Are you an engineer whoâ€™s interested in tackling very challenging adversarial problems and passionate about defending online users against abuse, spam, and manipulation? Do you love working on challenging problems that require a multi-disciplinary appro"/>
        <s v="About Turn/River&#10;&#10;Turn/River Capital is a leading technology-focused private equity firm headquartered in San Francisco with $700M under management. We specialize in growth capital investments, founder liquidity, buyouts, spin-outs, and recapitalizations "/>
        <s v="Job Summary&#10;&#10;The Bioinformatics Programmer will work with the Principal Investigator (PI)&#10;&#10;under direct supervision in designing, testing, and validating algorithms and&#10;&#10;models for data analysis, providing data visualization of analyzed results, for&#10;&#10;vari"/>
        <s v="About Rocket LawyerWe believe everyone deserves access to simple and affordable legal services.&#10;Founded in 2008, Rocket Lawyer is the largest and most widely used online legal service platform in the world. With offices in North America and Europe, Rocket"/>
        <s v="Descript is a new kind of audio/video creation tool, powerful enough for professionals, but easy enough to be accessible by the growing community of new media creatives. Our vision is to build the next-generation platform to enable easy and fast creation "/>
        <s v="Medidataâ€™s journey started in 1999 when a scientist working on his first clinical trial waded through inefficiencies and delays â€“ and knew that technology could improve the process. Almost 20 years later, we've grown to be the leader in clinical techn"/>
        <s v="Why Divvy?Over the past decade, millions of Americans have been forced to put their dreams of homeownership on hold. Home prices have outpaced wage growth while mortgage requirements continue to tighten. As a result, renters are missing out on a critical "/>
        <s v="Who We Are&#10;&#10;Twitter is &quot;whatâ€™s happening in the world and what people are talking about right now.'' Our team's job is to help users discover the events and conversations that are relevant to them, right now, at a glance. Be it conversations around spor"/>
        <s v="About Us&#10;&#10;Ready Responders was founded in 2016 with the mission of giving patients direct access to healthcare professionals in their homes and giving Responders the opportunity to provide care in their communities. Responders travel to patient homes seek"/>
        <s v="Work for an Industry Leader&#10;&#10;Outstanding Opportunities&#10;&#10;Challenging Projects&#10;&#10;Dynamic Work Environment&#10;&#10;Langan is an award-winning ENR Top 500 Design Firm that offers integrated engineering and environmental services for both public and private sector cli"/>
        <s v="SoftBank Robotics, the global leader in workforce automation, is seeking a passionate data scientist to join a fast-growing team that is focused on shaping the future of logistics with artificial intelligence and robotics. We believe automation to be the "/>
        <s v="Who We Are:&#10;&#10;Recos Platform team builds recommendations platforms such as candidate generation and feature generation engines for product teams. The unrivaled challenges that we face at Twitter are both the data scale and the real-time nature of the produ"/>
        <s v="Who we areLilt makes it possible for every organization to communicate with their customers in the language of their choice affordably and at scale. The product combines human expertise and machine efficiency in a complete enterprise localization solution"/>
        <s v="RiskIQ is the leader in attack surface management, providing the most comprehensive discovery, intelligence, and mitigation of threats associated with an organization's digital presence. With more than 75 percent of attacks originating outside the firewal"/>
        <s v="&#10;Who We Are:&#10;&#10;Revenue data has the largest data challenges in all of Twitter. We are making the Terabytes of data we collect every day along with its history fully queryable and searchable in seconds. Advertisers, data scientists and engineers need that d"/>
        <s v="Upwork ($UPWK) is the leading tech solution for companies looking to hire the best talent, maintain flexibility, and get more done. We're passionate about our mission to create economic opportunities so people have better lives. Every year, more than $2 b"/>
        <s v="At Alector, our mission is to develop therapies that empower the immune system to cure neurodegeneration. Our team is solely focused on developing cures for some of the most challenging diseases facing our society. We are supported in this mission by expe"/>
        <s v="Q2 Solutions is a leading clinical trial laboratory services organization with end-to-end laboratory services and secure, enterprise-wide biospecimen and consent management solutions. With a relentless focus on quality and innovation, Q2 Solutions uses it"/>
        <s v="&#10;Data Scientist&#10;&#10;at Brightidea&#10;&#10;San Francisco&#10;&#10;The Role&#10;&#10;We are seeking machine learning developers with natural language processing experience.&#10;&#10;In general, we are looking for people who are self-motivated and passionate about the field of machine learni"/>
        <s v="Trace Data is developing a ground breaking product to help companies monitor and secure their data. We're integrating the world of security, observability and connectivity. We're looking for people with a strong background or interest in building successf"/>
        <s v="Data Scientist&#10;&#10;Nomis is looking for an outstanding data expert to join our team. The Data Engineer will collaborate closely with our client services team to process critical data while working to power advanced analytics and enable the integration of dat"/>
        <s v="Observable helps you use data to think. Observable lets anyone create magic notebooks â€” to explore and visualize data, to share code and ideas, to build applications, and much more. Itâ€™s not just a notebook; itâ€™s a reactive, live program. You get im"/>
        <s v="As a Data Scientist at Eaze, you'll report to the Director of Analytics and work on building models and helping run experiments to improve Eazeâ€™s business and customer experience. This is an incredibly high impact role as Eazeâ€™s technology and custome"/>
        <s v="What Youâ€™ll Do: Defending the health and integrity of the public conversation is Twitterâ€™s top priority. The Health Data Science Team partners with Product, Engineering, and Policy to rigorously understand and quantify Twitter's highly complex and adv"/>
        <s v="We're looking for data scientists to work on our core and business products with a passion for Internet technology to help drive informed business decisions. You will enjoy working with one of the strongest data sets in the world, cutting edge technology,"/>
        <s v="Artificial Intelligence is transforming the world in almost every industry. Everyone knows only good training data can produce the best machine learning solutions. The AI world is starving for great training data, However, creating training data with high"/>
        <s v="Schlumberger will attend or host university recruitment events for this position in your area.&#10;&#10;Job Title: Data Scientist&#10;&#10;Job Description&#10;&#10;We are seeking scientists and engineers with a strong fundamental understanding of various modern machine-learning "/>
        <s v="Every immune system has a story to tell the key is knowing how to listen. Our goal is to meaningfully improve people's lives by learning from the wisdom of their adaptive immune systems. It's a bold objective that we're uniquely built to achieve.&#10;&#10;At Adap"/>
        <s v="Job Summary&#10;&#10;Geli is looking for an experienced Data Scientist with a strong software development background in Python to join a driven data analytics team. Your primary responsibility will be to lead the development of our time series forecasting models "/>
        <s v="The PositionPurpose&#10;&#10;As a Senior Data Scientist within our Personalized HealthCare function you will work with meaningful data to generate impactful evidence and insights on our molecules/ medicines and patients, that support R&amp;D, advance scientific and m"/>
        <s v="At Automattic, we believe in making the web a better place, and making our workplace a happy place. We hope you can join us on this journey!&#10;&#10;We are the people behind WordPress.com, Tumblr, Jetpack, WooCommerce, and more. Our Data team builds algorithms a"/>
        <s v="Sartorius Stedim Data Analytics, a market leader in advanced analytics and provider of Umetrics Suite of Data Analytics Solutions, is on a strong growth path driving new innovative solutions in the field. It currently has an outstanding opportunity for a "/>
        <s v="About Aclima&#10;&#10;Aclima provides governments, businesses, and communities with a new class of environmental intelligence to reduce air pollution and climate-changing emissions.&#10;&#10;Aclima was founded to deliver on its mission of protecting people and the planet"/>
        <s v="At Vida, our mission is to eradicate chronic disease and transform peoples lives through improved health. There is huge potential to make an impact: 1 in 3 people in the U.S. has a chronic health condition, while 1 in 4 struggles with mental illness. Chro"/>
        <s v="During the current global health crisis, the priority for Siemens Digital Industries Software is the health and well-being of our entire community including current and future employees, which may add time to our hiring processes. We appreciate your patie"/>
        <s v="Position: Data Scientist&#10;&#10;Location: San Ramon, CA Ã¢ must work onsite&#10;&#10;Position Type:Ã‚Direct-hire - Full-time&#10;&#10;Interview: Phone then face to face&#10;&#10;Salary range: $130K - $170K&#10;&#10;Ã‚&lt;u&gt; Build complex Data Science solutions for various Enterprise initiatives."/>
        <s v="Marketing Data Analyst&#10;&#10;Marketing | US - San Francisco Office&#10;&#10;About the company:&#10;&#10;In today's highly connected digital world, understanding, managing and securing the identity of individuals and things is essential to safety and success of both businesses"/>
        <s v="Requisition ID # 30062&#10;&#10;Job Category : Accounting / Finance&#10;&#10;Job Level : Individual Contributor&#10;&#10;Business Unit: Electric Operations&#10;&#10;Job Location : San Francisco&#10;&#10;Department Overview&#10;&#10;The aim of the Risk Analytics team is to enhance the risk practices of "/>
        <s v="Data Science is at the core of TRM's mission to build a safer financial system for billions of people. To achieve such goal, the Data Science team relies on a diverse set of structured and unstructured data to design, build, and support machine learning m"/>
        <s v="About TwitchLaunched in 2011, Twitch is a global community that comes together each day to create multiplayer entertainment: unique, live, unpredictable experiences created by the interactions of millions. We brings the joy of co-op to everything, from ca"/>
        <s v="&#10;About Navio:&#10;Navio builds software tools that help cancer patients and their doctors navigate to a better standard of care. Ultimately, weâ€™ll change the narrative around highly lethal cancers like Glioblastoma, where standard treatment offers no hope.&#10;"/>
        <s v="Entefyâ€™s Senior Data Scientist is a highly visible position both internally and externally. Join the intelligence revolution, where we can push the state-of-the-art boundaries of data science. This is where deep experience and multi-dimensional insights"/>
        <s v="Thank you for your interest in a career at Senti Biosciences. We are seeking individuals who are passionate about the future of genetic circuit therapeutics and have the energy and boldness to thrive and grow in a dynamic and fast entrepreneurial environm"/>
        <s v="VDart ndash We are a Global Information Technology Services Workforce Solutions firm headquartered out of Atlanta, GA with presence in US, Canada, MX, UK, Belgium, Japan India. Founded in 2007, Our team of over 2550+ professionals continually create impac"/>
        <s v="Doximity is transforming the healthcare industry. Our mission is to help doctors be more productive, informed, and connected. As a Data Analyst, you'll work within cross-functional delivery teams alongside other analysts, engineers, and product managers i"/>
        <s v="About Snowflake&#10;&#10;Founded by industry experts and backed by strategic investors, our disruptive built-for-the-cloud architecture was designed to push the limitations of conventional data warehousing.&#10;&#10;Our teams breed ambition, challenge ordinary thinking, "/>
        <s v="Who is Credible?&#10;&#10;We believe life's changes create financial needs for people and that the traditional financial system often puts up unnecessary obstacles. People celebrate major milestones like going to college, getting married, and buying a home. And m"/>
        <s v="Who You AreYou are a full-stack data scientist, an experienced quantitative thinker who wants to develop further as both a data scientist and an engineer. You are skilled at finding the precise mathematical kernels of real-world problems and want to bring"/>
        <s v="Position Overview:&#10;&#10;The Climate Corporationâ€™s mission is to help the worldâ€™s farmers sustainably increase their productivity with digital tools. The Data and Analytics team is focused on creating competitive advantage for Climate and our customers thr"/>
        <s v="Help us move the world with images! Getty is embarking on its next wave of innovation in visual storytelling and how to put the perfect image or video in our customerâ€™s hands, be it for a society-changing headline or a brandâ€™s next big campaignâ€”trul"/>
        <s v="At Castlight, our mission is to empower people to make the best choices for their health and to help companies make the most of their health benefits. We offer a health benefits platform that engages employees to make better healthcare decisions and can g"/>
        <s v="We are looking for a talented data-scientist and engineer to play an integral role in helping us find, invest in, and build consumer businesses. We have a track record of working with world-class consumer brands, and we go to work for our portfolio compan"/>
        <s v="&#10;Job Description&#10;&#10;We are looking for an experienced machine learning engineer to join us at Price.com to help us build the most comprehensive that allows you to seamlessly shop across all marketplaces&#10;&#10;Qualifications:&#10;Should have a degree in quant heavy d"/>
        <s v="Who we are:&#10;&#10;Twitter is looking for a data scientist to join the Capacity Engineering team.&#10;&#10;You will work with a team of software engineers and data scientists to build a new capacity management platform to predict demand, track supply, prioritize alloca"/>
        <s v="Senior Data Scientist - Experimentation and Causal Inference. You will be a key member of the Experimentation Data Science team working closely with data scientists, engineers, and product managers to drive a culture of causal reasoning, to develop method"/>
        <s v="Position Overview&#10;&#10;The Climate Corporationâ€™s mission is to help the worldâ€™s farmers sustainably increase their productivity with digital tools. The Data and Analytics team is focused on creating competitive advantage for The Climate Corporation and ou"/>
        <s v="PlayStation isn't just the Best Place to Play â€”it's also the Best Place to Work. We've thrilled gamers since 1994, when we launched the original PlayStation. Today, we're recognized as a global leader in interactive and digital entertainment. The PlaySt"/>
        <s v="About the Team &amp; Role&#10;&#10;At Stitch Fix, our data science team combines machine learning with expert-human judgment to generate recommendations and insights that help our clients look and feel their best.&#10;&#10;As a member of a nimble, collaborative team, you'll "/>
        <s v="Data Analyst&#10;&#10;Summary&#10;&#10;TargetX is looking for an experienced and motivated Data Analyst to help enhance our suite of products and solutions by leveraging data. In this role, you would be joining our scrappy Data Engineering team and contributing to a vari"/>
        <s v="Requisition ID # 37400&#10;&#10;Job Category : Accounting / Finance&#10;&#10;Job Level : Individual Contributor&#10;&#10;Business Unit: Electric Operations&#10;&#10;Job Location : Alameda; Alta; Angels Camp; Antioch; Auberry; Auburn; Avenal; Avila Beach; Bakersfield; Balch Camp; Bear Va"/>
        <s v="About UsThe Athletic is a direct-to-consumer digital sports media company committed to helping subscribers experience storytelling in a whole new way. Founded in 2016 and headquartered in San Francisco, The Athletic has more than 575 full-time employees a"/>
        <s v="Clover Therapeutics is a biopharmaceutical research and development company. As an affiliate of Clover Health, a pioneering Medicare Advantage insurer, Clover Therapeutics shares the same mission to improve every life.&#10;&#10;We have built our research infrastr"/>
        <s v="ABOUT THE TEAM&#10;&#10;At Stitch Fix, our data science team combines artificial intelligence together with expert-human judgment to generate innovative recommendations and insights that help our clients look and feel their best. The client relationship team focu"/>
        <s v="About Us:&#10;&#10;Sunvalleytek is a fast-growing, private company in Fremont, CA whose world-class staff are disrupting a multi-billion dollar global industry for consumer electronics. Our founder created the company with a passion to provide leading-edge consum"/>
        <s v="Where good people build rewarding careers.&#10;&#10;Think that working in the insurance field cant be exciting, rewarding and challenging? Think again. Youll help us reinvent protection and retirement to improve customers lives. Well help you make an impact with "/>
        <s v="Mine and analyze data from company databases to drive optimization and improvement of product development, marketing techniques and business strategies. Process, cleanse, and verify the integrity of data used for analysis Enhance data collection procedure"/>
        <s v="ClassDojo's ultimate goal is to create an education system that gives every child on Earth an education they love. We are doing this by bringing together communities of teachers, children and families, and then helping them get learning experiences their "/>
        <s v="Voleon is a technology company that applies state-of-the-art machine learning techniques to real-world problems in finance. For more than a decade, we have led our industry and worked at the frontier of applying machine learning to investment management. "/>
        <s v="The goal of the ML team at Scale is to develop machine learning solutions advancing the company mission. Our current focus areas are Computer Vision ( 2D/3D detection, 2D/3D segmentation, object tracking), Machine Learning (e.g. semi-supervised learning, "/>
        <s v="Motif Capital - Data Scientist&#10;&#10;We are surrounded by unstructured data on companies and the economy. As an experienced data scientist, you are familiar with a variety of machine learning and natural language processing techniques and have applied them to "/>
        <s v="About the Team&#10;&#10;At Stitch Fix, we're transforming the way people find what they love. Our clients want clothes that will help them present their best selvesyet without the burden of search or having to keep up with current trends. Our merchandise is curat"/>
        <s v="Data Science Engineering, Machine LearningTeams include: Analytics, Commerce, Einstein, IoT, Mulesoft (Integration Cloud), Search Relevance, Security, Service, Service Protection team, Marketing CloudLocation: US (Relocation candidates)In school, or gradu"/>
        <s v="About the TeamAt Stitch Fix, our data science team combines artificial intelligence together with expert-human judgment to generate innovative recommendations and insights that help our clients look and feel their best. The Stylist &amp; CX Algorithms team is"/>
        <s v="Who we areFueled by a fundamental belief that having access to financial services creates opportunity, PayPal (NASDAQ: PYPL) is committed to democratizing financial services and empowering people and businesses to join and thrive in the global economy. Ou"/>
        <s v="Our client, a government organization in Oakland, is looking for a Data Scientist to join their team on a contract basis. This individual will be responsible for implementing Power BI as Enterprise BI, data governance plan, and open data portal.&#10;&#10;DUTIES:&#10;"/>
        <s v="We are the team that uses data analytics to bridge the engineering, service, and deployment of Tesla's charging infrastructure and to enhance the charging experience worldwide.&#10;&#10;With over 1200 Supercharger locations and several thousand destination chargi"/>
        <s v="Headquartered in Brisbane, Calif., CareDx, Inc. is a leading precision medicine solutions company focused on the discovery, development and commercialization of clinically differentiated, high-value healthcare solutions for transplant patients and caregiv"/>
        <s v="OverviewLuminar Technologies is seeking a Senior Data Engineer to contribute to the development efforts of our end-to-end data pipeline and corresponding web applications. Our vision is to make autonomous transportation safe and ubiquitous. Far too many l"/>
        <s v="&#10;&#10;Product Scientist&#10;&#10;At Automattic, we believe in making the web a better place, and making our workplace a happy place. We hope you can join us on this journey!&#10;&#10;We are the people behind WordPress.com, Tumblr, Jetpack, WooCommerce, and more. Our Data tea"/>
        <s v="About Aclima&#10;&#10;Aclima delivers hyperlocal air pollution and climate emissions intelligence at unprecedented block-by-block resolution. Our air quality mapping and analysis platform empowers governments, companies, researchers and citizens to reduce emissio"/>
        <s v="About SurveyMonkeySurveyMonkey (NASDAQ: SVMK) is a leading global survey software company on a mission to power the curious. The company's People Powered Data platform empowers over 17 million active users to measure and understand feedback from employees"/>
        <s v="The PositionMA&amp;S Individual Contributor&#10;&#10;DESCRIPTION&#10;&#10;The Individual Contributor in Marketing Analytics and Strategy (MA&amp;S) is a strategic thought partner to key stakeholders and an integral contributor to Genentechs commercial planning efforts.&#10;&#10;He/she i"/>
        <s v="The PositionWe are seeking an experienced Analytical Chemistry Scientist to support drug discovery and development in Small Molecule Discovery Chemistry at Genentech. This person will join Analytical Research, a high-energy team that is responsible for al"/>
        <s v="About Us&#10;&#10;Figure Eight is the essential Human-in-the-Loop Machine Learning platform for data science and machine learning teams. The Figure Eight platform transforms unstructured text, image, audio, and video data into customized high-quality training dat"/>
        <s v="The PositionThe Department of Safety Assessment is responsible for the nonclinical safety assessment of all drug candidates in the portfolio of Genentech from the discovery phase up to support of marketed products. Safety Assessment provides scientific le"/>
        <s v="&#10;GSN Games, the leading developer in mobile and social games, is seeking a Senior Data Analyst with a passion for problem-solving and real world application to join our casual games studio based in Palo Alto or San Francisco.&#10;&#10;About the GSN Casual Games S"/>
        <s v="Please note that this role requires relocation to Washington D.C.&#10;&#10;As a Data Scientist for the CIA, you will organize and interpret data to inform US decision makers, drive successful operations and shape CIA technology and resource investments. Through C"/>
        <s v="Essential duties and Responsibilities:&#10;&#10;Work with stakeholders in Growth, Marketing and Product to understand data and make decisionsDevelop standardized dashboards and ad hoc reports to inform decision makingValidate data and ensure that we make accurate"/>
        <s v="Our mission is to create a world where mental health is never an obstacle.&#10;&#10;Ginger is transforming how behavioral healthcare is delivered by making it easy for people to get the support they need, when they need it, through on-demand coaching, teletherapy"/>
        <s v="The PositionAs an Senior Principal Data Scientistwithin our Personalized HealthCare function you will work with meaningful data to generate impactful evidence and insights on our molecules/medicines and patients, that support R&amp;D, advance scientific and m"/>
        <s v="The New York Times describes Thunder as &quot;an ad engine to put Mad Men out of business.&quot; We're changing how digital ads are created and distributed by automating much of what people thought couldn't be done by computer. Our technology retrieves all relevant"/>
        <s v="The PositionPOSITION SUMMARY&#10;&#10;As a Senior DATA SCIENTIST within our Personalized HealthCare function you will work with meaningful data to generate impactful evidence and insights on our molecules/medicines and patients, that support R&amp;D, advance scientif"/>
        <s v="Passionate about precision medicine and advancing the healthcare industry?&#10;&#10;Recent advancements in underlying technology have finally made it possible for AI to impact clinical care in a meaningful way. Tempus' proprietary platform connects an entire ecos"/>
        <s v="About the TeamConsist of data scientists of various backgrounds, the Acquisition Algorithm team leverage causal inference and statistical modeling to help Stitch Fix achieve its ambitious growth goals. Our team drive sustainable client growth by optimizin"/>
        <s v="Avail is a new car sharing platform focused on improving mobility and reducing the cost of car ownership. We give car owners a way to earn extra income from their idle cars and connect drivers with a convenient, affordable way to drive a car when they wan"/>
        <s v="Qualys is seeking a Sales Finance Data Analyst with strong experience in Anaplan (and other financial systems), data management and an interest in helping automate reporting and financial analysis. Responsibilities include establishing and maintaining Mas"/>
        <s v="We're committed to bringing passion and customer focus to the business.Job Description Summary:Identify and analyze ways for data to enhance and drive new construction services, support new and more profitable revenue, drive projects moving through innova"/>
        <s v="The Master Data Analyst role is responsible for owning accuracy, integrity and timeliness of item master data in the Ghirardelli Chocolate JD Edwards ERP system and DevEx, as well as bridge the gap between finance and technology, and identify process impr"/>
        <s v="&#10;&#10;Growth Scientist&#10;&#10;At Automattic, we believe in making the web a better place, and making our workplace a happy place. We hope you can join us on this journey!&#10;&#10;We are the people behind WordPress.com, Tumblr, Jetpack, WooCommerce, and more. Our Data team"/>
        <s v="Data Analyst&#10;&#10;About Juntos&#10;&#10;Financial institutions around the world use the Juntos Conversational Account Management (CAM) platform to proactively engage their customers at scale. Juntos combines advanced technology with human intelligence to create engag"/>
        <s v="Who You AreMaking sense out of complex data is core to our business at Quantifind and we're looking for talented Data Scientists to join the team. At Quantifind, we look to integrate large amounts of data from diverse data sources (structured financial da"/>
        <s v="CyberCube delivers the most comprehensive cyber insurance analytics platform for the insurance industry.We are solely focused on solving the hardest cyber risk challenges with world-class analytics. Our team is composed of multi-disciplinary experts acros"/>
        <s v="About UsLaunched in 2011, Twitch is a global community that comes together each day to create multiplayer entertainment: unique, live, unpredictable experiences created by the interactions of millions. We bring the joy of co-op to everything, from casual "/>
        <s v="Search JobsJob Description&#10;&#10;Business Summary&#10;&#10;98% of Fortune 500 Companies use VMware Technology!&#10;&#10;The most advanced companies in the world turn to VMware to manage, grow and transform their business. When you work here, youâ€™re connected to a global com"/>
        <s v="The PositionStatistical Scientist-Personalized Healthcare, USMA&#10;&#10;Job Description Summary&#10;&#10;Biostatistics and Data Sciences (BDS) is a cross-functional group in the Evidence Generation Medical Unit in US Medical Affairs (USMA), comprising Biostatisticians, "/>
        <s v="The Center for Sustainable Energy (CSE) is seeking a data scientist who will support our product, sales, leadership and marketing teams with insights gained from analyzing extensive company data. The ideal candidate is adept at using large data modeling t"/>
        <s v="Programmable DNA, the software of Life, is finally here! Twist Bioscience is developing a disruptive Synthetic DNA technology that will change the world, enabling widespread health and sustainability. Synthetic biologists will use our products to engineer"/>
        <s v="We are the company behind , Jetpack, WooCommerce and Tumblr. We are looking for someone to join a team of data scientists and software engineers to build, deploy, and iterate on applications involving time series analysis, machine learning, natural langua"/>
        <s v="Cisco Meraki is revolutionizing the way IT administrators manage their infrastructure by providing simple and secure cloud-managed solutions. With a large install base of customers and rich, multi-dimensional data sets, the potential for data analytics to"/>
        <s v="&#10;Moloco is a marketing technology company that is growing rapidly. We are helping companies market their mobile apps through our programmatic solution that utilizes data mining, lookalike targeting and machine learning optimization. Weâ€™re in a hypergrow"/>
        <s v="About Skupos&#10;Skupos is the data platform for the convenience retail industry. Retailers, distributors, and brands connect to the Skupos network to create value from disparate data. Convenience retail is a long-standing industry with limited technology ado"/>
        <s v="The PositionPersonalized healthcare promises to bring the right drug to the right patient at the right time. In order to develop more effective medicines that better target specific disease mechanisms at play in individual patients, we need to build high "/>
        <s v="About Pinterest:&#10;&#10;Millions of people across the world come to Pinterest to find new ideas every day. It's where they get inspiration, dream about new possibilities and plan for what matters most. Our mission is to help those people find their inspiration "/>
        <s v="Data Scientist - Planning &amp; Algorithm Controller TeamAbout the Team&#10;&#10;Join the most empowered data science team around! With a bottom-up work culture and amazing leadership, you'll be surprised how much your own voice impacts the business and influences de"/>
        <s v="Join the team that's bringing innovation to car insurance. Noblr empowers its members to personalize their monthly car insurance rates using their smartphones. Our members log their trips with the Noblr app, get driving insights that help them continuousl"/>
        <s v="What is PredictHQ?&#10;&#10;PredictHQ is a Demand Intelligence platform powering companies such as Uber, Booking.com, Virgin Hyperloop, Accenture, Amadeus and many more to instantly unlock profitability hiding in plain sight.&#10;&#10;We are solving a major blind spot in"/>
        <s v="&#10;Windfall is a venture-backed data company -- our mission is to make accurate consumer data accessible to organizations across the world, ranging from nonprofits, financial institutions, and household brands. We currently work with 300+ organizations incl"/>
        <s v="The PositionPurpose&#10;&#10;Digital Customer Experience (DCX) is a functional group within Genentech Business Operations (GBO) comprised of experienced digital specialists who partner across CMG to orchestrate and deliver integrated digital customer experiences "/>
        <s v="Senior Data Scientist&#10;&#10;Denali Therapeutics is dedicated to developing breakthrough therapies for neurodegenerative diseases through our deep commitment to degeneration biology and principles of translational medicine.&#10;&#10;The Opportunity&#10;&#10;We are seeking to r"/>
        <s v="Data Architect, Staff&#10;&#10;About UsLife360 brings families closer with smart tools designed to protect and connect the people who matter most.&#10;&#10;Known for first-to-market solutions for modern family challenges, Life360 recently reached #1 in Apple's US App Sto"/>
        <s v="The PositionThe Position is placed in the BioAnalytical Sciences (BAS) Department at Genentech. We are a world-class bioanalytical center of excellence for novel strategies, technologies, and methods that enable the development of life-changing medicines."/>
        <s v="Doximity is transforming the healthcare industry. Our mission is to help doctors save time so they can provide better care for patients.&#10;&#10;We value diversity â€” in backgrounds and in experiences. Healthcare is a universal concern, and we need people from "/>
        <s v="Upstart is looking for a Data Analyst to own and scale data reporting and analytics for our investors. You will be a critical member of Upstart's analytics team to own credit performance data analysis and reporting by developing reports and building repea"/>
        <s v="Senior Data Scientist&#10;&#10;Senior Data Scientists on our team partner with product managers, SMEs and our clients to form a cross-functional team driving optimization of precious healthcare resources.&#10;&#10;We are looking for strong, enthusiastic data scientists t"/>
        <s v="The PositionThe PHC Data Science Imaging group seeks a talented and motivated Oncology Radiologist to join us in supporting the efforts of the Personalized Healthcare (PHC) Group at Roche.&#10;&#10;This role will aid in the development of novel imaging biomarkers"/>
        <s v="At Nylas, our mission is to empower the world to communicate with context and insight. Our hosted sync platform and APIs enable developers to quickly integrate their apps with email, contacts, and calendar across all providers (including Exchange).&#10;&#10;We ar"/>
        <s v="About Comfy&#10;&#10;Comfy is on a mission to create amazing workplace experiences. We are a leading workplace app provider that connects people, places, and systems. We're developing a new category, where smart building tech meets commercial real estate meets co"/>
        <s v="Discover your future at Berkeley Lab!&#10;&#10;You will work at the Berkeley Labâ€™s Joint Genome Institute (JGI) division and, under general supervision, perform a thorough quality analysis of DNA sequence data from various sequencing instruments. You will devel"/>
        <s v="There are many examples of disruption in the consumer space â€“ Uber disrupting the cab industry, Airbnb disrupting the hospitality industry and so on; but have you wondered who is disrupting support and operations? AISERA helps make businesses and custom"/>
        <s v="Modern Health-Modern Health is a mental health benefits platform for employers. We are the first solution to cover the full spectrum of mental well-being needs through both evidence-based technology and professional support from a certified coach or thera"/>
        <s v="At Scribd (pronounced â€œscribbedâ€), we believe reading is more important than ever. Join our cast of unique characters as we build the worldâ€™s largest and most fascinating digital library: giving subscribers access to a growing collection of ebooks, "/>
        <s v="One Concern is a startup which specializes in Artificial Intelligence for Natural Disasters. With our team of global disaster scientists and engineers, we have developed a platform that helps emergency responders prepare for and make the most critical dec"/>
        <s v="Data Engineer&#10;&#10;ZypMedia has built an enterprise grade comprehensive advertising platform â€“ from the ground up â€“ specifically for some of the nation's largest broadcasters and media companies to plan, buy, execute, and manage programmatic campaigns for"/>
        <s v="The PositionWe are seeking a creative, enthusiastic, and highly motivated researcher to work on developing new technologies to improve cell line development processes for new molecule modalities.&#10;&#10;The successful candidate will learn stable CHO cell line d"/>
        <s v="Data Science Aible is looking for enthusiastic and innovative people to join our Data Science team. The ideal candidate will work closely with our Engineering team to build our real world AI that empowers the business user. They must be adept with current"/>
        <s v="Job CategoryProducts and TechnologyJob DetailsAt Tableau, we are on a mission to help people see and understand data. Tableau has built the next generation of self-service data analytics by enabling people to gain more insights from their data through nat"/>
        <s v="Responsibilities Re-engineer data loading, cleaning, and mapping process for the client and its dependent products, including the Court Statistics Report. Create or improve client technical and non-technical documentation. Support Data Analytics Work stre"/>
        <s v="&#10;Research Data Analyst II&#10;&#10;03-Mar-2020&#10;&#10;Job Code and Payroll Title&#10;&#10;6256 Research Data Analyst II&#10;&#10;Job Summary&#10;&#10;JOB OVERVIEW&#10;&#10;The purpose of the position is to function as a Research Data Analyst for the clinical research activities of protocols under the"/>
        <s v="Varo is on a mission to redefine banking so it's easy for everyone to make smart choices with their money. Our app offers bank accounts and high-yield savings accounts that donâ€™t cost a thing, tools to help you manage your money and save automatically, "/>
        <s v="The PositionThe Microchemistry, Proteomics, Lipidomics (MPL) and Next Generation Sequencing (NGS) Department is seeking an experienced Scientist/Senior Scientist with an extended record of high impact research involving bioinformatic analysis of mass spec"/>
        <s v="Who we are:&#10;&#10;Calico is a research and development company whose mission is to harness advanced technologies to increase our understanding of the biology that controls lifespan. We will use that knowledge to devise interventions that enable people to lead "/>
        <s v="The PositionThe PHC Data Science Imaging group seeks a talented and motivated Senior Data Scientist to join us in supporting the efforts of the Personalized Healthcare (PHC). To aid in the development of novel imaging biomarkers in PHC and their potential"/>
        <s v="The PositionGENERAL POSITION SUMMARY/PURPOSE:&#10;Roches Product Development organization is responsible for developing and executing late stage (Phase III IV) clinical trials to establish efficacy and clinical utility of novel therapies The purpose of these "/>
        <s v="&#10;*Business Summary**&#10;&#10;&#10;98% of Fortune 500 Companies use VMware Technology!&#10;&#10;The most advanced companies in the world turn to VMware to manage, grow and transform their business. When you work here, you're connected to a global community of innovative, emp"/>
        <s v="Gateway Learning Group is a leader in providing behavior therapy for children with autism. Every day, Gateway advances lives through compassionate, evidence-based treatment. Since being founded in 2005, Gateway has expanded from its San Francisco base to "/>
        <s v="SoftBank Robotics, the global leader in robotics, is seeking a Data Analyst to join a fast-growing team that is focused on shaping the future by augmenting the workforce through automation. Known for Pepper and NAO, our humanoid robots, SBRA's solutions s"/>
        <s v="Survata Ads Measurement is changing how brands and marketing experts think about survey-based research moving from manual campaign report cards to advanced statistical analysis for real-time optimization tools. Help us grow our operational side as we cont"/>
        <s v="CompanyMammoth Biosciences is harnessing the diversity of nature to power the next-generation of CRISPR products. Through the discovery and development of novel CRISPR systems, the company is enabling the full potential of its platform to read and write t"/>
        <s v="At FortressIQ weâ€™re developing process cognition technologies that understand how businesses operate. Weâ€™re improving peopleâ€™s work lives by helping to automate routine tasks, allowing them to focus on higher value work and more meaningful interacti"/>
        <s v="The PositionAs an organization, Pharma Technical Development (PTD) works to design processes to manufacture large molecule therapeutics. We develop drugs that can be manufactured at sites worldwide in an efficient manner while keeping in mind that patient"/>
        <s v="&#10;GSN Games is looking for a Director of Data Engineering to be part of our team in San Francisco.&#10; &#10;About the Data Team&#10;The GSN Data team provides the data, analytics, and algorithms necessary to make GSN Games a fun and rich experience for players. We ar"/>
        <s v="The PositionNote: This role may be filled as a Data Engineer or Sr. Data Engineer. The position description is written at the Data Engineer level.&#10;&#10;As a member of the PTI Raw Material Data Engineering and Architecture Team, you will work in multi-discipli"/>
        <s v="About AutoGrid Systems&#10;&#10;At AutoGrid, you will join a team helping to accelerate the world's transition to a clean, affordable and reliable energy system. We're a growing and award-winning clean-technology company driving the fundamental transformation of "/>
        <s v="&#10;Data Analytics Consultant&#10;&#10;&#10;Share&#10;&#10;Job ID: FA-0100-664 &#10;&#10;&#10; Open Since: 2020-03-10&#10;&#10;&#10;City: Menlo Park&#10;State: California&#10;Country: United States of America&#10;&#10;&#10;&#10;Job Description:Frontend Arts brings together the brightest minds to create breakthrough technolog"/>
        <s v="The OpportunityKey to insitroâ€™s approach to rethinking drug development is linking in vitro cellular phenotypes with patient phenotypes. As a Statistical Geneticist, you will lead the development of cutting edge statistical approaches and workflows to a"/>
        <s v="The Role&#10;&#10;The&#10;&#10;reliability data team is looking for a Data Scientist/Software Engineer to&#10;&#10;utilize large-scale data and help Tesla engineers design and validate the most&#10;&#10;compelling and reliable products for our customers. The reliability data team&#10;&#10;colle"/>
        <s v="Motif Capital Data Scientist&#10;&#10;We are surrounded by unstructured data on companies and the economy. As an experienced data scientist, you are familiar with a variety of machine learning and natural language processing techniques and have applied them to re"/>
        <s v="i, Ã‚ Hope you are doing good We have an urgent requirement for our client Ã‚ Job Description:&#10;&#10;The platform will also enable machine/deep learning infrastructure that operationalizes data science models for broad consumption.Ã‚ You'll partner with end-to"/>
        <s v="Accenture Flex offers you the flexibility of local fixed duration project based work powered by Accenture, a leading global professional services company. Accenture is consistently recognized on FORTUNE s 100 Best Companies to Work For and DiversityInc s "/>
        <s v="The PositionAs Data Manager you will be accountable for study/studies and non-study project deliverables. You partner with cross-functional teams and external partners and work with considerable independence.&#10;&#10;MINIMUM QUALIFICATIONS&#10;&#10;BSc or MSc in Life Sc"/>
        <s v="The Palo Alto Veterans Institute for Research (PAVIR) is seeking a Data Scientist / Statistician to join Team Participatory System Dynamics (PSD), which is working to change the way health care quality improvement decisions are made across all layers of t"/>
        <s v="Working at the intersection of hardware, software, and molecular science, we are committed to delivering on the promise of 3D printing, enabling commercial customers to go beyond basic prototyping to 3D manufacturing.Our company is built on the idea that "/>
        <s v="Sonos has mountains of data, but that data is only useful if it is collected, stored and presented accurately. As a Data Engineer, you will be responsible for creating custom data sets, discovering data anomalies, generating test data, and implementing da"/>
        <s v="Job Description&#10;&#10;At Shipt, we are transforming the grocery shopping experience and giving time back to consumers.&#10;&#10;Shipt is growing and we are searching for a Machine Learning Engineer to join our team! At Shipt, we're using machine learning and analytics"/>
        <s v="Place to Play it s also the Best Place to Work. We ve thrilled g&#10;&#10;since 1994, when we launched the original PlayStation. Today, we re&#10;&#10;recognized as a global leader in interactive and digital entertainment. The&#10;&#10;PlayStation brand falls under Sony Interact"/>
        <s v="Scientist/Sr. Scientist, Gene Therapy&#10;&#10;Essential duties and responsibilities include but are not limited to the following:&#10;&#10;Develop AAV capsids and/or regulatory cassettes to improve and/or limit transgene expression to certain tissues&#10;Oversee and partici"/>
        <s v="Ayata is developing its Prescriptive AnalyticsÂ® software by integrating the latest Artificial Intelligence (AI) and related technologies. We are looking for people with multi-disciplinary skills, especially in software design and artificial intelligence,"/>
        <s v="The Process Analytical Chemistry team is seeking a skilled analytical chemist with industry experience to provide analytical support for the recovery and purification of small molecule products from fermentation broth. We are looking for a Scientist with "/>
        <s v="Gabi is reinventing the insurance broker model with technology, data, and human interaction. We are on a mission to make the process of finding the best home and auto insurance easy, straightforward, and transparent. Weâ€™re serious about building and usi"/>
        <s v="The PositionWe are seeking a highly motivated and collaborative Bioinformatics Scientist to join our Translational Genomics group and help drive the increased use of functional genomic approaches across the Genentech Research organization. Our Translation"/>
        <s v="We're Cruise, the self-driving ride-hailing service.&#10;&#10;We are building the world's most advanced self-driving vehicles to safely connect people to the places, things, and experiences they care about. We believe self-driving vehicles will help save lives, r"/>
        <s v="We like to think weâ€™re at the head of the class when it comes to helping businesses accelerate revenue growth and gain a competitive edge. With solutions to improve conversion and win rates at every stage of the revenue cycle, Lattice is the leader in p"/>
        <s v="Overview:Jazz Pharmaceuticals is an international biopharmaceutical company focused on improving patients lives by identifying, developing and commercializing meaningful products that address unmet medical needs. We are continuing to expand our commercial"/>
        <s v="The PositionWe are seeking a highly motivated statistical scientist to join Genentechs Translational Genomics group supporting computational efforts across the Research organization. The successful candidate will work in a collaborative environment, teami"/>
        <s v="&#10;Bachelor's degree&#10;&#10;in Computer science or equivalent, with minimum 10+ Yrs. of&#10;&#10;relevant experience.You should have 9+&#10;&#10;years of Data Analyst experience with at least 5+ years in Healthcare DomainYou must have experienced in Database Design/Development i"/>
        <s v="Company Overview Milestone Technologies, Inc. is a leading IT Managed Services and IT Professional Services solutions provider headquartered in the Bay Area and serving clients globally. Our unique approach to IT Managed Services includes Contact Center S"/>
        <s v="WhereTo is a venture backed startup that inspires and empowers todayâ€™s corporate travelers with an AI-based travel experience. We are a team of fifteen engineers, artists, and entrepreneurs re-imagining corporate travel from our HQ in San Francisco. Our"/>
        <s v="GRAIL is a healthcare company whose mission is to detect cancer early, when it can be cured. GRAIL is focused on alleviating the global burden of cancer by developing pioneering technology to detect and identify multiple deadly cancer types early. The com"/>
        <s v="Mode is a company built for analysts and data scientists. In addition to building a product to help them be great at their jobs, Mode aims to be a source of education and inspiration for analysts and data scientists of all experience levels.&#10;&#10;Mode's own D"/>
        <s v="Location: San Francisco, CA&#10;&#10; Job Title: Data Engineer&#10;&#10;Duration: 1 yr to start, could extend for additional year&#10;&#10;Key Skills: Spark, Hive, SparkSql, Python&#10;&#10;Projects the team is focusing on: Performance tuning on existing data warehouse and pipelines.&#10;&#10;S"/>
        <s v="&#10;At Sense, we are transforming the Contractor Experience for the World's Best Places to Work. Independent Workers now make up nearly 31% of the US workforce totalling almost 41 million. We are reinventing the way companies build long-term relationship wit"/>
        <s v="THE COMPANY:&#10;&#10;JUUL Labs' mission is to impact the lives of the world's one billion adult smokers by eliminating combustible cigarettes. We have the opportunity to address one of the world's most intractable challenges through a commitment to exceptional q"/>
        <s v="The PositionThe Department of Safety Assessment at Genentech provides scientific leadership and plays an active role in the process of drug development from the discovery period through marketed products. We are seeking a Scientist in Toxicology to suppor"/>
        <s v="The PositionWho we are&#10;&#10;The PD Personalized Healthcare Programs at Roche/Genentech are part of the R&amp;D Personalized Healthcare (PHC) Center of Excellence building the next generation tools, capabilities, and products for the future of medicine. We are foc"/>
        <s v="The PositionWe seek a highly motivated Associate Scientist / Scientist within the Oncology Biomarker Development (OBD) Data Science Digital Pathology Group, to drive digital pathology biomarker development and diagnostic development using image analysis a"/>
        <s v="Imagine a product that reached over a million users without a sales team. That same product is at the edge of where careers are headed, where every person becomes their own brand with limitless growth potential ahead. That's the opportunity at vidIQ an in"/>
        <s v="Job TitlePart-time instructor of Statistics for Data Science and Machine LearningJob Description&#10;&#10;The Instructor I is responsible for teaching classes within the guidelines of the established curriculum. They are also responsible for several administrativ"/>
        <s v="The PositionThe state-of the-art Next Generation Sequencing (NGS) and genomic applications group at Genentech is looking for a motivated computational scientist to join our team.&#10;&#10;Working in a highly collaborative environment, the successful candidate wil"/>
        <s v="The Process Engineer/Scientist II will play a key role in providing technical knowledge, experience, and expertise to our clients, ensuring successful manufacture of therapeutics. The primary focus of the Process Engineer/Scientist II will be to support c"/>
        <s v="The PositionPosition is based in South San Francisco. May consider remote&#10;&#10;The Principal Data Scientist of the Technical Institute (TI) is a member of the US Medical Affairs Evidence for Access (E4A) Medical Unit. He/she serves as the TI point of contact "/>
        <s v="Title: Data EngineerJob ID: AD98991626Location: San Francisco, CA&#10;Our client is looking to hire a Senior Data Engineer who will be a strong support to their team. They need an expert who will build the platform that delivers processed data and imagery to "/>
        <s v="Role Specification: &#10;&#10;5+ years of professional experience, 3+ years in Data Science preferredGraduate qualification in Computer Science, Statistics, Biostatistics, or other Quantitative Field from top schoolHands-on experience on writing production-level "/>
        <s v="&#10;Computational and Data Science Research Specialist III&#10;&#10;06-Mar-2020&#10;&#10;Job Code and Payroll Title&#10;&#10;6104 Computational and Data Science Research Specialist III&#10;&#10;Job Summary&#10;&#10;JOB OVERVIEW&#10;&#10;The Arnaout Lab at UCSF seeks an experienced Data Engineer to whom wa"/>
        <s v="SoftBank Robotics, the global leader in robotics, is seeking a Lead Data Analyst to join a fast-growing team that is focused on shaping the future by augmenting the workforce through automation. Known for Pepper and NAO, our humanoid robots, SBRA's soluti"/>
        <s v="Our Buyer Risk team is looking for a Data Engineer to improve our fraud and payments processes. We maintain both normalized and de-normalized data models to support our numerous stakeholders, ranging from PMs to data scientists. You'll be responsible for "/>
        <s v="Udemy is looking for a machine learning engineer to join our Recommendations Team. Udemy's personalized recommendations system is composed of batch (e.g., feature and machine learning pipelines), streaming (i.e., feature computation in real-time), and onl"/>
        <s v="The PositionWe are seeking an exceptional scientist to join the In Vitro ADME group in the Small Molecule DMPK Department at Genentech. This leader would work with our established team to deliver in vitro data and guidance to projects across our diverse p"/>
        <s v="Data Engineer&#10;&#10;And who better than you to join the Trianz family?&#10;&#10;At Trianz, we offer you an open and learning-oriented culture essential to emerge as a leader. Completely focused on the Digital Evolution philosophy and phenomenon, we view delivering our"/>
        <s v="Atomwise is a leading artificial intelligence (AI) drug discovery company in San Francisco, CA. In partnership with pioneering academic researchers and major biopharmaceutical companies, we discover and develop small molecules that will improve human heal"/>
        <s v="&#10;Clinical Lab Scientist Specialist&#10;&#10;11-Feb-2020&#10;&#10;Job Code and Payroll Title&#10;&#10;8939 Clinical Lab Scientist Specialist&#10;&#10;Job Summary&#10;&#10;JOB OVERVIEW&#10;&#10;The Clinical Lab Scientist Specialist performs procedures in the Specialty Lab of UCSF Dermatopathology Service"/>
        <s v="Impossible Foods is addressing the most catastrophic threats facing humanity: climate change and biodiversity collapse. A global transition to a plant-based food system will turn back the clock on atmospheric C02 levels, restore natural ecosystems and rev"/>
        <s v="Detect and correlate anomalies across disparate time-series data&#10;Create and test analytic model(s) to be used against live data&#10;Evaluate and train various models to detect and cluster anomalies&#10;Assign statistical significance/confidence interval to anomal"/>
        <s v="The PositionThe OMNI-Biomarker Development department at Genentech provides translational science support to inform the clinical development of novel personalized therapeutics in disease areas of Ophthalmology, Metabolism, Neuroscience, Immunology and Inf"/>
        <s v="Karius is a venture-backed life science startup focused on transforming the way infectious diseases are diagnosed. Combining Next-Generation Sequencing and proprietary data analysis, we can identify over 1,000 pathogens from a single blood sample with typ"/>
        <s v="The PositionGenentech is seeking a Clinical Scientist with relevant pharmaceutical/biotechnology industry drug development experience to join Genentechs Research and Early Development (gRED) Early Clinical Development (ECD) OMNI Clinical Science group. Th"/>
        <s v="The PositionRoches Clinical Development organization is structured by therapeutic area and is responsible for developing and executing the late development (Phase II IIIA) clinical strategies and plans to deliver medically-differentiated therapies that pr"/>
        <s v="The PositionThe department of Immunology Discovery conducts basic and translational research to enable new target discovery and preclinical drug development for inflammatory, autoimmune, fibrotic, and retinal disorders. We have access to unique resources "/>
        <s v="&#10;&#10;&#10;Data Engineer&#10;&#10;Apply now&#10;&#10;&#10;OverviewAt First Republic, we care about our people. Founded in 1985, we offer extraordinary client service in private banking, private business banking and private wealth management. We believe that personal connections are "/>
        <s v="Who we are&#10;&#10;What do Airbnb, Slack and Salesforce have in common? They use Culture Amp every day to make their workplaces better, along with over 2,500 other companies from around the globe, making up a community who stand together to improve the world of "/>
        <s v="*For us to consider your application, you must include an authentic and personalized cover letter that tells us why you want to work at Lemonaid*&#10;&#10;Use your amazing data and communication skills to help Lemonaid Health deliver quality, convenient affordabl"/>
        <s v="The PositionWe are seeking a Veterinary Anatomic Pathologist with drug development experience to join the Genentech Safety Assessment Department. Our Safety Assessment Mission is to advance the portfolio by generating high quality non-clinical safety data"/>
        <s v="Our mission at Udemy is to improve lives through learning. Today, more than 40 million students around the world are advancing their careers and passions by mastering new skills on Udemy.&#10;&#10;The Data Platform team's mission is to build the tools, services a"/>
        <s v="W-2 Contract Position&#10;&#10;Job Summary&#10;&#10;One of our clients - A social media web and mobile application company is looking to hire a Data Engineer on The Business Intelligence (BI) team is to build robust, extensible, and scalable data and BI solutions for the"/>
        <s v="&#10;We're Cruise, the self-driving ride-hailing service.&#10;&#10;We are building the world's most advanced self-driving vehicles to safely connect people to the places, things, and experiences they care about. We believe self-driving vehicles will help save lives, "/>
        <s v="&#10;&#10;&#10;&#10;Senior Data Analyst&#10;&#10; Senior Data AnalystJob Location San Francisco - San Francisco, CAPosition Type Full TimeEducation Level Graduate DegreeBasic Function &amp; Scope of Job The Senior Data Analyst has primary responsibility for accurate and predictive e"/>
        <s v="The PositionWe are looking for an expert in machine learning, artificial intelligence and computer vision to join our digital pathology group as an Associate Scientist / Scientist in Oncology Biomarker Development (OBD). Digital pathology is a new field w"/>
        <s v="&#10;Clinical Informatics Specialist III&#10;&#10;05-May-2020&#10;&#10;Job Code and Payroll Title&#10;&#10;8800 Clinical Informatics Specialist III&#10;&#10;Job Summary&#10;&#10;JOB OVERVIEW&#10;&#10;The key job responsibilities of the Clinical Data Analyst (CDA) include managing research customer requests"/>
        <s v="&#10;Financial Analyst IV&#10;&#10;28-Apr-2020&#10;&#10;Job Code and Payroll Title&#10;&#10;7710 Financial Analyst IV&#10;&#10;Job Summary&#10;&#10;JOB OVERVIEW&#10;&#10;The Data Analytics Manager uses advanced professional concepts and organizational objectives to resolve complex issues in creative and ef"/>
        <s v="We have an extremely innovative and exciting opportunity for a Research Scientist (Assistant Level) at the Northern California Institute for Health and Education (NCIRE) in San Francisco. The applicant will be involved in developing 2nd Gen 7T MRI technol"/>
        <s v="The front page of the internet,&quot; Reddit brings over 430 million people together each month through their common interests, inviting them to share, vote, comment, and create across thousands of communities. Come for the cats, stay for the empathy.&#10;&#10;The Cor"/>
        <s v="The PositionAs a Biostatistician with Personalized Health Care (PHC) focus in Biostatistics and Data Sciences (BDS), you will be responsible for supporting PHC projects, initiatives, and related activities in Oncology or non-Oncology therapeutic areas. PH"/>
        <s v="The PositionThe Preclinical and Translational PKPD (PTPK) department is seeking a scientist who is driven to understand the pharmacokinetics (PK) and pharmacodynamics (PD) of novel drug candidates and delivery systems. The candidate will be responsible fo"/>
        <s v="JOB DESCRIPTIONAt Levi Strauss &amp; Co, we are revolutionizing the apparel business and redefining the way denim is made.&#10;&#10;We are taking one of the worldâ€™s most iconic brands into the next century:&#10;&#10;from creating machine learning-powered denim finishes to "/>
        <s v="Company Description&#10;&#10;Consider joining Eurofins Lancaster Laboratories where people are the most important element in our chemistry. Celebrating 50 years of service, Lancaster Laboratories is a leading contract lab providing testing and research services i"/>
        <s v="Job Description&#10;&#10;Shell is playing its part in the transition towards a low-carbon future. We aim to cut the net carbon footprint of our energy products by around half by 2050. Our New Energies business, set up in 2016, supports this ambition. New Energies"/>
        <s v="Decision scientists draw on a combination of quantitative methods and product intuition to find actionable insights that drive key product decisions at Udemy, answering questions such as: what makes a course great? are ratings a reliable signal of course "/>
        <s v="About TwitchLaunched in 2011, Twitch is a global community that comes together each day to create multiplayer entertainment: unique, live, unpredictable experiences created by the interactions of millions. We bring the joy of co-op to everything, from cas"/>
        <s v="The PositionThe Drug Metabolism and Pharmacokinetics (DMPK) department at Genentech is seeking a highly motivated leader who will be supporting small molecule projects in discovery and development.&#10;&#10;The DMPK group is dedicated to enabling the discovery, d"/>
        <s v="We are looking for a data-driven problem solver who can automatically discover and extract information from multiple data sources. The senior data engineer will work to recognize patterns and productize your solutions and techniques for integration into o"/>
        <s v="Ã‚&#10;&#10;Position: Big Data Engineer&#10;&#10;Duration:- 6 months with potential extension&#10;&#10;Ã‚&#10;&#10;Location :- San Francisco, CA&#10;&#10;Ã‚&#10;&#10;The leader will closely collaborate with cross functional teams Ã¢ data science experts, medical, technology and other SMEs within digita"/>
        <s v="Parkside Securities is simplifying global access to US markets through regulatory innovations and technology. We are a US-based broker-dealer allowing foreign citizens the ability to invest in US securities using their local currency offering low fees and"/>
        <s v="Reporting to the Senior Director of Toxicology, the successful incumbent will have at least 5 years of experience in preclinical drug development with emphasis in toxicology and preclinical safety; experience on drug development project teams would be a p"/>
        <s v="Our mission is to help people everywhere find a job and company they love. We are disrupting an industry by changing how people search for jobs and how companies recruit top talent.&#10;&#10;We are looking for a talented engineer to join our growing data engineer"/>
        <s v="Mission&#10;&#10;Databricks' success depends on building trust and recognition with an ever-growing audience of data scientists and data engineers. We're building out our Developer Relations team to drive awareness and adoption of data engineering, data science, "/>
        <s v="JD:&#10;&#10;Ã‚ Python for data manipulation &amp; transformation (python dictionaries, data frames, data stream, joins of all kinds, outside of SQL IDEs)&#10;&#10;Ã‚ Python modelling&#10;&#10;Ã‚ Should have worked in designing, creating and defining Models.&#10;&#10;Ã‚ Hands on experience "/>
        <s v="ABOUT THE TEAM&#10;&#10;The data engineering team is a small, nimble group of data engineers that drive the company toward clean and informative data. As a manager of the data engineering team, you'll contribute toward a clear, concise data model to help power da"/>
        <s v="Category:Science&#10;&#10;Lab/Area:Behavioral CoreDescription:The Gladstone Institute of Neurological Disease at San Franciscoâ€™s burgeoning Mission Bay Campus could offer you outstanding opportunities to pursue this goal. The successful candidate will direct a "/>
        <s v="Senior Software Engineer, Data&#10;&#10;Engineering | San Francisco, CA &amp; Remote, USAOur first API helps you programmatically send physical mail at scale. Our second is address verificationâ€”officially CASS-certified by the USPS. But our long-term goal is to pro"/>
        <s v="ZS is a professional services firm that works side by side with companies to help develop and deliver products that drive customer value and company results. From R&amp;D to portfolio strategy, customer insights, marketing and sales strategy, operations and t"/>
        <s v="&#10;Bioinformatics Programmer IV&#10;&#10;09-Jan-2020&#10;&#10;Job Code and Payroll Title&#10;&#10;5933 Bioinformatics Programmer IV&#10;&#10;Job Summary&#10;&#10;JOB OVERVIEW&#10;&#10;UCSF is seeking a qualified candidate to serve as Bioinformatics Scientist / Programmer for the Clinical Cancer Genomics "/>
        <s v="One Concern is a Menlo Park-based benevolent artificial intelligence company with a mission to increase the global community's resilience to natural hazards. Founded at Stanford University, One Concern enables cities, corporations and citizens to embrace "/>
        <s v="The PositionThe successful candidate will join our dynamic team and work to identify biomarkers in support of drug development projects in IBD. The candidate will support novel therapeutic candidates before and after the transition from research to develo"/>
        <s v="Tracking Code&#10;&#10; 13681 &#10;&#10;Job DescriptionAbout Ipsos&#10;&#10;Ipsos is the worldâ€™s third largest market research company, present in 90 markets and employing more than 18,000 people. Our passionately curious research professionals, analysts and scientists have bu"/>
        <s v="&#10;What We Are Looking For:&#10;We are looking for bold and self-motivated data and AI/ML Engineers to join our team. Data is the core of our business and we are scaling a unique global network that creates unprecedented access to high-quality data in agricultu"/>
        <s v="*This job is located on the Peninsula*&#10;BioPhase Solutions specializes in recruiting top talented professionals for California's Scientific community. We are currently looking for an Associate Scientist to work for a leading Bay Area biotechnology company."/>
        <s v="About Lamâ€¦.&#10;Together we move the Atoms that move the World:&#10;&#10;Imagine working on the front lines of innovation! As one of the semiconductor industry's leading suppliers of wafer fabrication equipment and services, our technology depends on finding and hi"/>
        <s v="The PositionAssoc. Sci/Scientist, Translational Bioinformatics, Oncology Biomarker Development&#10;We seek a highly motivated Scientist within Oncology Biomarker Development (OBD) Data Science to support biomarker and diagnostic development efforts focusing o"/>
        <s v="&quot;The front page of the internet,&quot; Reddit brings over 430 million people together each month through their common interests, inviting them to share, vote, comment, and create across thousands of communities. Come for the cats, stay for the empathy.&#10;&#10;Moneti"/>
        <s v="The Position&#10;&#10;We are seeking a highly-skilled Senior Scientist with expertise in Proteomics to join Nurixâ€™s Discovery team. Nurix is devoted to unlocking the therapeutic potential of the ubiquitin proteasome system (UPS) in oncology, immune-oncology and"/>
        <s v="*This job is located on the Peninsula*&#10;BioPhase Solutions specializes in recruiting top talented professionals for California's Scientific community. We are currently looking for a Scientist/Senior Scientist to work for a leading Bay Area biotechnology co"/>
        <s v="The Manager in Training (MIT) Program has been designed to accelerate a newly hired employee into the store manager position. This means that you will learn and master the skills in 3 to 6 months that would take a normal technician 1 to 2 years to develop"/>
        <s v="Company DescriptionPDDN is a provider of end-to-end software solutions and IT consulting Services and software development Company. is headquartered in Fremont, California with clients across the Silicon Valley and other Information technology Hubs in dif"/>
        <s v="Square builds common business tools in unconventional ways so more people can start, run, and grow their businesses. When Square started, it was difficult and expensive (or just plain impossible) for some businesses to take credit cards. Square made credi"/>
        <s v="At Cisco Meraki, we know that technology can connect, empower, and drive us. Our mission is to simplify technology so our customers can focus on what's most meaningful to them: their students, patients, customers, and businesses. We're making networking e"/>
        <s v="Key Qualifications:&#10;&#10;Deep experience in digital analytics, data governance, data management, and business intelligence4-6 years working in analytics; specifically around supporting teams with management reportingProficient in SQL, Tableau (or similar tool"/>
        <s v="NTT DATA Services strives to hire exceptional, innovative and passionate individuals who want to grow with us. If you want to be part of an inclusive, adaptable, and forward-thinking organization, apply now.&#10;&#10;We are currently seeking a Sr Data Engineer Ha"/>
        <s v="The PositionThe Position&#10;&#10;We are seeking a highly motivated Scientist or Senior Scientist to join the OMNI-Biomarker Development Department within Development Sciences to drive our biomarker and drug development efforts in multiple sclerosis. Our departme"/>
        <s v="Samba TV, recognized by Inc. Magazine as one of the fast-growing companies in the US and one of the &quot;most interesting ad-tech upstarts of the year&quot; by Business Insider, and expand internationally. We are uniquely positioned at the forefront of the TV revo"/>
        <s v="Our client is an award winning Artificial Intelligence and Machine Learning Company. Their innovative cross channel AI solutions are applied in industries such as fintech, investment banking, biotech, and insurance, offering sales leaders unlimited opport"/>
        <s v="/Hello potential Second Genomer! A note: during the covid-19 public health crisis, Second Genome will be conducting all discussions and interviews virtually to flatten the curve and protect our teammates and candidates. Should you enter the interview proc"/>
        <s v="Job Summary&#10;&#10;Note that this position may be based remotely (within US)&#10;&#10;The Data Science CoLab is seeking a software engineer to help build UCSF's Data&#10;&#10;Library. This position will entail working as part of a cross-functional&#10;&#10;engineering team to develop "/>
        <s v="JoB Description Looking for an SAP HANA expert SAP HANA 2.0 configuration, architecture, reportingvisualization, predictive analytics and datasolution modelling. Must have 3-4 years of experience with native HANA data modeling. Must have experience with H"/>
        <s v="The Ronin Data Science team is trying to achieve the goal of predicting treatment outcomes across cancer types and across the course of therapy. We create and provide individualized predictive models and data visualizations to doctors and patients to unde"/>
        <s v="Join Rally Health as a Principal Software Engineer, Data Platform where you will architect and develop infrastructure for our Data Team . As part of the Data Team, you will report to a Data Manager and work with teams across the company.You Will:&#10;&#10;Archite"/>
        <s v="&#10;Clinical Research Coordinator&#10;&#10;03-Mar-2020&#10;&#10;Job Code and Payroll Title&#10;&#10;9335 Clinical Research Coordinator&#10;&#10;Job Summary&#10;&#10;JOB OVERVIEW&#10;&#10;The Clinical Research Data Coordinator (CRC) will perform duties related to the support and coordination of the UCSF Im"/>
        <s v="&#10;Unique opportunity to join the founding team of a quantitative hedge fund recently launched by a world renowned team of researchers and engineers. You will contribute to the research and development of cutting edge, machine learning inspired models, as w"/>
        <s v="Here at Berkeley Lights, we think cells are awesome! Cells are capable of manufacturing cures for diseases, fibers for clothing, energy in the form of biofuels, and food proteins for nutrition. So the question is, if nature is capable of manufacturing the"/>
        <s v="BioResearch Field Applications Scientist&#10;&#10;San Francisco Bay AreaOPCO DescriptionMolecular Devices, LLC creates innovative, high-quality bioanalysis solutions that increase our customers productivity. By joining Molecular Devices, you will work with best-i"/>
        <s v="The PositionWe seek a highly motivated Scientist to lead biomarker development efforts in support of Genentechs pipeline in hematological malignancies. Experience in hematology, oncology, personalized healthcare approaches, and translational research is h"/>
        <s v="At Sequoia, we are fueled by a passion to serve our clients and their needs. Through a blend of guidance, service and technology, we are revolutionizing the way employee benefits, 401(k), insurance and HR are experienced by companies and their people. Seq"/>
        <s v="Eluvio uses a wide range of machine learning and deep learning techniques within its content fabric. This position offers an experienced scientist/engineer an opportunity for big impact, working in a small, excellent team innovating new ML, DL and data sc"/>
        <s v="At Fitbit, our mission is to help people lead healthier and more active lives. We do this by empowering them with data, inspiration, and guidance to reach their goals.&#10;&#10;We started our journey in 2007â€”as a team of two with one big idea. Since then, we've"/>
        <s v="DescriptionSHIFT: Day Job&#10;&#10;SCHEDULE:&#10;&#10;Designs, develops and programs methods, processes, and systems to consolidate and analyze unstructured, diverse â€œbig dataâ€ sources to generate actionable insights and solutions for client services and product enha"/>
        <s v="The PositionThe Position&#10;&#10;We seek a highly talented and motivated Scientist to drive Genentechs ground-breaking reverse translation efforts in cancer immunotherapy drug development. The candidate will join a new team of researchers on Genentechs vibrant r"/>
        <s v="Are you ready to make an immediate impact on all aspects of our mission? Do you want to work on projects including data exploration and harmonization?  With mentoring from senior statisticians and data scientists you will create modeling of correlated out"/>
        <s v="Job DescriptionAt Ginger, we aim to provide better mental health care to humanity at a scale larger than has ever been possible before. This is no small task and as an expanding team we are working on a number of initiatives to achieve this, including agg"/>
        <s v="About Saildrone&#10;&#10;Saildrone designs and manufactures wind and solar powered autonomous surface vehicles called Saildrones, which make cost-effective ocean data collection possible at scale.&#10;&#10;We are building the world's largest high-resolution ocean dataset"/>
        <s v="At Afresh, weâ€™re solving the big problems around food waste and the fresh food supply chain--focusing first in grocery. We use cutting-edge AI (weâ€™ve been published in ICML!) combined with thoughtful design to enhance decision-making and optimize stor"/>
        <s v="The PositionRoches Clinical Development organization is structured by therapeutic area and is responsible for&#10;&#10;developing and executing the late development (Phase II IIIA) clinical strategies and plans to deliver&#10;&#10;medically-differentiated therapies that "/>
        <s v="The PositionWe are seeking a highly motivated Scientist/Senior Scientist to support translational science andbiomarker discovery efforts for Genentech's pipeline in lung and head and neck cancers within the Oncology Biomarker Development (OBD) group. Subs"/>
        <s v="PlayStation isn't just the Best Place to Play -it's also the Best Place to Work. We've thrilled gamers since 1994, when we launched the original PlayStation. Today, we're recognized as a global leader in interactive and digital entertainment. The PlayStat"/>
        <s v="Job Title:Postdoctoral Fellowship, Data InstituteJob Summary:The Data Institute at the University of San Francisco is proud to invite applications for a postdoctoral position starting in August 2020. Launched in the summer 2016, the Data Institute was fou"/>
        <s v="Senior Machine Learning Engineer&#10;&#10;About JumpstartJumpstart is the world's first shared talent network -- we are a recruiting platform that connects job seekers to the world's best companies using machine learning. Candidates on Jumpstart are able to repre"/>
        <s v="We are EA&#10;&#10;And we make games how cool is that? In fact, we entertain millions of people across the globe with the most amazing and immersive interactive software in the industry. But making games is challenging work. Thats why we employ the most creative,"/>
        <s v="&#10;Computational and Data Science Research Specialist III&#10;&#10;27-Apr-2020&#10;&#10;Job Code and Payroll Title&#10;&#10;6104 Computational and Data Science Research Specialist III&#10;&#10;Job Summary&#10;&#10;JOB OVERVIEW&#10;&#10;The Computational and Data Science Research Specialist applies skills"/>
        <s v="About SentryBad software is everywhere, and we're tired of it. Sentry is on a mission to help developers write better software faster, so we can get back to enjoying technology.&#10;&#10;With more than $67 million in funding and 20,000+ customers that believe we'"/>
        <s v="Upstart is the first lending platform to leverage artificial intelligence and machine learning to price credit and automate the borrowing process. Our engineering and data science teams collaborate to use non-conventional variables at scale in an underwri"/>
        <s v="About Pinterest:&#10;&#10;Millions of people across the world come to Pinterest to find new ideas every day. Its where they get inspiration, dream about new possibilities and plan for what matters most. Our mission is to help those people find their inspiration a"/>
        <s v="Hello Associates,&#10;&#10; *****Greetings from Conch Technologies*****&#10;&#10;Position: Big Data Developer&#10;&#10;Location: SFO, CA&#10;&#10;Around 8Ã‚years experience in Bigdata, Hadoop Ecosystems, Java, SpringBoot, Scala, GoLang, Python, Map Reduce/Hive/Pig/Oozie/Airflow/Hamake/S"/>
        <s v="The opportunity:&#10;&#10;Fast, accurate insights are integral in allowing us to fulfill our mission of fixing the user experience in global trade. At Flexport you'll conduct analyses that are at the forefront of reshaping the entire logistics &amp; supply chain indu"/>
        <s v="Position&#10;&#10;We are seeking a talented and highly-motivated individual with a background in ubiquitin biology or targeted protein degradation and an interest in drug discovery to join our collaborative team of scientists to greatly expand the toolbox of ubiq"/>
        <s v="Our mission is to connect every business in the $10 trillion construction industry and to strengthen the lives, jobs, and relationships of millions of hardworking construction professionals worldwide.Weâ€™re creating beautiful, user-friendly communication"/>
        <s v="Job Title SAP HANA ExpertData Modeler Interview Mode Video Call Telephonic Client Nsight direct client Nsight is fast-growing Systems Integrator and seeking SAP HANA ExpertData Modeler with 10+ Years in IT experience, good to have demonstrated expertise i"/>
        <s v="Interested in pushing the forefront of parametric speech synthesis, and detection of synthetic and forged speech? So are we!About the role:You will be working on interesting speech research problems arising in the context of AI Foundation products with a "/>
        <s v="&#10;*Business Title:** Director, Advanced Analytics Consultant - Center of Excellence&#10;*Requisition Number:** 49418 - 10&#10;*Function:** Business Support Services&#10;*Area of Interest:**&#10;*State:** CA&#10;*City:** San Francisco&#10;*Description:**&#10;&#10;&#10;Innovate. Collaborate. S"/>
        <s v="The PositionGenentech is inviting applications for a Scientist position in the Department of Human Genetics, responsible for identifying novel therapeutic targets and biomarkers from the investigation of human genetic variation. Key responsibilities are l"/>
        <s v="Senior Research Scientist - Preanalytics&#10;&#10;About the Role&#10;&#10;As a Senior Research Scientist in Preanalytics, you will lead efforts to characterize the impact of preanalytical variables on Freenome's multiomic tests and establish robust, standardized protocol"/>
        <s v="About the Team&#10;&#10;Our team is made up of bright, kind and motivated people from varied backgrounds, who built and scaled organizations like Airbnb, Shutterfly, Oracle, Google and Netflix. Cross-functional partnerships are deeply meaningful to us and are how"/>
        <s v="The PositionAn opportunity for a creative, talented and highly motivated Scientist is available in the Department of Early Discovery Biochemistry. The successful candidate will join a dynamic group pursuing cutting-edge research in peptide drug discovery "/>
        <s v="About the team: Our team helps customers proactively prevent payment fraud. Commerce and financial transactions are increasingly moving online. While the internet has enabled easier and instantaneous payments, it has also introduced a layer of anonymity b"/>
        <s v="Overview&#10;&#10;The Role&#10;&#10;We are looking for a Google Cloud Engineer guru to join the team and help us build our training portfolio within Google Cloud Platform as well as Amazon Web Services.&#10;&#10;We require an experienced Cloud Engineer professional who has a pro"/>
        <s v="The Role:&#10;&#10;At Tesla, we move at warp speed and warehousing, distribution and logistics is at the forefront of the evolution of Tesla's supply chain as we embark on transformational change in the coming months. We have an ambitious vision and a complex por"/>
        <s v="Weâ€™re looking for a product-minded data analyst with experience working with healthcare data to improve how we use and interpret our extensive healthcare dataset to power Aminoâ€™s products.&#10;&#10;As a member of the data analysis team, you work with a cross-"/>
        <s v="The Data Engineering team at Glu builds core data infrastructure and applications in support of all areas of our business, including our studio teams, user acquisition, monetization and finance. Glu is passionate about maximizing the value that data and a"/>
        <s v="About the Department of&#10;&#10;Pathology:&#10;&#10;Comprised of extraordinary faculty&#10;&#10;and staff, our mission is to improve the diagnosis, treatment and basic&#10;&#10;understanding of human disease. We&#10;&#10;accomplish this through our clinical services, research, and training the"/>
        <s v="Enlitic is on the verge of transforming patient care by bridging human and artificial intelligence to identify medical issues earlier and more accurately. We were founded in San Francisco in 2014 and our team has since expanded to New York, Vancouver, Can"/>
        <s v="DescriptionFraud Strategy and Analytics Manager&#10;&#10;San Francisco, CA&#10;&#10;At First Republic, we care about our people. We offer extraordinary client service in private banking, private business banking, and private wealth management. Founded in 1985, we believe"/>
        <s v="DescriptionOverview:&#10;&#10;At First Republic, we care about our people. Founded in 1985, we offer extraordinary client service in private banking, private business banking and private wealth management. We believe that personal connections are everything and o"/>
        <s v="The PositionThe Discovery Oncology department is seeking an exceptional, highly motivated and creative scientist to independently lead the discovery and early validation of oncology targets through the exploitation of large-scale functional genomic, chemi"/>
        <s v="Fyusion is a machine learning &amp; computer vision company that enables anyone to capture and display interactive 3D 360 images using their smartphone. Our unique 3D format allows for significant additional functionality that 2D images canâ€™t offer, includi"/>
        <s v="CLICK HERE TO APPLYJoin Rally Health as a Senior or Principal Data Engineer where you will partner with internal and external stakeholders with their data needs which can include building custom dashboards and architecting and coding solutions for large-s"/>
        <s v="The PositionThe Position&#10;&#10;We seek a highly motivated Scientist to lead reverse translational discovery efforts in support of Genentechs Development Sciences and Research. Substantial expertise in oncology, cancer cell signaling pathways, cancer immunother"/>
        <s v="Youâ€™re passionate about a zero-emissions future and want to build something special. You want to own your space but work with talented, like-minded people on important projects. The pace doesnâ€™t scare you; it excites you. Quality and integrity matter "/>
        <s v="As part of the Fermentation Lab Operations team the Associate Scientist will contribute to fermentation experimental designs and be responsible for executing fermentation experiments in support of our R&amp;D deliverables. The successful candidate will contri"/>
        <s v="Join Rally Health as a Senior or Principal Data Engineer where you will partner with internal and external stakeholders with their data needs which can include building custom dashboards and architecting and coding solutions for large-scale pipelines. . A"/>
        <s v="At Lyft, our mission is to improve people's lives with the world's best transportation. To do this, we start with our own community by creating an open, inclusive, and diverse organization.&#10;&#10;The Rideshare Planning &amp; Operations team at Lyft is responsible "/>
        <s v="This Role:&#10;&#10;We are looking for a Data Engineer to pioneer the data team at Point and be responsible for building out the data pipelines and systems necessary to develop best in class algorithms, models, etc. You will have ownership over the data pipelines"/>
        <s v="Machine Learning Engineer&#10;&#10;Powering Performance Marketplaces in Digital Media&#10;&#10;QuinStreet is a pioneer in powering decentralized online marketplaces that match searchers and &quot;research and compare&quot; consumers with brands. We run these virtual- and private-l"/>
        <s v="The PositionOur goal is to massively increase the information we obtain from digital histopathology slides, by applying computational methods to aid pathological evaluation that hitherto, only humans have been able to do. We seek an associate scientist or"/>
        <s v="About Azlo&#10;&#10;Azlo is a new fintech company that helps business owners, entrepreneurs, and freelancers pay, get paid, and manage their money. Backed by BBVA, we're on a mission to transform small business banking.&#10;&#10;Azlo is looking for a passionate Data Engi"/>
        <s v="Hi,&#10;  DATA ENGINEER&#10;&#10;Duration: 6 MONTHS+&#10;&#10;Location : SFO,CA&#10;&#10;Requirements&#10;&#10;5+ years of hands-on experience working in data warehousing, data architecture and/or data engineering environments at an enterprise scale.&#10;5+ years of SQL (MySQL, AWS Redshift, Hi"/>
        <s v="Hi,&#10;&#10;My Client is looking to hire DATA ENGINEER for Contract position in San Francisco, CA.&#10;&#10;Job Title: DATA ENGINEER&#10;&#10;Location: San Francisco, CA&#10;&#10;Project Duration: 6+ Months Contract with possible extension&#10;&#10;Job Description-&#10;&#10;Strong tools/technologies u"/>
        <s v="&#10;Position Summary &#10;Resource Development Associates is seeking a highly-motivated individual with strong quantitative and qualitative research and communication skills (verbal and written), who is committed to social and economic justice. Research Associat"/>
        <s v="At Encoded, we are combining the precision of gene regulation with the versatility of gene therapies to create breakthrough treatments for individuals living with severe genetic diseases. We focus on delivering life-changing advances for individuals with "/>
        <s v="&#10;&#10;&#10;&#10;&#10;&#10;Search by Keyword&#10;&#10;More Options&#10;&#10;&#10;Search by Location&#10;&#10;&#10;&#10;Clear&#10;&#10;&#10;&#10;&#10;&#10;&#10;&#10;Loading...&#10;&#10;&#10;&#10;&#10;Job Category&#10;All&#10;&#10;&#10;Work Location&#10;All&#10;&#10;&#10;Office Location&#10;All&#10;&#10;&#10;Job Type&#10;All&#10;&#10;&#10;&#10;&#10;&#10;&#10;&#10;&#10;&#10;&#10;&#10;&#10;&#10;Ã—&#10;Send me alerts every days&#10;&#10; alert frequency in every certain days&#10;&#10;Create A"/>
        <s v="The PositionThe Digital Health Technologies (DHT) group at Roche/Genentech is part of the Personalized Healthcare (PHC) Center of Excellence focusing on developing the next generation digital health platforms, tools and products for the future of medicine"/>
        <s v="At ERRG, we believe that each of our projects are significant and the most critical ingredient for success is our people. Our people provide the talent, experience, and passion that lies at the heart of every one of our projects. That is why we can provid"/>
        <s v="Company Description:&#10;&#10;We are building a new kind of AI infrastructure that is transforming the way companies solve real-world problems with machine learning at scale. Our founding team created Uber's Michelangelo ML Platform, which has become the blueprin"/>
        <s v="Job OverviewHealthRight360 provides excellent primary care and mental health services to transgender and gender variant people, and to cis-gender heterosexual women, bisexual women, and lesbians in a safe and compassionate environment, with sensitivity to"/>
        <s v="Lead Data Engineer&#10;&#10;Greater Seattle Area &#10;&#10;About the role. . . &#10;&#10;In order to continue and accelerate our growth, we are looking for a Lead Data Engineer with Cloud Solutions background to add to our Seattle, Washington-based team.&#10;&#10;Lead Engineer is respon"/>
        <s v="The Premise Platform Engineering team is looking for a talented and passionate Senior Data Engineer with a strong technical and analytical background to build out the company's core data offerings. Data is at the center of everything Premise does - from d"/>
        <s v="Crystal Dynamics is seeking a Lead Data Scientist to lead a technical team and help us gain useful insight out of raw data. The Lead Data Scientist will be responsible for managing the analytics team. They will work alongside production, marketing, commun"/>
        <s v="Do you&#10;&#10;&#10;Describe yourself as a data person with strong analytical and technical skills?&#10;Consider yourself a strong problem solver with ability to translate data into key business insights relevant to biotech / pharma clients?&#10;Have deep expertise in vario"/>
        <s v="RealReal, you'll drive automation, personalization and data pipeline&#10;&#10;initiatives. You will own critical systems throughout the platform and be&#10;&#10;responsible for their development, adding new, valuable features and ensuring&#10;&#10;that these systems perform corr"/>
        <s v="TuneIn reaches nearly 70 MAUs and we have a relentless appetite for data: our listeners collectively generate tens of millions of events per hour at peak. We are a small data engineering team and our contributions have a profound impact on the success of "/>
        <s v="The Data Analyst intern will report to the Manager of Customer Success who oversees the customer life cycle from contract award and onboarding to data-driven service recommendations informing customer marketing and communications support. Customer Success"/>
        <s v="System1 Biosciences is revolutionizing drug discovery for brain disorders by combining biotechnology, neuroscience, robotics, and machine learning techniques. We employ AI-driven phenotypic screening to discover novel drugs for complex neurological and ps"/>
        <s v="Job Title: Digital Data Engineering &amp; Analytics Manager&#10;&#10;Key Qualifications:&#10;&#10;&#10;&#10;Deep experience in digital analytics, data governance, data management, and business intelligence&#10;4-6 years working in analytics; specifically around supporting teams with man"/>
        <s v="SRA/Associate ScientistApexigen, Inc. San Carlos, CAJob SummaryWe are currently seeking a highly motivated Associate Scientist/Scientist with&#10;&#10; strong hands-on experience to contribute to the discovery and characterization of&#10;&#10; therapeutic antibody candid"/>
        <s v="Please note that this role requires relocation to Washington D.C.&#10;&#10;As a Data Engineer for the CIA, you will focus on the design, implementation, and operation of data management systems to meet the CIA's business needs. This includes designing how the dat"/>
        <s v="Position Summary:We are seeking a skilled and experienced researcher to join a team focused on the expression and characterization of novel biologic drug candidates that modulate inflammation for the treatment of human diseases.&#10;&#10;The successful candidate "/>
        <s v="The Opportunity&#10;&#10;Data Engineering plays a key role in insitroâ€™s approach to rethinking drug development. The Data Engineering DevOps team ensures the infrastructure which powers our biological data factoryâ€™s robots, instruments, and machine learning p"/>
        <s v="The PositionWe have an opportunity for a talented structural biologist with expertise in X-ray crystallography and cryo-electron microscopy to join the Genentech Structural Biology Department as a Scientist. The successful candidate will lead the structur"/>
        <s v="Our mission is to democratize opportunity for students everywhere. We believe that every student should have an equal opportunity to build a meaningful career regardless of where they go to school, what they major in, or who they know. The Handshake commu"/>
        <s v="ABOUT TREDENCE&#10;&#10;Tredence is a global analytics services and solutions company. We are one of the fastest growing private companies in the country for three straight years according to the Inc. 5000 and we continue to set ourselves apart from our competito"/>
        <s v="Amyris is looking for an enthusiastic, team oriented, problem solver to join our Chromatography group, which is part of the Screening and Analytics department (SCAN). The scientist will be responsible for developing, qualifying, and operationalizing assay"/>
        <s v="Overview&#10;&#10;About Pulse8, Inc.&#10;&#10;Pulse8 is an innovative Healthcare Analytics and Technology Company that delivers visibility and transparency for Risk Adjustment and Quality Management programs. We enable health plans and at-risk providers to achieve the gr"/>
        <s v="Encoded Therapeutics Inc. is a biotechnology company advancing precision medicines for a broad range of genetic disorders. Our mission is to unlock new opportunities for viral gene therapy through genomics-driven discovery. We focus on delivering life-cha"/>
        <s v="Manager: Director of ZFP Production&#10;&#10;Department: Research, Technology Platform&#10;&#10;Location: Richmond, CA&#10;&#10;JOB SUMMARY:&#10;&#10;We are looking for a methodical, detail-oriented scientist to supervise the team that characterizes the genome-wide specificity of Sangam"/>
        <s v="The Process Chemistry team is seeking an Associate Scientist to purify and characterize target molecules and related compounds produced using microbially-derived substrates. This position requires experience with chromatography equipment and characterizat"/>
        <s v="Senior Medical Scientist&#10;&#10;The Opportunity&#10;&#10;Denali Therapeutics is dedicated to developing breakthrough therapies for neurodegenerative diseases through our deep commitment to degeneration biology and biomarker driven development in areas of high unmet med"/>
        <s v="At DISYS we are helping our client to find Data Engineers / Business Objects Developers.&#10;&#10;What we are looking for?&#10;&#10;&#10;5+ years hands-on experience developing BOBJ universes and Web Intelligence reports&#10;Knowledge of Business Objects Business Intelligence Pl"/>
        <s v="Perfect Day is close to commercializing its first animal-free dairy protein products and we are seeking an intelligent, motivated, enthusiastic scientist to join our Food Development team. The ideal candidate will be driven and will do what it takes to co"/>
        <s v="Business Data Analyst in terms of Data Standards and Data Migration Translating business requirements, process documentation, systemreport specifications, integrated data flows and data models into proposed data definitions, metadata specifications, and d"/>
        <s v="Job Title:Ã‚DATA ENGINEER Location: SFO,CA&#10;&#10;This is an onsite position.&#10;&#10;Skills my client is looking for Ã‚ - SPARK - SCALA - PYTHON - DEVOPS - CLOUD (Azure is preferred, but any is fine)"/>
        <s v="Staff Scientist, Bioinformatics&#10;&#10;Requisition ID: 117427BR&#10;&#10;When you're part of the team at Thermo Fisher Scientific, you'll do important work, like helping customers in finding cures for cancer, protecting the environment or making sure our food is safe. "/>
        <s v="Astound AI is a rapidly growing startup funded by top-tier venture capitalists. We are disrupting the way customer support is delivered. Are you interested in joining a startup where you can play a crucial role in designing and building new generation AI "/>
        <s v="Position Summary:&#10;&#10;Applied Molecular Transport, Inc. is looking to hire a research associate in analytical method development and quality control (AD &amp; QC) for its therapeutic programs. The successful candidate will have extensive understanding of protein"/>
        <s v="Under general supervision, this position exists to assist the organization in making strategic data-related decisions by analyzing, manipulating, tracking, internally managing, and reporting data. This position functions both as a senior analyst and as a "/>
        <s v="185486 - Scientist I&#10;&#10; Industry&#10;&#10; ENG&#10;&#10; Region&#10;&#10; CA-Bay Area &#10;&#10; City&#10;&#10; South San Francisco&#10;&#10; State&#10;&#10; CA&#10;&#10;Rate&#10;&#10; Up to $35.00 DOE&#10;&#10; Duration&#10;&#10; 8 Months&#10;&#10; Description&#10;&#10; Chipton-Ross is seeking a Scientist I for an opening in South San Francisco, CA.&#10;&#10;RESPON"/>
        <s v="About Slalom&#10;&#10;Slalom is a purpose-driven consulting firm that helps companies solve business problems and build for the future, with solutions spanning business advisory, customer experience, technology, and analytics. We partner with companies to push th"/>
        <s v="Crunchyroll&#10;&#10;Crunchyroll is the worldâ€™s most popular anime brand, connects anime and manga fans across 200+ countries and territories with 360-degree experiences. Weâ€™re an international business focused on creating both online and offline experiences "/>
        <s v="About the Opportunity:Our data engineering team is at an exciting juncture where they are developing a data ecosystem that will work dynamically with hospital systems, research institutes and other cancer data systems. The data engineering team will be a "/>
        <s v="We run online, self-paced Data Science workshops where participants learn with the help of a curated curriculum and 1-1 guidance from an expert mentor.Our mentor community - the biggest strength of our programs - has experts from premier companies (Uber, "/>
        <s v="We are working on unique problems in multimodal dialog, question answering, sequence labeling, language modeling, and many other areas of NLP. Interested?About the role:You will be working on challenging NLP research problems arising in the context of AI "/>
        <s v="THE COMPANYB-Stock is the world's largest online marketplace for returned, excess, and other liquidation merchandise. Our customers range from SMB to the world's largest brands and retailers (including nine of the top 10 U.S. retailers). Led by eBay veter"/>
        <s v="Womplyâ€™s mission is to help small businesses thrive in a digital world. Founded in 2011, Womply is the leading provider of data and software to local businesses and the top software partner to the payments industry. Our AI-powered data platform powers o"/>
        <s v="About the team&#10;&#10;In this role you'll be a member of the Scalable Infrastructure team which is part of the Algorithms Platform. This team provides frameworks and services to access and operate on our data, including Spark, Presto, and custom tools. This tea"/>
        <s v="Ã‚ Position: Data Engineer Location: San Bruno, CA Duration: 6-12 Months Summary: Data Engineer with good experience on Python &amp; Spark or java. Regards, Vamshi Krishna 908-799-0604 vamshi@intellyk.com"/>
        <s v="SUMMARY: The Senior Scientist will support clinical development and late-stage discovery projects focused on new cardiovascular therapeutic agents. The role will include being a functional representative for MyoKardiaâ€™s DMPK department, providing pharma"/>
        <s v="Category:Science&#10;&#10;Lab/Area:Mucke LabDescription:Are you a biologist with an interest in drug development for neurological and psychiatric disorders and would like to contribute to this important area in an intellectually stimulating, interdisciplinary aca"/>
        <s v="We're committed to bringing passion and customer focus to the business.Job Description Summary:Works to develop lasting and pervasive solutions that enable customers to make data-informed business decisions. Primary point of contact between customers and "/>
        <s v="We're looking for people who are good at engineering systems to manipulate, process, and make sense of data. If you're expert in some areas of data engineering, but not others, we'll train you up. If you have the knowledge and skills to architect and desi"/>
        <s v="Category:Science&#10;&#10;Lab/Area:Genomics CoreDescription:Gladstone is seeking a talented and motivated scientist to direct the Gladstone Genomics Core. The successful candidate will work closely and collaboratively with Gladstone scientists on various research"/>
        <s v="Category:Science&#10;&#10;Lab/Area:Akassoglou LabDescription:The Akassoglou Lab at The Gladstone Institutes is seeking a highly skilled microscopist to join our group as a Staff Research Scientist. The mission of the position is to develop technologies to investi"/>
        <s v="Career CategoryResearchJob DescriptionThe Department of Genome Analysis Unit at Amgen South San Francisco (ASF) is looking for a Computational Biology/Bioinformatics Scientist with expertise in analyzing large-scale omics data and in handing high-content "/>
        <s v="About IPSY: IPSY is the largest beauty subscription in the world, with over 3 million monthly members, and the first brand to combine a rich community platform with a highly personalized commerce experience. Headquartered in San Mateo, with offices in New"/>
        <s v="Bio-Rad is looking for a Data Analyst I. The key business projects will include team activities, data analyses and reports development, validation, training, release in Power BI for all identified Customer-Centric Global Supply Chain metrics. Will also su"/>
        <s v="Major Duties and Responsibilities:&#10;&#10;Adapt enzymatic and immunoassay technologies and approaches for inclusion onto the rotor multi-analyte format or other diagnostic platform.Design and execute bench level experiments and analyze data.Interpret experiment"/>
        <s v="Finance Data Analyst&#10;&#10;San Francisco, CA Finance - Exempt&#10;&#10;About the Role&#10;&#10;This role will be working under the Director of Financial Operations as part of the Financial Operations (FinOps) team to deliver data driven decisions. The ideal candidate should p"/>
        <s v="Summary:&#10;&#10;The Senior Library Information Scientist will support the Libraryâ€™s Literature and Alerts Services by providing pertinent and timely information on our products and interests from the broad base of scientific, biomedical, competitive intellige"/>
        <s v="Under general supervision, this position exists to assist the organization in making strategic data-related decisions by analyzing, manipulating, tracking, internally managing and reporting data. This position functions both as consultant and as a high-le"/>
        <s v="Amgen strives to serve patients by transforming the promise of science and biotechnology into therapies that have the power to restore health or save lives. Our culture encourages open dialogues and diverse views to create and innovate ideas to solve the "/>
        <s v="&#10;tl;drSpring is accelerating the discovery of therapies for aging and its related diseases. Machine learning is at our core, and we're building a rare computational team that works closely with our biologists, together fighting disease.ImpactAging is the "/>
        <s v="At Bank of the West, our people are having a positive impact on the world. Weâ€™re investing where we feel we can make the most impact, like advancing diversity and women entrepreneurship programs, financing for more small businesses, and promoting progra"/>
        <s v="Senior Quantitative Analyst&#10;&#10; Apply Now&#10;&#10;&#10;&#10;Requisition # 35118&#10;&#10;Job Type Day&#10;&#10;Location San Francisco, CALIFORNIA&#10;&#10;Date Posted 03/31/2020&#10;&#10;Your potential. Your opportunity.&#10;DescriptionDuties: Leading credit risk activities for retail and wholesale portfoli"/>
        <s v="Category:Science&#10;&#10;Lab/Area:Akassoglou LabDescription:The Akassoglou Lab at Gladstone Institutes is seeking a highly motivated Research Manager passionate for managing an innovative academic research program focusing on the discovery of new mechanisms and "/>
        <s v="Minimum qualifications:&#10;&#10;&#10;Bachelor's degree in an analytical field or equivalent practical experience.&#10;Experience analyzing datasets using relational databases including SQL queries, database definition, and schema design.&#10;&#10;Preferred qualifications:&#10;&#10;&#10;Exp"/>
        <s v=" Position Title Research Associate III/Associate Scientist  Job ID 523  Overview Support inhalation product development from pre-clinical stages to product approval by contributing in product manufacturing and analytical experiments.&#10; Description of Dutie"/>
        <s v="Freenome is seeking a Senior / Development Scientist&#10;&#10;About the Role&#10;&#10;At Freenome, you will help develop the assay technologies used to analyze patient samples and contribute to our mission of early detection and intervention in human disease. As a Senior"/>
        <s v="Senior / Research Scientist - Proteomics&#10;&#10;About the Role&#10;&#10;At Freenome, you will help develop the assay technologies used to analyze patient samples and deepen our biological understanding of blood-based cancer biomarkers. As a Senior / Research Scientist "/>
        <s v="Freenome is seeking a Senior / Development Scientist - Proteomics&#10;&#10;About the Role&#10;&#10;At Freenome, you will help develop the assay technologies used to analyze patient samples and contribute to our mission of early detection and intervention in human disease"/>
        <s v=" At UCSF Health, our mission of innovative patient care, advanced technology and pioneering research is redefining whatâ€™s possible for the patients we serve â€“ a promise we share with the professionals who make up our team.&#10;&#10;Ranked by U.S. News &amp; World"/>
        <s v="What you will do&#10;&#10;In this challenging and important role you are responsible for quality control activities including items such as raw material QC, final product testing, stability testing, and design and execution of manufacturing troubleshooting experi"/>
        <s v="Looking for a chance to do meaningful work that touches millions? Come join the hardest working, nonprofit health plan in California and help us shape the future of health care. Blue Shield of California is focused on transforming health care by making it"/>
        <s v="&#10;Data Engineer&#10;&#10;&#10;Share&#10;&#10;Job ID: FA-0100-522 &#10;&#10;&#10; Open Since: 2019-11-18&#10;&#10;&#10;City: Menlo Park&#10;State: California&#10;Country: United States of America&#10;&#10;&#10;&#10;Job Description:Frontend Arts brings together the brightest minds to create breakthrough technology solutions,"/>
        <s v="Ripple Foods is looking for a Scientist to join our Protein Research team. The Protein Research team evaluates, purifies, and characterizes novel plant proteins along with investigating ways to enhance their functionality within food systems. Additionally"/>
        <s v="Janssen Research and Development, a member of Johnson and Johnson's Family of Companies, is recruiting for a Principal Scientist, Chemistry - Oligonucleotide Discovery, RNA &amp; Targeted Therapeutics, located in South San Francisco, CA.&#10;&#10;At the Janssen Pharm"/>
        <s v="Scientist, Glial Biology&#10;&#10;Denali Therapeutics is dedicated to developing breakthrough therapies for neurodegenerative diseases through our deep commitment to biology and principles of translational medicine.&#10;&#10;The Opportunity&#10;&#10;In anticipation of the Compan"/>
        <s v="NGM Biopharmaceuticals, Inc. is a clinical stage biotech company dedicated to discovering and developing the next generation of medicines for the treatment of serious diseases. Our experienced scientific team has joined forces with an impressive group of "/>
        <s v="Principal Research Scientist II or Principal Scientist I, Quantitative Translational Pharmacology (PKPD Modeling)&#10;&#10;Location: This position can be located in either South San Francisco, CA; Worcester, MA, or Lake County, IL (Chicagoland Area).&#10;&#10;AbbVie (NYS"/>
        <s v="Berkeley Labâ€™s Joint Genome Division (JGI) has an opening for a Project Scientist. The successful candidate will have a strong background in microbial ecology (including viruses of microbes), metagenomics, molecular biology, and bioinformatics. The Proj"/>
        <s v="Berkeley Labâ€™s Molecular Biophysics &amp; Integrated Bioimaging Division has an opening for a Bioinformaticist Project Scientist. You will work on a project that will integrate Small Angle X-ray scattering (SAXS) and macromolecular X-ray crystallography (MX"/>
        <s v="Berkeley Labâ€™s Physics Division has an opening for a DESI Project Scientist to focus on refining the fiber assignment and survey planning software for the Dark Energy Spectroscopic Instrument (DESI) research group.&#10;&#10;What You Will Do:&#10;&#10;Maintain and execu"/>
        <s v="Discover your future at Berkeley Lab!&#10;&#10;Berkeley Labâ€™s Environmental Genomics and Systems Biology Division has an opening for a Biological Engineering Project Scientist. The successful candidate will be part of the Feedstocks Division at JBEI, under the "/>
        <s v="Discover your future at Berkeley Lab!&#10;&#10;Berkeley Labâ€™s Biological Systems and Engineering Division has an opening for a Computational Project Scientist. You will serve a key role in the Lifecycle, Economics, and Agronomy Division (LEAD) at the Joint BioE"/>
        <s v="About Snowflake&#10;&#10;Snowflake Cloud Data Platform shatters the barriers that prevent organizations from unleashing the true value from their data. Thousands of customers deploy Snowflake to advance their businesses beyond what was once possible by deriving a"/>
        <s v="Are you a curious &amp; passionate cancer immunologist looking to join a collaborative R&amp;D team dedicated to reinventing the way cancer is treated and improving the lives of cancer patients? Do you recognize that one of the greatest unmet needs in cancer immu"/>
        <s v="Career Center&#10;&#10;body {&#10;&#10; background: #363636;&#10;&#10; color: #ccc;&#10;&#10; }&#10;&#10;&#10;&#10;&#10;&#10;&#10;New Search&#10;&#10;Login Page&#10;&#10;&#10;&#10;&#10;&#10;&#10;&#10;&#10;Position Description&#10;&#10;&#10;&#10;&#10;&#10;&#10;&#10;&#10;&#10;&#10;Clinical Data Analyst&#10;&#10;&#10;Job Number&#10;&#10;MHMN20-5&#10;&#10;&#10;Hours Per Two-Week Period&#10;&#10;80&#10;&#10;&#10;Shift Hours&#10;&#10;&#10;&#10;8 Hour Shift&#10;&#10;&#10;&#10;Apply Now&#10;&#10;&#10;&#10;"/>
        <s v="About IPSY:IPSY is the largest beauty subscription in the world, with over 3 million monthly members, and the first brand to combine a rich community platform with a highly personalized commerce experience. Headquartered in San Mateo, with offices in New "/>
        <s v="Under the general direction of the Laboratory Director, or their designee, continues CLS training on analytical procedures and performs pre-analytical and post-analytical procedures according to the California Lab Law and Regulations permitted for non-lic"/>
        <s v="The PositionThe Position&#10;&#10;The Analytical Operations department prides itself on expertise and leadership in the area of process related impurities as well as high throughput analytical testing and data management to support process development and validat"/>
        <s v="The Senior Associate Scientist will be directly responsible for executing in vivo cardiovascular preclinical studies with a goal to identify and characterize innovative drug therapies for the treatment of Heart failure. The successful candidate will work "/>
        <s v="POSITION SUMMARY:&#10;&#10;As a key senior member of our research group, the candidate will be responsible for driving the discovery of novel small molecule inhibitors and investigating their mechanism of action in support of our research programs, with a focus o"/>
        <s v="Position 11&#10;&#10;Position Title: Web Data Analyst | CA, USA | 5+ Years&#10;&#10;Position Duties:&#10;&#10; Analyze data, develop visually compelling dashboards, generate actionable insights and present recommendations to stakeholders. Monitor and analyze date from websites; "/>
        <s v="Position Summary&#10;&#10;The Data Analyst shall review and analyze business unit processes and recommend enhancements to the organizational systems and reports based on the user need. The Data Analysts shall also be an integral part of the report development lif"/>
        <s v="The Infectious Diseases Biomarker group is recruiting for a Senior Scientist Respiratory Infections Biomarkers, located in South San Francisco, CA or Antwerp, Belgium.&#10;&#10;At Janssen Pharmaceutical Companies of Johnson &amp; Johnson, what matters most is helping"/>
        <s v="Overall Description&#10;&#10;The Associate Director/Director, Clinical Science will be an essential contributor to the scientific, clinical, and operational scope of clinical development programs with an emphasis on program-specific activities. The Associate Dire"/>
        <s v="&#10;&#10;&#10;Biomarker Scientist&#10;&#10;&#10;&#10;&#10;Salary:&#10;&#10; Highly Competitive Salary&#10;&#10;&#10;&#10;&#10; Job type:&#10;&#10;&#10; Permanent&#10;&#10;&#10;&#10; Discipline:&#10;&#10;&#10; Biological Sciences, Genetics &amp; Genomics, Immunology&#10;&#10;&#10;&#10; Location:&#10;&#10;&#10; United States&#10;&#10;&#10;&#10;Redwood City, USA&#10;&#10;Posting date: 24 Apr 2020&#10;&#10;Reference:&#10;&#10;"/>
        <s v="Position Summary...What you'll do...â€¢ Manage and execute entire projects from start to finish including cross-functional project management, data gathering and manipulation, analysis and modeling, and communication of insights and recommendations.&#10;&#10;â€¢ "/>
        <s v="Discover your future at Berkeley Lab!&#10;&#10;Berkeley Labâ€™s Biological Systems and Engineering Division has an opening for a Project Scientist. The Project Scientist will build and sustain a high throughput microbial transformation, growth, and extraction pla"/>
        <s v="&#10;SUMMARY: Under general supervision, performs a variety of laboratory tests in multiple areas within the department. The Clinical Laboratory Scientist II is capable of independently making decisions on procedural matters and performing the full range of a"/>
        <s v="Job Description&#10;&#10;Our Research Scientists are our Inventors. We identify and target steps in disease mechanisms or pathways that could be inhibited or enhanced. Our goal is to isolate a compound that is effective against a disease target. Using innovative "/>
        <s v="Overall Description&#10;&#10;The Bioanalytical Scientist/Sr. Scientist (DMPK) will be an essential contributor to the scientific and operational scope of both discovery and clinical programs. The successful candidate will develop and conduct immunoassays in suppo"/>
        <s v="EBCE is seeking to hire a full-time Data Engineer to join our growing Analytics team and reporting to the Director of Analytics. Application deadline: Extended to May 29, 2020. Details here: Data Engineer"/>
        <s v="Amgen is a values based organization with a powerful sense of shared purpose toward our mission: to serve patients. At our San Francisco facilities, we provide the capabilities, resources, and rewards of a global enterprise, while maintaining the entrepre"/>
        <s v="The Department of Genome Analysis Unit at Amgen South San Francisco (ASF) is looking for a Scientist with expertise in handling high-content NGS whole genome sequencing data and a background in human genetics and statistical genetics. The primary responsi"/>
        <s v="Amgen is a leading global biotechnology company, with a mission to serve patients around the world. As a science-based, patient-focused organization, we discover and develop innovative therapies to treat serious illnesses. Our medicines have made a dramat"/>
        <s v="A biotechnology pioneer since 1980, Amgen was one of the first companies to realize the promise of this emerging science to bring safe, effective medicines from lab, to manufacturing plant, to patient. Amgen therapeutics have changed the practice of medic"/>
        <s v="The Position(Hiring at all levels)&#10;&#10;Genentech Biostatistics seeks talented and self-motivated statisticians to support clinical development activities and Personalized Health Care (PHC) projects in either early or late stage of clinical development. Our s"/>
        <s v="The PositionThe Position&#10;&#10;RESPONSIBILITIES:&#10;&#10;The Clinical Pharmacology Department at Genentech, Inc. is seeking Ph.D. level Associate&#10;&#10;Scientist, Scientist, or Senior Scientist who is driven to use pharmacometrics to advance the&#10;&#10;clinical development of n"/>
        <s v="Ã‚&#10;&#10;JD:&#10;&#10;10+ years of experience&#10;&#10;Experience in Advance SQL, Python, ETL, Data Modelling, Tableau or any BI tool&#10;&#10;Should be well versed in creating data pipelines using Python. Should be very strong in writing advance SQL queries. Should be in BI Engineer"/>
        <s v="&#10;&#10;&#10;Manager: Director, Gene Regulation&#10;&#10;Department: Research&#10;&#10;Location: Richmond, CA&#10;&#10;JOB SUMMARY:&#10;&#10;Sangamo Therapeutics is seeking an innovative scientist to support the development of gene regulation and gene editing based therapeutics for central nervou"/>
        <s v="Job #: 55608&#10;&#10;Job Type: Full Time&#10;&#10;Job Title: Clinical Lab Scientist&#10;&#10;Date Posted: 2/11/2020&#10;&#10;Deadline Date: 2/11/2020&#10;&#10;Recruiter: Hayes, Mallory&#10;&#10;Department Name: SBC Hist O/HLA&#10;&#10;Division:&#10;&#10;Bargaining Unit: NONE&#10;&#10;Hospital Location: Palo Alto&#10;&#10;Schedule: M"/>
        <s v="As the market leader in providing financial services to the world's most innovative tech and life science companies and investors, SVB has exposure to vast amounts of data covering the breadth of the startup and venture capital landscape. While data has b"/>
        <s v="Developing innovative therapies is one of the most challenging, most essential and personally rewarding fields in science. This is the most exciting time to be a part of Astellas, a company with a uniquely collaborative and patient-focused culture.&#10;&#10;There"/>
        <s v="Discover your future at Berkeley Lab!Berkeley Labâ€™s Joint Genome Institute (JGI) Division has an opening for a Research Scientist. The Research Scientist will design, conduct, and publish independent research in plant-microbial interactions and single-c"/>
        <s v="Senior Scientist, Skin Biology - Consumer Care&#10;&#10;Job Description and Specific Responsibilities&#10;&#10;The Senior Scientist, Skin Biology for Consumer Care will report to the Sr Director/ Vice President, Consumer Care Products, Zymergen and be responsible for the"/>
        <s v="The PositionThe main responsibilities of a clinical programmer are:Work with study management team members, Bio-sample operation managers and external data vendors to define file format specifications and data transfer specifications for all non-CRF data "/>
        <s v="Data Analyst Position SummaryWe have a need for Data Analyst with experience in data analytics and metrics optimization. We will need you to assist in collecting data and putting it to practical use, with the end goal of maximizing profits and increasing "/>
        <s v="We are seeking a highly motivated Senior Associate Scientist to join the Inflammation and Oncology Research Department at Amgen in South San Francisco (ASF). You will drive the discovery and validation of novel targets in autoimmune disease and cancer for"/>
        <s v="Career CategoryScientificJob DescriptionAmgen is dedicated to discovering transformative medicines that address the leading causes of death and disability. Within Amgenâ€™s Research and Development organization, the Computational and Data Sciences (CDS) t"/>
        <s v="&#10;Here at Aquifi, we're building innovative AI based automation solutions for Industry 4.0 using our proprietary 3D Computer Vision technology. Our small, tight-knit team has been working together for years on the merging of AI and 3D sensors. Come join us"/>
        <s v="As a Senior / Computational Biologist dedicated to assay development at Freenome, you will work closely with wet lab scientists to analyze and translate a wide variety of datasets into biological insights that drive the design and optimization of assays f"/>
        <s v="Freenome is seeking a Senior Computational Biologist - Translational Science&#10;&#10;About the Role&#10;&#10;As a Senior Computational Biologist - Translational Science at Freenome, you will apply bioinformatics, data science, and computational methods to analyze multio"/>
        <s v="Freenome is seeking a Senior / Computational Biologist, Proteomics&#10;&#10;About the Role&#10;&#10;The Senior / Computational Biologist in Proteomics will be responsible for developing analyses and modeling strategies for early, noninvasive cancer detection. They will u"/>
        <s v="Staff Scientist/Director, DMPK&#10;&#10;The Opportunity&#10;&#10;Denali Therapeutics is dedicated to developing breakthrough therapies for neurodegenerative diseases through our deep commitment to degeneration biology and principles of translational medicine&#10;&#10;The Company"/>
        <s v="Scientist, Analytical and Formulation Development&#10;&#10;Denali Therapeutics is dedicated to developing breakthrough therapies for neurodegenerative diseases through our deep commitment to degeneration biology, principles of translational medicine, and excellen"/>
        <s v="Purpose:&#10;&#10;Design, execute and manage specific research projects within the Target and Therapeutic Group as part of the Oncology Discovery organization at AbbVie South San Francisco (SSF). Independently conceive and communicate cross-functional biological "/>
        <s v="Berkeley Labâ€™s Materials Sciences Division has an opening for a Materials Staff Scientist.&#10;&#10;The Staff Scientist appointed to this position will be a principal investigator in the Materials Sciences Division (MSD). The Staff Scientist will establish a cu"/>
        <s v="About Pivot BioFueled by an innovative drive and a deep understanding of the soil microbiome, Pivot Bio is pioneering game-changing advances in agriculture. Our first commercial product harnesses the power of naturally-occurring microbes to provide nutrie"/>
        <s v="ABOUT THE COMPANYLyra is transforming mental health care through technology with a human touch to help people feel emotionally healthy at work and at home. Using intelligent matching technology, Lyra connects companies and employees to high quality, effec"/>
        <s v="Scientist- Translational Sciences&#10;&#10; About CytomX Therapeutics:&#10;&#10;CytomX Therapeutics, Inc. is committed to changing the treatment of cancer with our novel Probodyâ„¢ therapeutic platform. Our commitment to transforming lives with safer, more effective ther"/>
        <s v="BioMarin is the world leader in delivering therapeutics that provide meaningful advances to patients who live with serious and life-threatening rare genetic diseases. We target diseases that lack effective therapies and affect relatively small numbers of "/>
        <s v="The Genome Analysis Unit (GAU) is seeking a talented computational biologist to join our team and further our mission of making biological discoveries that accelerate development within Discovery Research and Preclinical Development at Amgen. The position"/>
        <s v="The Role&#10;&#10;We are looking for a Data Engineer to be part of our Applications Engineering team. This person will design, develop, maintain and support our Enterprise Data Warehouse &amp; BI platform within Tesla using various data &amp; BI tools, this position offe"/>
        <s v="About the Job&#10;&#10;This role will be a key member of the Marketplace Partner Financial Operations team with a focus on payments analysis and improvements to the Settlement operations &amp; experience&#10;&#10;&#10;Lead payment initiatives to enhance the partner settlements p"/>
        <s v="&#10;&#10;&#10;Manager: Senior Director, Process Development&#10;&#10;Department: Technical Operations&#10;&#10;Location: Brisbane, CA&#10;&#10;JOB SUMMARY:&#10;&#10;Sangamo is seeking a highly motivated scientist to join our CCPD team. The Scientist II position is responsible for leading upstream "/>
        <s v="Zymergen is hiring a Scientist to support the Analytical Chemistry team in analyzing natural products produced through biotechnological processes. The incumbent will support targeted and untargeted analysis, as well as isolation and structural elucidation"/>
        <s v="Pacific Institute for Research and Evaluation (PIRE) is an independent, nonprofit organization merging scientific knowledge and proven practice to create solutions that improve the health, safety and well-being of individuals, communities, and nations aro"/>
        <s v=" At the University of California, Berkeley, we are committed to creating a community that fosters equity of experience and opportunity, and ensures that students, faculty, and staff of all backgrounds feel safe, welcome and included. Our culture of openne"/>
        <s v="&#10;Design and implement efficient, accurate and robust perception system for autonomous driving cars.&#10;&#10;Requirements&#10;&#10;Ph.D, Ph.D candidate or M.S. in Computer Science or related quantitative field. Experience designing, training and deploying neural networks"/>
        <s v="Join Fabricâ€™s Clinical Services team as a Clinical Genomics Scientist. This is a unique opportunity to work closely with a strong team of geneticists, genetic counselors, bioinformaticians, and other professionals who are shaping the future of personali"/>
        <s v="We are changing the way healthcare uses data. Currently, about 80% of healthcare data is underused because it is too messy and unstructured for humans to efficiently analyze. The healthcare industry needed an intelligent technology that could extract insi"/>
        <s v="Hello There, Please share your updated resume and let me know the best time to reach you. Role Senior Big Data Engineer Location Emeryville, California Duration Contract Job Description What yoursquoll do As a Senior Big Data Engineer, yoursquoll be respo"/>
        <s v="Principle Duties &amp; Responsibilities:&#10;&#10;Analyze complex systems and troubleshoot and isolate system issues;&#10;Understand requirements for business users and translate into design specifications, utilizing thorough understanding of the Salesforce platform, Sal"/>
        <s v="For FULL Job Announcement, visit our website: www.AdvocatesForPregnantWomen.org&#10;&#10;Reporting to and working collaboratively with the Executive Director (ED), the Deputy Executive Director, Program &amp; Legal Advocacy (DED) is a member of the Senior Management "/>
        <s v="Emergency VeterinarianThe family you will be joining:&#10;&#10;VEG is a rapidly growing group of emergency practices with multiple locations and a single mission: Helping People and Their Pets When They Need it Most. We are changing the face of emergency veterina"/>
        <s v="Here at Kids Learning Loft Applied Behavior Analysis Services, PLLC, we are the rapidly expanding company in our industry in Williston Park, NY. We are hiring experienced part-time ABA Therapists to help us keep growing. If you're dedicated and ambitious,"/>
        <s v="Overview&#10;&#10;Ranked among the nation's top 10 Construction Managers by Engineering News-Record, The LiRo Group provides integrated construction, design, and technology solutions for a broad range of public and private sector clients.&#10;&#10;Our continued growth ha"/>
        <s v="Excavation Contractor looking for a self starter - well organized -enthusiastic - great work ethic candidate to join our team. Organizing the upkeep and daily maintenance of current fleet of light and heavy duty trucks, and all heavy equipment machines on"/>
        <s v="What We Are Doing:&#10;&#10;Forescout Technologies is the leader in device visibility and control. Our unified security platform enables enterprises and government agencies to gain complete situational awareness of their extended enterprise environments and orche"/>
        <s v="Who We're Looking For:&#10;&#10;National Debt Relief is currently seeking a highly motivated, analytical, and passionate paid search marketing expert to help drive the company's rapid growth. This fast-paced role will be responsible for maintaining the company's "/>
        <s v="Veterinary Technician&#10;&#10;Veterinary Emergency Group is currently hiring a Full-time Veterinary Technician for a busy Emergency hospital. Hours of operation are nights, weekends and holidays only. Part-time and Per diem applicants are encouraged to apply!&#10;&#10;R"/>
        <s v="TEECOM | the tech in architectureÂ® Advancing human performance. Creating more sustainable buildings. Utilizing machine learning. If these concepts intrigue you, you might be a perfect match for the energetic, collaborative environment at TEECOM. Weâ€™re "/>
        <s v="Friedwald Center for Rehabilitation and Nursing is looking to expand our team!&#10;&#10;We are looking for RNs/LPNs to join our family. If you are a RN or LPN that wants to work Full-time or PRN this facility is the place to be at!&#10;&#10;Our staff take pride at workin"/>
        <s v="DepartmentRecruitingClassificationExemptLocationEast CoastPosition TypeFull TimeDescriptionRecruit Financial Heads or group of Financial Advisors to open new PlanMember Financial Centers. You will play an integral part of the process of growing our PlanMe"/>
        <s v="Owned and Operated by Nurses.&#10;At Star Pediatric Home Care Agency, we help children shine, one at a time.&#10;Are you a RN Registered Nurse or LPN Licensed Practical Nurse with passion, dedication and love for pediatric nursing? Come shine with us!&#10;Train with "/>
        <s v="Medical Imaging Office in Queens is seeking a Full Time Diagnostic Ultrasound Technologist, experienced and familiar with general ultrasound, breast, and vascular studies. Prefer ARMDS Flexible hours; salary commensurate with experience.Please email curre"/>
        <s v="Responsibilities:Diagnose vehicles based on observational and mechanical testing as well as information provided by the customerRepair vehicles based on the diagnosed issues and repair estimateTest drive vehicles after repairs are complete to ensure mecha"/>
        <s v="Brinks Home Securityâ„¢ is a proven leader in the smart home technology and residential security industries, providing cutting-edge products and alarm monitoring services to more than one million customers throughout North America. We are currently seekin"/>
        <s v="Indio, an insurance technology company, is currently searching for a knowledgeable and talented Insurance Data Analyst. Indio has a vast library of over 10,000 different insurance forms spanning hundreds of thousands of unique questions. As the first comp"/>
        <s v="Our organization is unique in that we are a nonprofit community resource that saves lives by working with volunteer donors to provide the highest quality blood &amp; tissue components to patients. By using cutting-edge technology, our team of dedicated profes"/>
        <s v="The Data Analyst II is responsible for data entry and maintenance for our integrated enterprise system (SAP). As part of the Data Integrity team, this position is responsible for the accurate entry of data into SAP. The Data Integrity team is responsible "/>
        <s v="Director, Data Science - (200500) Description Edelman Intelligence is seeking a Director-level Data Scientist. The person in this role is will work to help drive our predictive analytics business by building out the Big Data / machine learning / AI capabi"/>
        <s v="&#10;&#10;&#10;&#10;&#10;&#10;&#10;Austin, Texas &#10;&#10;&#10;&#10;&#10;Apply&#10;&#10;&#10;Social:Scientific Games, Social is a global leader focused in providing an ever-expanding portfolio of robust iGaming and Social Casino solutions to the global gaming industry. To put it simply - we make Mobile and Facebo"/>
        <s v="The Predictive Data Analyst assists in managing our clients data for increasing memberships and donations as part of other projects. It involves working with our technology team in preparing data before a project starts, consulting with the client and acc"/>
        <s v="About the teamWe aspire not only to make people more successful by using technology to improve their thinking but also to build an incredible company while doing so. As a Data Scientist on Evernote's Growth Messaging team, you'll lead the way in the resea"/>
        <s v="Lightspeed Systems partners with schools to make learning safe, mobile and easily managed. Currently serving 15 million students and 28,000 schools in 35 countries, we are growing! We're looking to add passionate, driven people to help us fulfill our miss"/>
        <s v="&#10;Position Overview: From software hacking to hardware hacking, we help secure everything from cryptocurrency exchanges and space telescopes to autonomous vehicles and the electric grid. Today, Praetorian is making significant investments in terms of finan"/>
        <s v="We are expanding our team in the Intelligent Systems Division working on leading technologies in industrial robotics and seeking talented and motivated candidates to join us. Experience a flexible and stimulating environment developing solutions for diver"/>
        <s v="Bakery is a creative and R&amp;D company headquartered in Austin, TX with offices in Tokyo. We work with trendsetter brands to launch products that informed consumers want. Brands like Smirnoff, LaCroix, Nike and Audi turn to Bakery to achieve their business "/>
        <s v="Our leading data management and integration organization is currently in need of a Data Scientist to join our fast-growing team. The ideal candidate will be intricately involved in running analytical experiments in a methodical manner, and should have exp"/>
        <s v="Join a team that develops creative solutions for existing and future next-generation technologies for high reliability applications, including fusing real-world applications with artificial intelligence and machine learning, embedded systems for energy ap"/>
        <s v="At SpringML, we are all about empowering the doers in companies to make smarter decisions with their data. Our predictive analytics products and solutions apply machine learning to todays most pressing business problems so customers get insights they can "/>
        <s v="Position Description:&#10;&#10;POSITION PURPOSE&#10;&#10;A Data Scientist leverages their technical abilities to synthesize complex analytical tasks into easily understood data-driven stories. Data Scientists are responsible for organizing, analyzing, and then sharing in"/>
        <s v="Our Houston Research Center focuses on research and innovation in geology, geophysics, reservoir engineering, production technology, drilling, and sensors development to advance the discovery and recovery of oil and gas. Located in Houstons Energy Corrido"/>
        <s v="&#10;*Current employees and contingent workers click** **here** at https://wd5.myworkday.com/iheartmedia/d/task/3005$4482.htmld **to apply and search by the Job Posting Title.**&#10;&#10;&#10;iHeartMedia&#10;&#10;&#10;&#10;*Job Summary:**&#10;&#10;&#10;iHeartMedia is the number one audio company in"/>
        <s v="Ke'aki Technologies, LLC is looking for qualified Data Scientists to support the Air Force Medical Service in San Antonio, TX and Falls Church/Arlington/Fairfax, VA areas. These positions will support the 24/7 Defense Health Agency (DHA) contract by provi"/>
        <s v="The Data scientist will assist in our efforts to expand our capabilities within Positive Train Control analytics. This role will use analytical, statistical, and programming knowledge to collect, analyses and interpret large data sets. Experienced candida"/>
        <s v="Onica is an APN Premier Consulting Partner. As a full spectrum AWS integrator, we assist hundreds of companies to realize the value, efficiency, and productivity of the cloud. We take customers on their journey to enable, operate, and innovate using cloud"/>
        <s v="Group O is seeking a strong candidate with advanced analytics experience to fill an exciting Data Engineer role for an AI partner to Fortune 500 companies. In this role, you will be a valuable in managing large amounts of data and implement loading dispar"/>
        <s v="Why We Work at Dun &amp; BradstreetWe are at a transformational moment in our company journey - and weâ€™re so excited about it. Each day, we are finding new ways to strengthen our award-winning culture, and to accelerate creativity, innovation and growth. Ou"/>
        <s v="The Senior Data Scientist is an individual contributor that should be able to apply quantitative, data science and analytical skills to complex problems. He/or she should be able to work across teams to design, develop, and evaluate and execute against th"/>
        <s v="SWBC has been recognized as one of the Best Companies to Work for in Texas and has an exciting opportunity for the right individual to join an energetic and seasoned team, with an established and expanding national firm. Headquartered in San Antonio, SWBC"/>
        <s v="About Us&#10;&#10;At Cloudflare, we have our eyes set on an ambitious goal: to help build a better Internet. Today the company runs one of the world's largest networks that powers trillions of requests per month. Cloudflare protects and accelerates any Internet a"/>
        <s v="Serve as a software developer and researcher on a team developing software solutions for programs making a positive impact on society in Intelligent Transportation Systems (ITS) technology areas such as Integrated Corridor Management Systems (ICMS), Decis"/>
        <s v="Horne LLP is an industry leader in Accounting and Business Advisory Services and currently provides service from 13 locations across the US and Puerto Rico. Our Government Services practice is at the forefront of disaster recovery efforts nationwide with "/>
        <s v="At Jabil, we empower the brands who empower the world â€“ itâ€™s our reason for being and the guiding force thatâ€™s driving us to become the most technologically advanced manufacturing solutions provider on the planet.  Whether weâ€™re serving one of the"/>
        <s v="Job Description BAE Systems' F35 Lightning II program has an exciting opportunity for a Senior Data Scientist to develop and deliver functionality using Python, R, Web Development, and related technologies to produce predictive capabilities for the F-35 P"/>
        <s v="&#10;&#10;&#10;&#10;&#10;&#10;&#10;Date Posted&#10;&#10; 2018-10-22&#10;&#10;&#10;Location&#10;&#10; Various Locations&#10;&#10;&#10;Job Title&#10;&#10; Data Scientist&#10;&#10;&#10;Job ID&#10;&#10; IMGDS18&#10;&#10; Apply this Job&#10;&#10;&#10;&#10;&#10;&#10;&#10;Job Description&#10;&#10;IMG Systems, Inc. seeks Masterâ€™s+1yr/Bachelorâ€™s+5yrs exp/equiv.  Data Scientist (IMGDS18):  Data Vis"/>
        <s v="Join our Defense and Intelligence Solutions Division to pursue the exciting new area of developing the avionics applications and next generation of cyber threat detection capabilities for airborne platforms. Collaborate in a dynamic team environment, deve"/>
        <s v="Reporting to our Director of Decision Science, the Data Scientist (a.k.a. Decision Science Analyst) positions charter is to increase the companys profits through data science, machine learning, and advanced statistical analytics techniques in the areas of"/>
        <s v="Company DescriptionCGG is a fully integrated Geoscience company providing leading geological, geophysical and reservoir capabilities.Job DescriptionCGG is currently looking for a creative and results-focused individual who enjoys working on open-ended pro"/>
        <s v="&#10;&#10;&#10;Data Scientist&#10;&#10;&#10;Apply for job&#10;&#10;Description:&#10;&#10;â€¢ Bachelorâ€™s degree or 2+ years of work experience.&#10;&#10;â€¢ One years of relevant work experience.&#10;&#10;â€¢ Experience working with and creating data architectures.&#10;&#10;â€¢ Experience using statistical computer l"/>
        <s v="Our client, a leading global financial services company, has approximately 200 million customer accounts and does business in more than 140 countries. They provide consumers, corporations, governments and institutions with financial products and services,"/>
        <s v="&#10;&#10;Data Scientist&#10;&#10;&#10;Location&#10;&#10;&#10;&#10;TX - San Antonio&#10;&#10;&#10;Job Code&#10;&#10;6518&#10;&#10;&#10;# of openings&#10;&#10;1&#10;&#10;&#10;&#10;Apply Now&#10;Ke'aki Technologies, LLC is looking for qualified Data Scientists to support the Air Force Medical Service in San Antonio, TX and Falls Church/Arlington/Fairf"/>
        <s v="&#10;Apply now&#10;&#10;Data Scientist&#10;&#10; Houston, TX&#10;Seeking an experienced Data Scientist/Condition Based Monitoring Engineer to join the team in Houston, Texas.&#10;&#10;Reporting to the Director of R&amp;D, the Data Scientist / Condition Based Monitoring Engineer will determi"/>
        <s v="Care.com is a consumer tech company with heart. We're on a mission to solve a human challenge we all face: finding great care for the ones we love. We're moms and dads and pet parents. We have parents and grandparents so we understand that everyone, at so"/>
        <s v="OverviewAt Texas Capital Bank, we are driven by a single-minded and unwavering mission: to serve business and the individuals who run them. We use a consultative approach and innovative technologies to develop new ideas that give the bank and our clients "/>
        <s v="Hello        I hope you're doing well!&#10;&#10;My name is Soni Saraswat and I am a Staffing Specialist at Siri InfoSolutions Inc. I am reaching out to you on an exciting job opportunity with one of our clients. The Job description is mentioned below, if interest"/>
        <s v="TrinityRail is searching for a Data Scientist to join our Data Analytics team in our Dallas, TX office! . The successful candidate will work with the TrinityRail teams to develop and maintain systems and processes to support accurate financial reporting, "/>
        <s v="&#10;&#10;&#10;&#10;Project Scientist&#10;&#10; Job DetailsJob Location Dallas Office - Carrollton, TXPosition Type InternTravel Percentage Up to 50% Description Alliance Source Testing (Alliance) is currently seeking to fill a Project Scientist position. The ideal candidate for"/>
        <s v="&#10;WorldQuant develops and deploys systematic financial strategies across a variety of asset classes and global markets. We seek to produce high-quality trading signals (Alphas) through our proprietary research platform to employ trading strategies focused "/>
        <s v="Req ID: 90435&#10;&#10;At NTT DATA Services, we know that with the right people on board, anything is possible. The quality, integrity, and commitment of our employees are key factors in our companyâ€™s growth, market presence and our ability to help our clients "/>
        <s v="Your OpportunityDo you want to be part of a Data Warehouse team handling over 120 terabytes of data and building the next generation analytics platform for a leading financial firm with over $2.5 trillion in assets under management? At Schwab, the Global "/>
        <s v="Position Purpose:&#10;&#10;The successful candidate will support projects related to public safety, defense and national security The data scientist will work collaboratively with teams of software, application, and database developers, statisticians, chemists, b"/>
        <s v="Quantlab is seeking a Mid-Frequency Quantitative Research Scientist in Houston, TX, New York, NY or Boston, MA to join our effort in developing systematic mid-frequency trading strategies. Successful candidates will work in all aspects of strategy develop"/>
        <s v="Match Affinity is a division of Match Group that drives the fastest growing dating apps. Every month, millions of users come to our apps, like BLK and Chispa, to find matches and make great connections.&#10;&#10;What's my day-to-day?&#10;&#10;As a Data Analyst on our Pro"/>
        <s v="Who is Trace3?&#10;&#10;Trace3 is a leading Transformative IT Authority, providing unique technology solutions and consulting services to our clients. Equipped with elite engineering and dynamic innovation, we empower IT executives and their organizations to achi"/>
        <s v="We're looking for a Data Engineer to join Procore's Information Technology Engineering team to help evolve our data-driven culture and become a world-class data organization. In this role, you'll help us gain a data advantage by leveraging our data assets"/>
        <s v="Each month over 500,000 contractors and suppliers connect on Levelset's cloud-based platform to make payment processes stress-free. Users easily exchange payment documents like lien waivers, pay applications, and preliminary notices, they see a complete p"/>
        <s v="Immediate Interviews ..  Location: Irving TX Duration: 12 + months Skills : Data Scientist  Primary skills we need: Python, Spark ML, Scala, Hadoop"/>
        <s v="&#10;Description:&#10;Founded in 2014, Vinli is an automotive technology company based in the heart of Downtown Dallas. In just six years, our team has built the most advanced vehicle data computing platform, grown into the largest connected car app ecosystem, an"/>
        <s v="&#10;Design and develop statistical models with Big Data, IoT, ERP, Supply Chain, etc. to drive major operational business decisions Understand customer and business requirements and implement reliable technical solutions for non-technical end users. Identify"/>
        <s v="Lightspeed Systems is looking for a passionate Data Analyst to transform our data into insights and insights into actions that could affect millions of K-12 students.&#10;Using the latest tools and processes, Lightspeed Systems is able to maximize our technol"/>
        <s v="Onica is one of the fastest growing AWS Premier Partners in North America. As a full spectrum AWS integrator, we assist hundreds of companies to realize the value, efficiency, and productivity of the cloud. We take customers on their journey to enable, op"/>
        <s v="&#10;Q1 - AINA - NLP Engineers (ANA JL5/DS) - Multiple&#10;&#10;04/23/2020&#10;&#10;Job Description&#10;&#10;In the role of NLP Engineer with Infosys, you will interface with key stakeholders and apply your technical proficiency with Natural Language Processing for text and other an"/>
        <s v="in people's lives!&#10;&#10;LivaNova is a global medical technology company built on decades of experience&#10;&#10;and a relentless commitment to improve the lives of patients around the world.&#10;&#10;As a worldwide leader in cardiovascular and neuromodulation solutions, we a"/>
        <s v="Position Summary...What you'll do...Data Strategy: Understands, articulates, and applies principles of the defined strategy to routine business problems that involve a single function.&#10;&#10;Data Source Identification: Supports the understanding of the priorit"/>
        <s v="&#10;&#10;&#10;THE COMPANY&#10;&#10;Fannie Mae provides reliable, large-scale access to affordable mortgage credit in communities across our nation. We are the leading source of funding for housing in America, which means more people can buy or rent a home. We are focused on"/>
        <s v="Organization: Accenture Federal Services&#10;&#10;Location: Reston, VA&#10;&#10;Accenture Federal Services, a wholly owned subsidiary of Accenture LLP, is a U.S. company with offices in Arlington, Virginia. Accenture's federal business has served every cabinet-level depa"/>
        <s v="Tiger Analytics is looking for experienced Data Scientists to join our fast-growing advanced analytics consulting firm. Our consultants bring deep expertise in Data Science, Machine Learning and AI. We are the trusted analytics partner for multiple Fortun"/>
        <s v="Air Education and Training Command is creating a new Chief Data Officer function. The Data Scientist (Sr.) will be part of the technical support team who would define, build and manage a new learning services system to modernize the commandâ€™s learning e"/>
        <s v="applynow"/>
        <s v="Job Title: RPA Architect&#10;&#10;Posted on: 07-31-2018&#10;&#10;Requirements:&#10;&#10;RPA Platform Skills:&#10;&#10;Blue Prism, Automation Anywhere, UiPath, Pega / Open SpanXerox / Conduit, NICE, RedWood, Kofax, Jikoda, WorkFusion&#10;&#10;Job Description:&#10;&#10;Plays a critical role in building a"/>
        <s v="Rackspace is a different kind of technology company. With a combination of unbiased expertise, meticulous methodologies and innovative delivery models, we are uniquely positioned to help you achieve your specific goals using the appropriate combination of"/>
        <s v="DSI Systems Inc., an authorized AT&amp;T Distributor partner, has an immediate career opportunity for a motivated individual to fill one of our new roles as a Data Analyst for our Richardson office. This person will be responsible for turning data into inform"/>
        <s v="Min Qualifications&#10;&#10;EDUCATION &amp; EXPERIENCE&#10;&#10;Minimum Qualifications:&#10;&#10;Master's degree in a quantitative discipline (applied mathematics, statistics, computational biology, bioinformatics or related field)&#10;Five years of SQL experience&#10;Five years of experien"/>
        <s v="r. Segmentation Data Analyst â€“ Customer Segmentation (Conway, Austin, or Remote)&#10;&#10;At Acxiom, our vision is to transform data into value for everyone. Our data products and analytical services enable marketers to recognize, better understand, and then de"/>
        <s v="Job DescriptionImportant Note: During the application process, ensure your contact information (email and phone number) is up to date and upload your current resume prior to submitting your application for consideration. To participate in some selection a"/>
        <s v="Looking for your next opportunity? If so, choose Parkland and discover what a meaningful job feels like. Whether you work directly with patients or use your talent to support our care, youâ€™ll be part of a team thatâ€™s providing valuable health services"/>
        <s v="Position ResponsibilitiesResponsible for developing and implementing the pipeline Integrity Management Program (IMP) for facilities within the Kinder Morgan Natural Gas Pipelines business unit including developing, implementing, and continuously improving"/>
        <s v="The Business Data Analyst I is responsible for assisting in various activities including data gathering, trending, modeling, forecasting, and reporting. This position will be a centerpiece between the business intelligence data warehouse capability and ot"/>
        <s v="Job Description&#10;Are you passionate about data and technology? Would you like to be on the forefront of innovation, working in a fast-paced environment with the resources of an established brand? Then you might be a perfect fit at one of our partner compan"/>
        <s v="&#10;Hagerty Consulting (www.hagertyconsulting.com) is one of the nationâ€™s leading emergency management and homeland security consulting firms. Known for its public spirit, innovative thinking, problem solving, and exceptional people, Hagerty is sought afte"/>
        <s v="Overview:&#10;&#10;Sales Specialist will support Sales Ops team in enabling the sales teams. The Sales specialist will run basic analysis, perform data audits, build out tracking infrastructure and assist with data pulls for regular business updates. Sales Operat"/>
        <s v="Ishpi Information Technologies, Inc. (DBA ISHPI) is passionate about providing our customers with technical solutions that satisfy their business needs. Through collaborative interactions with customers, team members, subject matter experts (SMEs), techni"/>
        <s v="KUNGFU.AI helps companies establish their AI strategy, develop custom solutions, and transform around artificial intelligence. We believe in a practical approach where executing proven techniques creatively on narrow use cases creates transformation in ag"/>
        <s v="Looking for your next opportunity? If so, choose PCCI and discover what a meaningful job feels like. We are looking for a mid to senior level data engineer. If you have significat data engineering experience with SQL, pipeline, SQL server,product support,"/>
        <s v="At Acxiom, our vision is to transform data into value for everyone. Our data products and analytical services enable marketers to recognize, better understand, and then deliver highly applicable messages to consumers across any available channel. Our solu"/>
        <s v="Citi Enterprise Technology Team is looking for an extraordinary Senior Software/Data engineer to help build our next generation of data services. The data engineer will be responsible to architect, design, and develop software that enables us to ingest, t"/>
        <s v="ACS Group has immediate need for Data Engineer, experience in the IT Industry. This is a 24 Months plus contract opportunity and located in Plano TX or Louisville KY. Our client is a leading IT company. Please review the job descriptions below W2 Candidat"/>
        <s v="About&#10;&#10;At Cloudflare, we have our eyes set on an ambitious goal: to help build a better Internet. Today the company runs one of the world's largest networks that powers trillions of requests per month. Cloudflare protects and accelerates any Internet appl"/>
        <s v="POSITION SUMMARY:&#10;&#10;The purpose and scope of the position is to provide scientific support to account managers, new and existing customers in accounts in Specify Territory. This position will carry out evaluations at prospect sites for new instrument oppor"/>
        <s v="Role Data Scientist Location Fort Worth, TX Duration Long Term Strong hand on exp on Har, python, spark Must Haves- bull Bachelorrsquos degree from an accredited university in Computer Science, Statistics, Applied Mathematics or related field bull 8+ Year"/>
        <s v="Req ID: 89513&#10;&#10;At NTT DATA Services, we know that with the right people on board, anything is possible. The quality, integrity, and commitment of our employees are key factors in our companyâ€™s growth, market presence and our ability to help our clients "/>
        <s v="&#10;Company: Cyber Warrior Network - - Matching the Talent to the Task. Job Title: Senior Data Scientist Location: San Antonio, TXClearance Level: SecretMinimum Education: Bachelorâ€™s Degree in associated discipline area.Company Brief:Cyber Warrior Network "/>
        <s v="Posting End Date:May 10, 2020Employee Type:Regular-Full timeUnion/Non:This is a non-union positionLife takes energy. The Enbridge Technology + Innovation Lab works with data that powers our products to improve safety and reliability. By working hands-on w"/>
        <s v="Req ID: 90378&#10;&#10;At NTT DATA Services, we know that with the right people on board, anything is possible. The quality, integrity, and commitment of our employees are key factors in our companyâ€™s growth, market presence and our ability to help our clients "/>
        <s v="Sr Analyst, AML Data Scientist&#10;&#10;Job SummaryThe Sr Analyst, Data Scientist uses specialized knowledge, skills, training and/or certification to explore, interpret and explain data to stakeholders of all levels. The Data Scientist will work in tandem with c"/>
        <s v="Role: Data AnalystÃ‚&#10;&#10;Location: Fort Worth,TX&#10;&#10;Intelligent Automation Ã¢ RPA, NLP, AI and Advanced Analytics&#10;&#10;Job Summary:&#10;&#10;Provide CLIENT specialization in advanced analytics to extract insight from information by iterating rapidly, to summarize, visuali"/>
        <s v="Data Engineer&#10;&#10;ETL automation tools such as Informatica, Mulesoft, SSIS, Alooma, or Apache Airflow&#10;&#10;Experience with traditional RDBMS solutions such as Microsoft SQL Server and Oracle&#10;&#10;Experience with cloud-based platforms and tools&#10;&#10;Familiarity with DevO"/>
        <s v="COMPANY OVERVIEW&#10;&#10;For over a century, Neiman Marcus Group has served the unique needs of our discerning customers by staying true to the principles of our founders: to be the premier omni-channel retailer of luxury and fashion merchandise dedicated to pro"/>
        <s v="Tiger Analytics is an advanced analytics consulting firm. We are the trusted analytics partner for several Fortune 100 companies, enabling them to generate business value from data. Our consultants bring deep expertise in Data Science, Machine Learning an"/>
        <s v="Must have skills*&#10;&#10;Minimum 8+ years of experience with 4+ years of experience with building Big Data Solutions and Machine Learning Models.&#10;&#10;Key responsibilities*&#10;&#10;Understand Machine Learning Models in SAS and R and Convert them to Spark Jobs Enhance Mach"/>
        <s v="SummaryThis position will serve as a subject matter expert within analytics and will conduct modeling and analysis critical to the organizationâ€™s programs and operations and summarize essential statistical data for end users and report on customer trend"/>
        <s v="POSITION&#10;SUMMARY:&#10;We are looking for&#10;a Sr. Data Scientist with a strong background in NLP, Text Mining and Deep&#10;Learning in our Data Science group. Under the general direction of the&#10;Director, Business Informatics, this position will be responsible for cl"/>
        <s v="About PeopleFun&#10;&#10;PeopleFun is a rapidly growing studio where development teams thrive on collaboration, creativity, teamwork and fun. Our mission is to create the best family-friendly casual games in mobile and have a great time doing it! Our current game"/>
        <s v="Financial Additions has partnered with a lead international Insurance company in Dallas, TX in search of a Data Analyst.&#10;&#10;Data Analyst Responsibilities:&#10;&#10;Use statistical methods to analyze data and generate useful business reports&#10;Work with management tea"/>
        <s v="Hello Associates,&#10;&#10;***Greetings from Conch Technologies***&#10;&#10;Ã‚&#10;&#10;Position: Data Analyst&#10;&#10;Location: Plano, TX&#10;&#10;Ã‚&#10;&#10;Job Description:&#10;&#10;Typical DA&#10;&#10;3+ years of exp&#10;&#10;AWS understanding&#10;&#10;Tableau&#10;&#10;SQL&#10;&#10;Data analysis and data management&#10;&#10;Ã‚&#10;&#10;Ã‚&#10;&#10;Ã‚&#10;&#10;Thanks &amp; Regard"/>
        <s v="Position Description:&#10;&#10;POSITION PURPOSE&#10;&#10;The Sr. Data Scientist will lead model building and model productionalization from end to end to strengthen Homedepot.com's recommendation, personalization and search capabilities. This role will be responsible for"/>
        <s v="Job TitleResearch ScientistAgencyTexas A&amp;M University Health Science CenterDepartmentNeuroscience &amp; Experimental TherapeuticsProposed Minimum SalaryCommensurateJob LocationBryan, TexasJob TypeStaffJob Description&#10;&#10;What we believe:&#10;&#10;Texas A&amp;M University is"/>
        <s v="Job TitleAssistant Research ScientistAgencyTexas A&amp;M University Health Science CenterDepartmentIbt Center For Translational Cancer ResearchProposed Minimum SalaryCommensurateJob LocationHouston, TexasJob TypeStaffJob Description&#10;&#10;What we believe&#10;&#10;Texas A&amp;"/>
        <s v="&#10;&#10;&#10;&#10; U.S.  DATA SCIENCE CONSULTANT HOUSTON  &#10;Houston / &#10;&#10;&#10; Graduate /&#10;&#10;Number of vacancies:&#10;&#10; 2 &#10;&#10;&#10;&#10;&#10;&#10; &#10;&#10;Statistical data processing (data mining) - Predictive modeling using machine learning and data science techniques - Trend modeling (time series, ARIM"/>
        <s v="Dialexa is expanding its Data Science practice and is looking for great talent to join us in building intelligent, next-generation platforms. Are you tired of just pushing out ones and zeros and you yearn to solve hard problems? Do you want to work on an "/>
        <s v="ETL Data Analyst Lewisville, TX Proficiency in performing ad-hoc data queries in response to critical business needs using T-SQLPL-SQL Work with ETL ArchitectDevelopers in understanding data needs and devise a plan to perform e Elicit requirements from th"/>
        <s v="Grant Thornton LLP (Grant Thornton) is the U.S. member firm of Grant Thornton International Ltd, one of the worldâ€™s leading organizations of independent audit, tax and advisory firms. Weâ€™ve never been a typical professional services firm. We put peopl"/>
        <s v="Data Analyst&#10;&#10;Combine your love of data and games at Gearbox Software! Influence data-driven decision making in design, development, and business with a rigorous practice of objectively guiding us through data to understand our players.&#10;&#10;Responsibilities:"/>
        <s v="â€¢ Providing thought leadership and serving as Director to client executives. â€¢ Leading data &amp; analytics strategy engagements that involve vision, roadmap, maturity assessment, target state elaboration and business case. â€¢ Leading Agile transformatio"/>
        <s v="COMPANY SUMMARY&#10;&#10;The mission of the Texas HeartÂ® Institute is to reduce the devastating toll of cardiovascular disease through innovative programs in research, education and improved patient care. Texas HeartÂ® Institute is a nonprofit organization found"/>
        <s v="Hello&#10;&#10;We are looking for a Data Engineer for a client in Plano,TX&#10;&#10;Role: Data Engineer&#10;&#10;Location: Plano TX&#10;&#10;Interview: Phone/Skype&#10;&#10;Ã‚MUST HAVE hands on experience in building data ingestion pipelines that ingest data from multiple sources into Data lake"/>
        <s v="Job DescriptionImportant Note: During the application process, ensure your contact information (email and phone number) is up to date and upload your current resume when submitting your application for consideration. To participate in some selection activ"/>
        <s v="Position Title Data Engineer with Python Location Austin, TX Position Type Full-time Permanent Role Job Description Open-source data warehousing(DWH), Python, java, google cloud, Apache Airflow design and architecture of data pipelines Should be able to a"/>
        <s v="&#10;*Position Summary**&#10;&#10;&#10;Samsung Austin Semiconductor is one of the most advanced semiconductor manufacturing facilities in the world with more than 3,000 employees and 2.45 million square feet of floor space. Samsung Austin Semiconductor has broad semicond"/>
        <s v="&#10;&#10; Posting Type:&#10;&#10;Open to All Applicants&#10;&#10; Category: Computer and Mathematical FLSA Exempt/&#10;&#10;Non-Exempt: Non-Exempt  Agency: Health &amp; Human Services Comm Department: Decision Support Staff  Job Title: Data Analyst Posting Number: 448822  Full Time/Part Ti"/>
        <s v="IMMEDIATE need for a skilled Data Analyst with experience providing trends and summaries of Accounts Receivables Aging data.&#10;&#10;They are experiencing a large amount of customers who are unable to pay their electric bills due to COVID-19 and they are meeting"/>
        <s v="Servient is looking for an eDiscovery Analyst to join its growing team. The eDiscovery Analyst is responsible for ingesting ESI into the Servient application, performing exports and productions and assisting the Project Management team with the successful"/>
        <s v="HORNE is an industry leading provider of disaster recovery solutions for states, territories, and municipalities in the wake of natural and man-made disasters. We currently provide services from 13 locations across the US, Puerto Rico, and the US Virgin I"/>
        <s v="The Innovation Team is at the core of innovation and emerging technology development, discovery, deployment and support activity. Our team is leading the effort to digitally enable our business. Our mission is to develop disruptive &amp; innovative technologi"/>
        <s v="Title Big Data Engineer Location Dallas,TX Duration Long Term Key Criteria Should have some COBOL experience + PySpark experience. Need to do some Cobol code analysis and convert into pySpark curated data sets. Note Even if we find someone who can learn C"/>
        <s v="As part of the Avail Data Engineering team, you will be working to manage our ever-growing collection of vehicle sharing and usage data. We support our business analytics and marketing teams by performing data integration and ETL between an increasingly d"/>
        <s v="Junior Machine Learning Engineer&#10;&#10;2+ years of experience as a developer for high-tech products or services and you have 2+ years of hands-on experience delivering products or solutions that utilized Machine learning, Natural Language processing, or other "/>
        <s v="Job Summary:The Data Engineer is responsible for the maintenance, improvement, and movement of data in the Enterprise Data Warehouse, Operational and Analytics databases. The Data Engineer works with the software engineers, other data engineers, data anal"/>
        <s v="&#10;Posting Details&#10;&#10;&#10;&#10;Position Information&#10;&#10;Posting Number S02160P Position Title Research Engineering Scientist (S02160P) Department Physics Location Arlington Job Family Research Position Status Full-time Work Hours Flexible Work ScheduleMonday-Friday; 8:"/>
        <s v="Antuit is the leader in AI-powered solutions for Retail, Consumer Goods, and Manufacturing companies with a proven track record for delivering outsized business results to industry leaders.&#10;&#10;Our AI solutions, in the cloud, improved accuracy for demand for"/>
        <s v="CenterPoint Energy and its predecessor companies have been in business for more&#10;&#10;than 140 years. We ve created an energy delivery company with electric and&#10;&#10;natural gas utility businesses and competitive energy businesses that benefit&#10;&#10;our shareholders, c"/>
        <s v="Job details&#10;Title Data Analyst 1017 Company Yeti Technologies Salary 0 Company type Information Technology Published on 2017-10-24 Apply before 2017-10-24 Job Details PRIMARY FUNCTION:&#10;&#10;The Data Analyst is an entry level position and is responsible for pr"/>
        <s v="Position Purpose: Responsible for analytic data needs of the business unit. Handle complex data projects and acts as a lead for other Data Analysts.&#10; Provide advanced analytical support for business operations in all or some of the following areas: claims"/>
        <s v="Job Summary&#10;&#10;Gathering ETL/integration requirements from customersExtracting, transforming and loading data primarily to and from Hayes' flagship products - TIPWeb-IM, TIPWeb-IT and GetHelp - to and from databases or filesBuild data pipelines that Extract"/>
        <s v="Position Big Data Engineer with COBOL, PySpark Location Dallas TX Duration 12+ months Interview mode Zoom Job Description Python ndash Senior level Spark PySpark ndash Senior level Hive ndash Senior level SQL ndash Expert level Logical Problem solving ski"/>
        <s v="&#10;Min Qualifications&#10;&#10;Ph. D, M.D, D.O., or D.V.M in related field and no experience required.&#10;&#10;Job Description:&#10;&#10;Conducts innovative scientific investigation by developing theories and devising scientific methods and procedures to apply scientific principl"/>
        <s v="OverviewWith over 10,000 online merchants launching subscriptions and over 1,000,000 subscribers powered by ReCharge, we have a lot of store owners to support. Our mission to make repeat orders easier began five years ago as a bootstrapped startup and tod"/>
        <s v="We're looking for a Data Analyst to join our Product Analytics team!&#10;&#10;What's the team like?&#10;&#10;Our team makes dating apps that provide efficient, performant, and engaging experiences which embrace our users' sense of community.&#10;&#10;Every month, millions of use"/>
        <s v="JOB DESCRIPTION Junior Data Analyst&#10;&#10;PRIMARY FUNCTIONS:&#10;&#10;The Junior Data Analyst is responsible for assisting Emergicon employees and the Analytics Team in any data-oriented duties.&#10;&#10;REPORTS TO:&#10;&#10;The Junior Data Analyst reports directly to the Chief Techn"/>
        <s v="Data Engineer  Who we are:Intersys is a leading Data and Digital Transformation professional services organization focused on providing solutions with real business value. We provide a customer-focused approach to building authentic partnerships with our "/>
        <s v="Responsibilities include:â€¢ Facilitating operational error and discrepancy scenario resolution relating to service order input, database management and emergency call responseâ€¢ Identify data inconsistencies and conflicts in address data setsâ€¢ Work to"/>
        <s v="&#10;&#10;Data EngineerFull-TimeLocationAustin, TXPosition Overview***This position is contingent upon award***&#10;&#10;JANUS is seeking a talented Data Engineer to support the Army Futures Command (AFC) Modernization Application and Data Environment (MADE) program. Thi"/>
        <s v="Job Number: R0083408&#10;&#10;Data EngineerKey Role:&#10;&#10;Serve as a data engineer to support the development and maintenance of scalable data stores that supply Big Data in forms needed for business analysis. Apply specific functional knowledge to solving a variety "/>
        <s v="We are seeking a talented data specialist to join our highly motivated and innovative Data Engineering team, your efforts will be critical to the success of our client's global trading businesses. You will be responsible for the following:&#10;&#10;&#10;&#10;Curate massi"/>
        <s v="ProfessionalPosition Purpose: Responsible for analytic data needs of the business unit. Handle complex data projects and acts as a lead for other Data Analysts.&#10; Provide advanced analytical support for business operations in all or some of the following a"/>
        <s v="Current employees and contingent workers click here to apply and search by the Job Posting Title.iHeartMediaJob Summary:iHeartMedia is the number one audio company in the United States, reaching nine out of 10 Americans every month â€“ and with its quarte"/>
        <s v="Title: Data Engineer# of Openings: 3Position Type: ContractLocation: Irving, TX, United StatesDescription:Analyze and understand data sources &amp; APIsDesign and Develop methods to connect &amp; collect data from different data sourcesDesign and Develop methods "/>
        <s v=" Requisition Number 19-1372  Title Web Analytics Manager  State TX  Postal Code 75062  Metropolitan Area Texas: Irving  Description Job Summary&#10;&#10;The Web Analytics Manager leads analytics and business reporting for Populusâ€™ digital properties. They will "/>
        <s v="Tiger Analytics is looking for an experienced Data Modeler to join our fast-growing advanced analytics consulting firm. Our consultants bring deep expertise in Data Science, Machine Learning and AI. We are the trusted analytics partner for multiple Fortun"/>
        <s v="&#10;Discussions with SMEs to understand the requirement. â€¢ Worked with different lines of business in consumer banking like mortgage, credit cards, loans and ready credit. â€¢ Preparing Business Requirement Document/Functional Requirements documents/Minor "/>
        <s v="Arthur Lawrence is urgently looking for a Data Engineer for a client in Houston, TX. Kindly review the job requirements below. Your immediate application will enable us to place you successfully. Must-Have Experience working as a Data Engineer Hands-on wo"/>
        <s v="&#10;Responsible for conducting&#10;&#10;quantitative and statistical analysis on investments of various assets classes&#10;&#10;and conveying research to internal clients in a practical, concise manner.&#10;Generate new ideas and investment&#10;&#10;concepts for research that impact th"/>
        <s v="The Data Analyst serves as a resource for business intelligence, performance and operational analysis for Central Health. Under general direction of the Analytics and Reporting Manager, the Data Analyst is responsible for organizing, analyzing and reporti"/>
        <s v="&#10;Apply&#10;Description&#10;&#10;A Health Scientist works directly with CTEHâ€™s Toxicology &amp; Health Sciences Staff in the interdisciplinary areas of Toxicology, Human Health and Ecological Risk Assessment, Industrial Hygiene, and Emergency Response. Daily job tasks m"/>
        <s v="Min Qualifications&#10;&#10;EDUCATION &amp; EXPERIENCE&#10;&#10;Minimum Qualifications:&#10;&#10;B.S. degree in Computer Science or Computer Science/Information Systems&#10;Three years of T-SQL experience in a relational data base modeling, preferably in a large, complex healthcare envi"/>
        <s v="Responsibilities for Data Engineer:&#10;&#10;Ã¢ Create and maintain optimal data pipeline.&#10;&#10;Ã¢ Assemble large, complex data sets that meet functional / non-functional business requirements.&#10;&#10;Ã¢ Identify, design, and implement internal process improvements: automa"/>
        <s v="The data abstractor in the Office of Injury Prevention (OIP) performs compiling of data related to violent deaths (i.e., homicides, suicides) in Texas. They will be primarily responsible for analyzing and identifying pertinent information from information"/>
        <s v="OverviewThe Data Analyst serves as a resource for business intelligence, performance and operational analysis for Central Health. Under general direction of the Analytics and Reporting Manager, the Data Analyst is responsible for organizing, analyzing and"/>
        <s v="&#10;Apply&#10;Description&#10;&#10;An Environmental Scientist II is an entry level position and participates as a member of an emergency response team to conduct environmental sampling and data collection. In performing such duties, an Environmental Scientist II will co"/>
        <s v="Data Analyst&#10;&#10;Location: Plano, TX&#10;&#10;Duration: 1 year&#10;&#10;Top Skills:&#10;&#10;Python&#10;&#10;SQL&#10;&#10;Visualization tool like Tableau&#10;&#10;Collecting and translating requirements&#10;&#10;Nice to have:&#10;&#10;Pyspark, ETL tools, working through packages within python, AML algorithms&#10;&#10;Team Info:&#10;"/>
      </sharedItems>
    </cacheField>
    <cacheField name="Date_Posted" numFmtId="14">
      <sharedItems containsSemiMixedTypes="0" containsDate="1" containsString="0">
        <d v="2020-04-30T00:00:00Z"/>
        <d v="2020-05-02T00:00:00Z"/>
        <d v="2020-05-01T00:00:00Z"/>
        <d v="2020-04-25T00:00:00Z"/>
        <d v="2020-05-05T00:00:00Z"/>
        <d v="2020-04-24T00:00:00Z"/>
        <d v="2020-05-06T00:00:00Z"/>
        <d v="2020-04-28T00:00:00Z"/>
        <d v="2020-04-29T00:00:00Z"/>
        <d v="2020-05-07T00:00:00Z"/>
        <d v="2020-05-03T00:00:00Z"/>
        <d v="2020-04-27T00:00:00Z"/>
        <d v="2020-05-04T00:00:00Z"/>
        <d v="2020-04-23T00:00:00Z"/>
        <d v="2020-04-26T00:00:00Z"/>
        <d v="2020-04-05T00:00:00Z"/>
        <d v="2020-05-08T00:00:00Z"/>
        <d v="2020-04-06T00:00:00Z"/>
      </sharedItems>
    </cacheField>
    <cacheField name="Valid_until" numFmtId="14">
      <sharedItems containsSemiMixedTypes="0" containsDate="1" containsString="0">
        <d v="2020-06-06T00:00:00Z"/>
        <d v="2020-06-05T00:00:00Z"/>
        <d v="2020-06-07T00:00:00Z"/>
      </sharedItems>
    </cacheField>
    <cacheField name="Job_Type" numFmtId="0">
      <sharedItems>
        <s v="FULL_TIME"/>
        <s v="PART_TIME"/>
        <s v="OTHER"/>
        <s v="CONTRACTO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33" sheet="Data"/>
  </cacheSource>
  <cacheFields>
    <cacheField name="Job_title" numFmtId="0">
      <sharedItems>
        <s v="Data Scientist"/>
        <s v="Data Engineer"/>
        <s v="Streaming Data Engineer"/>
        <s v="Senior Data Scientist"/>
        <s v="Research Scientist (Traumatic Brain Injury)"/>
        <s v="Aviation FOQA Data Scientist Sr."/>
        <s v="Future Opportunity: Data Engineer"/>
        <s v="Lead Artificial Intelligence Computer Scientist"/>
        <s v="Product Engineer â€“ Data Science"/>
        <s v="Data Scientist - Defense &amp; Intelligence"/>
        <s v="Data Scientist active TS/SCI"/>
        <s v="Quality Control Scientist III- Analytical Development"/>
        <s v="Data Scientist, Senior"/>
        <s v="Junior Data Scientist"/>
        <s v="Staff Scientist- Upstream PD"/>
        <s v="Data Scientist - Mid Level"/>
        <s v="Sr. Principal Data Scientist"/>
        <s v="Sr Data Scientist"/>
        <s v="Data Analyst"/>
        <s v="Data Scientist/Lead Data Scientist"/>
        <s v="Computational Behavioral Scientist"/>
        <s v="Data Scientist/Architect"/>
        <s v="Data Scientist Technical Specialist"/>
        <s v="Computer Vision Scientist"/>
        <s v="Data Scientist Level-I"/>
        <s v="Computer Scientist 3"/>
        <s v="AI Data Scientist- Machine Learning, Consultant"/>
        <s v="Federal - Data Scientist"/>
        <s v="Data Scientist, Analytics"/>
        <s v="Data Scientist (CCDB) (Mid-Level)"/>
        <s v="Artificial Intelligence/Machine Learning Data Scientist"/>
        <s v="In Vivo Senior Scientist, Oncology Research"/>
        <s v="Data Engineer SME"/>
        <s v="Data Scientist - Machine Learning Engineer"/>
        <s v="Data Scientist Machine Learning"/>
        <s v="Decision Scientist"/>
        <s v="Senior Data Engineer"/>
        <s v="Senior Manager - Data Acquisition &amp; Partnerships"/>
        <s v="Sr. Data Scientist (Arlington, VA)"/>
        <s v="Data Scientist II"/>
        <s v="Junior Data Scientist, Analytics"/>
        <s v="Data Scientist (Pipeline)"/>
        <s v="Associate Scientist - Hybridoma Generation"/>
        <s v="Data Scientist - Senior Consultant"/>
        <s v="Environmental Scientist/Engineer"/>
        <s v="Data Scientist, Senior Consultant"/>
        <s v="Quantitative Analyst / Data Scientist - Opower Product Team"/>
        <s v="Data Scientist Jr."/>
        <s v="Big Data Scientist, Senior Consultant"/>
        <s v="Data Scientist-Machine Learning"/>
        <s v="Social/Data Scientist, Military Personnel Analytics Team"/>
        <s v="Data Scientist- Secret Clearance"/>
        <s v="Data Engineer / Scientist"/>
        <s v="Dr. Strange or Iron Man? (Data Scientist)"/>
        <s v="Data Scientist - Data Analyst Managing Consultant"/>
        <s v="Research Scientist - Modeling &amp; Simulation"/>
        <s v="Data Scientist Behavioral Biometrics"/>
        <s v="Research Data Scientist"/>
        <s v="Sr. Data Scientist"/>
        <s v="Intelligence Research Specialist (Data Scientist)"/>
        <s v="Data Scientist, Public Sector"/>
        <s v="Computer Scientist / Data Analytic"/>
        <s v="AI Data Scientist - Machine Learning, Consultant"/>
        <s v="Supply Chain Data Scientist (GS 13 Equivalent)"/>
        <s v="Associate Principal Scientist, Pharmacogenomics"/>
        <s v="Data Scientist, Lead"/>
        <s v="Senior Scientist for Clinical Research Late R&amp;I - Durham, NC"/>
        <s v="Senior Scientist for Clinical Research Late R&amp;I - Gaithersburg, MD"/>
        <s v="Site Manager - Data Scientist"/>
        <s v="Operations Research Analyst/Data Scientist"/>
        <s v="Scientist II, Clinical Immunology (Assay Development/ Validation)"/>
        <s v="AI Data Scientist Machine Learning, Consultant"/>
        <s v="Data Scientist Machine Learning, Senior Consultant"/>
        <s v="Innovation Applied Data Scientist"/>
        <s v="Computational Data Scientist, Senior Consultant"/>
        <s v="NLP Data Scientist with Security Clearance"/>
        <s v="Data Scientist - Machine Learning, Senior Consultant"/>
        <s v="Director of Data Science"/>
        <s v="Lead Data Science Instructor"/>
        <s v="Sr. Data Engineer"/>
        <s v="Senior Data Scientist - ML"/>
        <s v="Computer Vision and Machine Learning Scientist, Senior"/>
        <s v="Scientist Immuno-Oncology"/>
        <s v="Scientist I/II, Purification Process Sciences"/>
        <s v="Principal Scientist, Analytical Development, Separation Sciences"/>
        <s v="Data Scientist 1"/>
        <s v="Data Scientist, Washington, DC. US ID"/>
        <s v="Associate Scientist II / Scientist I - Purification Process Sciences"/>
        <s v="Data Scientist - Senior (DIAP)"/>
        <s v="Senior Scientist - CVRM Metabolism - in vivo pharmacology"/>
        <s v="Staff Data Scientist"/>
        <s v="Cybersecurity Data Scientist"/>
        <s v="Manager, R&amp;D / Scientist II - Purification Process Sciences"/>
        <s v="Federal - Data Scientist - Senior"/>
        <s v="Scientist - CVRM Metabolism - in vivo pharmacology"/>
        <s v="Data Scientist Outreach Coordinator"/>
        <s v="Data Scientist Manager"/>
        <s v="Principal Data Scientist"/>
        <s v="Staff Scientist-Immunoassay Development"/>
        <s v="Big Data Engineer, Analytics"/>
        <s v="Data Modeler/Data Scientist"/>
        <s v="MEDLOG Data Scientist"/>
        <s v="Data Scientist with Machine Learning (Senior) - TS/SCI with Poly"/>
        <s v="Mid-level Data Scientist/Data Analyst (SAS)"/>
        <s v="Senior Data Scientist - Entertainment and Media Industry Opportunity"/>
        <s v="Mission Data Scientist"/>
        <s v="R&amp;D Associate II / Associate Scientist I"/>
        <s v="Sr. Data Scientist w TS/SCI and polygraph"/>
        <s v="Senior Data Scientist/Data Analyst (SAS) - 73"/>
        <s v="Clinical Scientist"/>
        <s v="Operations Research Data Scientist, Lead"/>
        <s v="Data Scientist (Journeyman) - TS/SCI with Poly"/>
        <s v="Data Assimilation Scientist"/>
        <s v="Mission Data Scientist, Senior"/>
        <s v="Security Data Scientist"/>
        <s v="Data Scientist, Junior"/>
        <s v="Data Analyst - Healthcare"/>
        <s v="Sr. Data Scientist - Corporate@ Arlington, Virginia"/>
        <s v="Data Science Analyst"/>
        <s v="Data Scientist Machine Learning with Security Clearance"/>
        <s v="Senior Data Scientist - ML with Security Clearance"/>
        <s v="Physical Scientist"/>
        <s v="Innovation Applied Scientist"/>
        <s v="Sr. Data Scientist - Corporate@ Arlington, Virginia (Arlington"/>
        <s v="Big Data Engineer"/>
        <s v="Data Scientist - Active TS/SCI Required"/>
        <s v="Associate Scientist I/II"/>
        <s v="Sr. Manager - Management Accounting (Data Scientist) (Advanced Analytics)"/>
        <s v="Data Scientist (SME) - TS/SCI w/ Poly Required"/>
        <s v="Senior Associate, Federal Data Scientist"/>
        <s v="Full Stack Data Scientist"/>
        <s v="Research Scientist"/>
        <s v="ORA/Data Scientist - AVAILABLE IMMEDIATELY"/>
        <s v="Data Scientist with TS/SCI Clearance"/>
        <s v="Sr. Analyst - Management Accounting (Data Scientist) (Advanced Analytics)"/>
        <s v="Data Scientist (Journeyman)"/>
        <s v="Data Scientist (Senior)"/>
        <s v="Junior Data Scientist, Engineering"/>
        <s v="Biosurveillance Innovation Applied Scientist"/>
        <s v="Senior Scientists"/>
        <s v="Big Data GIS Scientist"/>
        <s v="Data Scientist-Alexandria, VA-1674 - Alexandria, VA with Security Clearance"/>
        <s v="Associate Research Scientist"/>
        <s v="Data Scientist - Cyber Incident Analysis (TS/SCI with Polygraph)"/>
        <s v="Senior Scientist (CBRN)"/>
        <s v="Post-Doctoral Scientist"/>
        <s v="Data Scientist SME - Secret/Uncleared"/>
        <s v="Data Scientist-Alexandria, VA"/>
        <s v="Data Scientist (SME) - TS/SCI w/ Poly Required with Security Clearance"/>
        <s v="Data Product Owner"/>
        <s v="Part Time Data Science Instructor"/>
        <s v="Computational Social Scientist"/>
        <s v="Data Scientist with Security Clearance"/>
        <s v="Data Scientist II - Secret/Uncleared"/>
        <s v="Computer Scientist"/>
        <s v="Data Scientist - Active Top Secret is required"/>
        <s v="Scientist I/II - Purification Process Sciences"/>
        <s v="Data Scientist (SME) - TS/SCI with Polygraph"/>
        <s v="Biosurveillance Scientist"/>
        <s v="Electronic Warfare Data Scientist"/>
        <s v="Data Analyst II"/>
        <s v="Data Architect"/>
        <s v="Manager - Management Accounting (Data Scientist) (Advanced Analytics)"/>
        <s v="Senior Applied Education and Measurement Scientist"/>
        <s v="Senior Statistician/Data Scientist"/>
        <s v="Data Engineer, Senior Consultant"/>
        <s v="Cell Culture Process Development Scientist"/>
        <s v="Journeyman Scientist-CBRN - HLOP10"/>
        <s v="Innovation Applied Scientist-HLOP10"/>
        <s v="Statistician/Data Scientist"/>
        <s v="PM-Sr Data Scientist"/>
        <s v="Health Scientist (Informatics) (Direct HIre)"/>
        <s v="Senior Outreach Data Scientist"/>
        <s v="Senior Clinical Research Scientist"/>
        <s v="Data Scientist SME with Security Clearance"/>
        <s v="Post-Doctoral Scientist, Quantitative Microbial Ecology"/>
        <s v="Data Engineer (Top Secret)"/>
        <s v="Data Scientist II with Security Clearance"/>
        <s v="Biosurveillance Innovation Applied Scientist-HLOP10"/>
        <s v="Principal Imaging Data Scientist | MD - Gaithersburg, UK - Cambridge, SE - Gothenburg"/>
        <s v="ISR Mission Analytics/Data Scientist - TS/SCI"/>
        <s v="Data Scientist- Clearance Required"/>
        <s v="Scientist II or Senior Scientist T Cell Biology"/>
        <s v="Sr Scientist, Target Discovery"/>
        <s v="Associate Scientist 3"/>
        <s v="Data Visualization Developer - Data Scientist (TS/SCI w/ Poly)"/>
        <s v="Director, Data Protection"/>
        <s v="BIOANALYTICAL SCIENTIST"/>
        <s v="Data Scientist TOP SECRET CLEARANCE REQUIRED"/>
        <s v="Senior Engineer - Machine Learning and Data Science"/>
        <s v="Senior Associate Scientist, Downstream Process Operations, Vector Core"/>
        <s v="Biosurveillance Scientist, Senior"/>
        <s v="Principal Data Scientist - statistical modeling | MD - Gaithersburg, UK - Cambridge, SE - Gothenburg"/>
        <s v="Sr. Data Scientist with Security Clearance"/>
        <s v="Insider Threat Data Scientist"/>
        <s v="Research Scientist, Privacy Research"/>
        <s v="Data Scientist (mid level)"/>
        <s v="Federal - Big Data Engineer"/>
        <s v="Principal Scientist"/>
        <s v="Machine Learning Applied Scientist"/>
        <s v="Data Scientist (Mid-Level)"/>
        <s v="Senior Data Scientist - Polygraph"/>
        <s v="Analyst / Data Scientist with Security Clearance"/>
        <s v="Senior Imaging Data Scientist | MD - Maryland, UK - Cambridge, SE - Gothenburg"/>
        <s v="Federal - Senior Big Data Engineer"/>
        <s v="IPA Assignment-Knowledge Management Consultant/Library Scientist"/>
        <s v="Data Science Analyst III"/>
        <s v="Junior Scientist - CBRN"/>
        <s v="Senior Scientist - CBRN"/>
        <s v="Journeyman Scientist - CBRN"/>
        <s v="Biosurveillance Senior Scientist"/>
        <s v="Data Scientist (Data Science)"/>
        <s v="Scientist IV"/>
        <s v="AI Data Engineer, Senior Consultant"/>
        <s v="Natural Language Processing Applied Research Scientist"/>
        <s v="Interdisciplinary Scientist"/>
        <s v="AI UI Web App Developer - Data Science, Senior Consultant"/>
        <s v="Scientist/Research Consultant â€“ Asia Pacific"/>
        <s v="Senior Data Engineer - Data Quality and Monitoring"/>
        <s v="PK Scientist/Sr. Scientist, Preclinical Development"/>
        <s v="Data Engineer/Analyst"/>
        <s v="Senior Scientist - CBRN - R/N"/>
        <s v="Data Engineer - Mid level"/>
        <s v="Data Engineer and Architect, Senior Consultant"/>
        <s v="Data Engineer, Senior Consultant with Security Clearance"/>
        <s v="Resilience Partner Scientist"/>
        <s v="E-09-311 Data Scientist"/>
        <s v="Underwater Acoustics Sr. Scientist Engineer"/>
        <s v="Data Scientist Architect, Senior"/>
        <s v="Support Scientist Ocean Data Assimilation"/>
        <s v="Physical Scientist (Research and Development Analyst)"/>
        <s v="Data Scientist - Technical Targeter"/>
        <s v="AI Cloud DevOps Engineer - Data Science, Senior Consultant"/>
        <s v="AI UI Web App Developer Data Science, Senior Consultant"/>
        <s v="Environmental Scientist I / II / III"/>
        <s v="Data Scientist - Adversarial Machine Learning for Cyber Exploitation"/>
        <s v="Cloud Data Architect - Senior Consultant"/>
        <s v="Space Scientist"/>
        <s v="Senior Research Scientist/Director"/>
        <s v="Research Scientist I (WRBU)"/>
        <s v="Principal Associate, Data Science"/>
        <s v="Middle/Senior Big Data Engineer"/>
        <s v="Data Scientist - Cyber Defense Vulnerabilities"/>
        <s v="Senior Cyber Research Software Scientist - Job Order"/>
        <s v="Python Data Engineer"/>
        <s v="INTERDISCIPLINARY ENVIRONMENTAL ENGINEER/PHYSICAL SCIENTIST/NATURAL RESOURCES SPECIALIST"/>
        <s v="Cloud DevOps Engineer â€“ Data Science - Senior Consultant"/>
        <s v="Junior Scientist"/>
        <s v="Senior Customer Solutions Data Engineer"/>
        <s v="Behavioral Scientist (Program Director In Geography / Anthropology)"/>
        <s v="Insider Threat Social Scientist Research Assistant"/>
        <s v="Physical Scientist (Program Director)"/>
        <s v="Data Engineer- Secret Clearance"/>
        <s v="Image Scientist"/>
        <s v="PHP Data Engineer"/>
        <s v="Senior Scientist - Chemical"/>
        <s v="Biologist/Toxicologist/Environmental Engineer/Physical Scientist/Chemist"/>
        <s v="SUPV PHYSICAL SCIENTIST"/>
        <s v="Scientist III"/>
        <s v="Bioinformatics Scientist"/>
        <s v="Full Stack Developer - Data Science"/>
        <s v="Scientist/Engineer V - BMC3 (TS/SCI) DODP3"/>
        <s v="Senior Research Scientist"/>
        <s v="Data Science Specialist"/>
        <s v="Big Data Engineer Principal"/>
        <s v="Clinical Laboratory Scientist (Medical Technologist)"/>
        <s v="Research Scientist - OCT19-01"/>
        <s v="Joint Strike Fighter Program Office Engineer/Scientist III"/>
        <s v="IRS PATHWAYS RECENT GRADUATE PROGRAM (SOCIAL SCIENTIST)"/>
        <s v="Cyber Research Scientist"/>
        <s v="NOA2012: Support Scientist Ocean Data Assimilation"/>
        <s v="NOA2013: Aerosol Data Assimilation"/>
        <s v="Big Data Engineer/Developer"/>
        <s v="Lead Data Engineer - Risk &amp; Anti-Money Laundering Technology"/>
        <s v="Senior Staff Scientist - OCT19-02"/>
        <s v="Data Analytics Specialist"/>
        <s v="Data Engineer, Lead"/>
        <s v="Computer Scientist - Machine Learning Hardware"/>
        <s v="Health Scientist GS-601-12/13"/>
        <s v="Computer Scientists"/>
        <s v="Assistant Research Scientist"/>
        <s v="Ecological Scientist"/>
        <s v="Scientist III - Upstream Biomanufacturing"/>
        <s v="Data Scientist SME"/>
        <s v="Data Engineer / Analytics"/>
        <s v="Big Data- Software Developer-Mid level"/>
        <s v="Principal Program Manager, Finance Operations Data Analytics"/>
        <s v="General Engineer, Electronics Engineer, Computer Engineer, Aerospace Engineer or Computer Scientist"/>
        <s v="Research Scientist, Talent Assessment"/>
        <s v="SAS/SQL Data Analyst"/>
        <s v="Sr. Scientist - Mixed Autonomy"/>
        <s v="Physical Scientist, GS-1301-9/11 (MP-KW)"/>
        <s v="Data &amp; Analytics Consultant (DC)"/>
        <s v="Associate Scientist 1 - Sterility"/>
        <s v="Downstream Processing Scientist"/>
        <s v="Social Scientist Level 4 (NCE) TFII-SS"/>
        <s v="Computer Scientist, AST, Data Analysis"/>
        <s v="Data Engineer-Arlington, VA"/>
        <s v="Structural Biology Scientist II - WRAIR"/>
        <s v="Senior Scientist"/>
        <s v="Business Intelligence / Data Engineer"/>
        <s v="ISR Data Engineer"/>
        <s v="Supervisory Environmental Scientist, ZP-0401-5 (Direct Hire)"/>
        <s v="Environmental Scientist"/>
        <s v="AWS Data Engineer"/>
        <s v="Software Data Engineer"/>
        <s v="Research Scientist - NGS Bioinformatics"/>
        <s v="Senior Data Science and AI/ML Specialist - US CIS R-SYNC (0919F)"/>
        <s v="Biological Scientist"/>
        <s v="Support Scientist-Ocean Data Assimilation"/>
        <s v="Atmospheric Scientist for Aviation Support Prediction"/>
        <s v="Scientist II"/>
        <s v="Coupled Data Assimilation Developer"/>
        <s v="Security Data Engineer"/>
        <s v="Senior Associate Scientist - Sterility"/>
        <s v="SE&amp;I GIS Scientist"/>
        <s v="Support Scientist"/>
        <s v="Computer Scientist Level 2"/>
        <s v="Associate Scientist 2"/>
        <s v="Cloud Data Engineer"/>
        <s v="Research Scientist - Upstream Process Development"/>
        <s v="Data Scientist (SME LEAD)"/>
        <s v="NOA2010: Ocean Data Assimilation"/>
        <s v="Aerosol Data Assimilation"/>
        <s v="Data Engineer - TS/SCI with Polygraph Required"/>
        <s v="Federal - Data Engineer - Senior"/>
        <s v="Atmospheric Scientist for 3-4 Week Outlook"/>
        <s v="Scientist II, Flow Cytometry (Management)"/>
        <s v="DI Data Science Lead"/>
        <s v="Research Clinical Scientist, Silver Spring, MD, US ID"/>
        <s v="Azure Data Engineer"/>
        <s v="Engineer/Scientist III, Silver Spring, MD US ID"/>
        <s v="Scientist (Downstream Process Development)"/>
        <s v="Quantum Computing Scientist"/>
        <s v="Computer Scientist - Reconfigurable Computing"/>
        <s v="SENIOR HUMAN CAPITAL DATA ANALYTICS"/>
        <s v="Data Engineer, Senior"/>
        <s v="Sr Research Scientist, Alexandria, VA, US, ID"/>
        <s v="Scientist, Preclinical Development (Pharmacology and Toxicology)"/>
        <s v="Senior BIG Data Developer / BIG Data Engineer"/>
        <s v="Formulation Associate Scientist"/>
        <s v="AQL Scientist - GMP Testing Lab"/>
        <s v="Medical Imaging Deep Learning Research Scientist"/>
        <s v="Senior Manager Data Science- Model Risk"/>
        <s v="Data Engineer (Apache Spark)"/>
        <s v="Sr Manager - Data Acquisition &amp; Partnerships"/>
        <s v="Diagnostics and Immunology Research Scientist III - WRAIR"/>
        <s v="Sr. Immunologist / Research Scientist II - WRAIR"/>
        <s v="Molecular Genetics Research Scientist II - WRAIR"/>
        <s v="Master Data Engineer - Card Technology"/>
        <s v="Senior Data Engineer - Risk &amp; Anti-Money Laundering Technology"/>
        <s v="Senior Data Engineer - Python | Spark (CreditWise)"/>
        <s v="Senior Pharmacovigilance Scientist"/>
        <s v="Research Scientist - Next Generation Sequencing"/>
        <s v="Lead Data Engineer"/>
        <s v="Software (Data) Engineer"/>
        <s v="Data Literacy Curriculum Developer"/>
        <s v="Aerosol and Atmospheric Scientist"/>
        <s v="Senior Formulation Scientist"/>
        <s v="Technical Lead - Data Engineer"/>
        <s v="Medical Scientist, Late Oncology"/>
        <s v="Computer Scientist 1"/>
        <s v="Data Engineer - Generalist"/>
        <s v="Data Engineer - Informatica SME"/>
        <s v="Chemist / Physical Scientist"/>
        <s v="Associate Lab Scientist (ELISA)"/>
        <s v="Senior Scientist to Support Satellite Oceanography and Climatology and Ocean Color"/>
        <s v="Computer Scientist - Reconfigurable Abstraction Researcher"/>
        <s v="Mid to Senior Level Scientist to Support Ocean Color Cal/Val"/>
        <s v="Lead Data Engineer- with TS/SCI security clearance"/>
        <s v="Data Engineer Senior/Expert - TS/SCI"/>
        <s v="Supervisor, Flexible Resource Scientist"/>
        <s v="Senior Scientist, Machine Learning"/>
        <s v="Data Science Instructor (SME) - TS/SCI with Polygraph"/>
        <s v="Spectral Research Scientist with Security Clearance"/>
        <s v="HF Senior Engineer/Scientist"/>
        <s v="Data Engineer, Junior"/>
        <s v="Senior Scientist/Principal Scientist"/>
        <s v="Data Engineer &amp; Analysis Liaison"/>
        <s v="Data Engineer (Senior) - TS/SCI with Polygraph"/>
        <s v="Data Visualization Developer - TS/SCI with CI Polygraph Required"/>
        <s v="NGS Computation Scientist"/>
        <s v="Research Scientist - Signal Exploitation - SIGINT"/>
        <s v="SE&amp;I Data Warehouse Engineer"/>
        <s v="Assciate Scientist III- NextGen Sequencing Lab"/>
        <s v="Senior Associate Scientist"/>
        <s v="Sr. Principal Scientist - CART"/>
        <s v="GS - Senior Computer Scientist (CM)"/>
        <s v="Environmental Scientist/Engineer/Geologist"/>
        <s v="SR BIOINFORMATICS SCIENTIST OB/GYN RESEARCH"/>
        <s v="Data Modeler, Senior"/>
        <s v="Interdisciplinary General Engineer/Physical Scientist"/>
        <s v="123 - Big Data Engineer"/>
        <s v="Data Platform Engineering Manager"/>
        <s v="Animal Models Scientist I - WRAIR"/>
        <s v="Environmental Scientist (Mid to Senior Level)"/>
        <s v="Document Security Scientist"/>
        <s v="Data Engineer/Architect"/>
        <s v="Signal and Information Processing Research Scientist"/>
        <s v="Sr Scientist, Clinical Research"/>
        <s v="Scientist, Biostatistics - Proteomics &amp; Metabolomics"/>
        <s v="Program Manager, Research Data Repository and Neurosciences"/>
        <s v="Remote Sensing Scientist / Engineer"/>
        <s v="Assoc Scientist, Quality"/>
        <s v="Data Analytics Engineer"/>
        <s v="Computer Scientist TS/SCI"/>
        <s v="Quantum Physic Research Scientist"/>
        <s v="Mid-Level Environmental Scientist/Geologist, Germantown, Maryland"/>
        <s v="Computer Scientist Level III"/>
        <s v="Molecular Cell Biology and Animal Model Research Scientist"/>
        <s v="Data Engineer - Batch Capability Specialist"/>
        <s v="Senior Scientist (Protein and Vaccine Formulation)"/>
        <s v="Geographer/Physical Scientist GS-0150/1301- 09/11 (MP-KB)"/>
        <s v="Geographer/Physical Scientist GS-0150/1301- 09/11 (DEU-KB)"/>
        <s v="Computer Scientist Level II"/>
        <s v="Scientist II, Flow Cytometry"/>
        <s v="Scientist - Protein Purification"/>
        <s v="Sr. Big Data Engineer"/>
        <s v="Medical Data Review Manager RRG"/>
        <s v="Big Data GIS Technician"/>
        <s v="Data Engineer, Associate Principal"/>
        <s v="Data Engineer, Sr"/>
        <s v="Data Engineer - Defense &amp; Intelligence"/>
        <s v="Systems Engineer (Data Science) - TS/SCI with Poly Required"/>
        <s v="Big Data Engineer(10+years Experience Mandatory)"/>
        <s v="Data Engineer (Data Capture) - Clearance Required"/>
        <s v="Data Engineer active TS/SCI"/>
        <s v="General Scientist Administrator - Patient-Centered Care Researcher"/>
        <s v="Sr. Manager Data Engineer"/>
        <s v="Lead Data Engineer with Security Clearance"/>
        <s v="Data Engineer - Card Technology"/>
        <s v="Data Science Research Associate"/>
        <s v="Research Bioinformatics Scientist (Level II or Senior)"/>
        <s v="Assessment Development Scientist"/>
        <s v="Information Strategy &amp; Systems Analytics, Senior Scientist"/>
        <s v="User Interface Developer Data Lake - TS/SCI with Poly"/>
        <s v="Senior Bioinformatics Scientist"/>
        <s v="Computer and Information Research Scientist"/>
        <s v="Data Visualization Designer"/>
        <s v="Quality Scientist I"/>
        <s v="Senior Cyber Research Scientist"/>
        <s v="Data Governance Subject Matter Expert"/>
        <s v="Computer Scientist 2"/>
        <s v="Senior Remote Sensing Scientist"/>
        <s v="Data Format and Standards Engineer"/>
        <s v="Data Visualization Developer (TS/SCI w/ Poly)"/>
        <s v="Envi Scientist Sr 1 R10"/>
        <s v="Data Science Instructor"/>
        <s v="Senior Scientist - Multiple Opportunities Available in Gaithersburg, MD and Ewing, NJ"/>
        <s v="R&amp;D Associate II/Associate Scientist I - Process Engineering &amp; Packaging - BPD"/>
        <s v="Computer Scientist Level 3"/>
        <s v="Director of Digital Data &amp; Analytics Architecture"/>
        <s v="Data Analyst (Expert) TS/SCI with poly"/>
        <s v="Data Science Director | MD - Maryland, UK - Cambridge, SE - Gothenburg"/>
        <s v="Data Engineer III"/>
        <s v="Computer Scientist Level 1"/>
        <s v="Computer Scientist - Software Engineer/Cyber Developer - Entry to Experienced"/>
        <s v="Experienced Bioanalytical CRO Project Manager (Principal Investigator / Scientist)"/>
        <s v="Scientist I/II - Mass Spec /Protein Characterization - BPD"/>
        <s v="Software Engineer/Data Engineer"/>
        <s v="Biomedical Scientist"/>
        <s v="Associate Scientist II"/>
        <s v="Enterprise Data Center Network Engineer"/>
        <s v="Data Warehouse Engineer"/>
        <s v="Associate Scientist I"/>
        <s v="Data Scientist Lead with Security Clearance"/>
        <s v="Data Scientist, Mid with Security Clearance"/>
        <s v="Computational Social Scientist with Security Clearance"/>
        <s v="Data Scientist, Lead with Security Clearance"/>
        <s v="Data Scientist, Senior with Security Clearance"/>
        <s v="Data Science and Machine Learning Engineer"/>
        <s v="Data Science and Machine Learning Engineer with Security Clearance"/>
        <s v="Natural Language Processing Applied Research Scientist with Security Clearance"/>
        <s v="Data Engineer, Lead with Security Clearance"/>
        <s v="Data Analyst, Mid with Security Clearance"/>
        <s v="Data Engineer/Architect with Security Clearance"/>
        <s v="Data Engineer with Security Clearance"/>
        <s v="Data Engineer, Mid with Security Clearance"/>
        <s v="Data Modeler, Senior with Security Clearance"/>
        <s v="Data Engineer, Senior with Security Clearance"/>
        <s v="Senior Data Scientist - Underwriting Algorithms"/>
        <s v="Staff Machine Learning Engineer"/>
        <s v="Director of Data"/>
        <s v="Data Scientist - Financials Team"/>
        <s v="Scientist I/II, MSAT"/>
        <s v="Associate Director, Data Science"/>
        <s v="Sr. Associate Scientist / Scientist I, Antibody Engineering"/>
        <s v="Staff Machine Learning Scientist, AI Foundation"/>
        <s v="Senior Machine Learning Engineer"/>
        <s v="Data Scientist - Health Data Analytics"/>
        <s v="Sr. Scientist II"/>
        <s v="Staff Machine Learning Engineer - Health ML"/>
        <s v="Data Analyst - Asset Management"/>
        <s v="Data Scientist/Engineer (R code, AWS, Big Data)"/>
        <s v="Applied Machine Learning engineer - Explore and Events Discovery"/>
        <s v="Environmental Scientist, Engineer, Geologist, or Hydrogeologist - 4 to 8 Years Experience"/>
        <s v="Data Scientist (Warehouse Automation)"/>
        <s v="Staff Machine Learning Engineer - Recommendations Platform"/>
        <s v="Senior Software Engineer - Revenue Data Platform (Revenue Platform)"/>
        <s v="Senior Scientist, Biomarker Science"/>
        <s v="Technical Sales Executive/Scientist for Vaccine Services"/>
        <s v="Data Science Manager- Health"/>
        <s v="Principal Machine Learning Scientist"/>
        <s v="Research Scientist I"/>
        <s v="Data Scientist, Machine Learning - Game Matchmaking"/>
        <s v="Data Scientist, Forecasting"/>
        <s v="Sr. Data Scientist - Analytics, Personalized Healthcare (PHC)"/>
        <s v="Growth Scientist"/>
        <s v="Data Scientist - Statistician"/>
        <s v="Senior Data Analyst"/>
        <s v="Software Engineer (Data Scientist, C,C++,Linux,Unix) - SISW - MG"/>
        <s v="Marketing Data Analyst"/>
        <s v="Expert Data Scientist (Flexible"/>
        <s v="Principal Data Engineer, Data Platform &amp; Insights"/>
        <s v="Data Analyst - Finance &amp; Platform Analytics"/>
        <s v="Senior Scientist, Logic Gated CAR T Cell Therapy"/>
        <s v="Business Intelligence - Data Analyst"/>
        <s v="Data Scientist, Relevancy Ranking Algorithms - 6 Month Contract Position"/>
        <s v="Machine Learning Engineer"/>
        <s v="Senior Data Engineer (Python / SQL / Informatica)"/>
        <s v="Data Scientist / Engineer"/>
        <s v="Data Scientist - Capacity Engineering"/>
        <s v="Senior Data Scientist - Experimentation and Causal Inference"/>
        <s v="Vice President, Biometrics and Clinical Data Management"/>
        <s v="Data Scientist - Deep Learning"/>
        <s v="Data Journalist"/>
        <s v="Data Scientist - Merch Scenarios"/>
        <s v="Lead Data Scientist"/>
        <s v="Senior Data Scientist (Flexible"/>
        <s v="Data Analyst, Content"/>
        <s v="Scientist / Sr. Scientist, Biology"/>
        <s v="Data Scientist - Fraud"/>
        <s v="Data Scientist: Deep Learning &amp; NLP"/>
        <s v="Data Scientist / Product Analyst"/>
        <s v="Marketing Data Scientist, Ecosystem"/>
        <s v="Motif Capital - Data Scientist"/>
        <s v="Data Scientist - 64922BR"/>
        <s v="Data Scientist - ML Engineering"/>
        <s v="Data Science Engineering, Machine Learning"/>
        <s v="Data Scientist - Stylist Algorithms"/>
        <s v="Data Analyst â€“ University Graduate"/>
        <s v="Data Scientist (Contract)"/>
        <s v="Data Scientist, Charging Data and Modeling"/>
        <s v="Scientist / Experienced Manager - Bioengineering- Next Gen Sequencing"/>
        <s v="Staff Scientist/Sr. Staff Scientist"/>
        <s v="Product Scientist (Data)"/>
        <s v="Data Scientist: Spatial Temporal Data Modeler"/>
        <s v="Sr. Machine Learning Engineer"/>
        <s v="Data Scientist - Market Analysis and Strategy"/>
        <s v="Associate Scientist / Scientist, Analytical Chemistry"/>
        <s v="Computational Toxicologist/Data Scientist - Safety Assessment"/>
        <s v="Data Scientist - Relocate to Washington D.C."/>
        <s v="Senior Data Scientist - Experimentation"/>
        <s v="Senior Principal Data Scientist - Platform Applications Development, Personalized Healthcare (PHC)"/>
        <s v="Data Scientist / Data Engineer (San Francisco, CA)"/>
        <s v="Senior Data Scientist - Real World Data, I2O, Personalized Healthcare (PHC)"/>
        <s v="Data Scientist, Applied Machine Learning - Bay Area"/>
        <s v="Analytics Manager, Research"/>
        <s v="Data Scientist - Client Acquisitions, Visitor Experience"/>
        <s v="Sales Finance Data Analyst"/>
        <s v="Innovation Data Scientist"/>
        <s v="Master Data Analyst"/>
        <s v="Growth Scientist (Data)"/>
        <s v="Data Research Scientists"/>
        <s v="Data Analyst - Community Health"/>
        <s v="New Graduate â€“ Enterprise Data &amp; Analytics â€“ Data Science Analyst"/>
        <s v="Statistical Scientist"/>
        <s v="Data Scientist, Strategic Research and Analytics"/>
        <s v="Data Scientist, DNA Product Operations"/>
        <s v="Machine Learning Engineer (Data)"/>
        <s v="Data Scientist (Ad Operations)"/>
        <s v="Sr. Data Scientist - Omics and Imaging, Personalized Healthcare (PHC)"/>
        <s v="Senior Scientist I (CMC Analytical)"/>
        <s v="Pinterest Labs Applied Scientist"/>
        <s v="Growth Data Analyst"/>
        <s v="Data Scientist, Calibra (Blockchain)"/>
        <s v="Data Scientist - Planning Algorithm Controller"/>
        <s v="Data Science Solutions Engineer"/>
        <s v="Applied Analytics Manager, Customer Experience (CX)"/>
        <s v="Data Architect, Staff"/>
        <s v="Associate Scientist /Scientist, BioAnalytical Sciences"/>
        <s v="Data Analytics Program Manager"/>
        <s v="MD Radiologist - Imaging Data Scientist, Personalized Healthcare (PHC)"/>
        <s v="Senior Frontend/Full Stack Engineer (Data Science)"/>
        <s v="Data Analyst Contractor"/>
        <s v="Associate Data Scientist"/>
        <s v="Data Engineer, Analytics"/>
        <s v="NLP Data Scientist"/>
        <s v="Senior Data Scientist, Machine Learning (Multiple Teams)"/>
        <s v="Senior Data Scientist, Analytics (Multiple Teams)"/>
        <s v="Machine Learning Engineer - Recommendations"/>
        <s v="Data Scientist, Machine Learning"/>
        <s v="Analytics Manager"/>
        <s v="Associate scientist"/>
        <s v="Data Science"/>
        <s v="Data Scientist - Nationwide Opportunities"/>
        <s v="Senior Machine Learning Engineer, Natural Language Processing team"/>
        <s v="Research Data Analyst"/>
        <s v="Insights and Analytics Manager"/>
        <s v="Scientist/Senior Scientist, Bioinformatics"/>
        <s v="Assistant Research Scientist II (Pharmacology)"/>
        <s v="Scientist, Proteomics"/>
        <s v="Sr. Data Scientist - Imaging, Personalized Healthcare (PHC)"/>
        <s v="Senior Data Scientist, Machine Learning - Consumer &amp; Merchant"/>
        <s v="Sr. Data Engineer, Marketing"/>
        <s v="Clinical Imaging Senior Scientist, Personalized Healthcare (PHC)"/>
        <s v="Machine Learning Scientist"/>
        <s v="New Graduate - Enterprise Data &amp; Analytics - Data Science Analyst"/>
        <s v="Senior Data Analyst- Product"/>
        <s v="Scientist - Genome Editing"/>
        <s v="Senior Data Scientist - Generalist"/>
        <s v="Data Management Engineer II"/>
        <s v="Data Scientist - Azure , Big Data, Python (Full Time Permanent JOB)"/>
        <s v="Director, Data Engineering"/>
        <s v="PTI Raw Materials Data Engineer / Sr. Data Engineer"/>
        <s v="Data Analytics Consultant"/>
        <s v="(Senior) Genetic Data Scientist - Statistical Geneticist"/>
        <s v="Data Scientist /Software Engineer, Reliability Engineering"/>
        <s v="Motif Capital Data Scientist"/>
        <s v="Data Engineering Practitioner"/>
        <s v="Data Manager : Data Engineer"/>
        <s v="Senior Data Scientist - Computer Vision"/>
        <s v="Computational Toxicologist/ Associate Scientist / Scientist - Safety Assessment"/>
        <s v="Health Services Data Scientist / Statistician"/>
        <s v="Data Scientist - Insights Modeling"/>
        <s v="Sr. Scientist, Gene Therapy"/>
        <s v="Senior Data Scientist and Machine Learning Expert"/>
        <s v="Scientist 2, Process Analytical Chemistry"/>
        <s v="Data Analyst (Marketing &amp; Insurance Operations)"/>
        <s v="Bioinformatics Scientist, Translational Genomics"/>
        <s v="Engineering Manager, Data Science"/>
        <s v="Data Scientist, Analytics - Payment Risk"/>
        <s v="Clinical Scientist, Neuroscience"/>
        <s v="Forward Deployed Data Scientist"/>
        <s v="Applied Scientist"/>
        <s v="Data Scientist, Analytics - Artificial Intelligence - NLP"/>
        <s v="Statistical Scientist, Translational Genomics"/>
        <s v="Clinical Data Operator 1"/>
        <s v="Associate Data Analyst"/>
        <s v="Data Platform Engineer"/>
        <s v="Senior or Staff Data Scientist"/>
        <s v="Senior Scientist, PhD Toxicology, Global Scientific Affairs"/>
        <s v="Scientist, Toxicology"/>
        <s v="Clinical Scientist - Ophthalmology, Personalized Healthcare (PHC)"/>
        <s v="Associate Scientist/Scientist Digital Pathology"/>
        <s v="Senior Data Engineer (Remote)"/>
        <s v="Part-time instructor of Statistics for Data Science and Machine Learning"/>
        <s v="Senior Scientist, Bioinformatics, Next Generation Sequencing"/>
        <s v="Sr. Data Scientist - Deep Learning and NLP Expert"/>
        <s v="Analytics Manager, BI/Visualizations"/>
        <s v="Lead Data Analyst, BI/Visualizations"/>
        <s v="Process Engineer/Scientist II"/>
        <s v="Senior Machine Learning Scientist, AI Foundation"/>
        <s v="Principal Data Scientist - Health Economics &amp; Real-World Evidence, Evidence for Access, USMA (POSITION IS BASED IN SSF, MAY CONSIDER REMOTE)"/>
        <s v="Data Scientist, Gateway Analytics"/>
        <s v="Software Engineer (Data Science)"/>
        <s v="Lead Data Analyst"/>
        <s v="Data Engineer - Buyer Risk"/>
        <s v="Data Scientist, Auction &amp; Delivery"/>
        <s v="Applied Scientist III"/>
        <s v="Senior Scientist, In Vitro DMPK"/>
        <s v="Data Scientist, Analytics - Messenger Ranking"/>
        <s v="Senior Cheminformatics Scientist"/>
        <s v="Clinical Lab Scientist Specialist"/>
        <s v="Associate Scientist - Analytics"/>
        <s v="Scientist, DNA Data Storage"/>
        <s v="Vitria Data Scientist"/>
        <s v="Scientist / Senior Scientist, Bioinformatics"/>
        <s v="Scientist"/>
        <s v="Scientist, Renal and/or Cardiovascular Physiology"/>
        <s v="Clinical Scientist Early Clinical Development"/>
        <s v="Clinical Scientist, Autism Digital Therapy"/>
        <s v="Production Engineer - Statistics/Data Analysis"/>
        <s v="Scientist, Immunology Discovery"/>
        <s v="Computational Biologist, Neurodegeneration"/>
        <s v="Senior Data Software Engineer"/>
        <s v="Senior People Scientist"/>
        <s v="Data Analyst (SQL Monster!)"/>
        <s v="Senior/Principal Scientist-Pathologist, Safety Assessment"/>
        <s v="Senior Software Engineer - Data Platform"/>
        <s v="Data Engineer II"/>
        <s v="Applied Research Scientist, Machine Learning"/>
        <s v="Associate Scientist/Scientist (Digital Pathology and AI)"/>
        <s v="Clinical Data Analyst"/>
        <s v="Data Analytics Manager (EPIC)"/>
        <s v="Research Scientist Assist"/>
        <s v="Senior Machine Learning Engineer, Core ML"/>
        <s v="Statistical Scientist-Personalized Healthcare, US Medical Affairs"/>
        <s v="Scientist (Preclinical and Translational Pharmacokinetics)"/>
        <s v="Data Scientist, Analytics - In-stream Ads"/>
        <s v="Scientist I - Sample and Data Handler"/>
        <s v="Senior Product Manager, Data Science"/>
        <s v="Sr. Data Science Manager"/>
        <s v="Data Analyst- Trust and Safety"/>
        <s v="Scientist/Senior Scientist, Drug Metabolism and Pharmacokinetics"/>
        <s v="Senior Data Engineer - Java"/>
        <s v="Senior Scientist, Toxicology"/>
        <s v="Lead Big Data Engineer"/>
        <s v="Developer Advocate, Data Science (Remote)"/>
        <s v="Data Analytics/ Data scientist"/>
        <s v="Manager of Data Engineering"/>
        <s v="Behavioral Core Director / Staff Research Scientist"/>
        <s v="Senior Software Engineer, Data"/>
        <s v="Decision Analytics Consultant"/>
        <s v="Bioinformatics Scientist / Programmer"/>
        <s v="Computer Vision Data Scientist"/>
        <s v="Scientist/Senior Scientist Biomarker Development"/>
        <s v="Digital Data Visualization Designer"/>
        <s v="Senior Data Science Engineer"/>
        <s v="Associate Scientist (analytical dev, cell-based assays)"/>
        <s v="Data Scientist 3"/>
        <s v="Engineering - Senior Data Engineer"/>
        <s v="Assoc Scientist/Scientist Translational Bioinformatics"/>
        <s v="Data Scientist, Analytics - Marketplace Integrity, Reputation and Trust"/>
        <s v="Senior Data Engineer, Ad Events Platform"/>
        <s v="Proteomics Senior Scientist"/>
        <s v="Associate Scientist, cell-based assay dev"/>
        <s v="Scientist (analytical dev, cell-based assays)"/>
        <s v="Manager-In-Training (MIT)"/>
        <s v="Data Engineer-Python and SQL Programming"/>
        <s v="Senior Software Engineer, Knowledge Platform (Data Infrastructure)"/>
        <s v="Machine Learning Engineer, MI"/>
        <s v="Digital Data Engineering &amp; Analytics Manager"/>
        <s v="Sr Data Engineer Hadoop"/>
        <s v="Scientist/Senior Scientist, OMNI-Biomarker Development, Development Sciences"/>
        <s v="Lead Product Manager, Data Products"/>
        <s v="Data Science Manager for Artificial Intelligence company"/>
        <s v="Scientist II/Senior Scientist, Omics Integration"/>
        <s v="Software Engineer, Data Science CoLab"/>
        <s v="SAP HANA Expert/Data Modeler"/>
        <s v="Senior Machine Learning and AI Data Scientist"/>
        <s v="Principal Software Engineer, Big Data Platform"/>
        <s v="Clinical Research Data Coordinator"/>
        <s v="Data Science Manager"/>
        <s v="Founding Team : Quantitative Researcher"/>
        <s v="R&amp;D Scientist"/>
        <s v="BioResearch Field Applications Scientist West Coast"/>
        <s v="Scientist, Oncology Biomarker Development (Hematology)"/>
        <s v="Senior Machine Learning Engineer - Recommendations"/>
        <s v="Senior Machine Learning Engineer/ Data Scientist"/>
        <s v="Senior Biosensors Scientist/ Chemist"/>
        <s v="Associate Scientist/Scientist, Oncology BioMarker Development (Cancer Immunotherapy)"/>
        <s v="Senior Scientist, Oncology BioMarker Development"/>
        <s v="Biostatistics Data Scientist"/>
        <s v="Machine Learning Engineer (NLP)"/>
        <s v="Sr. Data Science Manager - GTM Intelligence"/>
        <s v="Clinical Scientist, Product Development Ophthalmology (Faricimab)"/>
        <s v="Scientist - Oncology, Translational Science, Biomarker Development"/>
        <s v="Data Scientist - Public Connections and Monetization Ecosystem"/>
        <s v="Data Analyst - Consumer Experience"/>
        <s v="Postdoctoral Fellowship, Data Institute"/>
        <s v="Computational and Data Science Research Specialist"/>
        <s v="Upstart - Data Scientist, Machine Learning / Deep Learning Specialist"/>
        <s v="Machine Learning Engineer, Generalist"/>
        <s v="Senior Data Analyst, Sales"/>
        <s v="Senior Scientist, Lead Discovery â€“ Targeted Protein Degradation"/>
        <s v="Scientist, Lead Discovery â€“ Targeted Protein Degradation"/>
        <s v="Senior Data Engineer, ACS"/>
        <s v="Clinical Scientist - Product Development Oncology (TAPISTRY)"/>
        <s v="Machine Learning Engineer, Marketplace"/>
        <s v="Research Scientist (Speech Synthesis)"/>
        <s v="Director, Advanced Analytics Consultant - Center of Excellence"/>
        <s v="Bioinformatics Scientist, Human Genetics"/>
        <s v="Senior Research Scientist - Preanalytics"/>
        <s v="IT Data Engineer"/>
        <s v="Sr. Data &amp; ML Engineer - Nationwide Opportunities"/>
        <s v="Principal/Staff Scientist, Immunology Discovery"/>
        <s v="Scientist, Early Discovery Biochemistry - Peptide Discovery, Protein Engineering, Biochemistry"/>
        <s v="Data Scientist, Analytics - Ads Infrastructure"/>
        <s v="Senior Machine Learning Engineer, Payment Protection"/>
        <s v="Google Cloud Data Engineer Trainer"/>
        <s v="Upstart - Data Scientist, Statistical Modeling Specialist"/>
        <s v="Upstart - Data Scientist"/>
        <s v="Sr. Data Scientist, Distribution Strategy &amp; Execution"/>
        <s v="Senior Health Data Analyst"/>
        <s v="Research Data Analyst 1"/>
        <s v="Card Fraud Strategy and Analytics Manager"/>
        <s v="RCT Data Engineer"/>
        <s v="Scientist, Discovery Oncology"/>
        <s v="Research Scientist - Multi-View ML"/>
        <s v="Senior/Principal, Data Engineer (Data Insights)"/>
        <s v="Associate/Scientist, Oncology BioMarker Development (Signaling)"/>
        <s v="Senior Thermal Modeling Engineer(Relocation to Phoenix, AZ)"/>
        <s v="Associate Scientist 2 Fermentation"/>
        <s v="Senior/Principal Data Engineer (Data Insights)"/>
        <s v="Financial Data Analyst, Rideshare Planning and Operations"/>
        <s v="Associate Scientist/Scientist, Computational Pathology, Safety Assessment Pathology"/>
        <s v="DATA ENGINEER # SFO"/>
        <s v="Senior AI/ML Data Scientist with Extensive Industrial Experience"/>
        <s v="DATA ENGINEER for Contract position in San Francisco, CA."/>
        <s v="Quantitative Research Associate"/>
        <s v="Scientist, Bioassay- Analytical Development Req# 2022"/>
        <s v="Scientist, Downstream Process Development"/>
        <s v="Senior Principal Measurement Scientist - Ophthalmology MD, Digital Health Technologies (PHC)"/>
        <s v="Staff Engineer/ Geologist/ Scientist"/>
        <s v="Data Infrastructure Engineer (Machine Learning, Spark, Flink, Data Science)"/>
        <s v="LGBTQ+ Care Coordinator/Data Analyst RSPCT"/>
        <s v="CORE - Data Engineer"/>
        <s v="Senior Machine Learning Engineer, Homefeed"/>
        <s v="Analytics Consultant"/>
        <s v="Scientist I/II, Organoid Technology Development"/>
        <s v="SRA/Associate Scientist"/>
        <s v="Quantum Research Scientist, Hybrid Systems"/>
        <s v="Data Engineer - Relocate to Washington D.C."/>
        <s v="Sr. Research/Scientist, Protein Biochemistry"/>
        <s v="(Senior) Data Engineer, DevOps"/>
        <s v="Principal/Senior Scientist Bioassays - Analytical Development Req# 2018"/>
        <s v="Scientist, Structural Biology"/>
        <s v="Scientist, Product Development (commercialization)"/>
        <s v="Scientist 2"/>
        <s v="Data Scientist, Distribution Strategy &amp; Execution"/>
        <s v="Principal Biosensors Scientist/ Chemist"/>
        <s v="Healthcare Data Analyst - Remote"/>
        <s v="Computational Biologist Req# 2027"/>
        <s v="Senior Data Scientist 3"/>
        <s v="Scientist III Gene Editing Specificity"/>
        <s v="Associate Scientist 2, Process Chemistry"/>
        <s v="Senior Medical Scientist"/>
        <s v="Data Engineer/Business Objects Developer"/>
        <s v="Associate Research Scientist I, Food Application Development"/>
        <s v="Rail Safety Engineer, Sr. Research Scientist"/>
        <s v="Senior Machine Learning Engineer - Community Health"/>
        <s v="Machine Learning Engineer - Community Health"/>
        <s v="Sr. Healthcare Data Analyst"/>
        <s v="Data Engineer with Python,DevOps,Scala,Spark"/>
        <s v="Staff Scientist Bioinformatics"/>
        <s v="Scientist - Biochemistry/Protein Discovery"/>
        <s v="Research Associate/Scientist"/>
        <s v="Senior Consulting Data Analyst"/>
        <s v="Scientist I"/>
        <s v="Data &amp; Analytics- Data Engineer"/>
        <s v="Senior Data Engineer, ETL &amp; Quality Assurance"/>
        <s v="Data Science Course Teaching Assistant"/>
        <s v="Research Scientist (NLP)"/>
        <s v="Data Engineer Manager"/>
        <s v="Data Infrastructure Engineer - Algorithms Platform"/>
        <s v="Senior Scientist, Clinical Pharmacokinetics"/>
        <s v="Research Associate/Scientist - Mucke Lab"/>
        <s v="eCom Senior Data Engineer"/>
        <s v="Staff Research Scientist/Genomics Core Director"/>
        <s v="Staff Research Scientist - Akassoglou Lab"/>
        <s v="Scientist - Computational Biology - Discovery Biomarkers"/>
        <s v="Data Analyst I"/>
        <s v="Senior Associate Scientist/Scientist"/>
        <s v="Finance Data Analyst"/>
        <s v="Senior Library Information Scientist"/>
        <s v="Sr Consulting Data Analyst - SAS, R, Python"/>
        <s v="Data Consultant - SAS, R, Python"/>
        <s v="Pharmacokinetics and Drug Metabolism- Senior Associate Scientist"/>
        <s v="Sr. Business Intelligence Analyst - Web Analytics"/>
        <s v="Senior Quantitative Analyst"/>
        <s v="Staff Research Scientist/Research Manager - Akassoglou Lab"/>
        <s v="Senior Data Analyst, YouTube"/>
        <s v="Research Associate III/Associate Scientist"/>
        <s v="Senior / Development Scientist - Genomics"/>
        <s v="Senior / Research Scientist - Proteomics"/>
        <s v="Senior / Development Scientist - Proteomics"/>
        <s v="Revenue Cycle Optimization Data Analyst"/>
        <s v="Scientist, NGS TE"/>
        <s v="Associate Scientist - QC"/>
        <s v="Data Analyst - Health, Senior"/>
        <s v="R&amp;D Scientist Plant Proteins Structure &amp; Function"/>
        <s v="Principal Scientist, Chemistry - Oligonucleotide Discovery, RNA &amp; Targeted Therapeutics"/>
        <s v="Metrics, Evaluation and Assessment Scientist"/>
        <s v="Scientist, Glial Biology"/>
        <s v="Scientist - Immune Oncology"/>
        <s v="Principal Research Scientist I or II, PKPD Modeling"/>
        <s v="Biologist Project Scientist"/>
        <s v="Biochemist Project Scientist"/>
        <s v="DESI Project Scientist"/>
        <s v="Biological Engineering Project Scientist"/>
        <s v="Computational Project Scientist"/>
        <s v="Flood Data Scientist: Hydrodynamics"/>
        <s v="Senior Scientist - Immuno-oncology"/>
        <s v="Clinical Lab Scientist Extern"/>
        <s v="Research Scientist, Computer Vision (PhD)"/>
        <s v="Associate Scientist, Process Development"/>
        <s v="Associate Scientist - Quantitative NMR / Process Impurities"/>
        <s v="Clinical Scientist Associate, Product Development Oncology GI"/>
        <s v="Sr Associate Scientist - Cardiovascular"/>
        <s v="Sr. Scientist - Research"/>
        <s v="Web Data Analyst"/>
        <s v="Clinical Laboratory Scientist I"/>
        <s v="Sr. Scientist, Respiratory Infections Biomarkers"/>
        <s v="Clinical Scientist/Sr. Clinical Scientist"/>
        <s v="Biomarker Scientist"/>
        <s v="Advanced Analytics Manager 2- Senior Manager Supply Chain Strategy &amp; Analytics"/>
        <s v="Scientist, Synthetic Biology Assay Development"/>
        <s v="Associate Scientist 2, Fermentation (664)"/>
        <s v="Project Scientist, High Throughput Screening"/>
        <s v="Clinical Lab Scientist II"/>
        <s v="Principal Scientist, Protein/Antibody Engineering (Protein Sciences)"/>
        <s v="Sr. Bioanalytical Scientist/Principal Investigator"/>
        <s v="Sr Associate Scientist - Discovery Proteomics"/>
        <s v="Scientist - Computational Biology &amp; Statistical Genetics"/>
        <s v="Scientist - Oncology and Inflammation Biomarker Discovery"/>
        <s v="Scientist - Biomarker Discovery Cardiometabolic Disorders"/>
        <s v="Senior Scientist - Clinical Biomarkers Oncology"/>
        <s v="Clinical Laboratory Scientist Extern"/>
        <s v="Senior Data Engineer - Data Analytics"/>
        <s v="Clinical Scientist Associate, Product Development Hematology (Polatuzumab Vedotin)"/>
        <s v="Statistical Scientist- Clinical Development and Personalized Healthcare (Multiple Openings)"/>
        <s v="Senior Scientist Pharmacometrics and Systems Pharmacology, Clinical Pharmacology Modeling and Simulation"/>
        <s v="Scientist I/II"/>
        <s v="Clinical Lab Scientist I Data Reviewer"/>
        <s v="Clinical Lab Scientist"/>
        <s v="Senior Business Data Analyst"/>
        <s v="Sr. Scientist, Immunology"/>
        <s v="Scientist, Cell-Based Assay"/>
        <s v="Marketing Decision Scientist, WhatsApp Marketing"/>
        <s v="Biologist Research Scientist"/>
        <s v="Associate Scientist - Analytical Development"/>
        <s v="Senior Scientist, Skin Biology, Consumer Care"/>
        <s v="Clinical Programmer or Senior Clinical Programmer , Biostatistics and Data Science Group, Evidence Generation USMA"/>
        <s v="Process Scientist - MSAT"/>
        <s v="Sr Associate Scientist - Immuno-Oncology and Inflammation Research"/>
        <s v="Bioinformatics Scientist / Engineer"/>
        <s v="Senior Scientist Media Development &amp; Cell Line Engineering"/>
        <s v="Scientist II - Gene Editing"/>
        <s v="Data Processing Senior Research Scientist, OPIR"/>
        <s v="Senior / Computational Biologist - Assay Development"/>
        <s v="Senior Computational Biologist - Translational Science"/>
        <s v="Senior / Computational Biologist - Proteomics"/>
        <s v="Staff Scientist / Director of DMPK"/>
        <s v="Scientist, Analytical and Formulation Development"/>
        <s v="Sr. Research Scientist II, Formulation Process Development"/>
        <s v="Sr Scientist II/Principal Research Scientist I, Oncology Discovery"/>
        <s v="Materials Staff Scientist"/>
        <s v="Sequencing Core Scientist"/>
        <s v="Senior Software Engineer - Data and AI"/>
        <s v="Scientist- Translational Sciences"/>
        <s v="Associate Scientist- Packaging"/>
        <s v="Scientist I, MSAT (Upstream)"/>
        <s v="Scientist - Computational Biology"/>
        <s v="Data Engineer SQL"/>
        <s v="Senior Data Analyst, Partner Payments - Marketplace"/>
        <s v="Data Engineer, Calibra (Blockchain)"/>
        <s v="Scientist II, Cell Culture Process Development (CCPD)"/>
        <s v="Scientist, Analytical Chemistry - Natural Products"/>
        <s v="Investigator - Senior Research Scientist"/>
        <s v="Research Data Analyst (6256U) , Haas School of Business"/>
        <s v="Research Scientist-Computer Vision &amp; Deep Learning."/>
        <s v="Clinical Genomics Scientist"/>
        <s v="Product Manager - Data Pipeline"/>
        <s v="Senior Big Data Engineer @ Emeryville, California"/>
        <s v="Senior Salesforce Developer"/>
        <s v="DEPUTY EXECUTIVE DIRECTOR, PROGRAM AND LEGAL ADVOCACY"/>
        <s v="Emergency Veterinarian - NYC"/>
        <s v="ABA Therapist"/>
        <s v="Construction Project Manager"/>
        <s v="Diesel Mechanic"/>
        <s v="OT/ICS Systems Engineer"/>
        <s v="Paid Search Director"/>
        <s v="Emergency Veterinary Technician"/>
        <s v="Principal, Sr. Consultant â€“ Creative Technologist"/>
        <s v="RN/LPN (PRN)"/>
        <s v="Regional Vice President â€“ Partner Development (East Coast)"/>
        <s v="Doctor of Veterinary Medicine"/>
        <s v="RN / LPN"/>
        <s v="Ultrasound Technologist"/>
        <s v="Experienced A level mechanic"/>
        <s v="Machine Learning/Data Analyst"/>
        <s v="Insurance Data Analyst"/>
        <s v="Scientist II, Cell &amp; Tissue Reference Laboratory"/>
        <s v="Associate Scientist, Process Development &amp; Manufacturing"/>
        <s v="Director, Data Science"/>
        <s v="Predictive Data Analyst, Fundraising"/>
        <s v="Senior Data Scientist, Growth"/>
        <s v="COMPUTER SCIENTIST- ENGINEER - RESEARCH ENGINEER - ROBOTICS"/>
        <s v="COMPUTER SCIENTIST - ENGINEER - RESEARCH COMPUTER SCIENTIST - ADVANCED INSPECTION SYSTEMS"/>
        <s v="RESEARCH COMPUTER SCIENTIST - RESEARCH ENGINEER - SR. COMPUTER SCIENTIST - SOFTWARE DEVELOPMENT"/>
        <s v="Algorithm Design and Analysis Engineering Scientist"/>
        <s v="ENGINEER - COMPUTER SCIENTIST - RESEARCH COMPUTER SCIENTIST - SIGNAL PROCESSING - SAN ANTONIO OR OKLAHOMA CITY, OKLAHOMA"/>
        <s v="Data Science Analyst - Financial Crimes Compliance"/>
        <s v="Project Scientist"/>
        <s v="Data Analyst, Marketing Analytics"/>
        <s v="Remote Sensing Geospatial Data Scientist"/>
        <s v="Mid-Frequency Quantitative Researcher"/>
        <s v="Data Analyst (Product Analytics)"/>
        <s v="Senior Data &amp; Applied Scientist"/>
        <s v="R&amp;D Information and Signal Processing Scientist"/>
        <s v="New Grad - Big Data Engineer"/>
        <s v="Data Scientist needed - 10 positions"/>
        <s v="Data Scientist / Statistician"/>
        <s v="Data Scientist (Marketing Analytics)"/>
        <s v="Solutions Architect, Data Scientist"/>
        <s v="Competitive Intelligence/Data Scientist"/>
        <s v="Staff Data Scientist - Technology - Large Scale Financial Forecasting"/>
        <s v="Product Research Data Scientist, Apple Media Products"/>
        <s v="Sr. Data Scientist (Dallas, TX)"/>
        <s v="Data Scientist (DoD Secret Security Clearance)"/>
        <s v="Data Scientist / Data Engineer"/>
        <s v="Data Scientist (5+ yrs.)"/>
        <s v="Data Scientist III"/>
        <s v="Clinical Data Operator 3"/>
        <s v="Clinical Data Scientist - Clinical Data Management"/>
        <s v="Senior Segmentation Data Analyst"/>
        <s v="Senior Machine Learning Engineer - ASE6"/>
        <s v="Enterprise Data Scientist"/>
        <s v="App Store &amp; Arcade Data Scientist, Apple Media Products"/>
        <s v="Pipeline Integrity - Data Scientist"/>
        <s v="Business Data Analyst I"/>
        <s v="Data Engineer Apprentice | Associates Degree Candidates"/>
        <s v="Junior Data Engineer"/>
        <s v="Principal Machine Learning Engineer"/>
        <s v="Data Engineer - PCCI"/>
        <s v="Senior Data Engineer/Scientist Lead - C13/VP - Irving TX -"/>
        <s v="Product Cost Data Scientist"/>
        <s v="Field Appl Scientist I"/>
        <s v="Data Scientist !! Fort Worth, TX !! Remote"/>
        <s v="Business Data Analyst"/>
        <s v="Data Scientist (Sr.)"/>
        <s v="Machine Learning/Data Engineer"/>
        <s v="Sr Analyst, AML Data Scientist"/>
        <s v="Principal Data Scientist- Ensemble Algorithms and Architecture"/>
        <s v="Data Engineer with Pyspark"/>
        <s v="Quantitative Analyst"/>
        <s v="Data Scientist -Clinical / NLP"/>
        <s v="Game Data Analyst"/>
        <s v="Senior Data Scientist, Online"/>
        <s v="DATA SCIENCE CONSULTANT"/>
        <s v="ETL Data Analyst"/>
        <s v="Digital Transformation &amp; Management, Data Analytics Consultant"/>
        <s v="Director of Data Analytics"/>
        <s v="Data Scientist / AI Engineer"/>
        <s v="Research Scientist in Gene Editing Lab"/>
        <s v="Senior Data Scientist - Technology - Large Scale Financial Forecasting"/>
        <s v="Analytic Consultant 5"/>
        <s v="Machine Learning Engineer (Imaging)"/>
        <s v="Data Engineer / Data Scientist"/>
        <s v="Data Scientist Lead"/>
        <s v="eDiscovery Data Analyst"/>
        <s v="Innovation - Data Science Manager"/>
        <s v="SAS Data Scientist"/>
        <s v="Data Engineer (REMOTE)"/>
        <s v="Engineer, Data"/>
        <s v="Research Engineering Scientist"/>
        <s v="Senior Data Integration Engineer"/>
        <s v="Associate Director, Data Science (Irving, TX, Louisville, KY or Boston, MA)"/>
        <s v="Data Analyst IV"/>
        <s v="Big Data Engineer with COBOL, PySpark"/>
        <s v="Junior Data Analyst"/>
        <s v="Web Analytics Manager"/>
        <s v="Data Modeler"/>
        <s v="Quantitative Research Analyst"/>
        <s v="Health Scientist"/>
        <s v="Software Design Engineering Scientist"/>
        <s v="Clinical Data Architect - Clinical Data Management"/>
        <s v="EW Systems Scientist"/>
        <s v="Health Scientist - Houston"/>
        <s v="Environmental Scientist II - Houston"/>
        <s v="Data Scientist, AMP Commerce/ Payments/ Subscription Analytics"/>
        <s v="Medical Lab Scientist, Lab Services - Microbiology (Days"/>
        <s v="Medical Lab Scientist, Lab Services - Chemistry (Nights"/>
        <s v="Data Engineer - Multiple openings"/>
        <s v="Immediate Opening - Senior Developer / Data Engineer"/>
        <s v="Data Analyst III"/>
        <s v="Lead Solutions Architect - Big Data"/>
        <s v="CLINICAL LABORATORY SCIENTIST"/>
        <s v="Data Analyst - (Forensic)"/>
        <s v="EW Signal Processing/Algorithm Scientist"/>
        <s v="Sr. Big Data Engineer (Apache/Spark)"/>
        <s v="Commodities Quantitative Analyst - Executive Director"/>
        <s v="Scientist, Quality Control"/>
        <s v="Electronics Engineering Scientist"/>
        <s v="Data Engineer (immediate Interview)"/>
        <s v="Senior Medical Lab Scientist, Lab Services - Angleton Danbury Campus (nights"/>
        <s v="Laboratory Outreach and Pre-Analytical Manager- Outreach-Referral Lab- F-T Day Shift"/>
        <s v="Scientist - Molecular Biologist"/>
        <s v="SCIENTIST - MICROENCAPSULATION"/>
        <s v="Medical Lab Scientist, Lab Services - Angleton Danbury Campus (up to 19 hours per week"/>
        <s v="Data Modeler with IDA"/>
        <s v="Director Data Science and Advanced Analytics"/>
        <s v="Medical Laboratory Scientist - Nights"/>
        <s v="HSC Research Scientist Garrison Institute on Aging"/>
        <s v="Big Data Engineer, COBOL, PySpark"/>
        <s v="RESEARCH SCIENTIST - PHARMACEUTICAL PROJECT MANAGEMENT"/>
        <s v="R&amp;D Acoustics Engineering Scientist"/>
        <s v="Lead/Principal Human Scientist"/>
        <s v="Associate Director - Analytics Consulting"/>
        <s v="Application Vulnerability Governance Lead Data Analyst"/>
        <s v="Federal - Machine Learning Engineer"/>
        <s v="Research Engineering/Scientist Assistant II"/>
        <s v="Medical Lab Scientist, Lab Services - Hematopathology (nights - 4 x 10s"/>
        <s v="Behavorial Health Data Analyst"/>
        <s v="Research Scientist I - Teacher Evaluation (Temporary, Full-time)"/>
        <s v="Graphics (GPU) Performance Modeling Engineer"/>
        <s v="Senior Staff Business/Data Analyst - Metric Certification"/>
        <s v="Sr. ERP Applications Developer"/>
        <s v="Data Engineer, Sr. (TIBCO)"/>
        <s v="Senior UX / Data Visualization Designer"/>
        <s v="Medical Tech Lab Scientist"/>
        <s v="Tactical Systems Research Engineering/Scientist Associate"/>
        <s v="Clinical Data Reporter"/>
        <s v="Data Analyst/Programmer"/>
        <s v="Medical Lab Scientist, Lab Services - CLC Laboratory (up to 19 hours per week; evenings &amp; weekends)"/>
        <s v="Environmental Data Specialist"/>
        <s v="Reporting Data Engineer, Ad Platforms"/>
        <s v="Scientist II- AD"/>
        <s v="Associate Principal Scientist-AD"/>
        <s v="Product Development Scientist (food manufacturing company)"/>
        <s v="Assessment Data Analyst (Campus Testing Coordinator) Pool Leadership Academy Network (LAN)"/>
        <e v="#NAME?"/>
        <s v="Scientist Technical Support"/>
        <s v="Data Engineer or Data Engineer, Sr"/>
        <s v="Senior Big Data Engineer/Architect (TX/OH/NJ)- 5 Openings"/>
        <s v="ENGINEER- COMPUTER SCIENTIST - RESEARCH ENGINEER - AUTOMATION AND CONTROLS"/>
        <s v="CIB QR Quantitative Research Wholesale Credit Capital Modeling Quantitative Modeler Asso"/>
        <s v="Engineering Scientist Associate"/>
        <s v="Certifying Scientist - Infectious Disease"/>
        <s v="(Senior) Human Scientist"/>
        <s v="Data &amp; Analytics Consultant (DAL)"/>
        <s v="Revenue Data Analyst"/>
        <s v="Scientist Molecular Biology"/>
        <s v="Senior Data Analyst, Ad Platforms"/>
        <s v="Product Development Scientist"/>
        <s v="RESEARCH COMPUTER SCIENTIST - RESEARCH ENGINEER - SR. COMPUTER SCIENTIST - SIGNAL PROCESSING"/>
        <s v="Big Data Engineer (Kafka)"/>
        <s v="Engineer / Scientist 3 (REMOTE)"/>
        <s v="Research Scientist - Signature Integration"/>
        <s v="Assistant Scientist- AD"/>
        <s v="Sr Data Engineer (Python, AWS)"/>
        <s v="Medical Lab Scientist (MLS) - Evenings"/>
        <s v="Claims Data Analyst"/>
        <s v="AMS Verification and Modeling Engineer"/>
        <s v="Assessment Data Analyst (Campus Testing Coordinator) Pool"/>
        <s v="Staff Big Data Engineer"/>
        <s v="Medical Lab Scientist, Lab Services - Microbiology (Nights"/>
        <s v="Medical Laboratory Scientist - Immuno Diagnostics"/>
        <s v="RAPD Risk Platforms &amp; Data - Analyst"/>
        <s v="System Test Engineering Scientist"/>
        <s v="Water Quality Scientist Senior"/>
        <s v="COMPUTER SCIENTIST - ENGINEER - RESEARCH ENGINEER - CYBER-PHYSICAL SYSTEMS"/>
        <s v="Population Science - Project Coordinator I, II and III - Data Science"/>
        <s v="Digital Transformation &amp; Management, Data Architect"/>
        <s v="Public Health Data Analyst"/>
        <s v="Reporting Data Architect"/>
        <s v="HYDROLOGIST (QUALITY ASSURANCE SPECIALIST - HYDROLOGIC DATA MANAGEMENT)"/>
        <s v="Tech Consulting Manager - Big Data Engineer"/>
        <s v="Tech Consulting Senior - Big Data Engineer"/>
        <s v="RESEARCH COMPUTER SCIENTIST - RESEARCH ENGINEER - SR. RESEARCH ENGINEER - INDUSTRIAL ROBOTICS"/>
        <s v="Data Analytics Manager"/>
        <s v="Cloud Data Engineer, Google Professional Services"/>
        <s v="Computational Biologist II - McDermott Center for Human Growth and Development"/>
        <s v="Population Science Data Analyst I, II and III - Data Science"/>
        <s v="Reporting Data Operations Engineer"/>
        <s v="Research Scientist - Autophagy"/>
        <s v="Lead/Principal Data Engineer"/>
        <s v="Application Vulnerability Governance Data Analyst"/>
        <s v="Product Owner, Data Analyst"/>
        <s v="Senior Business/Data Analyst-Irving-VP/C13 - R"/>
        <s v="Lab Analytical Scientist"/>
        <s v="Medical Laboratory Scientist - Full Time - Days"/>
        <s v="Digital SW Eng Lead/Data Engineer"/>
        <s v="Medical Laboratory Scientist - Immuno Diagnostics - Evening Shift"/>
        <s v="IT Engineer - Data Repository and Platform Delivery and Support"/>
        <s v="Network Data Analyst, NSW"/>
        <s v="CIB QR- Quantitative Research - Wholesale Credit Capital Modeling - Quantitative Developer - Associate/Vice President"/>
        <s v="CIB QR - Quantitative Research - Wholesale Credit Capital Modeling - Quantitative Modeler - Associate/Vice President"/>
        <s v="Data Analyst - Report Writer"/>
        <s v="Quantitative Analyst - Revenue Operations"/>
        <s v="SAS Data Analyst III(With SOL &amp; Tableau)"/>
        <s v="Director and Facilitator, Data Science Community"/>
        <s v="Data Science Director"/>
        <s v="Research Engineering/ Scientist Assistant"/>
        <s v="Simulation Engineering Scientist"/>
        <s v="Senior Athletics Assistant (Data Analysis)"/>
        <s v="Scientist (Pre-Clinical Development)"/>
        <s v="Research Scientist - IMM"/>
        <s v="Air Quality Scientist"/>
        <s v="Reporting and Analytics Manager"/>
        <s v="Quantitative Analyst - Asset Allocation Analyst"/>
        <s v="Data Infrastructure Engineer (Sensia)"/>
        <s v="Sr Data Engineer"/>
        <s v="CIB QR- Quantitative Research - Commodities Quantitative Analyst - Executive Director"/>
        <s v="Merchant Data Analyst"/>
        <s v="Laboratory Outreach and Pre-Analytical Manager- Outreach-Referral Lab"/>
        <s v="QA Scientist"/>
        <s v="(Senior) Data Engineer"/>
        <s v="Simulation Research Scientist Associate"/>
        <s v="Data Engineer/Developer"/>
        <s v="Sr. Big Data Engineer (SOLR/Elastic)"/>
        <s v="Data Modeler / Data Architect"/>
        <s v="DSP Architecture/Performance Modeling Engineer"/>
        <s v="Research Engineering/ Scientist Associate III"/>
        <s v="Solutions Architect, Sr. (Data Applications)"/>
        <s v="** REMOTE WORK/ Multiple Locations - URGENT NEED CONTRACT Sr. Data Engineer ( DW ETL and Big data ,) **********"/>
        <s v="Applied Machine Learning Scientist"/>
        <s v="RESEARCH ENGINEER - RESEARCH SCIENTIST - SR. RESEARCH ENGINEER - BALLISTICS"/>
        <s v="Data Engineer - Wallet Payments &amp; Commerce"/>
        <s v="Sr. Scientist/Engineer"/>
        <s v="Data Analyst -0517 Suv"/>
        <s v="Senior Data Analyst, Battle.net &amp; Online Products"/>
        <s v="Data Analyst, Revenue Operations"/>
        <s v="Software Engineer â€“ Data/Backend, AMP Data Science &amp; Analytics"/>
        <s v="Business Strategy and Planning Director - Data Science Strategy"/>
        <s v="Data Engineer - Army Futures Command"/>
        <s v="CIB QR - Quantitative Research - Wholesale Credit Capital Modeling - Quantitative Modeler - Associat"/>
        <s v="Data Science Specialist â€“ Architect"/>
        <s v="Python Data Engineer/Developer (9-15 yrs)"/>
        <s v="Senior Strategy Data Analyst"/>
        <s v="COMPUTER SCIENTIST - RESEARCH COMPUTER SCIENTIST - INFORMATION EXPLOITATION"/>
        <s v="CIB QR - Quantitative Research - Wholesale Credit Capital Modeling - Quantitative Developer - Associ"/>
        <s v="Strategic Data Analyst III - Strategic Planning Divsion"/>
        <s v="Big Data Engineer with Cassandra and Spark"/>
        <s v="Data Analyst (Grant Funded)"/>
        <s v="Management Analyst IV (Senior Data Analyst)"/>
        <s v="Sr Advanced Data Architect/Data Engineer"/>
        <s v="Laboratory Scientist"/>
        <s v="Business Intelligence Analyst II Collections"/>
        <s v="DPS - FIN - CAPPS Financial Senior Data Analyst"/>
        <s v="Research Engineering/ Scientist Associate I"/>
        <s v="Sr Data Modeler"/>
        <s v="Senior Scientist - Electro-Optical Infrared (EOIR)"/>
        <s v="Merchant Success Data Analyst"/>
        <s v="Data Analyst III - Disease Control Clinicial Prevention"/>
        <s v="Adobe Analytics Consultant"/>
        <s v="Clinical Research Scientist"/>
        <s v="Associate, Strategy and Operations (Data Analyst IV)"/>
        <s v="Senior Quantitative Analyst, Risk Modeling"/>
        <s v="Sr. Data &amp; ML Engineer"/>
        <s v="Federal - Senior Machine Learning Engineer"/>
        <s v="Data Governance Lead"/>
        <s v="Aircraft Data Analyst"/>
        <s v="Natural Resource Services - Wetland Scientist"/>
        <s v="Staff Scientist/Biomedical Engineer"/>
        <s v="Engineering Manager, Data Infrastructure"/>
        <s v="Research Scientist - Pathology"/>
        <s v="Contract Data Analyst"/>
        <s v="Lead Consultant - Analytics Consulting"/>
        <s v="Manufacturing Science and Technology Senior Scientist (Viral Vector)"/>
        <s v="Data Analyst Lead - SAP"/>
        <s v="Environmental Scientist/Engineer Junior level"/>
        <s v="Big Data Engineer- AdvisorAnalytics"/>
        <s v="Data Visualization and Analytics Consultant"/>
        <s v="Senior Big Data Engineer"/>
        <s v="Scientist I - AD"/>
        <s v="DPS - LES - Forensic Scientist I-III, Toxicology (Alcohol/Volatiles) (Crime Lab)"/>
        <s v="Senior Developer - Data Engineer |"/>
        <s v="Developer - Data Engineer |"/>
        <s v="QA Automaion Data Science"/>
        <s v="Biomedical Laboratory Scientist"/>
        <s v="Academic Data Analyst : Central Management Office"/>
        <s v="Sonar Systems Software Engineering Scientist"/>
        <s v="Marketing Data Consultant"/>
        <s v="Post-Doctoral Magnetic Resonance Research Scientist"/>
        <s v="Research Scientist II with Security Clearance"/>
        <s v="Data Engineer - Orion"/>
        <s v="Data Analyst II - Retail"/>
        <s v="CIB QR- Quantitative Research - Wholesale Credit Capital Modeling - Quantitative Developer - Associa"/>
        <s v="LEAD ENGINEER - PRINCIPAL ENGINEER - LEAD COMPUTER SCIENTIST- SPACE AVIONICS"/>
      </sharedItems>
    </cacheField>
    <cacheField name="Company" numFmtId="0">
      <sharedItems>
        <s v="ManTech"/>
        <s v="GEICO"/>
        <s v="Tecolote Research"/>
        <s v="Systems &amp;amp;amp; Technology Research"/>
        <s v="Booz Allen Hamilton Inc."/>
        <s v="Novetta"/>
        <s v="GetWellNetwork"/>
        <s v="The Knot Worldwide"/>
        <s v="Amazon"/>
        <s v="General Dynamics Information Technology"/>
        <s v="Seen by Indeed"/>
        <s v="MITRE"/>
        <s v="Mathematica Policy Research"/>
        <s v="AVANADE"/>
        <s v="Esri"/>
        <s v="Elder Research"/>
        <s v="Department of Energy"/>
        <s v="LMI"/>
        <s v="Expression Networks"/>
        <s v="Advanced BioScience Laboratories"/>
        <s v="U.S. General Services Administration"/>
        <s v="West 4th Strategy"/>
        <s v="IT Resonance Inc"/>
        <s v="Artlin Consulting"/>
        <s v="Applied Research Associates, Inc."/>
        <s v="CIA"/>
        <s v="Fannie Mae"/>
        <s v="Analytica"/>
        <s v="Meridian Knowledge Solutions"/>
        <s v="Storyblocks"/>
        <s v="Koch Industries"/>
        <s v="Pandera Systems"/>
        <s v="Na Ali&amp;amp;#039;i"/>
        <s v="Navigant Consulting"/>
        <s v="DCS CORPORATION"/>
        <s v="University of Maryland"/>
        <s v="Pragmatics"/>
        <s v="Thomson Reuters Corporation"/>
        <s v="World Bank"/>
        <s v="Culmen International, LLC"/>
        <s v="The Rock Creek Group"/>
        <s v="Ollie&amp;amp;#039;s Bargain Outlet"/>
        <s v="Cognosante"/>
        <s v="Resolvit.com"/>
        <s v="1901 Group"/>
        <s v="Royce Geospatial"/>
        <s v="Pivotal Software"/>
        <s v="Sprezzatura Management Consulting"/>
        <s v="Knowesis Inc."/>
        <s v="I-Link Solutions"/>
        <s v="Akima Management Services"/>
        <s v="Northrop Grumman"/>
        <s v="ALQIMI"/>
        <s v="Sierra Nevada Corporation"/>
        <s v="Public Broadcasting Service"/>
        <s v="Excella Consulting"/>
        <s v="Tetra Tech"/>
        <s v="Information Gateways"/>
        <s v="SAIC"/>
        <s v="TransVoyant"/>
        <s v="Carolina Power &amp;amp;amp; Light Co"/>
        <s v="Research Innovations"/>
        <s v="Tek Leaders"/>
        <s v="Valiant Integrated Services"/>
        <s v="ID.me"/>
        <s v="BlueLabs"/>
        <s v="Noblis"/>
        <s v="Berico Technologies"/>
        <s v="The Aerospace Corporation"/>
        <s v="Varen Technologies"/>
        <s v="Infinitive Inc"/>
        <s v="Axiologic Solutions"/>
        <s v="Visionist, Inc."/>
        <s v="Pyramid Systems, Inc."/>
        <s v="Leidos"/>
        <s v="Maxar Technologies"/>
        <s v="NT Concepts"/>
        <s v="Lockheed Martin"/>
        <s v="Ops Tech Alliance"/>
        <s v="Electronic Consulting Services, Inc."/>
        <s v="Omni Consulting Solutions"/>
        <s v="ISYS Technologies, Inc."/>
        <s v="Praxis Engineering"/>
        <s v="Ntrepid"/>
        <s v="Serry Systems"/>
        <s v="Peraton"/>
        <s v="Alarm.com"/>
        <s v="Nolij Consulting"/>
        <s v="IntelliGenesis LLC"/>
        <s v="Guidehouse"/>
        <s v="Solekai Systems Corp"/>
        <s v="Par Government Systems Corporation"/>
        <s v="Facebook"/>
        <s v="METIS Solutions"/>
        <s v="AstraZeneca"/>
        <s v="Accenture"/>
        <s v="Atlas Research"/>
        <s v="Johns Hopkins University Applied Physics Laboratory"/>
        <s v="BOEING"/>
        <s v="West Creek Financial"/>
        <s v="Tiger Analytics"/>
        <s v="NCQA"/>
        <s v="Ball Corporation"/>
        <s v="CGI"/>
        <s v="IEM, Inc"/>
        <s v="ICF"/>
        <s v="Discovery Communications, Inc."/>
        <s v="Ball Metal Food Container Corp"/>
        <s v="Oracle"/>
        <s v="Optimal Solutions Group"/>
        <s v="Metaphase Consulting"/>
        <s v="IT Resonance Inc."/>
        <s v="IBM Corporation"/>
        <s v="Fors Marsh Group"/>
        <s v="Deloitte"/>
        <s v="CACI International"/>
        <s v="The Interface Financial Group"/>
        <s v="Ball Corporation / Ball Aerospace"/>
        <s v="Evidera"/>
        <s v="Premise"/>
        <s v="Institute for Justice"/>
        <s v="US Department of Treasury"/>
        <s v="NVIDIA"/>
        <s v="D3 AIR AND SPACE OPERATIONS INC"/>
        <s v="Credence Management Solutions, LLC"/>
        <s v="CareJourney"/>
        <s v="Veracity Engineering"/>
        <s v="Novavax"/>
        <s v="XOR Security"/>
        <s v="Resolvit"/>
        <s v="Hobsons"/>
        <s v="General Assembly"/>
        <s v="Cherokee Nation Businesses, LLC"/>
        <s v="Celestar Corporation"/>
        <s v="Metronome, LLC"/>
        <s v="Computercraft"/>
        <s v="NIH"/>
        <s v="Microsoft Corporation"/>
        <s v="Covance"/>
        <s v="CAMRIS International"/>
        <s v="NCI Information Systems, Inc."/>
        <s v="22nd Century Technologies"/>
        <s v="Discovery Communications"/>
        <s v="Huntington Ingalls Industries"/>
        <s v="REGENXBIO"/>
        <s v="Global Science &amp;amp;amp; Technology, Inc."/>
        <s v="Mount Indie"/>
        <s v="CEDENT"/>
        <s v="US Department of Energy"/>
        <s v="Cedent Consulting"/>
        <s v="Freddie Mac"/>
        <s v="Leidos Holdings Inc."/>
        <s v="Lidl"/>
        <s v="KPMG"/>
        <s v="Systems Planning and Analysis, Inc."/>
        <s v="General Dynamics"/>
        <s v="Department Of The Treasury"/>
        <s v="Salient CRGT"/>
        <s v="AECOM"/>
        <s v="Capital One"/>
        <s v="BAE Systems USA"/>
        <s v="DirectViz, LLC"/>
        <s v="Perspecta"/>
        <s v="ARServices"/>
        <s v="George Washington University"/>
        <s v="NCI Information Systems Inc."/>
        <s v="DirectViz Solutions, LLC"/>
        <s v="Meridian Technologies, Inc."/>
        <s v="Data Society"/>
        <s v="Jacobs"/>
        <s v="VISUAL SOFT, INC"/>
        <s v="American Institutes for Research"/>
        <s v="Theta"/>
        <s v="Parsons Corporation"/>
        <s v="AE Strategies"/>
        <s v="United Therapeutics Corporation"/>
        <s v="E3 Federal Solutions"/>
        <s v="S2 Analytical Solutions LLC"/>
        <s v="Sentar"/>
        <s v="Centers for Disease Control and Prevention"/>
        <s v="ECS Corporate Services"/>
        <s v="Datastrong"/>
        <s v="TechINT Solutions Group, LLC"/>
        <s v="TENICA and Associates LLC"/>
        <s v="HopHR"/>
        <s v="IBM"/>
        <s v="steampunk"/>
        <s v="U.S. Air Force"/>
        <s v="Precigen"/>
        <s v="Merck KGaA"/>
        <s v="Ipsos"/>
        <s v="GPAC"/>
        <s v="Thornton Tomasetti"/>
        <s v="NJVC"/>
        <s v="Transaction Network Services"/>
        <s v="Emergent BioSolutions"/>
        <s v="ALL NATIVE GROUP"/>
        <s v="PARTNERSHIP for PUBLIC SERVICE"/>
        <s v="Ippon Technologies"/>
        <s v="Kikiktagruk Inupiat Corporation"/>
        <s v="U.S. Food and Drug Administration"/>
        <s v="Aurotech, Inc."/>
        <s v="Department of Defense"/>
        <s v="Pharmerit International"/>
        <s v="Aquicore"/>
        <s v="Association Analytics Inc"/>
        <s v="Aeronautical Systems"/>
        <s v="BlueVoyant"/>
        <s v="ASRC Federal Holding Company"/>
        <s v="L3Harris"/>
        <s v="IM Systems Group"/>
        <s v="Bureau of Engraving and Printing"/>
        <s v="Boeing Intelligence &amp;amp;amp; Analytics"/>
        <s v="Ahtna"/>
        <s v="Chenega MIOS"/>
        <s v="ZeniMax Media, Inc."/>
        <s v="Bluemont Technology &amp;amp;amp; Research, Inc."/>
        <s v="Icon"/>
        <s v="MilliporeSigma"/>
        <s v="AgileEngine"/>
        <s v="Job Juncture"/>
        <s v="Dahl Consulting"/>
        <s v="NAVFAC"/>
        <s v="Salesforce"/>
        <s v="USA Government"/>
        <s v="QED Systems, LLC"/>
        <s v="Insomniac Design"/>
        <s v="Environmental Protection Agency"/>
        <s v="Department of Health And Human Services"/>
        <s v="PVK Corporation"/>
        <s v="ERPi"/>
        <s v="Columbus Technologies And Services"/>
        <s v="Attain"/>
        <s v="eTek IT Service"/>
        <s v="US Department of Justice"/>
        <s v="Human Resources Research Organization"/>
        <s v="HTii"/>
        <s v="ENSCO"/>
        <s v="Internal Revenue Service"/>
        <s v="Perspecta Labs"/>
        <s v="Qbase"/>
        <s v="I.M. Systems Group, Inc."/>
        <s v="I.M. Systems Group"/>
        <s v="MSRCosmos"/>
        <s v="Cybermedia Technologies"/>
        <s v="University of Southern California"/>
        <s v="FDA Center for Tobacco Products"/>
        <s v="Applied Research Associates"/>
        <s v="STS Aviation"/>
        <s v="Exponent"/>
        <s v="Blackspoke"/>
        <s v="Clarity Innovation, LLC"/>
        <s v="Department of Commerce, Office of Inspector General"/>
        <s v="Panum Group, LLC"/>
        <s v="Department Of The Interior"/>
        <s v="SEI"/>
        <s v="Axle Informatics"/>
        <s v="General Dynamics Mission Systems"/>
        <s v="Future Technologies Inc."/>
        <s v="NASA"/>
        <s v="Odyssey Systems"/>
        <s v="National Science Foundation"/>
        <s v="EMD Millipore"/>
        <s v="Redhorse Corporation"/>
        <s v="Department Of Commerce"/>
        <s v="Inovalon"/>
        <s v="PPD"/>
        <s v="BayFirst Solutions"/>
        <s v="Cerebra Consulting Inc"/>
        <s v="Innovim"/>
        <s v="Science Systems and Applications, Inc"/>
        <s v="IMSG/NOAA"/>
        <s v="Champions Oncology, Inc."/>
        <s v="Definitive Logic"/>
        <s v="GAP Solutions Inc"/>
        <s v="REGENXBIO Inc."/>
        <s v="Zillion Technologies"/>
        <s v="Medical Science &amp;amp;amp; Computing"/>
        <s v="Eurofins Scientific"/>
        <s v="Ariadne"/>
        <s v="Acuity INC"/>
        <s v="SOS International LLC"/>
        <s v="DevTech Systems"/>
        <s v="Medical Science"/>
        <s v="Nyla Technology Solutions"/>
        <s v="DSC Resources.com"/>
        <s v="Project Enhancement"/>
        <s v="Rangam Consultants Inc."/>
        <s v="Global Science &amp;amp;amp; Technology"/>
        <s v="Simplion Technologies Inc"/>
        <s v="GRIMM"/>
        <s v="W R Systems"/>
        <s v="Nevada National Security Site"/>
        <s v="Karsun Solutions LLC"/>
        <s v="ALEX - Alternative Experts"/>
        <s v="ProClinical"/>
        <s v="Data Works"/>
        <s v="ProSync"/>
        <s v="Inova"/>
        <s v="Connvertex Technologies"/>
        <s v="Gannett"/>
        <s v="Defense Threat Reduction Agency"/>
        <s v="Tetra Tech, Inc."/>
        <s v="Metron, Inc."/>
        <s v="Gryphon Technologies"/>
        <s v="Meso Scale Discovery"/>
        <s v="George Mason University"/>
        <s v="Volant Associates"/>
        <s v="GAP Solutions Inc. (GAPSI)"/>
        <s v="Champions Oncology"/>
        <s v="Pharmaceutical Product Development"/>
        <s v="Metistream"/>
        <s v="IQVIA"/>
        <s v="Alion Science &amp;amp;amp; Technology"/>
        <s v="Valsatech Corp"/>
        <s v="Agency for Healthcare Research and Quality"/>
        <s v="Moseley Technical Services, Inc."/>
        <s v="Battelle"/>
        <s v="American Nurses Association ANA"/>
        <s v="@Orchard"/>
        <s v="Versar, Inc."/>
        <s v="Smithers Group"/>
        <s v="Denken Solutions"/>
        <s v="SeraCare Life Sciences"/>
        <s v="MAXIMUS"/>
        <s v="Reed Business Information"/>
        <s v="National Security Agency"/>
        <s v="Infotree Service Inc"/>
        <s v="Moseley Technical Services"/>
        <s v="Fladger Associates"/>
        <s v="Booz Allen Hamilton"/>
        <s v="Faire"/>
        <s v="GovTech"/>
        <s v="Triplebyte"/>
        <s v="Notion Labs"/>
        <s v="Tapjoy"/>
        <s v="Autodesk"/>
        <s v="Formation"/>
        <s v="Strava"/>
        <s v="Duetto"/>
        <s v="Demandbase"/>
        <s v="Balyasny Asset Management"/>
        <s v="BioMarin Pharmaceutical"/>
        <s v="Veracyte"/>
        <s v="23andMe"/>
        <s v="SmartNews, Inc."/>
        <s v="Centraprise"/>
        <s v="Grand Rounds"/>
        <s v="Upstart"/>
        <s v="Nuna"/>
        <s v="Scoop"/>
        <s v="Strivr"/>
        <s v="Nektar Therapeutics"/>
        <s v="Unlearn.AI"/>
        <s v="Twitter"/>
        <s v="Turn/River Capital"/>
        <s v="University of California San Francisco"/>
        <s v="Maximus Real Estate Partners"/>
        <s v="Rocket Lawyer"/>
        <s v="Descript"/>
        <s v="Medidata Solutions"/>
        <s v="Divvy Homes"/>
        <s v="Ready Responders"/>
        <s v="MasterClass"/>
        <s v="Langan Engineering and Environmental Services"/>
        <s v="SoftBank Robotics"/>
        <s v="Lilt"/>
        <s v="RiskIQ"/>
        <s v="Upwork"/>
        <s v="Alector"/>
        <s v="Q2 Solutions"/>
        <s v="Brightidea"/>
        <s v="Trace Data"/>
        <s v="Nomis Solutions"/>
        <s v="Observable"/>
        <s v="Eaze"/>
        <s v="Mackin"/>
        <s v="Appen"/>
        <s v="Sage Intacct"/>
        <s v="Schlumberger"/>
        <s v="Adaptive Biotechnologies"/>
        <s v="Roblox"/>
        <s v="Geli"/>
        <s v="Genentech"/>
        <s v="Automattic"/>
        <s v="Sartorius"/>
        <s v="Aclima"/>
        <s v="Vida (CA)"/>
        <s v="Mentor Graphics"/>
        <s v="TECHNOCRAFT Solutions"/>
        <s v="ForgeRock"/>
        <s v="PG&amp;amp;amp;E Corporation"/>
        <s v="TRM Labs"/>
        <s v="Twitch"/>
        <s v="Navio"/>
        <s v="Entefy"/>
        <s v="Senti Biosciences"/>
        <s v="VDart, Inc."/>
        <s v="Doximity"/>
        <s v="Snowflake"/>
        <s v="Credible"/>
        <s v="Quantifind"/>
        <s v="The Climate Corporation"/>
        <s v="Getty Images"/>
        <s v="Castlight Health"/>
        <s v="TCG"/>
        <s v="price.com"/>
        <s v="Sony PlayStation"/>
        <s v="Stitch Fix"/>
        <s v="TargetX"/>
        <s v="Philo"/>
        <s v="The Athletic Media Company"/>
        <s v="Clover Health"/>
        <s v="Sunvalleytek International Inc."/>
        <s v="Allstate"/>
        <s v="Tech Mahindra (Americas) Inc."/>
        <s v="ClassDojo"/>
        <s v="Chime"/>
        <s v="The Voleon Group"/>
        <s v="Atlassian"/>
        <s v="Scale AI"/>
        <s v="Motif Investing"/>
        <s v="Aetna"/>
        <s v="MuleSoft"/>
        <s v="PayPal"/>
        <s v="PsiNapse Technology, Ltd."/>
        <s v="Tesla Motors"/>
        <s v="PACT Pharma"/>
        <s v="CareDx"/>
        <s v="Luminar Technologies"/>
        <s v="SurveyMonkey"/>
        <s v="Figure Eight"/>
        <s v="GSN Games"/>
        <s v="Edmodo"/>
        <s v="Ginger"/>
        <s v="DocuSign"/>
        <s v="Thunder"/>
        <s v="Tempus Labs"/>
        <s v="Slack"/>
        <s v="Qualys"/>
        <s v="Swinerton Builders"/>
        <s v="Ghirardelli Chocolate"/>
        <s v="Juntos"/>
        <s v="CyberCube"/>
        <s v="VMware"/>
        <s v="Center for Sustainable"/>
        <s v="Twist Bioscience"/>
        <s v="Automattic Inc."/>
        <s v="Meraki"/>
        <s v="Moloco, Inc."/>
        <s v="Skupos"/>
        <s v="Exelixis"/>
        <s v="Pinterest"/>
        <s v="OKCoin USA, Inc."/>
        <s v="Noblr"/>
        <s v="PredictHQ"/>
        <s v="Windfall Data"/>
        <s v="Denali Therapeutics"/>
        <s v="Life360"/>
        <s v="Cogitativo"/>
        <s v="Nylas"/>
        <s v="Comfy"/>
        <s v="Lawrence Berkeley Lab"/>
        <s v="Aisera"/>
        <s v="DoorDash"/>
        <s v="Modern Health"/>
        <s v="Scribd"/>
        <s v="One Concern"/>
        <s v="Zypmedia"/>
        <s v="Aible"/>
        <s v="Tableau Software"/>
        <s v="Mindlance"/>
        <s v="UC San Francisco"/>
        <s v="Varo Money"/>
        <s v="California Life Company"/>
        <s v="Gateway Learning Group"/>
        <s v="Blue Owl"/>
        <s v="Survata"/>
        <s v="Mammoth Biosciences"/>
        <s v="FortressIQ"/>
        <s v="AutoGrid"/>
        <s v="Frontend Arts"/>
        <s v="insitro"/>
        <s v="Tesla"/>
        <s v="Conch Technologies, Inc"/>
        <s v="PAVIR"/>
        <s v="Carbon3D"/>
        <s v="Sonos"/>
        <s v="Shipt"/>
        <s v="The Play Station"/>
        <s v="Adverum Biotechnologies"/>
        <s v="Ayata"/>
        <s v="Amyris"/>
        <s v="Gabi"/>
        <s v="Cruise"/>
        <s v="Lattice Engines"/>
        <s v="Jazz Pharma"/>
        <s v="Natera"/>
        <s v="Lorven Technologies Inc"/>
        <s v="Milestone Technologies, Inc."/>
        <s v="AppLovin"/>
        <s v="WhereTo"/>
        <s v="GRAIL"/>
        <s v="Mode Analytics"/>
        <s v="Tekreliance LLC"/>
        <s v="Sense Talent Labs"/>
        <s v="JUUL Labs"/>
        <s v="vidIQ"/>
        <s v="Kaplan"/>
        <s v="Delta Project Management, Inc."/>
        <s v="TEEMA"/>
        <s v="CitiusTech"/>
        <s v="Wish"/>
        <s v="Udemy"/>
        <s v="Trianz"/>
        <s v="Atomwise"/>
        <s v="Impossible Foods"/>
        <s v="Vitria Technology"/>
        <s v="Karius"/>
        <s v="Chan Zuckerberg Initiative"/>
        <s v="CrunchBase"/>
        <s v="First Republic Bank"/>
        <s v="Culture Amp"/>
        <s v="Lemonaid Health (lemonaid.com)"/>
        <s v="IntelliPro Group Inc."/>
        <s v="Golden Gate University"/>
        <s v="Veterans Health Research Institute"/>
        <s v="Reddit"/>
        <s v="Levi Strauss"/>
        <s v="Eurofins"/>
        <s v="Shell"/>
        <s v="Kaplan Test Prep"/>
        <s v="Plum Lending"/>
        <s v="Smart Deck Solutions"/>
        <s v="Parkside"/>
        <s v="FibroGen"/>
        <s v="Glassdoor"/>
        <s v="Databricks"/>
        <s v="Sharpedge Solutions Inc"/>
        <s v="The Gladstone Institutes"/>
        <s v="Lob"/>
        <s v="ZS Associates"/>
        <s v="Arable Labs, Inc."/>
        <s v="BioPhase Solutions"/>
        <s v="Lam Research"/>
        <s v="Zapier"/>
        <s v="Nurix"/>
        <s v="Take 5 Oil Change"/>
        <s v="PDDN INC."/>
        <s v="Square"/>
        <s v="NTT DATA Services"/>
        <s v="NTT DATA"/>
        <s v="Samba TV"/>
        <s v="Andiamo"/>
        <s v="Second Genome"/>
        <s v="Akshaya Inc"/>
        <s v="Project Ronin"/>
        <s v="Rally Health"/>
        <s v="Axiom Group"/>
        <s v="Berkeley Lights"/>
        <s v="Molecular Devices"/>
        <s v="Sequoia Consulting Group"/>
        <s v="Eluvio"/>
        <s v="Fitbit"/>
        <s v="Saildrone"/>
        <s v="Afresh Technologies"/>
        <s v="Sony Playstation Network"/>
        <s v="University of San Francisco"/>
        <s v="Jumpstart"/>
        <s v="Electronic Arts"/>
        <s v="Sentry"/>
        <s v="V3 Talent Partners Inc."/>
        <s v="Flexport"/>
        <s v="PlanGrid"/>
        <s v="Nsight"/>
        <s v="AI Foundation"/>
        <s v="Freenome"/>
        <s v="Sift"/>
        <s v="JellyFish"/>
        <s v="Amino"/>
        <s v="Glu Mobile"/>
        <s v="Stanford School of Medicine"/>
        <s v="Gilead Sciences"/>
        <s v="Enlitic"/>
        <s v="Fyusion"/>
        <s v="UnitedHealth Group"/>
        <s v="Nikola Motor Company"/>
        <s v="Lyft"/>
        <s v="Point Banking"/>
        <s v="QuinStreet"/>
        <s v="Azlo"/>
        <s v="IDC Tech"/>
        <s v="RDA"/>
        <s v="Encoded Therapeutics"/>
        <s v="Corbion"/>
        <s v="Engineering / Remediation Resources Group"/>
        <s v="Strategi.biz"/>
        <s v="HEALTHRIGHT 360"/>
        <s v="Logic20/20"/>
        <s v="Crystal Dynamics"/>
        <s v="159 Solutions, Inc."/>
        <s v="The RealReal"/>
        <s v="TuneIn"/>
        <s v="WeDriveU, Inc."/>
        <s v="System1 Biosciences"/>
        <s v="NTT DATA, Inc."/>
        <s v="Apexigen"/>
        <s v="My Job Tank"/>
        <s v="Applied Molecular Transport"/>
        <s v="Handshake-Stryder"/>
        <s v="Tredence"/>
        <s v="Allscripts"/>
        <s v="Sangamo BioSciences, Inc."/>
        <s v="DISYS"/>
        <s v="Perfect Day"/>
        <s v="SRI Tech Solutions"/>
        <s v="LiveMindz"/>
        <s v="Thermo Fisher Scientific"/>
        <s v="Astound"/>
        <s v="Kaiser Permanente"/>
        <s v="Chipton-Ross"/>
        <s v="Slalom LLC."/>
        <s v="Crunchyroll"/>
        <s v="Springboard"/>
        <s v="B-Stock Solutions"/>
        <s v="Womply"/>
        <s v="intellyk"/>
        <s v="MyoKardia, Inc."/>
        <s v="Human API"/>
        <s v="PepsiCo"/>
        <s v="Amgen"/>
        <s v="IPSY"/>
        <s v="Bio-Rad Laboratories, Inc."/>
        <s v="Zoetis"/>
        <s v="DIVIDEND FINANCE LLC"/>
        <s v="Seattle Genetics, Inc."/>
        <s v="Spring Discovery"/>
        <s v="Bank of the West"/>
        <s v="MUFG"/>
        <s v="YouTube"/>
        <s v="Pearl Therapeutics"/>
        <s v="UCSF Medical Center"/>
        <s v="Siemens Healthineers"/>
        <s v="Tecan Ltd"/>
        <s v="Blue Shield of California"/>
        <s v="Ripple Foods"/>
        <s v="Johnson &amp;amp;amp; Johnson"/>
        <s v="Ngm Biopharmaceuticals"/>
        <s v="AbbVie"/>
        <s v="Snowflake Computing"/>
        <s v="Notable Labs"/>
        <s v="Prima Medical Group"/>
        <s v="Course Hero"/>
        <s v="Rigel Pharmaceutical"/>
        <s v="SACC"/>
        <s v="Freedom Forever"/>
        <s v="J&amp;amp;amp;J Family of Companies"/>
        <s v="Arcus Biosciences, Inc."/>
        <s v="Walmart"/>
        <s v="Fairmont Hospital"/>
        <s v="Merck"/>
        <s v="East Bay Community Energy"/>
        <s v="Sangamo Therapeutics"/>
        <s v="Stanford Health Care"/>
        <s v="SVB Financial Group"/>
        <s v="Astellas Pharma"/>
        <s v="Alameda Hospital"/>
        <s v="Zymergen"/>
        <s v="The Rockridge Group"/>
        <s v="Bayer"/>
        <s v="Aquifi, Inc"/>
        <s v="Pivot Bio"/>
        <s v="Lyra Health"/>
        <s v="CytomX Therapeutics, Inc."/>
        <s v="The Walmart eCommerce Family of Brands"/>
        <s v="Pacific Institute for Research and Evaluation"/>
        <s v="University of California Berkeley"/>
        <s v="Deeproute.ai"/>
        <s v="Fabric Genomics"/>
        <s v="Apixio"/>
        <s v="Reveille Technologies"/>
        <s v="National Debt Relief"/>
        <s v="National Advocates for Pregnant Women"/>
        <s v="Veterinary Emergency Group"/>
        <s v="Kids Learning Loft Applied Behavior Analysis Services"/>
        <s v="The LiRo Group"/>
        <s v="Kingdom Associates"/>
        <s v="Forescout Technologies Inc."/>
        <s v="TEECOM"/>
        <s v="Friedwald Center for Rehabilitation and Nursing"/>
        <s v="PlanMember Financial"/>
        <s v="Banfield Pet Hospital"/>
        <s v="Star Pediatric Home Care Agency"/>
        <s v="Middle Village Radiology"/>
        <s v="Motorwerks inc"/>
        <s v="Brinks Home Security"/>
        <s v="Applied Research Laboratories"/>
        <s v="Applied Systems, Inc."/>
        <s v="BioBridge Global"/>
        <s v="Insight Enterprises, Inc."/>
        <s v="Health IQ"/>
        <s v="United Entertainment Group"/>
        <s v="SciPlay"/>
        <s v="Publishing Concepts"/>
        <s v="Zynga"/>
        <s v="Evernote"/>
        <s v="Lightspeed Systems"/>
        <s v="Praetorian"/>
        <s v="Southwest Research Institute"/>
        <s v="Bakery Agency"/>
        <s v="ThoughtFocus"/>
        <s v="SpringML"/>
        <s v="Home Depot"/>
        <s v="Apple"/>
        <s v="Aramco Services Company"/>
        <s v="iHeartMedia"/>
        <s v="Alaka`ina Foundation Family of Companies"/>
        <s v="Inabia Software &amp;amp;amp; consulting Inc."/>
        <s v="Onica Group"/>
        <s v="Group O"/>
        <s v="Dun &amp;amp;amp; Bradstreet"/>
        <s v="JPMorgan Chase"/>
        <s v="Southwest Business Corporation"/>
        <s v="Abbott Laboratories"/>
        <s v="Cloudflare, Inc."/>
        <s v="Horne LLP"/>
        <s v="Jabil"/>
        <s v="IMG Systems"/>
        <s v="Cottonwood Financial"/>
        <s v="CGG"/>
        <s v="Lorhan"/>
        <s v="RMS Computer"/>
        <s v="Ke`aki Technologies, LLC"/>
        <s v="Sercel"/>
        <s v="Cenergy International"/>
        <s v="Care.com"/>
        <s v="Texas Capital Bancshares"/>
        <s v="Siri InfoSolutions Inc"/>
        <s v="Trinity Industries"/>
        <s v="Alliance Source Testing"/>
        <s v="WorldQuant"/>
        <s v="Charles Schwab"/>
        <s v="Signature Science, LLC"/>
        <s v="Quantlab"/>
        <s v="Match"/>
        <s v="Trace3"/>
        <s v="Microsoft"/>
        <s v="Procore Technologies"/>
        <s v="Levelset"/>
        <s v="Advancial Federal Credit Union"/>
        <s v="Kairos Technologies"/>
        <s v="Frontier Communications"/>
        <s v="Vinli"/>
        <s v="Whole Foods Market"/>
        <s v="Sense Corp"/>
        <s v="Onica, a Rackspace Company"/>
        <s v="Infosys"/>
        <s v="LivaNova"/>
        <s v="Humana"/>
        <s v="ka-hoot"/>
        <s v="SEVEN Networks"/>
        <s v="Wise Men Consultants"/>
        <s v="Rackspace"/>
        <s v="DSI Systems"/>
        <s v="University of Texas Medical Branch"/>
        <s v="Acxiom"/>
        <s v="Wells Fargo"/>
        <s v="Parkland Health and Hospital System"/>
        <s v="Kinder Morgan"/>
        <s v="Maven Wave Partners"/>
        <s v="Digital Turbine"/>
        <s v="Digital Creative Institute"/>
        <s v="Hagerty Consulting"/>
        <s v="ISHPI Information Technologies"/>
        <s v="KUNGFU.AI"/>
        <s v="Citi"/>
        <s v="Citibank"/>
        <s v="American Cybersystems, Inc."/>
        <s v="Cloudflare"/>
        <s v="IT First Source"/>
        <s v="Cyber Warrior Network"/>
        <s v="USAA"/>
        <s v="Enbridge"/>
        <s v="Alliance Data"/>
        <s v="Ameritech Global Inc"/>
        <s v="Neiman Marcus"/>
        <s v="Sysmind LLC"/>
        <s v="Numeric, LLC"/>
        <s v="AmerisourceBergen"/>
        <s v="PeopleFun"/>
        <s v="Financial Additions"/>
        <s v="Texas A&amp;amp;amp;M University"/>
        <s v="Management Solutions"/>
        <s v="Dialexa"/>
        <s v="Sage IT Inc"/>
        <s v="Grant Thornton"/>
        <s v="Gearbox Software"/>
        <s v="Vista Equity Partners"/>
        <s v="Texas Heart Institute"/>
        <s v="Atos Syntel"/>
        <s v="Samsung Electronics America"/>
        <s v="Texas Health and Human Services Commission"/>
        <s v="Servient"/>
        <s v="PwC"/>
        <s v="VIVA USA"/>
        <s v="ILink Systems Inc."/>
        <s v="Avail"/>
        <s v="Invitation Homes"/>
        <s v="University of Texas at Arlington"/>
        <s v="Antuit"/>
        <s v="CenterPoint Energy"/>
        <s v="Yeti Technologies"/>
        <s v="Superior HealthPlan"/>
        <s v="Hayes Software Systems"/>
        <s v="The University of Texas Medical Branch"/>
        <s v="ReCharge Payments"/>
        <s v="Match Group"/>
        <s v="EMERGICON LLC"/>
        <s v="Intersys"/>
        <s v="911 Datamaster Inc"/>
        <s v="Janus Research Group"/>
        <s v="Centene Corporation"/>
        <s v="Ace Cash Express"/>
        <s v="L&amp;amp;amp;T Infotech"/>
        <s v="Arthur Lawrence"/>
        <s v="Invesco"/>
        <s v="Central Health"/>
        <s v="CTEH"/>
        <s v="Alpha Net Consulting, LLC"/>
        <s v="Texas Health &amp;amp;amp; Human Services Commission"/>
        <s v="CommUnityCare"/>
        <s v="Sphinix Solutions"/>
        <s v="Decca Consulting"/>
        <s v="NRG Energy, Inc."/>
        <s v="InfoVision Inc."/>
        <s v="Photon Infotech"/>
        <s v="SocialChorus"/>
        <s v="Academic Partnerships"/>
        <s v="U.S. Navy"/>
        <s v="Marlabs, Inc"/>
        <s v="Securonix"/>
        <s v="JPMorgan Chase &amp;amp;amp; Co"/>
        <s v="NTT DATA Corporation"/>
        <s v="Athreya Inc"/>
        <s v="Molecular Templates Inc"/>
        <s v="Digital Intelligence Systems, LLC"/>
        <s v="Key Business Solutions, Inc."/>
        <s v="tekwissen"/>
        <s v="Omnitracs"/>
        <s v="Tanisha Systems, Inc."/>
        <s v="NextEra Energy, Inc."/>
        <s v="Houston Methodist"/>
        <s v="Southwestern Energy"/>
        <s v="Texas Tech University"/>
        <s v="ArcBest"/>
        <s v="Southwest Research Institute Inc."/>
        <s v="Boston Consulting Group"/>
        <s v="University of Texas at Austin"/>
        <s v="LifePath Systems"/>
        <s v="Sam Houston State University"/>
        <s v="Charles Schwab Corporation"/>
        <s v="Ingram Micro"/>
        <s v="Entergy"/>
        <s v="Analytical Mechanics Associates"/>
        <s v="Excite Health Partners"/>
        <s v="MVPindex"/>
        <s v="Open Systems Technologies"/>
        <s v="Children&amp;amp;#039;s Health"/>
        <s v="Unizin"/>
        <s v="Convene Technologies"/>
        <s v="APN Consulting Inc"/>
        <s v="GEI Consultants Inc"/>
        <s v="FUJIFILM Diosynth Biotechnologies"/>
        <s v="SilverXis Inc."/>
        <s v="VUMI Group"/>
        <s v="Fort Worth Independent School District"/>
        <s v="Assembly"/>
        <s v="InfoQuest Consulting Group"/>
        <s v="JP Morgan Chase &amp;amp;amp; Co"/>
        <s v="Irvine Technology Corporation"/>
        <s v="HealthTrackRx"/>
        <s v="Behavioral Health Group"/>
        <s v="Indotronix International Corporation"/>
        <s v="Hunter International"/>
        <s v="Imagine One"/>
        <s v="United Software Group"/>
        <s v="Ascension Seton"/>
        <s v="InfoVision, Inc."/>
        <s v="GAINSCO"/>
        <s v="Cirrus Logic"/>
        <s v="Infoblox Inc."/>
        <s v="Goldman Sachs"/>
        <s v="Tachyon Technologies LLC"/>
        <s v="City of Austin Texas"/>
        <s v="UT Southwestern Medical Center"/>
        <s v="City of Lubbock"/>
        <s v="US Geological Survey"/>
        <s v="EY"/>
        <s v="AIG"/>
        <s v="Google"/>
        <s v="Texas Tech University Health Sciences Center"/>
        <s v="Air Liquide"/>
        <s v="Arcadis UK"/>
        <s v="Hewlett Packard Enterprise"/>
        <s v="Sphere Software LLC"/>
        <s v="Nokia"/>
        <s v="EAG Services"/>
        <s v="GetUpside"/>
        <s v="PROLIM Global Corporation"/>
        <s v="GasPedal"/>
        <s v="Alcon"/>
        <s v="UTHealth Houston"/>
        <s v="Digital Realty"/>
        <s v="State Farm"/>
        <s v="Rockwell Automation"/>
        <s v="J.P. Morgan"/>
        <s v="TekLeaders, Inc"/>
        <s v="Mr. Cooper"/>
        <s v="CGI Group, Inc."/>
        <s v="Qualcomm"/>
        <s v="Virtus Partners"/>
        <s v="EOK Technologies Inc"/>
        <s v="CognitiveScale"/>
        <s v="DTCC"/>
        <s v="Vastika"/>
        <s v="Blizzard Entertainment"/>
        <s v="Kasasa"/>
        <s v="Anblicks"/>
        <s v="BRIGHT HEALTH"/>
        <s v="TxDOT"/>
        <s v="Houston Public Library"/>
        <s v="Resideo"/>
        <s v="TEXAS DEPARTMENT OF PUBLIC SAFETY"/>
        <s v="sydata"/>
        <s v="BAE"/>
        <s v="HARRIS COUNTY"/>
        <s v="CROWN LABORATORIES"/>
        <s v="TEXAS EDUCATION AGENCY"/>
        <s v="FUJIFILM"/>
        <s v="ForeFlight"/>
        <s v="EDGE Engineering &amp;amp;amp; Science"/>
        <s v="Pattern Bioscience"/>
        <s v="Duo Security"/>
        <s v="City of Houston"/>
        <s v="Weston Solutions"/>
        <s v="Amyx, Inc."/>
        <s v="Lonza"/>
        <s v="Capgemini"/>
        <s v="Oneida ESC Group"/>
        <s v="CVS Health"/>
        <s v="Raba-Kistner"/>
        <s v="Sunmerge Systems Inc"/>
        <s v="The McConnell Group, Inc"/>
        <s v="Uplift Education"/>
        <s v="Reynolds and Reynolds"/>
        <s v="Siemens"/>
        <s v="ENGIE North America"/>
      </sharedItems>
    </cacheField>
    <cacheField name="Industry" numFmtId="0">
      <sharedItems>
        <s v="Business Services"/>
        <s v="Insurance"/>
        <s v="Aerospace &amp; Defense"/>
        <s v="Information Technology"/>
        <s v="Health Care"/>
        <s v="No Industry"/>
        <s v="Government"/>
        <s v="Biotech &amp; Pharmaceuticals"/>
        <s v="Finance"/>
        <s v="Oil, Gas, Energy &amp; Utilities"/>
        <s v="Education"/>
        <s v="Retail"/>
        <s v="Transportation &amp; Logistics"/>
        <s v="Media"/>
        <s v="Manufacturing"/>
        <s v="Accounting &amp; Legal"/>
        <s v="Non-Profit"/>
        <s v="Telecommunications"/>
        <s v="Real Estate"/>
        <s v="Arts, Entertainment &amp; Recreation"/>
        <s v="Construction, Repair &amp; Maintenance"/>
        <s v="Consumer Services"/>
        <s v="Restaurants, Bars &amp; Food Services"/>
        <s v="Agriculture &amp; Forestry"/>
      </sharedItems>
    </cacheField>
    <cacheField name="City" numFmtId="0">
      <sharedItems>
        <s v="Chantilly"/>
        <s v="Chevy Chase"/>
        <s v="Washington"/>
        <s v="Arlington"/>
        <s v="Annapolis Junction"/>
        <s v="Herndon"/>
        <s v="Bethesda"/>
        <s v="Alexandria"/>
        <s v="McLean"/>
        <s v="Raleigh"/>
        <s v="Fort Belvoir"/>
        <s v="Rockville"/>
        <s v="College Park"/>
        <s v="Suitland"/>
        <s v="Mc Lean"/>
        <s v="Springfield"/>
        <s v="San Antonio"/>
        <s v="Fairfax"/>
        <s v="Rosslyn"/>
        <s v="Reston"/>
        <s v="Columbia"/>
        <s v="Vienna"/>
        <s v="Adelphi"/>
        <s v="Fort Meade"/>
        <s v="Gaithersburg"/>
        <s v="Laurel"/>
        <s v="Silver Spring"/>
        <s v="Sterling"/>
        <s v="Germantown"/>
        <s v="Centreville"/>
        <s v="Crystal City"/>
        <s v="Beltsville"/>
        <s v="Burke"/>
        <s v="Falls Church"/>
        <s v="Greenbelt"/>
        <s v="Bowie"/>
        <s v="North Bethesda"/>
        <s v="Andrews AFB"/>
        <s v="San Francisco"/>
        <s v="Novato"/>
        <s v="South San Francisco"/>
        <s v="Foster City"/>
        <s v="San Mateo"/>
        <s v="Palo Alto"/>
        <s v="Oakland"/>
        <s v="Brisbane"/>
        <s v="Menlo Park"/>
        <s v="Berkeley"/>
        <s v="Fremont"/>
        <s v="San Ramon"/>
        <s v="Redwood City"/>
        <s v="Concord"/>
        <s v="San Leandro"/>
        <s v="San Carlos"/>
        <s v="Alameda"/>
        <s v="Woodside"/>
        <s v="Emeryville"/>
        <s v="Richmond"/>
        <s v="Florence"/>
        <s v="San Rafael"/>
        <s v="Albany"/>
        <s v="Stanford"/>
        <s v="Burlingame"/>
        <s v="San Bruno"/>
        <s v="Belmont"/>
        <s v="Hercules"/>
        <s v="Union City"/>
        <s v="Sausalito"/>
        <s v="Dublin"/>
        <s v="Hayward"/>
        <s v="New York"/>
        <s v="Williston Park"/>
        <s v="Brooklyn"/>
        <s v="Maspeth"/>
        <s v="Paramus"/>
        <s v="Staten Island"/>
        <s v="Jersey City"/>
        <s v="Rego Park"/>
        <s v="Mamaroneck"/>
        <s v="Dallas"/>
        <s v="Austin"/>
        <s v="Plano"/>
        <s v="Houston"/>
        <s v="Fort Worth"/>
        <s v="Lewisville"/>
        <s v="Irving"/>
        <s v="Richardson"/>
        <s v="Carrollton"/>
        <s v="Westlake"/>
        <s v="Allen"/>
        <s v="Marshall"/>
        <s v="Galveston"/>
        <s v="El Paso"/>
        <s v="Round Rock"/>
        <s v="Bryan"/>
        <s v="Frisco"/>
        <s v="Randolph A F B"/>
        <s v="Forney"/>
        <s v="Greenville"/>
        <s v="Kemah"/>
        <s v="Corpus Christi"/>
        <s v="Addison"/>
        <s v="Angleton"/>
        <s v="Spring"/>
        <s v="Lubbock"/>
        <s v="Fort Sam Houston"/>
        <s v="Huntsville"/>
        <s v="Chennai"/>
        <s v="The Woodlands"/>
        <s v="Webster"/>
        <s v="College Station"/>
        <s v="Denton"/>
        <s v="Kyle"/>
        <s v="Freeport"/>
        <s v="Weslaco"/>
      </sharedItems>
    </cacheField>
    <cacheField name="State" numFmtId="0">
      <sharedItems>
        <s v="VA"/>
        <s v="MD"/>
        <s v="DC"/>
        <s v="NC"/>
        <s v="TX"/>
        <s v="CA"/>
        <s v="KY"/>
        <s v="NY"/>
        <s v="NJ"/>
        <s v="TN"/>
      </sharedItems>
    </cacheField>
    <cacheField name="Min_Salary" numFmtId="0">
      <sharedItems containsSemiMixedTypes="0" containsString="0" containsNumber="1" containsInteger="1">
        <n v="108486.0"/>
        <n v="69285.0"/>
        <n v="74791.0"/>
        <n v="94721.0"/>
        <n v="76575.0"/>
        <n v="98457.0"/>
        <n v="107971.0"/>
        <n v="93193.0"/>
        <n v="152636.0"/>
        <n v="76616.0"/>
        <n v="114390.0"/>
        <n v="53523.0"/>
        <n v="70240.0"/>
        <n v="91416.0"/>
        <n v="99264.0"/>
        <n v="52024.0"/>
        <n v="92202.0"/>
        <n v="67446.0"/>
        <n v="112161.0"/>
        <n v="95113.0"/>
        <n v="76631.0"/>
        <n v="78503.0"/>
        <n v="74963.0"/>
        <n v="78514.0"/>
        <n v="81690.0"/>
        <n v="86300.0"/>
        <n v="58322.0"/>
        <n v="58594.0"/>
        <n v="103560.0"/>
        <n v="102316.0"/>
        <n v="65493.0"/>
        <n v="103270.0"/>
        <n v="120041.0"/>
        <n v="81933.0"/>
        <n v="45951.0"/>
        <n v="68857.0"/>
        <n v="90874.0"/>
        <n v="61402.0"/>
        <n v="91072.0"/>
        <n v="53663.0"/>
        <n v="80686.0"/>
        <n v="77283.0"/>
        <n v="65120.0"/>
        <n v="71930.0"/>
        <n v="75017.0"/>
        <n v="79171.0"/>
        <n v="95407.0"/>
        <n v="112093.0"/>
        <n v="81587.0"/>
        <n v="90535.0"/>
        <n v="62395.0"/>
        <n v="66348.0"/>
        <n v="73030.0"/>
        <n v="122794.0"/>
        <n v="107655.0"/>
        <n v="89383.0"/>
        <n v="80388.0"/>
        <n v="103024.0"/>
        <n v="69552.0"/>
        <n v="88352.0"/>
        <n v="83852.0"/>
        <n v="103449.0"/>
        <n v="89396.0"/>
        <n v="70677.0"/>
        <n v="76089.0"/>
        <n v="113152.0"/>
        <n v="75835.0"/>
        <n v="77725.0"/>
        <n v="102641.0"/>
        <n v="83138.0"/>
        <n v="89929.0"/>
        <n v="81591.0"/>
        <n v="80176.0"/>
        <n v="85079.0"/>
        <n v="105449.0"/>
        <n v="92852.0"/>
        <n v="101818.0"/>
        <n v="59454.0"/>
        <n v="77272.0"/>
        <n v="118774.0"/>
        <n v="76427.0"/>
        <n v="101647.0"/>
        <n v="67743.0"/>
        <n v="88148.0"/>
        <n v="45186.0"/>
        <n v="152930.0"/>
        <n v="62072.0"/>
        <n v="82046.0"/>
        <n v="100134.0"/>
        <n v="60508.0"/>
        <n v="87533.0"/>
        <n v="84823.0"/>
        <n v="72478.0"/>
        <n v="84918.0"/>
        <n v="49560.0"/>
        <n v="79841.0"/>
        <n v="107620.0"/>
        <n v="98717.0"/>
        <n v="90000.0"/>
        <n v="67104.0"/>
        <n v="135546.0"/>
        <n v="107484.0"/>
        <n v="93726.0"/>
        <n v="51237.0"/>
        <n v="47514.0"/>
        <n v="88120.0"/>
        <n v="63691.0"/>
        <n v="119363.0"/>
        <n v="41198.0"/>
        <n v="81616.0"/>
        <n v="123596.0"/>
        <n v="52583.0"/>
        <n v="57902.0"/>
        <n v="78066.0"/>
        <n v="44646.0"/>
        <n v="57207.0"/>
        <n v="75749.0"/>
        <n v="114275.0"/>
        <n v="84908.0"/>
        <n v="99002.0"/>
        <n v="83948.0"/>
        <n v="62576.0"/>
        <n v="56749.0"/>
        <n v="90572.0"/>
        <n v="98662.0"/>
        <n v="90267.0"/>
        <n v="73993.0"/>
        <n v="71181.0"/>
        <n v="47850.0"/>
        <n v="101722.0"/>
        <n v="125977.0"/>
        <n v="79334.0"/>
        <n v="102050.0"/>
        <n v="75937.0"/>
        <n v="100231.0"/>
        <n v="67991.0"/>
        <n v="82243.0"/>
        <n v="107905.0"/>
        <n v="96151.0"/>
        <n v="56169.0"/>
        <n v="54254.0"/>
        <n v="78194.0"/>
        <n v="80890.0"/>
        <n v="58228.0"/>
        <n v="39825.0"/>
        <n v="47210.0"/>
        <n v="143172.0"/>
        <n v="85683.0"/>
        <n v="123972.0"/>
        <n v="45119.0"/>
        <n v="113827.0"/>
        <n v="91919.0"/>
        <n v="119402.0"/>
        <n v="99145.0"/>
        <n v="57173.0"/>
        <n v="102620.0"/>
        <n v="90864.0"/>
        <n v="83931.0"/>
        <n v="62560.0"/>
        <n v="66263.0"/>
        <n v="72762.0"/>
        <n v="111628.0"/>
        <n v="147861.0"/>
        <n v="126211.0"/>
        <n v="76023.0"/>
        <n v="100203.0"/>
        <n v="105356.0"/>
        <n v="118610.0"/>
        <n v="84203.0"/>
        <n v="59001.0"/>
        <n v="93846.0"/>
        <n v="126167.0"/>
        <n v="88656.0"/>
        <n v="84247.0"/>
        <n v="96182.0"/>
        <n v="79170.0"/>
        <n v="96043.0"/>
        <n v="61664.0"/>
        <n v="100668.0"/>
        <n v="101963.0"/>
        <n v="83655.0"/>
        <n v="77343.0"/>
        <n v="99191.0"/>
        <n v="102340.0"/>
        <n v="96289.0"/>
        <n v="72535.0"/>
        <n v="83949.0"/>
        <n v="90883.0"/>
        <n v="95511.0"/>
        <n v="78811.0"/>
        <n v="86501.0"/>
        <n v="115391.0"/>
        <n v="92923.0"/>
        <n v="129924.0"/>
        <n v="21255.0"/>
        <n v="50831.0"/>
        <n v="58474.0"/>
        <n v="83956.0"/>
        <n v="103866.0"/>
        <n v="115563.0"/>
        <n v="73663.0"/>
        <n v="94452.0"/>
        <n v="62185.0"/>
        <n v="95569.0"/>
        <n v="66318.0"/>
        <n v="67061.0"/>
        <n v="76560.0"/>
        <n v="47759.0"/>
        <n v="72195.0"/>
        <n v="85799.0"/>
        <n v="95950.0"/>
        <n v="100717.0"/>
        <n v="22106.0"/>
        <n v="70419.0"/>
        <n v="111787.0"/>
        <n v="61388.0"/>
        <n v="53631.0"/>
        <n v="76994.0"/>
        <n v="44165.0"/>
        <n v="79571.0"/>
        <n v="111758.0"/>
        <n v="53612.0"/>
        <n v="88809.0"/>
        <n v="58568.0"/>
        <n v="92606.0"/>
        <n v="88561.0"/>
        <n v="36583.0"/>
        <n v="35981.0"/>
        <n v="73955.0"/>
        <n v="88916.0"/>
        <n v="83421.0"/>
        <n v="126941.0"/>
        <n v="76115.0"/>
        <n v="100365.0"/>
        <n v="100000.0"/>
        <n v="74512.0"/>
        <n v="127839.0"/>
        <n v="100443.0"/>
        <n v="131982.0"/>
        <n v="112491.0"/>
        <n v="67559.0"/>
        <n v="97039.0"/>
        <n v="106284.0"/>
        <n v="54758.0"/>
        <n v="58553.0"/>
        <n v="79465.0"/>
        <n v="66718.0"/>
        <n v="98220.0"/>
        <n v="101455.0"/>
        <n v="49576.0"/>
        <n v="46183.0"/>
        <n v="88625.0"/>
        <n v="99399.0"/>
        <n v="58824.0"/>
        <n v="89539.0"/>
        <n v="135571.0"/>
        <n v="92770.0"/>
        <n v="108661.0"/>
        <n v="58021.0"/>
        <n v="53880.0"/>
        <n v="65807.0"/>
        <n v="75548.0"/>
        <n v="77536.0"/>
        <n v="112828.0"/>
        <n v="36099.0"/>
        <n v="70408.0"/>
        <n v="103105.0"/>
        <n v="46397.0"/>
        <n v="115429.0"/>
        <n v="88931.0"/>
        <n v="96269.0"/>
        <n v="115328.0"/>
        <n v="114860.0"/>
        <n v="54802.0"/>
        <n v="68275.0"/>
        <n v="128169.0"/>
        <n v="122139.0"/>
        <n v="67581.0"/>
        <n v="111590.0"/>
        <n v="21096.0"/>
        <n v="63056.0"/>
        <n v="54770.0"/>
        <n v="63773.0"/>
        <n v="50022.0"/>
        <n v="48294.0"/>
        <n v="92586.0"/>
        <n v="94929.0"/>
        <n v="87860.0"/>
        <n v="90226.0"/>
        <n v="108134.0"/>
        <n v="48129.0"/>
        <n v="37937.0"/>
        <n v="75278.0"/>
        <n v="83940.0"/>
        <n v="93436.0"/>
        <n v="70017.0"/>
        <n v="50789.0"/>
        <n v="101219.0"/>
        <n v="81922.0"/>
        <n v="104987.0"/>
        <n v="99245.0"/>
        <n v="65660.0"/>
        <n v="81762.0"/>
        <n v="129483.0"/>
        <n v="58326.0"/>
        <n v="50892.0"/>
        <n v="123776.0"/>
        <n v="95426.0"/>
        <n v="141460.0"/>
        <n v="87939.0"/>
        <n v="40261.0"/>
        <n v="35030.0"/>
        <n v="89506.0"/>
        <n v="91172.0"/>
        <n v="51176.0"/>
        <n v="49495.0"/>
        <n v="46417.0"/>
        <n v="68826.0"/>
        <n v="62986.0"/>
        <n v="34170.0"/>
        <n v="123555.0"/>
        <n v="121526.0"/>
        <n v="146031.0"/>
        <n v="50143.0"/>
        <n v="96850.0"/>
        <n v="35611.0"/>
        <n v="89328.0"/>
        <n v="99085.0"/>
        <n v="45497.0"/>
        <n v="96672.0"/>
        <n v="86484.0"/>
        <n v="118873.0"/>
        <n v="58078.0"/>
        <n v="96839.0"/>
        <n v="131832.0"/>
        <n v="59740.0"/>
        <n v="53245.0"/>
        <n v="32819.0"/>
        <n v="58742.0"/>
        <n v="92747.0"/>
        <n v="60146.0"/>
        <n v="55665.0"/>
        <n v="116666.0"/>
        <n v="83360.0"/>
        <n v="48815.0"/>
        <n v="54472.0"/>
        <n v="45763.0"/>
        <n v="88164.0"/>
        <n v="63984.0"/>
        <n v="60065.0"/>
        <n v="53540.0"/>
        <n v="68687.0"/>
        <n v="58890.0"/>
        <n v="65282.0"/>
        <n v="60320.0"/>
        <n v="60583.0"/>
        <n v="81521.0"/>
        <n v="99648.0"/>
        <n v="100468.0"/>
        <n v="54279.0"/>
        <n v="54749.0"/>
        <n v="79063.0"/>
        <n v="72734.0"/>
        <n v="63988.0"/>
        <n v="55366.0"/>
        <n v="137367.0"/>
        <n v="61190.0"/>
        <n v="27842.0"/>
        <n v="66234.0"/>
        <n v="111608.0"/>
        <n v="77205.0"/>
        <n v="95665.0"/>
        <n v="84051.0"/>
        <n v="72789.0"/>
        <n v="50137.0"/>
        <n v="89466.0"/>
        <n v="62321.0"/>
        <n v="56687.0"/>
        <n v="67169.0"/>
        <n v="96728.0"/>
        <n v="99793.0"/>
        <n v="70353.0"/>
        <n v="84424.0"/>
        <n v="50061.0"/>
        <n v="56143.0"/>
        <n v="101568.0"/>
        <n v="54955.0"/>
        <n v="68202.0"/>
        <n v="38623.0"/>
        <n v="45968.0"/>
        <n v="33094.0"/>
        <n v="34415.0"/>
        <n v="41138.0"/>
        <n v="63209.0"/>
        <n v="92001.0"/>
        <n v="56764.0"/>
        <n v="58919.0"/>
        <n v="93074.0"/>
        <n v="67038.0"/>
        <n v="96547.0"/>
        <n v="35308.0"/>
        <n v="45514.0"/>
        <n v="37254.0"/>
        <n v="82829.0"/>
        <n v="64474.0"/>
        <n v="40544.0"/>
        <n v="74843.0"/>
        <n v="57610.0"/>
        <n v="91750.0"/>
        <n v="47916.0"/>
        <n v="89665.0"/>
        <n v="45423.0"/>
        <n v="92357.0"/>
        <n v="125171.0"/>
        <n v="49369.0"/>
        <n v="98763.0"/>
        <n v="122643.0"/>
        <n v="39440.0"/>
        <n v="68055.0"/>
        <n v="50633.0"/>
        <n v="57935.0"/>
        <n v="98506.0"/>
        <n v="53639.0"/>
        <n v="59692.0"/>
        <n v="102231.0"/>
        <n v="118338.0"/>
        <n v="49140.0"/>
        <n v="76153.0"/>
        <n v="59242.0"/>
        <n v="52754.0"/>
        <n v="80579.0"/>
        <n v="62423.0"/>
        <n v="106068.0"/>
        <n v="68248.0"/>
        <n v="100967.0"/>
        <n v="131343.0"/>
        <n v="83659.0"/>
        <n v="81794.0"/>
        <n v="77774.0"/>
        <n v="45568.0"/>
        <n v="69686.0"/>
        <n v="32718.0"/>
        <n v="79393.0"/>
        <n v="63010.0"/>
        <n v="90748.0"/>
        <n v="62695.0"/>
        <n v="44696.0"/>
        <n v="92369.0"/>
        <n v="147291.0"/>
        <n v="132266.0"/>
        <n v="85130.0"/>
        <n v="43104.0"/>
        <n v="77037.0"/>
        <n v="62361.0"/>
        <n v="71798.0"/>
        <n v="63789.0"/>
        <n v="65032.0"/>
        <n v="87245.0"/>
        <n v="85715.0"/>
        <n v="97563.0"/>
        <n v="41545.0"/>
        <n v="92341.0"/>
        <n v="102107.0"/>
        <n v="52647.0"/>
        <n v="95715.0"/>
        <n v="122701.0"/>
        <n v="56755.0"/>
        <n v="96845.0"/>
        <n v="60145.0"/>
        <n v="59455.0"/>
        <n v="73665.0"/>
        <n v="77316.0"/>
        <n v="52451.0"/>
        <n v="79713.0"/>
        <n v="137143.0"/>
        <n v="65652.0"/>
        <n v="37058.0"/>
        <n v="70696.0"/>
        <n v="76811.0"/>
        <n v="91402.0"/>
        <n v="49854.0"/>
        <n v="49667.0"/>
        <n v="103058.0"/>
        <n v="150679.0"/>
        <n v="47171.0"/>
        <n v="77528.0"/>
        <n v="90454.0"/>
        <n v="48804.0"/>
        <n v="59246.0"/>
        <n v="115195.0"/>
        <n v="51677.0"/>
        <n v="57410.0"/>
        <n v="74916.0"/>
        <n v="77955.0"/>
        <n v="93247.0"/>
        <n v="56613.0"/>
        <n v="51477.0"/>
        <n v="78307.0"/>
        <n v="67260.0"/>
        <n v="79837.0"/>
        <n v="79938.0"/>
        <n v="105926.0"/>
        <n v="58240.0"/>
        <n v="82442.0"/>
        <n v="77657.0"/>
        <n v="57642.0"/>
        <n v="58282.0"/>
        <n v="106840.0"/>
        <n v="77496.0"/>
        <n v="29516.0"/>
        <n v="73494.0"/>
        <n v="97068.0"/>
        <n v="55223.0"/>
        <n v="59390.0"/>
        <n v="49942.0"/>
        <n v="58494.0"/>
        <n v="74618.0"/>
        <n v="57119.0"/>
        <n v="110852.0"/>
        <n v="71750.0"/>
        <n v="62031.0"/>
        <n v="107325.0"/>
        <n v="20268.0"/>
        <n v="66139.0"/>
        <n v="80040.0"/>
        <n v="62030.0"/>
        <n v="82543.0"/>
        <n v="101675.0"/>
        <n v="112682.0"/>
        <n v="144391.0"/>
        <n v="120060.0"/>
        <n v="87548.0"/>
        <n v="62762.0"/>
        <n v="70834.0"/>
        <n v="42951.0"/>
        <n v="85632.0"/>
        <n v="107699.0"/>
        <n v="93470.0"/>
        <n v="86531.0"/>
        <n v="37653.0"/>
        <n v="91864.0"/>
        <n v="55691.0"/>
        <n v="179685.0"/>
        <n v="112723.0"/>
        <n v="96508.0"/>
        <n v="70898.0"/>
        <n v="99667.0"/>
        <n v="68091.0"/>
        <n v="86739.0"/>
        <n v="87738.0"/>
        <n v="44021.0"/>
        <n v="78557.0"/>
        <n v="98142.0"/>
        <n v="31373.0"/>
        <n v="54297.0"/>
        <n v="89104.0"/>
        <n v="59894.0"/>
        <n v="74364.0"/>
        <n v="51373.0"/>
        <n v="91443.0"/>
        <n v="151875.0"/>
        <n v="78594.0"/>
        <n v="145000.0"/>
        <n v="105765.0"/>
        <n v="110377.0"/>
        <n v="137705.0"/>
        <n v="163578.0"/>
        <n v="119642.0"/>
        <n v="84400.0"/>
        <n v="108809.0"/>
        <n v="148171.0"/>
        <n v="175846.0"/>
        <n v="87803.0"/>
        <n v="105899.0"/>
        <n v="78913.0"/>
        <n v="170155.0"/>
        <n v="116415.0"/>
        <n v="175704.0"/>
        <n v="124204.0"/>
        <n v="123766.0"/>
        <n v="131965.0"/>
        <n v="117566.0"/>
        <n v="102929.0"/>
        <n v="114160.0"/>
        <n v="160408.0"/>
        <n v="86334.0"/>
        <n v="111709.0"/>
        <n v="116784.0"/>
        <n v="112157.0"/>
        <n v="96286.0"/>
        <n v="117551.0"/>
        <n v="148321.0"/>
        <n v="94891.0"/>
        <n v="104205.0"/>
        <n v="81903.0"/>
        <n v="114825.0"/>
        <n v="141088.0"/>
        <n v="84802.0"/>
        <n v="161055.0"/>
        <n v="151646.0"/>
        <n v="120329.0"/>
        <n v="80668.0"/>
        <n v="105388.0"/>
        <n v="118964.0"/>
        <n v="89300.0"/>
        <n v="61655.0"/>
        <n v="171792.0"/>
        <n v="109941.0"/>
        <n v="71317.0"/>
        <n v="97024.0"/>
        <n v="105544.0"/>
        <n v="37479.0"/>
        <n v="105112.0"/>
        <n v="108867.0"/>
        <n v="162444.0"/>
        <n v="74317.0"/>
        <n v="81531.0"/>
        <n v="96086.0"/>
        <n v="90195.0"/>
        <n v="70581.0"/>
        <n v="70175.0"/>
        <n v="120706.0"/>
        <n v="137948.0"/>
        <n v="111713.0"/>
        <n v="113488.0"/>
        <n v="54616.0"/>
        <n v="87422.0"/>
        <n v="121720.0"/>
        <n v="110887.0"/>
        <n v="46343.0"/>
        <n v="136562.0"/>
        <n v="72951.0"/>
        <n v="60261.0"/>
        <n v="107496.0"/>
        <n v="150000.0"/>
        <n v="116569.0"/>
        <n v="104992.0"/>
        <n v="79835.0"/>
        <n v="122998.0"/>
        <n v="121232.0"/>
        <n v="168311.0"/>
        <n v="171476.0"/>
        <n v="100959.0"/>
        <n v="129173.0"/>
        <n v="63147.0"/>
        <n v="156592.0"/>
        <n v="63127.0"/>
        <n v="149534.0"/>
        <n v="134842.0"/>
        <n v="61453.0"/>
        <n v="161389.0"/>
        <n v="80568.0"/>
        <n v="100293.0"/>
        <n v="85793.0"/>
        <n v="130122.0"/>
        <n v="137951.0"/>
        <n v="63184.0"/>
        <n v="137857.0"/>
        <n v="122642.0"/>
        <n v="165162.0"/>
        <n v="106354.0"/>
        <n v="84224.0"/>
        <n v="150999.0"/>
        <n v="99020.0"/>
        <n v="85036.0"/>
        <n v="97283.0"/>
        <n v="114312.0"/>
        <n v="94815.0"/>
        <n v="125822.0"/>
        <n v="91694.0"/>
        <n v="119856.0"/>
        <n v="128752.0"/>
        <n v="139145.0"/>
        <n v="106610.0"/>
        <n v="129617.0"/>
        <n v="103753.0"/>
        <n v="106259.0"/>
        <n v="126320.0"/>
        <n v="82128.0"/>
        <n v="102913.0"/>
        <n v="166131.0"/>
        <n v="106992.0"/>
        <n v="82562.0"/>
        <n v="95011.0"/>
        <n v="50113.0"/>
        <n v="154074.0"/>
        <n v="97656.0"/>
        <n v="162015.0"/>
        <n v="90263.0"/>
        <n v="106294.0"/>
        <n v="40816.0"/>
        <n v="62071.0"/>
        <n v="150691.0"/>
        <n v="112235.0"/>
        <n v="75065.0"/>
        <n v="64728.0"/>
        <n v="108647.0"/>
        <n v="95925.0"/>
        <n v="127615.0"/>
        <n v="102722.0"/>
        <n v="182816.0"/>
        <n v="110254.0"/>
        <n v="83068.0"/>
        <n v="117464.0"/>
        <n v="95138.0"/>
        <n v="101645.0"/>
        <n v="75619.0"/>
        <n v="135715.0"/>
        <n v="172401.0"/>
        <n v="82025.0"/>
        <n v="43843.0"/>
        <n v="149267.0"/>
        <n v="152194.0"/>
        <n v="90477.0"/>
        <n v="134273.0"/>
        <n v="98222.0"/>
        <n v="76622.0"/>
        <n v="106690.0"/>
        <n v="122982.0"/>
        <n v="104368.0"/>
        <n v="171258.0"/>
        <n v="134108.0"/>
        <n v="99278.0"/>
        <n v="106487.0"/>
        <n v="94222.0"/>
        <n v="116995.0"/>
        <n v="162741.0"/>
        <n v="59374.0"/>
        <n v="66742.0"/>
        <n v="82796.0"/>
        <n v="161510.0"/>
        <n v="59624.0"/>
        <n v="49428.0"/>
        <n v="120351.0"/>
        <n v="94190.0"/>
        <n v="135860.0"/>
        <n v="166713.0"/>
        <n v="126124.0"/>
        <n v="50150.0"/>
        <n v="101249.0"/>
        <n v="79462.0"/>
        <n v="122157.0"/>
        <n v="81511.0"/>
        <n v="56410.0"/>
        <n v="84226.0"/>
        <n v="100385.0"/>
        <n v="138634.0"/>
        <n v="130639.0"/>
        <n v="80542.0"/>
        <n v="112564.0"/>
        <n v="115326.0"/>
        <n v="122598.0"/>
        <n v="64209.0"/>
        <n v="111187.0"/>
        <n v="64917.0"/>
        <n v="62445.0"/>
        <n v="107930.0"/>
        <n v="95966.0"/>
        <n v="77672.0"/>
        <n v="97620.0"/>
        <n v="149324.0"/>
        <n v="98013.0"/>
        <n v="63178.0"/>
        <n v="139265.0"/>
        <n v="84239.0"/>
        <n v="126271.0"/>
        <n v="191071.0"/>
        <n v="117507.0"/>
        <n v="38553.0"/>
        <n v="133572.0"/>
        <n v="37278.0"/>
        <n v="62418.0"/>
        <n v="73853.0"/>
        <n v="125865.0"/>
        <n v="56024.0"/>
        <n v="164202.0"/>
        <n v="116887.0"/>
        <n v="144906.0"/>
        <n v="119603.0"/>
        <n v="77449.0"/>
        <n v="79853.0"/>
        <n v="146213.0"/>
        <n v="107465.0"/>
        <n v="129314.0"/>
        <n v="137812.0"/>
        <n v="98398.0"/>
        <n v="111276.0"/>
        <n v="103009.0"/>
        <n v="71379.0"/>
        <n v="102584.0"/>
        <n v="153983.0"/>
        <n v="167859.0"/>
        <n v="85704.0"/>
        <n v="103670.0"/>
        <n v="103509.0"/>
        <n v="81423.0"/>
        <n v="128235.0"/>
        <n v="137893.0"/>
        <n v="33932.0"/>
        <n v="142884.0"/>
        <n v="78846.0"/>
        <n v="137500.0"/>
        <n v="61842.0"/>
        <n v="63302.0"/>
        <n v="41120.0"/>
        <n v="107345.0"/>
        <n v="134551.0"/>
        <n v="137930.0"/>
        <n v="52517.0"/>
        <n v="142960.0"/>
        <n v="99062.0"/>
        <n v="170345.0"/>
        <n v="112096.0"/>
        <n v="148685.0"/>
        <n v="43211.0"/>
        <n v="205735.0"/>
        <n v="84749.0"/>
        <n v="100553.0"/>
        <n v="102289.0"/>
        <n v="73319.0"/>
        <n v="54050.0"/>
        <n v="29611.0"/>
        <n v="32724.0"/>
        <n v="145771.0"/>
        <n v="135781.0"/>
        <n v="114498.0"/>
        <n v="106351.0"/>
        <n v="47089.0"/>
        <n v="70494.0"/>
        <n v="174661.0"/>
        <n v="132652.0"/>
        <n v="95919.0"/>
        <n v="124778.0"/>
        <n v="114913.0"/>
        <n v="158396.0"/>
        <n v="34224.0"/>
        <n v="116168.0"/>
        <n v="67624.0"/>
        <n v="117024.0"/>
        <n v="115319.0"/>
        <n v="71559.0"/>
        <n v="104005.0"/>
        <n v="82203.0"/>
        <n v="43683.0"/>
        <n v="133327.0"/>
        <n v="131565.0"/>
        <n v="120055.0"/>
        <n v="158102.0"/>
        <n v="70031.0"/>
        <n v="90637.0"/>
        <n v="106596.0"/>
        <n v="105279.0"/>
        <n v="104933.0"/>
        <n v="91839.0"/>
        <n v="74526.0"/>
        <n v="66543.0"/>
        <n v="100692.0"/>
        <n v="39750.0"/>
        <n v="76618.0"/>
        <n v="91278.0"/>
        <n v="149398.0"/>
        <n v="167809.0"/>
        <n v="67927.0"/>
        <n v="168671.0"/>
        <n v="130478.0"/>
        <n v="103136.0"/>
        <n v="64391.0"/>
        <n v="172676.0"/>
        <n v="169281.0"/>
        <n v="79271.0"/>
        <n v="151988.0"/>
        <n v="112619.0"/>
        <n v="190801.0"/>
        <n v="69753.0"/>
        <n v="99098.0"/>
        <n v="95788.0"/>
        <n v="51480.0"/>
        <n v="151900.0"/>
        <n v="168641.0"/>
        <n v="106739.0"/>
        <n v="45594.0"/>
        <n v="108439.0"/>
        <n v="150163.0"/>
        <n v="70073.0"/>
        <n v="180712.0"/>
        <n v="118318.0"/>
        <n v="103144.0"/>
        <n v="55797.0"/>
        <n v="126120.0"/>
        <n v="84007.0"/>
        <n v="145248.0"/>
        <n v="156516.0"/>
        <n v="105982.0"/>
        <n v="129823.0"/>
        <n v="144851.0"/>
        <n v="168096.0"/>
        <n v="78466.0"/>
        <n v="92051.0"/>
        <n v="115819.0"/>
        <n v="118368.0"/>
        <n v="114738.0"/>
        <n v="43304.0"/>
        <n v="89585.0"/>
        <n v="123929.0"/>
        <n v="108881.0"/>
        <n v="98535.0"/>
        <n v="100185.0"/>
        <n v="149510.0"/>
        <n v="57968.0"/>
        <n v="160126.0"/>
        <n v="41439.0"/>
        <n v="82129.0"/>
        <n v="92455.0"/>
        <n v="158305.0"/>
        <n v="67374.0"/>
        <n v="148112.0"/>
        <n v="87413.0"/>
        <n v="144300.0"/>
        <n v="114148.0"/>
        <n v="91731.0"/>
        <n v="205710.0"/>
        <n v="46559.0"/>
        <n v="82641.0"/>
        <n v="50102.0"/>
        <n v="74903.0"/>
        <n v="99044.0"/>
        <n v="146148.0"/>
        <n v="193023.0"/>
        <n v="110591.0"/>
        <n v="96103.0"/>
        <n v="130489.0"/>
        <n v="48723.0"/>
        <n v="75477.0"/>
        <n v="95073.0"/>
        <n v="46189.0"/>
        <n v="127393.0"/>
        <n v="109121.0"/>
        <n v="78548.0"/>
        <n v="188975.0"/>
        <n v="69179.0"/>
        <n v="86950.0"/>
        <n v="84415.0"/>
        <n v="108031.0"/>
        <n v="60404.0"/>
        <n v="92471.0"/>
        <n v="123332.0"/>
        <n v="98964.0"/>
        <n v="74679.0"/>
        <n v="95355.0"/>
        <n v="83578.0"/>
        <n v="113893.0"/>
        <n v="122048.0"/>
        <n v="150574.0"/>
        <n v="128659.0"/>
        <n v="100153.0"/>
        <n v="105975.0"/>
        <n v="74783.0"/>
        <n v="67560.0"/>
        <n v="113909.0"/>
        <n v="61846.0"/>
        <n v="77864.0"/>
        <n v="68860.0"/>
        <n v="65009.0"/>
        <n v="102374.0"/>
        <n v="93789.0"/>
        <n v="31772.0"/>
        <n v="45551.0"/>
        <n v="120363.0"/>
        <n v="152164.0"/>
        <n v="124691.0"/>
        <n v="129936.0"/>
        <n v="45250.0"/>
        <n v="59770.0"/>
        <n v="103202.0"/>
        <n v="120423.0"/>
        <n v="84600.0"/>
        <n v="99140.0"/>
        <n v="165830.0"/>
        <n v="43745.0"/>
        <n v="79916.0"/>
        <n v="48555.0"/>
        <n v="111914.0"/>
        <n v="65796.0"/>
        <n v="85889.0"/>
        <n v="113327.0"/>
        <n v="102328.0"/>
        <n v="110282.0"/>
        <n v="105349.0"/>
        <n v="104265.0"/>
        <n v="41411.0"/>
        <n v="117659.0"/>
        <n v="74170.0"/>
        <n v="99987.0"/>
        <n v="74089.0"/>
        <n v="46263.0"/>
        <n v="73907.0"/>
        <n v="92900.0"/>
        <n v="85394.0"/>
        <n v="114104.0"/>
        <n v="102957.0"/>
        <n v="69491.0"/>
        <n v="122801.0"/>
        <n v="76227.0"/>
        <n v="65220.0"/>
        <n v="115799.0"/>
        <n v="93744.0"/>
        <n v="110441.0"/>
        <n v="115974.0"/>
        <n v="112244.0"/>
        <n v="110616.0"/>
        <n v="77734.0"/>
        <n v="105390.0"/>
        <n v="116972.0"/>
        <n v="91101.0"/>
        <n v="84151.0"/>
        <n v="90518.0"/>
        <n v="140645.0"/>
        <n v="48523.0"/>
        <n v="88652.0"/>
        <n v="49361.0"/>
        <n v="104685.0"/>
        <n v="152239.0"/>
        <n v="114451.0"/>
        <n v="144909.0"/>
        <n v="124106.0"/>
        <n v="128055.0"/>
        <n v="148962.0"/>
        <n v="124759.0"/>
        <n v="92705.0"/>
        <n v="64285.0"/>
        <n v="94093.0"/>
        <n v="58562.0"/>
        <n v="92176.0"/>
        <n v="75401.0"/>
        <n v="67876.0"/>
        <n v="51742.0"/>
        <n v="125289.0"/>
        <n v="102493.0"/>
        <n v="84819.0"/>
        <n v="113369.0"/>
        <n v="123251.0"/>
        <n v="119470.0"/>
        <n v="124626.0"/>
        <n v="88309.0"/>
        <n v="130376.0"/>
        <n v="107056.0"/>
        <n v="114157.0"/>
        <n v="73225.0"/>
        <n v="165943.0"/>
        <n v="112606.0"/>
        <n v="118346.0"/>
        <n v="63574.0"/>
        <n v="145090.0"/>
        <n v="97221.0"/>
        <n v="86209.0"/>
        <n v="81303.0"/>
        <n v="82903.0"/>
        <n v="103455.0"/>
        <n v="45819.0"/>
        <n v="108517.0"/>
        <n v="66091.0"/>
        <n v="119591.0"/>
        <n v="141056.0"/>
        <n v="96816.0"/>
        <n v="44587.0"/>
        <n v="125410.0"/>
        <n v="94715.0"/>
        <n v="20000.0"/>
        <n v="54991.0"/>
        <n v="46298.0"/>
        <n v="122296.0"/>
        <n v="91572.0"/>
        <n v="38471.0"/>
        <n v="64829.0"/>
        <n v="65665.0"/>
        <n v="84236.0"/>
        <n v="81991.0"/>
        <n v="48000.0"/>
        <n v="55069.0"/>
        <n v="21402.0"/>
        <n v="81260.0"/>
        <n v="69500.0"/>
        <n v="31518.0"/>
        <n v="41822.0"/>
        <n v="43286.0"/>
        <n v="50099.0"/>
        <n v="109021.0"/>
        <n v="79409.0"/>
        <n v="68264.0"/>
        <n v="33844.0"/>
        <n v="82028.0"/>
        <n v="132313.0"/>
        <n v="115765.0"/>
        <n v="66589.0"/>
        <n v="103931.0"/>
        <n v="75924.0"/>
        <n v="78239.0"/>
        <n v="73997.0"/>
        <n v="49986.0"/>
        <n v="78544.0"/>
        <n v="80719.0"/>
        <n v="82493.0"/>
        <n v="85661.0"/>
        <n v="97540.0"/>
        <n v="58855.0"/>
        <n v="64427.0"/>
        <n v="58394.0"/>
        <n v="79160.0"/>
        <n v="73976.0"/>
        <n v="116800.0"/>
        <n v="89157.0"/>
        <n v="59077.0"/>
        <n v="69795.0"/>
        <n v="110632.0"/>
        <n v="94022.0"/>
        <n v="51429.0"/>
        <n v="77573.0"/>
        <n v="79850.0"/>
        <n v="73681.0"/>
        <n v="69757.0"/>
        <n v="59330.0"/>
        <n v="81042.0"/>
        <n v="55812.0"/>
        <n v="71310.0"/>
        <n v="56329.0"/>
        <n v="62195.0"/>
        <n v="98291.0"/>
        <n v="54189.0"/>
        <n v="37745.0"/>
        <n v="59753.0"/>
        <n v="70894.0"/>
        <n v="31044.0"/>
        <n v="97614.0"/>
        <n v="95004.0"/>
        <n v="101375.0"/>
        <n v="53805.0"/>
        <n v="61656.0"/>
        <n v="79304.0"/>
        <n v="113868.0"/>
        <n v="44570.0"/>
        <n v="94290.0"/>
        <n v="24041.0"/>
        <n v="82000.0"/>
        <n v="83703.0"/>
        <n v="54209.0"/>
        <n v="71764.0"/>
        <n v="35018.0"/>
        <n v="73121.0"/>
        <n v="97880.0"/>
        <n v="74250.0"/>
        <n v="97505.0"/>
        <n v="117916.0"/>
        <n v="38230.0"/>
        <n v="112462.0"/>
        <n v="76194.0"/>
        <n v="119485.0"/>
        <n v="63203.0"/>
        <n v="66164.0"/>
        <n v="99868.0"/>
        <n v="119829.0"/>
        <n v="81443.0"/>
        <n v="93407.0"/>
        <n v="69894.0"/>
        <n v="51465.0"/>
        <n v="65984.0"/>
        <n v="97758.0"/>
        <n v="67602.0"/>
        <n v="30068.0"/>
        <n v="32887.0"/>
        <n v="73320.0"/>
        <n v="85233.0"/>
        <n v="61523.0"/>
        <n v="115513.0"/>
        <n v="76398.0"/>
        <n v="42530.0"/>
        <n v="48551.0"/>
        <n v="72752.0"/>
        <n v="55033.0"/>
        <n v="44082.0"/>
        <n v="30000.0"/>
        <n v="40494.0"/>
        <n v="83947.0"/>
        <n v="34299.0"/>
        <n v="55392.0"/>
        <n v="77228.0"/>
        <n v="103266.0"/>
        <n v="88966.0"/>
        <n v="50146.0"/>
        <n v="72638.0"/>
        <n v="81275.0"/>
        <n v="87666.0"/>
        <n v="43096.0"/>
        <n v="96440.0"/>
        <n v="53916.0"/>
        <n v="58197.0"/>
        <n v="46021.0"/>
        <n v="115922.0"/>
        <n v="120057.0"/>
        <n v="80375.0"/>
        <n v="74648.0"/>
        <n v="59984.0"/>
        <n v="44601.0"/>
        <n v="99053.0"/>
        <n v="162051.0"/>
        <n v="83787.0"/>
        <n v="55430.0"/>
        <n v="72676.0"/>
        <n v="76684.0"/>
        <n v="51914.0"/>
        <n v="45306.0"/>
        <n v="113158.0"/>
        <n v="46387.0"/>
        <n v="42646.0"/>
        <n v="37512.0"/>
        <n v="69543.0"/>
        <n v="41087.0"/>
        <n v="99268.0"/>
        <n v="59680.0"/>
        <n v="47060.0"/>
        <n v="95606.0"/>
        <n v="66935.0"/>
        <n v="45609.0"/>
        <n v="73521.0"/>
        <n v="97924.0"/>
        <n v="61016.0"/>
        <n v="50178.0"/>
        <n v="72477.0"/>
        <n v="71349.0"/>
        <n v="70466.0"/>
        <n v="56743.0"/>
        <n v="47799.0"/>
        <n v="45043.0"/>
        <n v="117947.0"/>
        <n v="49965.0"/>
        <n v="48851.0"/>
        <n v="107918.0"/>
        <n v="61860.0"/>
        <n v="45676.0"/>
        <n v="53234.0"/>
        <n v="55730.0"/>
        <n v="55083.0"/>
        <n v="59301.0"/>
        <n v="45686.0"/>
        <n v="115194.0"/>
        <n v="64950.0"/>
        <n v="67898.0"/>
        <n v="50249.0"/>
        <n v="79355.0"/>
        <n v="44466.0"/>
        <n v="46994.0"/>
        <n v="62933.0"/>
        <n v="37929.0"/>
        <n v="49716.0"/>
        <n v="45694.0"/>
        <n v="60772.0"/>
        <n v="50188.0"/>
        <n v="36010.0"/>
        <n v="68098.0"/>
        <n v="75058.0"/>
        <n v="78114.0"/>
        <n v="70747.0"/>
        <n v="48482.0"/>
        <n v="47858.0"/>
        <n v="43055.0"/>
        <n v="63281.0"/>
        <n v="39778.0"/>
        <n v="45165.0"/>
        <n v="71400.0"/>
        <n v="103709.0"/>
        <n v="24022.0"/>
        <n v="38355.0"/>
        <n v="125640.0"/>
        <n v="80045.0"/>
        <n v="45891.0"/>
        <n v="38708.0"/>
        <n v="89601.0"/>
        <n v="42625.0"/>
        <n v="62964.0"/>
        <n v="77467.0"/>
        <n v="49772.0"/>
        <n v="87563.0"/>
        <n v="92764.0"/>
        <n v="111214.0"/>
        <n v="81893.0"/>
        <n v="85707.0"/>
        <n v="51080.0"/>
        <n v="67895.0"/>
        <n v="68492.0"/>
        <n v="46785.0"/>
        <n v="37835.0"/>
        <n v="81872.0"/>
        <n v="195818.0"/>
        <n v="64283.0"/>
        <n v="43959.0"/>
        <n v="57279.0"/>
        <n v="56318.0"/>
        <n v="46784.0"/>
        <n v="87404.0"/>
        <n v="32398.0"/>
        <n v="48232.0"/>
        <n v="24457.0"/>
        <n v="55183.0"/>
        <n v="80937.0"/>
        <n v="67052.0"/>
        <n v="48560.0"/>
        <n v="94041.0"/>
        <n v="44434.0"/>
        <n v="107812.0"/>
        <n v="50363.0"/>
        <n v="108576.0"/>
        <n v="50027.0"/>
        <n v="71002.0"/>
        <n v="33670.0"/>
        <n v="61910.0"/>
        <n v="70770.0"/>
        <n v="45090.0"/>
        <n v="50890.0"/>
        <n v="38761.0"/>
        <n v="58666.0"/>
        <n v="33639.0"/>
        <n v="60239.0"/>
        <n v="96572.0"/>
        <n v="54059.0"/>
        <n v="62126.0"/>
        <n v="63753.0"/>
        <n v="73999.0"/>
        <n v="65390.0"/>
        <n v="84406.0"/>
        <n v="80475.0"/>
        <n v="60668.0"/>
        <n v="50459.0"/>
        <n v="57496.0"/>
        <n v="72445.0"/>
        <n v="72546.0"/>
        <n v="44393.0"/>
        <n v="56313.0"/>
        <n v="36154.0"/>
        <n v="60624.0"/>
        <n v="45842.0"/>
        <n v="35483.0"/>
        <n v="66965.0"/>
        <n v="19857.0"/>
        <n v="30608.0"/>
        <n v="56690.0"/>
        <n v="33794.0"/>
        <n v="54118.0"/>
        <n v="50308.0"/>
        <n v="47835.0"/>
        <n v="76276.0"/>
        <n v="44998.0"/>
        <n v="48204.0"/>
        <n v="41361.0"/>
        <n v="78964.0"/>
        <n v="46572.0"/>
        <n v="33414.0"/>
        <n v="60267.0"/>
        <n v="62994.0"/>
        <n v="32570.0"/>
        <n v="60924.0"/>
        <n v="48363.0"/>
        <n v="78388.0"/>
        <n v="40368.0"/>
        <n v="51927.0"/>
        <n v="51880.0"/>
        <n v="96224.0"/>
        <n v="54600.0"/>
        <n v="107880.0"/>
        <n v="85245.0"/>
        <n v="88402.0"/>
        <n v="34572.0"/>
        <n v="55284.0"/>
        <n v="46295.0"/>
        <n v="53243.0"/>
        <n v="51270.0"/>
        <n v="95424.0"/>
        <n v="29500.0"/>
        <n v="82836.0"/>
        <n v="31074.0"/>
        <n v="98718.0"/>
        <n v="85831.0"/>
        <n v="97756.0"/>
        <n v="103471.0"/>
        <n v="92015.0"/>
        <n v="70236.0"/>
        <n v="66241.0"/>
        <n v="54915.0"/>
        <n v="33846.0"/>
        <n v="104759.0"/>
        <n v="34500.0"/>
        <n v="95571.0"/>
        <n v="56359.0"/>
        <n v="59486.0"/>
        <n v="78759.0"/>
        <n v="60627.0"/>
        <n v="54732.0"/>
        <n v="120615.0"/>
        <n v="85093.0"/>
        <n v="36956.0"/>
        <n v="116750.0"/>
        <n v="122652.0"/>
        <n v="46041.0"/>
        <n v="145273.0"/>
        <n v="147445.0"/>
        <n v="35455.0"/>
        <n v="86127.0"/>
        <n v="58703.0"/>
        <n v="91948.0"/>
        <n v="158967.0"/>
        <n v="60739.0"/>
        <n v="72399.0"/>
        <n v="52240.0"/>
        <n v="51043.0"/>
        <n v="96465.0"/>
        <n v="77722.0"/>
        <n v="83748.0"/>
        <n v="95092.0"/>
        <n v="33547.0"/>
        <n v="84456.0"/>
        <n v="50561.0"/>
        <n v="121172.0"/>
        <n v="52680.0"/>
        <n v="76381.0"/>
        <n v="85937.0"/>
        <n v="94697.0"/>
        <n v="79531.0"/>
        <n v="40129.0"/>
        <n v="82788.0"/>
        <n v="102730.0"/>
        <n v="83822.0"/>
        <n v="42538.0"/>
        <n v="75956.0"/>
        <n v="102594.0"/>
        <n v="97805.0"/>
        <n v="86286.0"/>
        <n v="64734.0"/>
        <n v="48748.0"/>
        <n v="45173.0"/>
        <n v="58386.0"/>
        <n v="85232.0"/>
        <n v="115506.0"/>
        <n v="95254.0"/>
        <n v="83535.0"/>
        <n v="102230.0"/>
        <n v="74158.0"/>
        <n v="89206.0"/>
        <n v="60514.0"/>
        <n v="82387.0"/>
        <n v="38819.0"/>
        <n v="44214.0"/>
        <n v="63706.0"/>
        <n v="57771.0"/>
        <n v="109626.0"/>
        <n v="58629.0"/>
        <n v="47130.0"/>
        <n v="67364.0"/>
        <n v="83649.0"/>
        <n v="34342.0"/>
        <n v="57001.0"/>
        <n v="42824.0"/>
        <n v="64611.0"/>
        <n v="105992.0"/>
        <n v="63848.0"/>
        <n v="45724.0"/>
        <n v="46677.0"/>
        <n v="51624.0"/>
        <n v="118866.0"/>
        <n v="55338.0"/>
        <n v="37244.0"/>
        <n v="53547.0"/>
        <n v="57070.0"/>
        <n v="84556.0"/>
        <n v="92573.0"/>
        <n v="63245.0"/>
        <n v="93761.0"/>
        <n v="49651.0"/>
        <n v="50251.0"/>
        <n v="87171.0"/>
        <n v="44181.0"/>
        <n v="67353.0"/>
        <n v="41771.0"/>
        <n v="28808.0"/>
        <n v="93358.0"/>
        <n v="70318.0"/>
        <n v="80488.0"/>
        <n v="41008.0"/>
        <n v="98991.0"/>
        <n v="93226.0"/>
        <n v="57088.0"/>
        <n v="84099.0"/>
        <n v="49011.0"/>
        <n v="106757.0"/>
        <n v="61795.0"/>
        <n v="45333.0"/>
        <n v="74917.0"/>
        <n v="74544.0"/>
      </sharedItems>
    </cacheField>
    <cacheField name="Max_Salary" numFmtId="0">
      <sharedItems containsSemiMixedTypes="0" containsString="0" containsNumber="1" containsInteger="1">
        <n v="145165.0"/>
        <n v="113337.0"/>
        <n v="102528.0"/>
        <n v="115685.0"/>
        <n v="116705.0"/>
        <n v="117062.0"/>
        <n v="114861.0"/>
        <n v="104508.0"/>
        <n v="165075.0"/>
        <n v="102469.0"/>
        <n v="155798.0"/>
        <n v="113521.0"/>
        <n v="116338.0"/>
        <n v="147027.0"/>
        <n v="132056.0"/>
        <n v="99286.0"/>
        <n v="127759.0"/>
        <n v="82227.0"/>
        <n v="181839.0"/>
        <n v="106971.0"/>
        <n v="127462.0"/>
        <n v="131882.0"/>
        <n v="121611.0"/>
        <n v="96537.0"/>
        <n v="134847.0"/>
        <n v="113249.0"/>
        <n v="100095.0"/>
        <n v="99386.0"/>
        <n v="132838.0"/>
        <n v="140080.0"/>
        <n v="110872.0"/>
        <n v="133441.0"/>
        <n v="151249.0"/>
        <n v="136242.0"/>
        <n v="78323.0"/>
        <n v="117241.0"/>
        <n v="109430.0"/>
        <n v="103866.0"/>
        <n v="145746.0"/>
        <n v="92754.0"/>
        <n v="113974.0"/>
        <n v="129486.0"/>
        <n v="109030.0"/>
        <n v="120664.0"/>
        <n v="120728.0"/>
        <n v="126697.0"/>
        <n v="126717.0"/>
        <n v="149318.0"/>
        <n v="93906.0"/>
        <n v="100724.0"/>
        <n v="87899.0"/>
        <n v="115540.0"/>
        <n v="106117.0"/>
        <n v="195305.0"/>
        <n v="174265.0"/>
        <n v="104525.0"/>
        <n v="90488.0"/>
        <n v="130269.0"/>
        <n v="84816.0"/>
        <n v="110797.0"/>
        <n v="137111.0"/>
        <n v="130884.0"/>
        <n v="123728.0"/>
        <n v="117046.0"/>
        <n v="99510.0"/>
        <n v="152695.0"/>
        <n v="101374.0"/>
        <n v="130330.0"/>
        <n v="119000.0"/>
        <n v="118794.0"/>
        <n v="143975.0"/>
        <n v="133374.0"/>
        <n v="107525.0"/>
        <n v="114869.0"/>
        <n v="122397.0"/>
        <n v="133182.0"/>
        <n v="100804.0"/>
        <n v="103177.0"/>
        <n v="146066.0"/>
        <n v="103234.0"/>
        <n v="134201.0"/>
        <n v="85638.0"/>
        <n v="155400.0"/>
        <n v="78043.0"/>
        <n v="183506.0"/>
        <n v="70056.0"/>
        <n v="133600.0"/>
        <n v="145662.0"/>
        <n v="103578.0"/>
        <n v="169550.0"/>
        <n v="144070.0"/>
        <n v="121282.0"/>
        <n v="103987.0"/>
        <n v="77573.0"/>
        <n v="132203.0"/>
        <n v="140626.0"/>
        <n v="107058.0"/>
        <n v="150000.0"/>
        <n v="126644.0"/>
        <n v="160387.0"/>
        <n v="147854.0"/>
        <n v="109642.0"/>
        <n v="86319.0"/>
        <n v="82849.0"/>
        <n v="142006.0"/>
        <n v="128423.0"/>
        <n v="190334.0"/>
        <n v="71034.0"/>
        <n v="98428.0"/>
        <n v="201900.0"/>
        <n v="89114.0"/>
        <n v="97793.0"/>
        <n v="121530.0"/>
        <n v="65205.0"/>
        <n v="100230.0"/>
        <n v="127839.0"/>
        <n v="182211.0"/>
        <n v="137197.0"/>
        <n v="118901.0"/>
        <n v="104429.0"/>
        <n v="107487.0"/>
        <n v="96904.0"/>
        <n v="146769.0"/>
        <n v="139590.0"/>
        <n v="147703.0"/>
        <n v="116308.0"/>
        <n v="120518.0"/>
        <n v="91297.0"/>
        <n v="141462.0"/>
        <n v="198140.0"/>
        <n v="113232.0"/>
        <n v="165492.0"/>
        <n v="126602.0"/>
        <n v="162495.0"/>
        <n v="98323.0"/>
        <n v="94648.0"/>
        <n v="129363.0"/>
        <n v="159959.0"/>
        <n v="208069.0"/>
        <n v="161480.0"/>
        <n v="101772.0"/>
        <n v="135175.0"/>
        <n v="129579.0"/>
        <n v="68554.0"/>
        <n v="80337.0"/>
        <n v="149279.0"/>
        <n v="136550.0"/>
        <n v="199679.0"/>
        <n v="94084.0"/>
        <n v="160706.0"/>
        <n v="141881.0"/>
        <n v="192865.0"/>
        <n v="112135.0"/>
        <n v="116498.0"/>
        <n v="110103.0"/>
        <n v="148646.0"/>
        <n v="91443.0"/>
        <n v="88486.0"/>
        <n v="75135.0"/>
        <n v="121191.0"/>
        <n v="138800.0"/>
        <n v="160761.0"/>
        <n v="200405.0"/>
        <n v="85673.0"/>
        <n v="204179.0"/>
        <n v="168854.0"/>
        <n v="155256.0"/>
        <n v="110417.0"/>
        <n v="89770.0"/>
        <n v="117891.0"/>
        <n v="194619.0"/>
        <n v="109459.0"/>
        <n v="97443.0"/>
        <n v="114131.0"/>
        <n v="131880.0"/>
        <n v="156678.0"/>
        <n v="103785.0"/>
        <n v="119871.0"/>
        <n v="122280.0"/>
        <n v="138864.0"/>
        <n v="112428.0"/>
        <n v="160887.0"/>
        <n v="155622.0"/>
        <n v="113657.0"/>
        <n v="102174.0"/>
        <n v="100884.0"/>
        <n v="149936.0"/>
        <n v="149261.0"/>
        <n v="119521.0"/>
        <n v="153110.0"/>
        <n v="156917.0"/>
        <n v="121154.0"/>
        <n v="184987.0"/>
        <n v="114034.0"/>
        <n v="91504.0"/>
        <n v="111618.0"/>
        <n v="138438.0"/>
        <n v="170229.0"/>
        <n v="136089.0"/>
        <n v="121664.0"/>
        <n v="110632.0"/>
        <n v="106674.0"/>
        <n v="114476.0"/>
        <n v="112337.0"/>
        <n v="126215.0"/>
        <n v="83226.0"/>
        <n v="84756.0"/>
        <n v="99235.0"/>
        <n v="157205.0"/>
        <n v="140195.0"/>
        <n v="123125.0"/>
        <n v="140912.0"/>
        <n v="123290.0"/>
        <n v="126533.0"/>
        <n v="103002.0"/>
        <n v="128642.0"/>
        <n v="90134.0"/>
        <n v="130402.0"/>
        <n v="152332.0"/>
        <n v="91099.0"/>
        <n v="145826.0"/>
        <n v="111223.0"/>
        <n v="150217.0"/>
        <n v="104720.0"/>
        <n v="64648.0"/>
        <n v="80244.0"/>
        <n v="122038.0"/>
        <n v="118351.0"/>
        <n v="136158.0"/>
        <n v="188349.0"/>
        <n v="116428.0"/>
        <n v="123718.0"/>
        <n v="160000.0"/>
        <n v="87717.0"/>
        <n v="160487.0"/>
        <n v="118161.0"/>
        <n v="229990.0"/>
        <n v="181238.0"/>
        <n v="122821.0"/>
        <n v="140342.0"/>
        <n v="191206.0"/>
        <n v="103018.0"/>
        <n v="81515.0"/>
        <n v="91249.0"/>
        <n v="87639.0"/>
        <n v="160136.0"/>
        <n v="131528.0"/>
        <n v="90311.0"/>
        <n v="173449.0"/>
        <n v="113089.0"/>
        <n v="117348.0"/>
        <n v="112227.0"/>
        <n v="137723.0"/>
        <n v="168508.0"/>
        <n v="122696.0"/>
        <n v="121684.0"/>
        <n v="103689.0"/>
        <n v="99408.0"/>
        <n v="109751.0"/>
        <n v="126751.0"/>
        <n v="92779.0"/>
        <n v="156312.0"/>
        <n v="81078.0"/>
        <n v="117126.0"/>
        <n v="120956.0"/>
        <n v="78705.0"/>
        <n v="147976.0"/>
        <n v="162342.0"/>
        <n v="123109.0"/>
        <n v="185609.0"/>
        <n v="213746.0"/>
        <n v="94357.0"/>
        <n v="120716.0"/>
        <n v="174596.0"/>
        <n v="148360.0"/>
        <n v="115242.0"/>
        <n v="141805.0"/>
        <n v="111997.0"/>
        <n v="116635.0"/>
        <n v="105335.0"/>
        <n v="144883.0"/>
        <n v="97681.0"/>
        <n v="106663.0"/>
        <n v="187442.0"/>
        <n v="194344.0"/>
        <n v="138824.0"/>
        <n v="114560.0"/>
        <n v="131786.0"/>
        <n v="91683.0"/>
        <n v="84049.0"/>
        <n v="158524.0"/>
        <n v="101403.0"/>
        <n v="175044.0"/>
        <n v="121791.0"/>
        <n v="87701.0"/>
        <n v="125827.0"/>
        <n v="90291.0"/>
        <n v="116952.0"/>
        <n v="167278.0"/>
        <n v="75291.0"/>
        <n v="96674.0"/>
        <n v="138931.0"/>
        <n v="103532.0"/>
        <n v="90874.0"/>
        <n v="166305.0"/>
        <n v="177205.0"/>
        <n v="213428.0"/>
        <n v="135810.0"/>
        <n v="91137.0"/>
        <n v="80262.0"/>
        <n v="147180.0"/>
        <n v="101266.0"/>
        <n v="86862.0"/>
        <n v="99791.0"/>
        <n v="80573.0"/>
        <n v="123158.0"/>
        <n v="81374.0"/>
        <n v="77540.0"/>
        <n v="153222.0"/>
        <n v="152408.0"/>
        <n v="294949.0"/>
        <n v="113423.0"/>
        <n v="123958.0"/>
        <n v="83115.0"/>
        <n v="110247.0"/>
        <n v="141931.0"/>
        <n v="83892.0"/>
        <n v="107942.0"/>
        <n v="115305.0"/>
        <n v="134532.0"/>
        <n v="62790.0"/>
        <n v="156930.0"/>
        <n v="146036.0"/>
        <n v="125421.0"/>
        <n v="134857.0"/>
        <n v="51110.0"/>
        <n v="145310.0"/>
        <n v="111044.0"/>
        <n v="95298.0"/>
        <n v="79468.0"/>
        <n v="166999.0"/>
        <n v="169663.0"/>
        <n v="82257.0"/>
        <n v="93750.0"/>
        <n v="82695.0"/>
        <n v="115297.0"/>
        <n v="123389.0"/>
        <n v="110887.0"/>
        <n v="100876.0"/>
        <n v="111200.0"/>
        <n v="72830.0"/>
        <n v="117128.0"/>
        <n v="132114.0"/>
        <n v="105478.0"/>
        <n v="134646.0"/>
        <n v="119838.0"/>
        <n v="117042.0"/>
        <n v="104141.0"/>
        <n v="91656.0"/>
        <n v="113051.0"/>
        <n v="91700.0"/>
        <n v="138294.0"/>
        <n v="121372.0"/>
        <n v="116210.0"/>
        <n v="155399.0"/>
        <n v="115522.0"/>
        <n v="56870.0"/>
        <n v="125457.0"/>
        <n v="125262.0"/>
        <n v="113312.0"/>
        <n v="165443.0"/>
        <n v="98012.0"/>
        <n v="85988.0"/>
        <n v="108735.0"/>
        <n v="107568.0"/>
        <n v="106827.0"/>
        <n v="113721.0"/>
        <n v="158652.0"/>
        <n v="117643.0"/>
        <n v="77647.0"/>
        <n v="120012.0"/>
        <n v="102101.0"/>
        <n v="96056.0"/>
        <n v="178651.0"/>
        <n v="101171.0"/>
        <n v="140175.0"/>
        <n v="73135.0"/>
        <n v="71211.0"/>
        <n v="77919.0"/>
        <n v="78814.0"/>
        <n v="94107.0"/>
        <n v="111783.0"/>
        <n v="109660.0"/>
        <n v="117773.0"/>
        <n v="129141.0"/>
        <n v="84623.0"/>
        <n v="228925.0"/>
        <n v="80693.0"/>
        <n v="75858.0"/>
        <n v="77712.0"/>
        <n v="56359.0"/>
        <n v="93918.0"/>
        <n v="121434.0"/>
        <n v="76199.0"/>
        <n v="86678.0"/>
        <n v="72997.0"/>
        <n v="164081.0"/>
        <n v="104489.0"/>
        <n v="114646.0"/>
        <n v="83810.0"/>
        <n v="157230.0"/>
        <n v="139680.0"/>
        <n v="106046.0"/>
        <n v="109571.0"/>
        <n v="146773.0"/>
        <n v="75366.0"/>
        <n v="113450.0"/>
        <n v="87305.0"/>
        <n v="105260.0"/>
        <n v="180292.0"/>
        <n v="114978.0"/>
        <n v="134301.0"/>
        <n v="119306.0"/>
        <n v="144117.0"/>
        <n v="83513.0"/>
        <n v="143773.0"/>
        <n v="125709.0"/>
        <n v="100259.0"/>
        <n v="101625.0"/>
        <n v="144538.0"/>
        <n v="128999.0"/>
        <n v="117211.0"/>
        <n v="123589.0"/>
        <n v="162377.0"/>
        <n v="168157.0"/>
        <n v="105254.0"/>
        <n v="130518.0"/>
        <n v="86788.0"/>
        <n v="82216.0"/>
        <n v="72977.0"/>
        <n v="101932.0"/>
        <n v="126693.0"/>
        <n v="115938.0"/>
        <n v="94601.0"/>
        <n v="96160.0"/>
        <n v="127231.0"/>
        <n v="215349.0"/>
        <n v="183739.0"/>
        <n v="151575.0"/>
        <n v="76040.0"/>
        <n v="156084.0"/>
        <n v="115734.0"/>
        <n v="123629.0"/>
        <n v="135395.0"/>
        <n v="104609.0"/>
        <n v="100939.0"/>
        <n v="96664.0"/>
        <n v="132418.0"/>
        <n v="71520.0"/>
        <n v="105614.0"/>
        <n v="117688.0"/>
        <n v="121734.0"/>
        <n v="173187.0"/>
        <n v="154809.0"/>
        <n v="124671.0"/>
        <n v="155898.0"/>
        <n v="126983.0"/>
        <n v="104375.0"/>
        <n v="122482.0"/>
        <n v="91739.0"/>
        <n v="97251.0"/>
        <n v="142180.0"/>
        <n v="153226.0"/>
        <n v="74681.0"/>
        <n v="90232.0"/>
        <n v="144710.0"/>
        <n v="100454.0"/>
        <n v="115466.0"/>
        <n v="114697.0"/>
        <n v="114845.0"/>
        <n v="205227.0"/>
        <n v="192201.0"/>
        <n v="58403.0"/>
        <n v="111202.0"/>
        <n v="151998.0"/>
        <n v="84962.0"/>
        <n v="102681.0"/>
        <n v="155500.0"/>
        <n v="90573.0"/>
        <n v="88016.0"/>
        <n v="128610.0"/>
        <n v="105584.0"/>
        <n v="108010.0"/>
        <n v="117102.0"/>
        <n v="119471.0"/>
        <n v="90956.0"/>
        <n v="114066.0"/>
        <n v="115890.0"/>
        <n v="116082.0"/>
        <n v="155237.0"/>
        <n v="101845.0"/>
        <n v="108464.0"/>
        <n v="162841.0"/>
        <n v="131372.0"/>
        <n v="85009.0"/>
        <n v="122808.0"/>
        <n v="103937.0"/>
        <n v="45814.0"/>
        <n v="82162.0"/>
        <n v="111663.0"/>
        <n v="108855.0"/>
        <n v="121068.0"/>
        <n v="95289.0"/>
        <n v="111198.0"/>
        <n v="125784.0"/>
        <n v="120362.0"/>
        <n v="124507.0"/>
        <n v="125877.0"/>
        <n v="69004.0"/>
        <n v="118320.0"/>
        <n v="93350.0"/>
        <n v="119419.0"/>
        <n v="104487.0"/>
        <n v="79490.0"/>
        <n v="92140.0"/>
        <n v="134930.0"/>
        <n v="233609.0"/>
        <n v="177366.0"/>
        <n v="236961.0"/>
        <n v="104354.0"/>
        <n v="133644.0"/>
        <n v="150106.0"/>
        <n v="96173.0"/>
        <n v="100646.0"/>
        <n v="159965.0"/>
        <n v="116335.0"/>
        <n v="91521.0"/>
        <n v="90587.0"/>
        <n v="140538.0"/>
        <n v="72574.0"/>
        <n v="204079.0"/>
        <n v="123341.0"/>
        <n v="143467.0"/>
        <n v="88176.0"/>
        <n v="125061.0"/>
        <n v="87070.0"/>
        <n v="103675.0"/>
        <n v="105307.0"/>
        <n v="102865.0"/>
        <n v="221319.0"/>
        <n v="126532.0"/>
        <n v="73802.0"/>
        <n v="96539.0"/>
        <n v="149295.0"/>
        <n v="108894.0"/>
        <n v="132506.0"/>
        <n v="92403.0"/>
        <n v="155868.0"/>
        <n v="170407.0"/>
        <n v="147225.0"/>
        <n v="225000.0"/>
        <n v="142959.0"/>
        <n v="143329.0"/>
        <n v="224163.0"/>
        <n v="182543.0"/>
        <n v="135250.0"/>
        <n v="167186.0"/>
        <n v="173353.0"/>
        <n v="278436.0"/>
        <n v="166104.0"/>
        <n v="139956.0"/>
        <n v="160694.0"/>
        <n v="196384.0"/>
        <n v="143186.0"/>
        <n v="201738.0"/>
        <n v="139717.0"/>
        <n v="139185.0"/>
        <n v="161310.0"/>
        <n v="188203.0"/>
        <n v="164031.0"/>
        <n v="146775.0"/>
        <n v="259975.0"/>
        <n v="145200.0"/>
        <n v="138021.0"/>
        <n v="136321.0"/>
        <n v="118008.0"/>
        <n v="149698.0"/>
        <n v="156031.0"/>
        <n v="142421.0"/>
        <n v="151190.0"/>
        <n v="154577.0"/>
        <n v="165781.0"/>
        <n v="138312.0"/>
        <n v="153844.0"/>
        <n v="174404.0"/>
        <n v="114965.0"/>
        <n v="180140.0"/>
        <n v="156286.0"/>
        <n v="136825.0"/>
        <n v="94385.0"/>
        <n v="135245.0"/>
        <n v="187172.0"/>
        <n v="144413.0"/>
        <n v="115933.0"/>
        <n v="206772.0"/>
        <n v="146400.0"/>
        <n v="110221.0"/>
        <n v="145756.0"/>
        <n v="167398.0"/>
        <n v="80790.0"/>
        <n v="137701.0"/>
        <n v="138423.0"/>
        <n v="186754.0"/>
        <n v="145555.0"/>
        <n v="130888.0"/>
        <n v="145067.0"/>
        <n v="118639.0"/>
        <n v="168427.0"/>
        <n v="107616.0"/>
        <n v="126786.0"/>
        <n v="188974.0"/>
        <n v="157613.0"/>
        <n v="121338.0"/>
        <n v="133008.0"/>
        <n v="151883.0"/>
        <n v="100599.0"/>
        <n v="100274.0"/>
        <n v="193713.0"/>
        <n v="155985.0"/>
        <n v="91856.0"/>
        <n v="163387.0"/>
        <n v="110623.0"/>
        <n v="111313.0"/>
        <n v="172644.0"/>
        <n v="250000.0"/>
        <n v="188419.0"/>
        <n v="129728.0"/>
        <n v="151838.0"/>
        <n v="147173.0"/>
        <n v="173459.0"/>
        <n v="241903.0"/>
        <n v="124595.0"/>
        <n v="141871.0"/>
        <n v="84252.0"/>
        <n v="192752.0"/>
        <n v="113436.0"/>
        <n v="187436.0"/>
        <n v="210433.0"/>
        <n v="91080.0"/>
        <n v="190729.0"/>
        <n v="131337.0"/>
        <n v="158142.0"/>
        <n v="138412.0"/>
        <n v="154279.0"/>
        <n v="215669.0"/>
        <n v="114053.0"/>
        <n v="181221.0"/>
        <n v="189198.0"/>
        <n v="191911.0"/>
        <n v="169902.0"/>
        <n v="134675.0"/>
        <n v="241901.0"/>
        <n v="121175.0"/>
        <n v="111102.0"/>
        <n v="153957.0"/>
        <n v="131140.0"/>
        <n v="191132.0"/>
        <n v="140691.0"/>
        <n v="147577.0"/>
        <n v="127909.0"/>
        <n v="214787.0"/>
        <n v="162444.0"/>
        <n v="130479.0"/>
        <n v="147726.0"/>
        <n v="140532.0"/>
        <n v="132890.0"/>
        <n v="159128.0"/>
        <n v="115721.0"/>
        <n v="155464.0"/>
        <n v="166131.0"/>
        <n v="128207.0"/>
        <n v="109734.0"/>
        <n v="119195.0"/>
        <n v="107352.0"/>
        <n v="112456.0"/>
        <n v="187965.0"/>
        <n v="117216.0"/>
        <n v="146553.0"/>
        <n v="74974.0"/>
        <n v="94180.0"/>
        <n v="151132.0"/>
        <n v="168045.0"/>
        <n v="136898.0"/>
        <n v="140383.0"/>
        <n v="152961.0"/>
        <n v="152004.0"/>
        <n v="141537.0"/>
        <n v="169761.0"/>
        <n v="201878.0"/>
        <n v="143206.0"/>
        <n v="99451.0"/>
        <n v="156756.0"/>
        <n v="139713.0"/>
        <n v="134052.0"/>
        <n v="109435.0"/>
        <n v="217630.0"/>
        <n v="208461.0"/>
        <n v="150513.0"/>
        <n v="93277.0"/>
        <n v="180823.0"/>
        <n v="181709.0"/>
        <n v="119575.0"/>
        <n v="161717.0"/>
        <n v="149724.0"/>
        <n v="192885.0"/>
        <n v="83796.0"/>
        <n v="178080.0"/>
        <n v="135000.0"/>
        <n v="167338.0"/>
        <n v="190895.0"/>
        <n v="163718.0"/>
        <n v="122333.0"/>
        <n v="130146.0"/>
        <n v="174164.0"/>
        <n v="150120.0"/>
        <n v="184396.0"/>
        <n v="108548.0"/>
        <n v="95305.0"/>
        <n v="160417.0"/>
        <n v="176639.0"/>
        <n v="86204.0"/>
        <n v="106830.0"/>
        <n v="187851.0"/>
        <n v="149509.0"/>
        <n v="231534.0"/>
        <n v="200487.0"/>
        <n v="159094.0"/>
        <n v="88457.0"/>
        <n v="103186.0"/>
        <n v="154158.0"/>
        <n v="114523.0"/>
        <n v="116883.0"/>
        <n v="134679.0"/>
        <n v="142606.0"/>
        <n v="158246.0"/>
        <n v="207939.0"/>
        <n v="112071.0"/>
        <n v="136802.0"/>
        <n v="157639.0"/>
        <n v="159766.0"/>
        <n v="125464.0"/>
        <n v="195652.0"/>
        <n v="136101.0"/>
        <n v="102321.0"/>
        <n v="127301.0"/>
        <n v="124988.0"/>
        <n v="132304.0"/>
        <n v="157998.0"/>
        <n v="184526.0"/>
        <n v="137227.0"/>
        <n v="92448.0"/>
        <n v="166459.0"/>
        <n v="152336.0"/>
        <n v="213065.0"/>
        <n v="196977.0"/>
        <n v="196673.0"/>
        <n v="253938.0"/>
        <n v="158970.0"/>
        <n v="70727.0"/>
        <n v="109091.0"/>
        <n v="101098.0"/>
        <n v="142811.0"/>
        <n v="104564.0"/>
        <n v="279256.0"/>
        <n v="136070.0"/>
        <n v="176122.0"/>
        <n v="141552.0"/>
        <n v="98993.0"/>
        <n v="121275.0"/>
        <n v="184871.0"/>
        <n v="195068.0"/>
        <n v="128652.0"/>
        <n v="211091.0"/>
        <n v="166642.0"/>
        <n v="121471.0"/>
        <n v="174539.0"/>
        <n v="160967.0"/>
        <n v="130405.0"/>
        <n v="117924.0"/>
        <n v="186567.0"/>
        <n v="222660.0"/>
        <n v="122131.0"/>
        <n v="130933.0"/>
        <n v="133579.0"/>
        <n v="118302.0"/>
        <n v="223999.0"/>
        <n v="226712.0"/>
        <n v="271314.0"/>
        <n v="259201.0"/>
        <n v="145106.0"/>
        <n v="151374.0"/>
        <n v="99494.0"/>
        <n v="126497.0"/>
        <n v="83807.0"/>
        <n v="129633.0"/>
        <n v="160763.0"/>
        <n v="163519.0"/>
        <n v="85310.0"/>
        <n v="161259.0"/>
        <n v="156649.0"/>
        <n v="172624.0"/>
        <n v="129538.0"/>
        <n v="172025.0"/>
        <n v="78464.0"/>
        <n v="233900.0"/>
        <n v="164711.0"/>
        <n v="104040.0"/>
        <n v="214758.0"/>
        <n v="100238.0"/>
        <n v="92952.0"/>
        <n v="61334.0"/>
        <n v="74427.0"/>
        <n v="179544.0"/>
        <n v="165967.0"/>
        <n v="129005.0"/>
        <n v="56619.0"/>
        <n v="129629.0"/>
        <n v="278501.0"/>
        <n v="121299.0"/>
        <n v="155554.0"/>
        <n v="125977.0"/>
        <n v="161987.0"/>
        <n v="218793.0"/>
        <n v="178107.0"/>
        <n v="102583.0"/>
        <n v="212651.0"/>
        <n v="109833.0"/>
        <n v="228425.0"/>
        <n v="169156.0"/>
        <n v="110282.0"/>
        <n v="114675.0"/>
        <n v="82868.0"/>
        <n v="149012.0"/>
        <n v="164182.0"/>
        <n v="202553.0"/>
        <n v="184366.0"/>
        <n v="139889.0"/>
        <n v="90637.0"/>
        <n v="201962.0"/>
        <n v="174998.0"/>
        <n v="189033.0"/>
        <n v="166533.0"/>
        <n v="137434.0"/>
        <n v="108347.0"/>
        <n v="121463.0"/>
        <n v="86992.0"/>
        <n v="120871.0"/>
        <n v="151856.0"/>
        <n v="174588.0"/>
        <n v="187526.0"/>
        <n v="98517.0"/>
        <n v="203651.0"/>
        <n v="169786.0"/>
        <n v="124919.0"/>
        <n v="102710.0"/>
        <n v="204702.0"/>
        <n v="189073.0"/>
        <n v="92847.0"/>
        <n v="188402.0"/>
        <n v="190612.0"/>
        <n v="135024.0"/>
        <n v="303637.0"/>
        <n v="126888.0"/>
        <n v="138390.0"/>
        <n v="169574.0"/>
        <n v="61320.0"/>
        <n v="151900.0"/>
        <n v="218213.0"/>
        <n v="166003.0"/>
        <n v="88288.0"/>
        <n v="191651.0"/>
        <n v="247759.0"/>
        <n v="127482.0"/>
        <n v="205453.0"/>
        <n v="140906.0"/>
        <n v="123089.0"/>
        <n v="97814.0"/>
        <n v="171509.0"/>
        <n v="115763.0"/>
        <n v="212433.0"/>
        <n v="178570.0"/>
        <n v="193669.0"/>
        <n v="171544.0"/>
        <n v="263526.0"/>
        <n v="195751.0"/>
        <n v="143572.0"/>
        <n v="125002.0"/>
        <n v="182911.0"/>
        <n v="118809.0"/>
        <n v="136870.0"/>
        <n v="77901.0"/>
        <n v="169802.0"/>
        <n v="229657.0"/>
        <n v="128276.0"/>
        <n v="147509.0"/>
        <n v="169700.0"/>
        <n v="232045.0"/>
        <n v="79031.0"/>
        <n v="199880.0"/>
        <n v="74579.0"/>
        <n v="150813.0"/>
        <n v="155292.0"/>
        <n v="181259.0"/>
        <n v="128144.0"/>
        <n v="173905.0"/>
        <n v="102791.0"/>
        <n v="176054.0"/>
        <n v="123319.0"/>
        <n v="109492.0"/>
        <n v="73606.0"/>
        <n v="124629.0"/>
        <n v="85686.0"/>
        <n v="137232.0"/>
        <n v="131450.0"/>
        <n v="180090.0"/>
        <n v="315439.0"/>
        <n v="118787.0"/>
        <n v="171699.0"/>
        <n v="130489.0"/>
        <n v="86580.0"/>
        <n v="108810.0"/>
        <n v="174012.0"/>
        <n v="75288.0"/>
        <n v="170000.0"/>
        <n v="162445.0"/>
        <n v="113507.0"/>
        <n v="131852.0"/>
        <n v="217929.0"/>
        <n v="123250.0"/>
        <n v="208700.0"/>
        <n v="139344.0"/>
        <n v="94993.0"/>
        <n v="146970.0"/>
        <n v="107858.0"/>
        <n v="137623.0"/>
        <n v="170012.0"/>
        <n v="187910.0"/>
        <n v="162781.0"/>
        <n v="112301.0"/>
        <n v="105599.0"/>
        <n v="124028.0"/>
        <n v="135005.0"/>
        <n v="247876.0"/>
        <n v="212613.0"/>
        <n v="172577.0"/>
        <n v="129478.0"/>
        <n v="154265.0"/>
        <n v="96535.0"/>
        <n v="155797.0"/>
        <n v="64012.0"/>
        <n v="91904.0"/>
        <n v="137385.0"/>
        <n v="120880.0"/>
        <n v="175139.0"/>
        <n v="125953.0"/>
        <n v="67391.0"/>
        <n v="86720.0"/>
        <n v="145993.0"/>
        <n v="195246.0"/>
        <n v="206700.0"/>
        <n v="124778.0"/>
        <n v="165727.0"/>
        <n v="51203.0"/>
        <n v="77221.0"/>
        <n v="137168.0"/>
        <n v="134748.0"/>
        <n v="114595.0"/>
        <n v="114468.0"/>
        <n v="192579.0"/>
        <n v="76385.0"/>
        <n v="162340.0"/>
        <n v="89837.0"/>
        <n v="144509.0"/>
        <n v="116704.0"/>
        <n v="125886.0"/>
        <n v="149508.0"/>
        <n v="109495.0"/>
        <n v="216263.0"/>
        <n v="138404.0"/>
        <n v="115495.0"/>
        <n v="46572.0"/>
        <n v="131289.0"/>
        <n v="96997.0"/>
        <n v="122274.0"/>
        <n v="132235.0"/>
        <n v="100277.0"/>
        <n v="127074.0"/>
        <n v="125659.0"/>
        <n v="115524.0"/>
        <n v="209727.0"/>
        <n v="144818.0"/>
        <n v="145108.0"/>
        <n v="150568.0"/>
        <n v="97680.0"/>
        <n v="86673.0"/>
        <n v="92706.0"/>
        <n v="205195.0"/>
        <n v="137386.0"/>
        <n v="87234.0"/>
        <n v="119820.0"/>
        <n v="117734.0"/>
        <n v="153478.0"/>
        <n v="135548.0"/>
        <n v="177137.0"/>
        <n v="149982.0"/>
        <n v="173069.0"/>
        <n v="183789.0"/>
        <n v="177417.0"/>
        <n v="112356.0"/>
        <n v="169985.0"/>
        <n v="165455.0"/>
        <n v="100568.0"/>
        <n v="164563.0"/>
        <n v="107718.0"/>
        <n v="119727.0"/>
        <n v="174561.0"/>
        <n v="136266.0"/>
        <n v="150160.0"/>
        <n v="137039.0"/>
        <n v="162371.0"/>
        <n v="173521.0"/>
        <n v="160025.0"/>
        <n v="117642.0"/>
        <n v="108387.0"/>
        <n v="142322.0"/>
        <n v="107139.0"/>
        <n v="176466.0"/>
        <n v="111002.0"/>
        <n v="65845.0"/>
        <n v="79608.0"/>
        <n v="60261.0"/>
        <n v="237515.0"/>
        <n v="113865.0"/>
        <n v="164306.0"/>
        <n v="154537.0"/>
        <n v="164485.0"/>
        <n v="128592.0"/>
        <n v="136489.0"/>
        <n v="173867.0"/>
        <n v="154140.0"/>
        <n v="128751.0"/>
        <n v="224513.0"/>
        <n v="93211.0"/>
        <n v="184794.0"/>
        <n v="221576.0"/>
        <n v="106997.0"/>
        <n v="173915.0"/>
        <n v="107507.0"/>
        <n v="173189.0"/>
        <n v="147443.0"/>
        <n v="105188.0"/>
        <n v="120763.0"/>
        <n v="62951.0"/>
        <n v="134229.0"/>
        <n v="80231.0"/>
        <n v="138716.0"/>
        <n v="145766.0"/>
        <n v="174534.0"/>
        <n v="212901.0"/>
        <n v="103279.0"/>
        <n v="35000.0"/>
        <n v="143860.0"/>
        <n v="55893.0"/>
        <n v="148734.0"/>
        <n v="114484.0"/>
        <n v="43006.0"/>
        <n v="104769.0"/>
        <n v="87057.0"/>
        <n v="162105.0"/>
        <n v="120117.0"/>
        <n v="75000.0"/>
        <n v="74745.0"/>
        <n v="52210.0"/>
        <n v="101976.0"/>
        <n v="80000.0"/>
        <n v="60395.0"/>
        <n v="91420.0"/>
        <n v="56254.0"/>
        <n v="55348.0"/>
        <n v="136518.0"/>
        <n v="132138.0"/>
        <n v="85692.0"/>
        <n v="63544.0"/>
        <n v="122822.0"/>
        <n v="154929.0"/>
        <n v="137495.0"/>
        <n v="109380.0"/>
        <n v="119726.0"/>
        <n v="86119.0"/>
        <n v="122299.0"/>
        <n v="121211.0"/>
        <n v="89747.0"/>
        <n v="95527.0"/>
        <n v="141241.0"/>
        <n v="134126.0"/>
        <n v="139929.0"/>
        <n v="126319.0"/>
        <n v="104723.0"/>
        <n v="115224.0"/>
        <n v="101529.0"/>
        <n v="103539.0"/>
        <n v="93471.0"/>
        <n v="140479.0"/>
        <n v="145409.0"/>
        <n v="100396.0"/>
        <n v="116321.0"/>
        <n v="177706.0"/>
        <n v="144164.0"/>
        <n v="108888.0"/>
        <n v="106983.0"/>
        <n v="102176.0"/>
        <n v="120835.0"/>
        <n v="120053.0"/>
        <n v="100534.0"/>
        <n v="132098.0"/>
        <n v="97705.0"/>
        <n v="103511.0"/>
        <n v="94837.0"/>
        <n v="104201.0"/>
        <n v="127955.0"/>
        <n v="87842.0"/>
        <n v="77430.0"/>
        <n v="102495.0"/>
        <n v="113586.0"/>
        <n v="53457.0"/>
        <n v="108380.0"/>
        <n v="121011.0"/>
        <n v="119143.0"/>
        <n v="110087.0"/>
        <n v="102928.0"/>
        <n v="114576.0"/>
        <n v="126341.0"/>
        <n v="85609.0"/>
        <n v="107380.0"/>
        <n v="219176.0"/>
        <n v="129996.0"/>
        <n v="154153.0"/>
        <n v="77372.0"/>
        <n v="81129.0"/>
        <n v="63354.0"/>
        <n v="105189.0"/>
        <n v="123465.0"/>
        <n v="116202.0"/>
        <n v="127064.0"/>
        <n v="131721.0"/>
        <n v="70699.0"/>
        <n v="201935.0"/>
        <n v="122849.0"/>
        <n v="191536.0"/>
        <n v="106356.0"/>
        <n v="111524.0"/>
        <n v="142270.0"/>
        <n v="157291.0"/>
        <n v="131871.0"/>
        <n v="151232.0"/>
        <n v="117542.0"/>
        <n v="104102.0"/>
        <n v="95938.0"/>
        <n v="117748.0"/>
        <n v="110329.0"/>
        <n v="48579.0"/>
        <n v="61230.0"/>
        <n v="122635.0"/>
        <n v="114111.0"/>
        <n v="72277.0"/>
        <n v="134710.0"/>
        <n v="139738.0"/>
        <n v="91499.0"/>
        <n v="71363.0"/>
        <n v="121296.0"/>
        <n v="103451.0"/>
        <n v="61211.0"/>
        <n v="40000.0"/>
        <n v="91051.0"/>
        <n v="130453.0"/>
        <n v="71537.0"/>
        <n v="106042.0"/>
        <n v="103289.0"/>
        <n v="132346.0"/>
        <n v="165149.0"/>
        <n v="184825.0"/>
        <n v="96619.0"/>
        <n v="82554.0"/>
        <n v="101751.0"/>
        <n v="102193.0"/>
        <n v="79009.0"/>
        <n v="120068.0"/>
        <n v="118313.0"/>
        <n v="101149.0"/>
        <n v="84959.0"/>
        <n v="134323.0"/>
        <n v="185691.0"/>
        <n v="127865.0"/>
        <n v="110505.0"/>
        <n v="126217.0"/>
        <n v="78354.0"/>
        <n v="119424.0"/>
        <n v="181039.0"/>
        <n v="136156.0"/>
        <n v="99860.0"/>
        <n v="102091.0"/>
        <n v="107995.0"/>
        <n v="93505.0"/>
        <n v="69508.0"/>
        <n v="70507.0"/>
        <n v="135883.0"/>
        <n v="80253.0"/>
        <n v="73334.0"/>
        <n v="48252.0"/>
        <n v="114056.0"/>
        <n v="75034.0"/>
        <n v="115530.0"/>
        <n v="80767.0"/>
        <n v="87407.0"/>
        <n v="187677.0"/>
        <n v="109284.0"/>
        <n v="99155.0"/>
        <n v="118121.0"/>
        <n v="124259.0"/>
        <n v="104285.0"/>
        <n v="90101.0"/>
        <n v="90246.0"/>
        <n v="123837.0"/>
        <n v="123993.0"/>
        <n v="69498.0"/>
        <n v="87592.0"/>
        <n v="86723.0"/>
        <n v="149962.0"/>
        <n v="79525.0"/>
        <n v="84598.0"/>
        <n v="116361.0"/>
        <n v="99000.0"/>
        <n v="81635.0"/>
        <n v="105269.0"/>
        <n v="99014.0"/>
        <n v="100835.0"/>
        <n v="113658.0"/>
        <n v="70124.0"/>
        <n v="119940.0"/>
        <n v="103449.0"/>
        <n v="108511.0"/>
        <n v="105504.0"/>
        <n v="133471.0"/>
        <n v="81687.0"/>
        <n v="56987.0"/>
        <n v="108235.0"/>
        <n v="68776.0"/>
        <n v="50349.0"/>
        <n v="77975.0"/>
        <n v="79616.0"/>
        <n v="96060.0"/>
        <n v="71564.0"/>
        <n v="114064.0"/>
        <n v="92531.0"/>
        <n v="141678.0"/>
        <n v="88844.0"/>
        <n v="83851.0"/>
        <n v="86476.0"/>
        <n v="81242.0"/>
        <n v="132777.0"/>
        <n v="69892.0"/>
        <n v="68973.0"/>
        <n v="119080.0"/>
        <n v="123844.0"/>
        <n v="43472.0"/>
        <n v="67641.0"/>
        <n v="156452.0"/>
        <n v="127862.0"/>
        <n v="73407.0"/>
        <n v="46789.0"/>
        <n v="121045.0"/>
        <n v="59250.0"/>
        <n v="118003.0"/>
        <n v="121793.0"/>
        <n v="95705.0"/>
        <n v="160928.0"/>
        <n v="95368.0"/>
        <n v="207785.0"/>
        <n v="102494.0"/>
        <n v="160765.0"/>
        <n v="99680.0"/>
        <n v="116073.0"/>
        <n v="89373.0"/>
        <n v="78782.0"/>
        <n v="70291.0"/>
        <n v="107497.0"/>
        <n v="383416.0"/>
        <n v="121701.0"/>
        <n v="102840.0"/>
        <n v="50432.0"/>
        <n v="129000.0"/>
        <n v="111553.0"/>
        <n v="106569.0"/>
        <n v="64978.0"/>
        <n v="112948.0"/>
        <n v="53566.0"/>
        <n v="89155.0"/>
        <n v="49395.0"/>
        <n v="95771.0"/>
        <n v="118287.0"/>
        <n v="72957.0"/>
        <n v="67162.0"/>
        <n v="119218.0"/>
        <n v="75440.0"/>
        <n v="165765.0"/>
        <n v="54990.0"/>
        <n v="169672.0"/>
        <n v="107905.0"/>
        <n v="88453.0"/>
        <n v="48268.0"/>
        <n v="95329.0"/>
        <n v="128885.0"/>
        <n v="118565.0"/>
        <n v="81221.0"/>
        <n v="93865.0"/>
        <n v="79673.0"/>
        <n v="81123.0"/>
        <n v="73274.0"/>
        <n v="102773.0"/>
        <n v="133663.0"/>
        <n v="105058.0"/>
        <n v="107781.0"/>
        <n v="116406.0"/>
        <n v="90377.0"/>
        <n v="105107.0"/>
        <n v="156399.0"/>
        <n v="100451.0"/>
        <n v="110380.0"/>
        <n v="80445.0"/>
        <n v="84467.0"/>
        <n v="83576.0"/>
        <n v="121634.0"/>
        <n v="89415.0"/>
        <n v="78229.0"/>
        <n v="95407.0"/>
        <n v="47201.0"/>
        <n v="127794.0"/>
        <n v="99026.0"/>
        <n v="64779.0"/>
        <n v="70573.0"/>
        <n v="38127.0"/>
        <n v="56630.0"/>
        <n v="69770.0"/>
        <n v="62972.0"/>
        <n v="101452.0"/>
        <n v="93458.0"/>
        <n v="82893.0"/>
        <n v="138406.0"/>
        <n v="76984.0"/>
        <n v="91026.0"/>
        <n v="65995.0"/>
        <n v="109881.0"/>
        <n v="71444.0"/>
        <n v="58921.0"/>
        <n v="125423.0"/>
        <n v="123103.0"/>
        <n v="60666.0"/>
        <n v="91092.0"/>
        <n v="102498.0"/>
        <n v="101479.0"/>
        <n v="91790.0"/>
        <n v="98989.0"/>
        <n v="53385.0"/>
        <n v="173073.0"/>
        <n v="63492.0"/>
        <n v="160333.0"/>
        <n v="159395.0"/>
        <n v="102232.0"/>
        <n v="48076.0"/>
        <n v="98071.0"/>
        <n v="93109.0"/>
        <n v="101618.0"/>
        <n v="89741.0"/>
        <n v="56468.0"/>
        <n v="120548.0"/>
        <n v="51375.0"/>
        <n v="136678.0"/>
        <n v="70186.0"/>
        <n v="105090.0"/>
        <n v="106392.0"/>
        <n v="110105.0"/>
        <n v="145207.0"/>
        <n v="125285.0"/>
        <n v="88291.0"/>
        <n v="70821.0"/>
        <n v="94155.0"/>
        <n v="75708.0"/>
        <n v="110024.0"/>
        <n v="76235.0"/>
        <n v="116892.0"/>
        <n v="86120.0"/>
        <n v="100498.0"/>
        <n v="145179.0"/>
        <n v="96220.0"/>
        <n v="97119.0"/>
        <n v="123446.0"/>
        <n v="101196.0"/>
        <n v="50975.0"/>
        <n v="210331.0"/>
        <n v="144576.0"/>
        <n v="80014.0"/>
        <n v="251541.0"/>
        <n v="255673.0"/>
        <n v="77407.0"/>
        <n v="117974.0"/>
        <n v="82296.0"/>
        <n v="107391.0"/>
        <n v="165808.0"/>
        <n v="69867.0"/>
        <n v="101914.0"/>
        <n v="65938.0"/>
        <n v="69831.0"/>
        <n v="111905.0"/>
        <n v="96260.0"/>
        <n v="98231.0"/>
        <n v="153672.0"/>
        <n v="152114.0"/>
        <n v="79470.0"/>
        <n v="94014.0"/>
        <n v="108389.0"/>
        <n v="96836.0"/>
        <n v="132029.0"/>
        <n v="100000.0"/>
        <n v="90510.0"/>
        <n v="100798.0"/>
        <n v="110601.0"/>
        <n v="110081.0"/>
        <n v="66815.0"/>
        <n v="154088.0"/>
        <n v="143172.0"/>
        <n v="138968.0"/>
        <n v="49367.0"/>
        <n v="137979.0"/>
        <n v="139018.0"/>
        <n v="190391.0"/>
        <n v="107656.0"/>
        <n v="119910.0"/>
        <n v="54766.0"/>
        <n v="80899.0"/>
        <n v="110083.0"/>
        <n v="107322.0"/>
        <n v="197715.0"/>
        <n v="168107.0"/>
        <n v="88753.0"/>
        <n v="127435.0"/>
        <n v="97028.0"/>
        <n v="96460.0"/>
        <n v="75124.0"/>
        <n v="106388.0"/>
        <n v="65706.0"/>
        <n v="89290.0"/>
        <n v="73858.0"/>
        <n v="84742.0"/>
        <n v="113231.0"/>
        <n v="121806.0"/>
        <n v="80620.0"/>
        <n v="104888.0"/>
        <n v="113534.0"/>
        <n v="132536.0"/>
        <n v="72041.0"/>
        <n v="85549.0"/>
        <n v="124641.0"/>
        <n v="84606.0"/>
        <n v="136952.0"/>
        <n v="115396.0"/>
        <n v="98256.0"/>
        <n v="75545.0"/>
        <n v="60190.0"/>
        <n v="74472.0"/>
        <n v="127185.0"/>
        <n v="71386.0"/>
        <n v="129543.0"/>
        <n v="68473.0"/>
        <n v="87171.0"/>
        <n v="99185.0"/>
        <n v="114526.0"/>
        <n v="96482.0"/>
        <n v="103321.0"/>
        <n v="58669.0"/>
        <n v="92591.0"/>
        <n v="117352.0"/>
        <n v="51241.0"/>
        <n v="123122.0"/>
        <n v="84228.0"/>
        <n v="49740.0"/>
        <n v="109410.0"/>
        <n v="101075.0"/>
        <n v="72507.0"/>
        <n v="63751.0"/>
        <n v="123495.0"/>
        <n v="165946.0"/>
        <n v="84374.0"/>
        <n v="103257.0"/>
        <n v="104623.0"/>
        <n v="140944.0"/>
        <n v="74447.0"/>
        <n v="52725.0"/>
        <n v="136203.0"/>
        <n v="124660.0"/>
      </sharedItems>
    </cacheField>
    <cacheField name="Job_Desc" numFmtId="0">
      <sharedItems>
        <s v="This company is in a hiring surge in response to COVID-19"/>
        <s v="GEICOâ€™s Data Science team uses predictive analytics and innovative machine learning models to create value from data. We solve problems across GEICO, from Marketing to Claims and Underwriting, and are responsible for developing and driving strategic mod"/>
        <s v=" &#10;Data Scientist&#10; &#10; Location: Washington, DC  &#10; Education Required: Bachelorâ€™s degree required, preferably in math, engineering, business, or the sciences.  &#10; Skills Required:&#10;&#10;&#10;&#10;Bachelorâ€™s Degree in relevant field, e.g., math, data analysis, database"/>
        <s v="STR is a government research contractor specializing in advanced research and development for defense, intelligence, and homeland security applications. We pride ourselves in developing cutting-edge technologies with significant and immediate impact on ou"/>
        <s v="Job Number: R0077556&#10;&#10;Data ScientistThe Challenge:&#10;&#10;Are you excited at the prospect of unlocking the secrets held by a data set? Are you fascinated by the possibilities presented by the IoT, machine learning, and artificial intelligence advances? In an in"/>
        <s v="Join our team dedicated to developing and executing innovative solutions in support of customer mission success.&#10;&#10;Job Description:&#10;&#10;As a Data Scientist you'll use your skills model and analyze a variety of data in support of analytical questions. Successf"/>
        <s v="OPPORTUNITIES:&#10;&#10;GetWellNetwork is searching for a Data Engineer with 4+ years of experience in implementing modern data architectures and 2+ years of a Data Streaming. We are building a net new data streaming platform to unify and govern reporting and dat"/>
        <s v="WHAT WE DO MATTERS:&#10;&#10;Here at The Knot Worldwide, we believe in doing work that matters. In 15 countries around the world, our leading family of brands (The Knot, WeddingWire, Bodas, GigMasters, The Bump, How They Asked, Lasting, and more) inspire, inform,"/>
        <s v="Type of Requisition:RegularClearance Level Must Currently Possess:NoneClearance Level Must Be Able to Obtain:NoneSuitability:No Suitability RequiredPublic Trust/Other Required:NACLC (T3)Job Family:ScientistsJob Description:&#10;&#10;GDIT's Military Health Solutio"/>
        <s v="With one application you can be considered for thousands of tech roles from leading companies on Seen.&#10;&#10;Seen by Indeed is a free service that connects you to opportunities that take you further in your career.Join today to be seen and make your mark in yo"/>
        <s v="MITRE&#10;&#10;is a trusted operator of federally funded research and development centers and&#10;&#10;we're on a mission to make the world a safer place-for all of humanity, today and in the future. To&#10;&#10;deliver on our mission, we need the worldâ€™s best talent and&#10;&#10;lead"/>
        <s v="Position Description:&#10;&#10;Want to make a difference in our world. Mathematica applies expertise at the intersection of data, methods, policy, and practice to improve well-being around the world. We collaborate closely with public- and private-sector partners"/>
        <s v="Why Avanade:&#10;&#10;14-time winner of Microsoft Partner of the Year&#10;24,000+ certifications in Microsoft technology&#10;90+ Microsoft partner awards&#10;17 Gold Competencies&#10;3,500 analytics professionals worldwide&#10;1,000 data engineers&#10;Implemented analytics systems for m"/>
        <s v="MITRE is a trusted operator of federally funded research and&#10;&#10;development centers and weâ€™re on a mission to make the world a safer placeâ€”for&#10;&#10;all of humanity, today and in the future. To deliver on our mission, we need&#10;&#10;the worldâ€™s best talent and l"/>
        <s v="OverviewThe Product Engineer for applied Data Science will perform a wide variety of statistical and analytical techniques using the ArcGIS API for Python and other Web GIS tools along with other open source or proprietary analytic tools and capabilities "/>
        <s v="Join our team dedicated to developing and executing innovative solutions in support of customer mission success.&#10;&#10;Job Description:&#10;&#10;Novetta is seeking a Senior Data Scientist to develop innovative solutions for customers and internal product teams. We loo"/>
        <s v="Position Location: McLean, VAHome Office Location: Arlington, VA***All applicants must be a US citizen and have an active Top Secret/SCI within the past 2 years, as this role is part of our division working on cleared contracts.***Elder Research Inc. is a"/>
        <s v="&#10;Duties&#10;&#10;&#10;Help&#10;&#10;Duties&#10;&#10;Summary&#10;&#10;This position is included in the bargaining unit.&#10;&#10;More than one selection may be made from this announcement, and the office for that selection may vary.&#10;&#10;Please note - only your resume and cover letter will be forwarded "/>
        <s v="Expression Networks is looking for a full-time Data Scientist to join our development team in Washington, DC. Working independently and within a team, you will be involved in all phases of the software development lifecycle for custom client/server web-ba"/>
        <s v="The primary role of this position is to apply analytical development and testing experience in support of ABL client programs. This involves developing test methods used to release GMP products for clinical and commercial supply. In addition the incumbent"/>
        <s v="Help&#10;&#10;&#10;Duties&#10;&#10; Summary&#10;&#10;We are seeking a highly qualified and motivated individual to serve as a Data Scientist and be a proactive member of our team. The Office of Inspector General (OIG) for the General Services Administration (GSA) is one of the origi"/>
        <s v="ROLE&#10;&#10;We need a Data Scientist to help the Department of Commerce (DOC) implement the Federal Data Strategy and the Evidence-Based Policymaking Act of 2018 (Evidence Act). Your goal is to create an enterprise-wide data inventory.&#10;&#10;Apply today!&#10;&#10;RESPONSIBI"/>
        <s v="Hi,&#10;&#10;Give me a call at 630 348 6477&#10;&#10;Here is a Fulltime Job opportunity for Data Scientist at Kingstown, Alexandria, VA.&#10;&#10;Role: Data Scientist (Mid-Level) Database Architect / Data Scientist&#10;&#10;Location: Kingstown, Alexandria, VA&#10;&#10;Fulltime permanent positio"/>
        <s v="Artlin Consulting is seeking high energy individuals who are passionate about helping clients achieve process excellence. Qualified candidates will have a creative, holistic, and systematic approach to problem-solving. This position supports the our clien"/>
        <s v="Are you looking to solve hard data analysis problems that impact the health, safety and security of our Nation? Would you like to work with highly-skilled, multi-disciplinary colleagues? ARA's Arlington Division is seeking a Data Scientist for our Arlingt"/>
        <s v="&#10;As a Data Scientist for the CIA, you will organize and interpret data to inform US decision makers, drive successful operations and shape CIA technology and resource investments. Through CIA's global mission, the Agency has access to unique and highly sp"/>
        <s v="THE COMPANY&#10;&#10;Fannie Mae provides reliable, large-scale access to affordable mortgage credit in communities across our nation. We are the leading source of funding for housing in America, which means more people can buy or rent a home. We are focused on su"/>
        <s v="Analytica is seeking a Data Scientist in Washington, DC. An emphasis on statistical analytics within a newly deployed cloud-based platform to support a complex set of Federal Financial Compliance and Enforcement challenges. The position will apply statist"/>
        <s v="Meridian Knowledge Solutions, LLC, is the leading provider of enterprise, web-based learning management software. Meridians powerful yet easy-to-use solutions are leveraged by organizations dedicated to building world-class learning enterprises inspired a"/>
        <s v="&#10;i360, a leader in data and analytics capabilities that solve political, operational, supply chain, and market forecasting challenges for some of the most sophisticated organizations in the world, is seeking a Data Scientist to join the team! i360 is a dy"/>
        <s v="Pandera prides itself in being a leader in the analytics field, creating an artful blend of analytics and product expertise to create beautiful, data-driven products and platforms. Our mission is to remain the leader in existing and emerging advanced anal"/>
        <s v="Na Aliâ€™i is looking to hire a Data Scientist - Collibra Data Catalog SME to support the Office of the Secretary of Defense (OSD), Office of the Chief Management Officer (OCMO), Chief Architect of the Business Enterprise Architecture (BEA). The candidate"/>
        <s v="Overview&#10;&#10;Interested in working with talented people to help develop innovative solutions to some of society's most complex and challenging problems? We are Guidehouse, a leading consulting firm serving the public sector and commercial clients with specia"/>
        <s v="Join our team dedicated to developing and executing innovative solutions in support of customer mission success.&#10;&#10;Job Description:&#10;&#10;Novetta is seeking a Data Scientist (Senior)) in the role of the Maritime Safety Office.This position is to provide both di"/>
        <s v="Infoscitex, a DCS company, is an employee owned organization with a reputation for agile and efficient development of technology solutions for U.S. Defense, Aerospace, Human Factors, and Security markets. We continue to provide innovative solutions with o"/>
        <s v="The CATT Lab is searching for a talented junior data scientist that can provide analytics support to help solve transportation, safety and security problems. The junior data scientist will familiarize himself/herself with the CATT Labs transportation data"/>
        <s v="Job Description&#10;&#10;Thomson Reuters Special Services, LLC delivers a comprehensive suite of solutions designed to help customers achieve mission objectives, address uncertainty, and identify and manage risk. We leverage Thomson Reuters' market-leading soluti"/>
        <s v="Junior Data Scientist&#10;&#10;Job #: req7150 Organization: World Bank Sector: Economics Grade: GE Term Duration: 2 years 0 months Recruitment Type: Local Recruitment Location: Washington, DC,United States Required Language(s): English Preferred Language(s): Clos"/>
        <s v="Data Scientist&#10;&#10;Washington, DC 20032&#10;&#10;Security Clearance Requirement: Current TS/SCI CI poly&#10;&#10;Culmen International, LLC is hiring a Data Scientist to join our Centrifuge Analytics technical solutions team working in support of a Government program. The Da"/>
        <s v="Company DescriptionRockCreek is a leading global investment management firm that applies data-driven technology and innovation to sustainable investing. Our portfolio managers invest in emerging markets and alternatives, and our asset allocation teams inv"/>
        <s v="Job Number: R0083376&#10;&#10;Data Scientist, Mid&#10;&#10;The Challenge:&#10;&#10;Are you excited at the prospect of unlocking the secrets held by a data set? Are you fascinated by the possibilities presented by the IoT, machine learning, and artificial intelligence advances? I"/>
        <s v="Cognosante is on a mission to transform our country's healthcare system. We are a health IT Company who helps public sector organizations do everything from strategic consulting and acquisition support to application development, data integration, data st"/>
        <s v="RESOLVIT&#10;&#10;Bringing Solutions That Make Business Better&#10;&#10;Join Resolvit as a Data Scientist and be part of a creative, forward-thinking team. Our success at deploying skilled, highly knowledgeable experts has landed us on the Inc. 5000 list of Americaâ€™s f"/>
        <s v="Job Title: Data Scientist&#10;&#10;Location: Based in Reston, VA, with work on site with clients in Washington, D.C. (remote candidates will not be considered)&#10;&#10;Clearance Required: TS/SCI which requires US Citizenship&#10;&#10;ABOUT 1901 GROUP:&#10;&#10;1901 Group provides IT se"/>
        <s v="Title: Data Scientist&#10;&#10;Location:  Springfield, VA - perhaps other locations as well&#10;&#10;***Active TS/SCI Security Clearance Required***&#10;&#10;Summary&#10;&#10;Royce Geospatial Consultants is looking for an energetic and experienced data scientist and or modeling expert w"/>
        <s v="LOCATION: Remote (home based) with some travel to New York, Washington DC, Boston.&#10;&#10;About Us VIDEO&#10;&#10;Founded in 2013, Pivotal Software, Inc. combines our leading cloud-native platform, tools, and methodology to empower the world's largest organizations to "/>
        <s v="As a Staff Scientist in Upstream Process Development, the candidate will be accountable for planning, development, optimization, execution and management of all assigned projects. Working with external clients, R&amp;D, Quality Control/Quality assurance, and "/>
        <s v="Position Description&#10;&#10;Sprezzatura seeks a Data Scientist to join our expanding team. The incumbent will broaden the base of knowledge through discovery, analyze data, and visualize and communicate information derived from data to a broad range of stakehol"/>
        <s v="Are you passionate about solving challenging problems?&#10;&#10;Do you thrive being a critical part of an elite team of like-minded people?&#10;&#10;How would you like for your next career move to take you to the next level?&#10;&#10;If any of this sounds appealing, look no furt"/>
        <s v="Job Description:Knowesis is seeking an experienced data scientist to support the Hearing Center of Excellence (HCE) and HCE stakeholders. This person will help execute the DHA/HCE Data Vision of providing seamless data services and decision support for cl"/>
        <s v="Title Data Scientist - Mid LevelLocation Washington DCDuration Full Time Responsibilities Prepare data science business cases while working with domain experts and customers. Support defining the AI strategy within a federal government agency. Independent"/>
        <s v="The Mission Systems Sector Analytics &amp; Insights team is looking for a Sr. Principal Data Scientist to lead analytics for data-driven insights, resulting in more informed decisions ultimately reducing uncertainty and increasing sector-wide performance at a"/>
        <s v="ALQIMI is seeking a highly motivated Data Scientist to lead our efforts with a US Department of Defense engagement.&#10;&#10;As a Data Scientist on our team, youâ€™ll provide technical leadership in broad array of data sciences to build deployable systems within "/>
        <s v="Data Scientists are revolutionizing the intelligence and defense community by providing insights and understanding of large data sets previously unachievable. At Sierra Nevada Corporation (SNC), data scientists in collaboration with our software developer"/>
        <s v="&#10;Data Engineer&#10;&#10;Team: Business Intelligence Group&#10;Status: Full-time/Exempt/Project (Funded by a grant for up to 3-years)&#10;The Data Strategy and Operations team is charged with ensuring that data about PBS programs and audience is collected efficiently, rep"/>
        <s v="OverviewThe Data Engineer participates in the design and build of modern data products that comprise of raw data stores (data lakes) and cleansed data repositories, populated by batch or streaming data pipelines. The Data Engineer works with a team to cre"/>
        <s v="Tetra Tech is looking for a customer-oriented Data Solution Architect to join our team and support a growing project team at the Federal Aviation Administration (FAA). Qualified candidates will have experience working in a client facing environment and pr"/>
        <s v="Job Description Summary&#10;&#10;Utilize strong technical and analytical skills to explore and examine data from multiple disparate sources with the goal of discovering patterns and previously hidden insights, which in turn can address a pressing business problem"/>
        <s v="TransVoyant is seeking a Data Scientist to drive live and predictive data analytics and development for our patented Continuous Decision Intelligence Platform. The ideal candidate will structure data and create the analytics needed to provide insights int"/>
        <s v="Thomson Reuters Special Services, LLC delivers a comprehensive suite of solutions designed to help customers achieve mission objectives, address uncertainty, and identify and manage risk. We leverage Thomson Reuters' market-leading solutions to help our c"/>
        <s v="RII develops cutting-edge software for the government and military. We use agile development practices and user-centered design to create innovative software solutions for complex real-world problems. We're breaking through the big, slow status quo with t"/>
        <s v="ROLE: Data Scientist&#10;&#10;LOCATION: Rockville, MD (Only locals for F2F interview)&#10;&#10;Duration: Long term contract&#10;&#10;Ã‚&#10;&#10;OVERVIEW: Immediate need for a mid to senior level Data Scientist to support the expansion of ML/AI experimentation. The position is on a long"/>
        <s v="Security Clearance:&#10;&#10;Top Secret/Special Compartmented Information with Polygraph (TS/SCI with Poly)&#10;&#10;Regular/Temporary:&#10;&#10;Regular&#10;&#10;Position Description:&#10;Description:Valiant is seeking a Data Scientist. The position requires an active TS/SCI with Polygraph "/>
        <s v="ID.me is looking for a Data Analyst to join our growing data team and work with leadership to measure the health of our company. You will work closely with Sales, Marketing, Finance, and Customer Success teams to quickly deliver insights, review and devel"/>
        <s v="Lead Data Scientist&#10;&#10;Data Scientists and Lead Data Scientists use a combination of statistics, programming, and domain knowledge to solve problems, ranging from customized solutions for specific clients to creating the methodological backbone for our gene"/>
        <s v="Join our team dedicated to developing and executing innovative solutions in support of customer mission success.&#10;&#10;Job Description:&#10;&#10;Novetta is seeking a Data Scientist (Journeyman) in the role of the Maritime Safety Office for second shift 1500-2300.This "/>
        <s v="Requisition ID: 46971&#10;&#10;All Locations: Chantilly, VA (Virginia)&#10;&#10;A trusted partner. A national resource. A leader in national security space. We are THE Aerospace Corporation. A team that takes pride in our readiness to solve some of the most complex techn"/>
        <s v="At Varen, our performance is measured by the success of our clients, and our reputation for service, superior quality, objectivity, integrity and results. Our reputation is everything to us as we are committed to being a trusted to our nations decision ma"/>
        <s v="About Infinitive:&#10;&#10;At Infinitive, we do mission-critical work for great companies. We specialize in digital marketing and digital advertising solutions, customer data &amp; analytics, digital &amp; business transformation, and Technology solutions. Our Technology"/>
        <s v="&#10;&#10;&#10;&#10;&#10;&#10;&#10;Position Description&#10;&#10;&#10;&#10;&#10;&#10;&#10;&#10;&#10;Data Scientist&#10;&#10;&#10;Location&#10;&#10;&#10;&#10;Reston, VA&#10;&#10;&#10;Job Code&#10;&#10;524&#10;&#10;&#10;# of openings&#10;&#10;1&#10;&#10;&#10;&#10;Apply Now&#10;Overview:&#10;&#10;Based in Northern, VA, Axiologic Solutions LLC has opportunities for you to become part of our high-quality team that de"/>
        <s v="Type: Full Time&#10;&#10;Clearance: TS/ w Polygraph&#10;&#10;Experience: All Levels of Experience Acceptable&#10;&#10;Location: Columbia, MDJOB SUMMARY:Visionist, Inc. has opportunities for Data Scientists with interest in data analytics support across a variety of areas, from t"/>
        <s v="Pyramid is looking for a versatile technical Data Scientist capable of supporting all phases of the data and analytics lifecycle. This is a strategic role within Pyramid Labs, our corporate sponsored Incubation as-a Service platform, made available to our"/>
        <s v="Job Number: R0079579&#10;&#10;Data Scientist, SeniorThe Challenge:&#10;&#10;Are you excited at the prospect of unlocking the secrets held by a data set? Are you fascinated by the possibilities presented by the machine learning and artificial intelligence advances? In an "/>
        <s v="Maxar is seeking a Data Engineer to help our customers manage and make sense of a large repository of data. We need your skills!&#10;&#10;Life with Us:&#10;&#10;Project: We support a US Government R&amp;D office who has asked us to help curate and manage large&#10;&#10;amounts of da"/>
        <s v="Data Scientist&#10;&#10;Description&#10;&#10;Ops Tech Alliance is seeking personnel who have a passion for developing and implementing Big Data solutions and want to do so in direct support to a DoD client. Data Scientists help the team in a distributed, scalable, Big Da"/>
        <s v="ECS is seeking a Data Scientist to work in our Adelphi, MD office. Please Note: This position is contingent upon contract award.&#10;&#10;Job Description:&#10;&#10;Provide expert enterprise experience as a Data Scientist, mining and analyzing data from various sources to"/>
        <s v="&#10;Do you have the ability to take a mound of data and turn it into meaningful and actionable information? Omni has an exciting opportunity supporting the Depart of Defense (DoD) with a new, data-driven analytics and decision strategy to improve current and"/>
        <s v="Type of Requisition:RegularClearance Level Must Currently Possess:SecretClearance Level Must Be Able to Obtain:SecretSuitability:No Suitability RequiredPublic Trust/Other Required:NoneJob Family:Data ScienceJob Description:&#10;&#10;General Dynamic Information Te"/>
        <s v="C.I. PolygraphISYS Technologies delivers emerging technology solutions through our diverse and talented employees who are dedicated to our customersâ€™ success. We empower our teams, contribute to our country and operate responsibly. We are a reputable aw"/>
        <s v="What will you be doing?&#10;&#10;The Contractor shall perform the data integration work to extract, transform and load (ETL) data in a variety of formats into a standardized model that will be provided to the Contractor. The Sponsor requires personnel who have ex"/>
        <s v="Please note: Principals Only, No 3rd Party Recruiters. Thank you!&#10;&#10;This position requires an active DHS EOD&#10;&#10;We have an opportunity for a Senior Data Architect role to join our talented Professional Services team to assist the client organization in the d"/>
        <s v="Position Overview&#10;&#10;Alarm.com is seeking a masters or Ph.D. level candidate to join our team as a Senior Engineer for computer vision aided navigation. You will drive research and development to enable machines to navigate autonomously using vision-based s"/>
        <s v="Nolij Consulting LLC is a certified Women-Owned Small Business (WOSB) that provides information technology services in test and evaluation (T&amp;E), enterprise architecture (EA), electronic health record (EHR) modernization, infrastructure operations and mai"/>
        <s v="Maximize your potential with IntelliGenesis!&#10;&#10;IntelliGenesis LLC has supported Department of Defense and Intelligence Community customers for over twelve years by providing next generation capabilities for: Offensive &amp; Defensive Cyber Services, National S"/>
        <s v="Interested in working with talented people to help develop innovative solutions to some of societyâ€™s most complex and challenging problems? We are Guidehouse, a leading consulting firm serving the public sector and commercial clients with specialized ca"/>
        <s v="Organization: Accenture Federal Services&#10;&#10;Locations: Washington, DC&#10;&#10;We are:&#10;&#10;People who use data to solve hard problems. Including ones that did not exist a few years ago. We believe a mix of data, analytics, automation and responsible AI can widen the r"/>
        <s v="This is a technology development program with the National Media Exploitation Center to build a system to index and analyze digital media (images, documents, videos, audio, etc.). Under the program, we are providing technical core competencies including d"/>
        <s v="METIS is a Small Business providing training and education, intelligence analysis, and program management services to U.S. government and commercial clients around the globe. Our Senior Leaders, Subject Matter Experts, and Operational Specialists have dir"/>
        <s v="Job Number: R0083391&#10;&#10;Artificial Intelligence/Machine Learning Data ScientistThe Challenge:&#10;&#10;Are you excited at the prospect of unlocking the secrets held by a data set? Are you fascinated by the possibilities presented by the IoT or recent advances in ma"/>
        <s v="Organization: Accenture Federal Services&#10;&#10;Location: Washington, DC&#10;&#10;Accenture Federal Services, a wholly owned subsidiary of Accenture LLP, is a U.S. company with offices in Arlington, Virginia. Accenture's federal business has served every cabinet-level "/>
        <s v="Data Scientist/Machine Learning Engineer (Duffy Backfill)&#10;&#10;Atlas Research is looking for a Data Scientist to help customers unlock the mysteries hidden in data. Atlas is looking for you to use your skills to further medical research, improve delivery of c"/>
        <s v="The Company&#10;&#10;BlueLabs is a leading provider of analytics services and technology for government, business, and campaigns. Founded in 2013 by senior members of the Obama for America re-election campaign team, we help our clients optimize their engagements "/>
        <s v="Are you passionate about Decision Science?&#10;&#10;Do you want to resolve ambiguity, spark creativity, and manage complexity in high impact DoD programs?&#10;&#10;Are you searching for a gratifying work environment where you can grow, learn new skills, and apply the sta"/>
        <s v="**This Position Requires an Active TS/SCI**&#10;&#10;Boeing Intelligence &amp; Analytics is seeking a Data Engineer with data transformation (ETL) experience working with the latest industry tools.&#10;&#10;Duties Entail&#10;&#10;Work with a teammate on data integration requirements"/>
        <s v="Senior Data Scientist&#10;&#10;Summary&#10;&#10;West Creek's desire to make a real difference in our financing touches everyone we work with from retailers and customers, to associates and investors.&#10;&#10;We use the latest in technology and artificial intelligence to give ou"/>
        <s v="Join our team dedicated to developing and executing innovative solutions in support of customer mission success.&#10;Job Description:&#10;&#10;Novetta has an immediate need for a Senior Data Engineer to join a fast-paced program in support of a government customer wi"/>
        <s v="ID.me is a digital identity network. Our mission is to make the world a more trusted place by facilitating transparent and efficient interactions between people and organizations.Data is at the heart of ID.meâ€™s digital identity platform. This is a uniqu"/>
        <s v="Tiger Analytics is looking for an experienced Data Scientist to join our fast-growing advanced analytics consulting firm. Our consultants bring deep expertise in Data Science, Machine Learning and AI. We are the trusted analytics partner for multiple Fort"/>
        <s v="NCQA is searching for a top notch Data Scientist II. The Data Scientist II will take a leadership role in analyzing and presenting results based on large health care databases such as HEDIS clinical quality data and CAHPS, HOS member survey data and field"/>
        <s v="Who We Are:&#10;&#10;Ball Aerospace pioneers discoveries that enable our customers to perform beyond expectation and protect what matters most. We create innovative space solutions, enable more accurate weather forecasts, drive insightful observations of our plan"/>
        <s v="Position Description:&#10;&#10;This is an exciting full-time opportunity to work in a fast-paced environment with a team of passionate technologists. We take an innovative approach to supporting our client, working side-by-side in an agile environment using emerg"/>
        <s v="IEM is looking for Senior Data scientist to join our team in Arlington, VA with visit to client location @ Norfolk, VA as needed.&#10;&#10;Candidate can work either at Arlington Office or NC Office of IEM.&#10;&#10;**Please note that due to nature of work we will be able"/>
        <s v="Location: Fairfax, VA or Cambridge, MA&#10;&#10;Travel: 0%&#10;&#10;ICF seeks an ENVIRONMENTAL SCIENTIST/ENGINEER to work within our Survey, Policy, Health, Environment, Regulation, and Economics (SPHERE) team. This position will primarily support EPA contracts with the "/>
        <s v="Position Summary&#10;&#10;Our Team&#10;&#10;The Global Data &amp; Advanced Analytics (GDA) team enables Discovery to turn data into action. Using big data platforms, data warehousing and business intelligence technology, audience data, advanced analytics, data science, visua"/>
        <s v="Ball Aerospace pioneers discoveries that enable our customers to perform beyond expectation and protect what matters most. We create innovative space solutions, enable more accurate weather forecasts, drive insightful observations of our planet, deliver a"/>
        <s v="DescriptionSHIFT: Day Job&#10;&#10;SCHEDULE: Full-time&#10;&#10;Designs, develops and programs methods, processes, and systems to consolidate and analyze unstructured, diverse â€œbig dataâ€ sources to generate actionable insights and solutions for client services and pr"/>
        <s v="General Description:&#10;&#10;Assist researchers and software developers on projects bridging the gap between research and analytics by providing data-driven solutions across several policy areas.Work with research and analytics staff in development of streamline"/>
        <s v="Position Description:&#10;&#10;MetaPhase isseeking a Junior Data Scientistwith a 1 + years of experience to be a part of a Federal team supporting the Department of State. The Analyst will identify, collect, interpret, and analyze data produced by our proprietary"/>
        <s v="Senior Data Scientist Alexandria, VA Full Time Experience in developing machine learning models and applying advanced analytics solutions to solve complex business problems Experience with programming languages including R, Python, Scala, Java. Proficienc"/>
        <s v="&#10;*Overview**&#10;&#10;&#10;Interested in working with talented people to help develop innovative solutions to some of society's most complex and challenging problems? We are Guidehouse, a leading consulting firm serving the public sector and commercial clients with s"/>
        <s v="Introduction&#10;&#10;At IBM, work is more than a job - it's a calling: To build. To design. To code. To consult. To think along with clients and sell. To make markets. To invent. To collaborate. Not just to do something better, but to attempt things you've never"/>
        <s v="View full job description : https://formarshgroup.applytojob.com/apply/FN564RdQos/SocialData-Scientist-Military-Personnel-Analytics-Team&#10;&#10;At Fors Marsh Group (FMG), we combine the power of science and strategy to improve peoples lives. Each day, we work w"/>
        <s v="Do you want to build your brand by working for a leading consulting firm that drives eminence in the marketplace? Are you interested in leveraging your skills and strategic ideas to improve mission execution? If so, Deloitte could be the place for you! Ou"/>
        <s v="Help us IMPROVE THE WORLD!!!&#10;&#10;http://careers.interfacefinancial.com&#10;&#10;Description&#10;&#10;Data Scientists need to analyze financial data, predict future trends, and isolate unexpected correlations&#10;&#10;The Interface Financial Group is looking for the right person to "/>
        <s v="Job Title:&#10;&#10;Junior Data Scientist (670378)&#10;&#10;Job ID:&#10;&#10;670378&#10;&#10;Location:&#10;&#10;VA - Springfield&#10;&#10;Full/Part Time:&#10;&#10;Full-Time&#10;&#10;Regular/Temporary:&#10;&#10;Regular&#10;&#10;Return to Previous Page&#10;&#10;Who We Are:&#10;&#10;Ball Aerospace pioneers discoveries that enable our customers to perfo"/>
        <s v="Responsibilities Our consultants on the Data Analytics team help clients maximize the value of their data. This high performing team helps clients implement advanced analytical techniques such as machine learning and artificial intelligence to define thei"/>
        <s v="&#10;Position Overview:Independent principal investigator of projects responsible for overseeing all aspects of project delivery; delegates project management tasks to mid-level and junior staff. Takes scientific responsibility for project completion; respons"/>
        <s v="Premise is growing! We're hiring a Data Scientist (mid or senior level). You will collaborate with diverse teams of data scientists, data analysts, program managers, data integrity specialists, and mobile and backend developers. This position will involve"/>
        <s v="Do you want to use your data analytics skills to advance individual rights? The Institute for Justice, the national law firm for liberty, is seeking an entrepreneurial data scientist with one to three years of experience to join its Strategic Research (SR"/>
        <s v="&#10;&#10;&#10; &#10; Duties&#10; &#10; &#10; &#10; Help&#10; Help&#10; &#10; Duties&#10; Summary&#10;&#10;The purpose of this position is to serve as an Intelligence Research Specialist Financial Analyst in the Departmental Offices of Treasury, Under Secretary for Terrorism and Financial Intelligence, Assista"/>
        <s v="View full job description: https://formarshgroup.applytojob.com/apply/zRYqPtZa3w/Senior-Data-Scientist&#10;&#10;At Fors Marsh Group (FMG), we combine the power of science and strategy to improve peoples lives. Each day, we work with institutions and organizations"/>
        <s v="We are now looking for a Data Scientist based in the greater Washington, DC area! Our Data Scientists and Solutions Architects are drawn from elite developers and scientists and enjoy working with the latest in GPU hardware and software. At NVIDIA, you wi"/>
        <s v="D3 Air and Space Operations has a contingency opening for a Computer Scientist / Data Analytic Program Management Professional (PMP) to work on a team supporting the Federal Aviation Administration (FAA) at the FAA Headquarters in Washington, DC. This dem"/>
        <s v="**Overview**Interested in working with talented people to help develop innovative solutions to some of society's most complex and challenging problems? We are Guidehouse, a leading consulting firm serving the public sector and commercial clients with spec"/>
        <s v="The U.S. Presidentâ€™s Malaria Initiative (PMI) is the US Governmentâ€™s (USG) flagship global malaria initiative led by USAID and implemented together with the Centers for Disease Control and Prevention. The Initiative is results-based, focused, and exhi"/>
        <s v="At CareJourney, we provide actionable analytics for healthcare organizations using patient data in the drive to value-based care. We are a fast-growing start-up in Arlington, VA that builds software products to serve industry-leading customers that includ"/>
        <s v="Job Number: R0083212&#10;&#10;Data Scientist, LeadThe Challenge:&#10;&#10;Are you excited at the prospect of unlocking the secrets held by a data set? Are you fascinated by the possibilities presented by advances in machine learning and artificial intelligence? In an inc"/>
        <s v=" Operations Research Analyst/Data Scientist&#10;Why Veracity?&#10;&#10;If you are looking for a career (not just another job) where your opinions, integrity, and passion are nurtured and emboldened; look no further. Veracity is not just our name; it is the cornerston"/>
        <s v="Novavax, Inc.(Nasdaq:NVAX), is a late-stage biotechnology company that promotes improved health globally through the discovery, development, and commercialization of innovative vaccines to prevent serious infectious diseases. NanoFlu, its quadrivalent inf"/>
        <s v="Job Description: Sr. Data Scientist&#10;&#10;XOR Security is currently seeking several talented Software Engineers and Data Scientists to support an Agency-level Advanced Cyber Analytics team. This program provides targeted threat monitoring and response capabili"/>
        <s v="Computational Data Scientist, Senior Consultant in Washington, Washington, DC | Careers at Washington, DC: 1730 Penn NW&#10;&#10;Please Enable Cookies to Continue&#10;&#10;Please enable cookies in your browser to experience all the personalized features of this site, inc"/>
        <s v="As the Data Scientist, you will apply machine learning/deep learning and data science to natural language processing, and computer vision to provide value across multiple sponsors and drive multiple research initiatives and efforts across the business or "/>
        <s v="Job Title:&#10;&#10;Senior Data Scientist (670375)&#10;&#10;Job ID:&#10;&#10;670375&#10;&#10;Location:&#10;&#10;VA - Springfield&#10;&#10;Full/Part Time:&#10;&#10;Full-Time&#10;&#10;Regular/Temporary:&#10;&#10;Regular&#10;&#10;Return to Previous Page&#10;&#10;Who We Are:&#10;&#10;Ball Aerospace pioneers discoveries that enable our customers to perfo"/>
        <s v="Want to make a difference in the life of a student? Hobsons is seeking a talented Director of Data Science to join our team in Arlington, VA.&#10;&#10;The Role:&#10;&#10;As the Director of Data Science for our growing SaaS organization, you will have the opportunity to l"/>
        <s v="Since 2011, General Assembly has transformed tens of thousands of careers through pioneering, experiential education in today's most in-demand skills. As featured in The Economist, Wired, and The New York Times, GA offers training in web development, data"/>
        <s v="Job Number: R0080649&#10;&#10;Computer Vision and Machine Learning Scientist, SeniorThe Challenge:&#10;&#10;Are you excited at the prospect of unlocking the secrets held by a data set? Are you fascinated by the possibilities presented by the IoT, machine learning, and ar"/>
        <s v="Applied Research Associates, Inc. (ARA) is hiring a Senior Data Scientist. This position provides software design and implementation with a focus on writing and modifying software for the integration of data into existing and new modeling and simulation t"/>
        <s v="Also open to Senior Scientist and Associate Director levels&#10;&#10;Novavax, Inc.(Nasdaq:NVAX), is a late-stage biotechnology company that promotes improved health globally through the discovery, development, and commercialization of innovative vaccines to preve"/>
        <s v="General Description:&#10;&#10;Lead data scientists, senior researchers and software developers on projects bridging the gap between research and analytics by providing data-driven solutions across several policy areas.Engage clients, research and analytics staff "/>
        <s v=" Data Scientist, Washington, DC. US ID# 17544Cherokee Nation System Solutions (CNSS) provides a complete line of innovative services, consulting and products to government agencies, including application modernization, data utilization and advanced analyt"/>
        <s v=" &#10;&#10;&#10;&#10;&#10;&#10;&#10;&#10;&#10;&#10;&#10;&#10;&#10;&#10;&#10;&#10;Celestar Corporation has an IMMEDIATE NEED to identify multiple Data Scientists - Senior (DIAP) who will be seated in Washington, DC. If interested and qualified, we welcome you to apply for this challenging opportunity.&#10;CLEARANCE REQUIRE"/>
        <s v="Are you interested in expanding your career through experience and exposure, all while supporting a mission that seeks to ensure the security of our nation and its allies? If so, then Northrop Grumman is the place for you. As a leading global security com"/>
        <s v="Job Number: R0081608&#10;&#10;Cybersecurity Data Scientist, MidThe Challenge:&#10;&#10;Are you excited at the prospect of unlocking the secrets held by a data set? Are you fascinated by the possibilities presented by the IoT, machine learning, and artificial intelligence"/>
        <s v="Senior Data Scientist&#10;&#10;Alexandria, VA&#10;&#10;Full Time&#10;&#10;&#10;Experience in developing machine learning models and applying advanced analytics solutions to solve complex business problems&#10;Experience with programming languages including: R, Python, Scala, Java.&#10;Profi"/>
        <s v="Organization: Accenture Federal Services&#10;&#10;Location: Chantilly, VA&#10;&#10;Accenture Federal Services, a wholly owned subsidiary of Accenture LLP, is a U.S. company with offices in Arlington, Virginia. Accenture's federal business has served every cabinet-level d"/>
        <s v="Required Security Clearance: TS/SCI with ability to obtain CI poly&#10;&#10;Required Education and Experience: 9 years of experience with a Mastersâ€™ Degree or 19 years of relevant job experience. 5+ yearsâ€™ experience may be used if the Mastersâ€™ Degree meets"/>
        <s v="&#10;&#10;Data Scientist Outreach Coordinator&#10;&#10;&#10;Location&#10;&#10;&#10;&#10;NIH/NCBI--Bethesda, Maryland&#10;&#10;&#10;Job Code&#10;&#10;OC1219&#10;&#10;&#10;# of openings&#10;&#10;2&#10;&#10;&#10;&#10;Apply Now&#10;Computercraft seeks an enthusiastic scientist with research experience in computational biology, bioinformatics, and/or gen"/>
        <s v="The National Institutes of health, Office of Data Science Strategy is pleased to announce a recruitment for two new positions, a GS-15 supervisory position and a GS-14 Health Science Administrator position, to lead efforts in developing a highly effective"/>
        <s v="Job Overview:We have an exciting opportunity for a Method Development Staff Scientist to join our team in Chantilly, VA. Covance's work in developing new pharmaceutical solutions has an incredible impact on the lives of millions worldwide. Join us &amp; be a "/>
        <s v="Title:  Data Modeler/Data Scientist&#10;&#10;Location: Springfield, VA&#10;&#10;***This position requires and Active TS/SCI Security Clearance***&#10;&#10;Summary: We are looking for a Data Modeler with experience using JEMA to process and analyze large datasets. This position w"/>
        <s v="Overview&#10;&#10;CARMIS is currently recruiting candidates with experience in supporting Departments of Defense, Homeland Security, and Health and Human Services, specifically in developing strategic assessments, plans, and policies for Medical Logistics (MEDLOG"/>
        <s v="Seeking a Senior Data Scientist to support Information Technologies (IT) initiatives in healthcare and federal grants arena. The initiatives include Operations and Maintenance (O&amp;M) services to enable organizations to operate and maintain enterprise syste"/>
        <s v="develop ETL strategies to extract information, analyze it to understand&#10;&#10;business functions, and support the development of tools to automate certain&#10;&#10;processes using predictive systems, machine learning techniques, scoring&#10;&#10;systems, anomaly detection sys"/>
        <s v="Job Title: Mid-level Data Scientist/Data Analyst (SAS)Location: Arlington, VA 22203Duration: Permanent&#10;Job Description:&#10;&#10;Troubleshoot and provide support on existing projects or application efforts&#10;Leverage SAS programming for creation of analytical outpu"/>
        <s v="Position SummaryOur Team&#10;&#10;The Global Data &amp; Advanced Analytics (GDA) team enables Discovery to turn data into action. Using big data platforms, data warehousing and business intelligence technology, audience data, advanced analytics, data science, visuali"/>
        <s v="Job Number: R0081823&#10;&#10;Mission Data ScientistThe Challenge:&#10;&#10;Critical decisions are made every single day to support our national security. What if you could use your technical and analytic skills to help enable informed decisions by our government and mil"/>
        <s v="Huntington Ingalls Industries is America's largest military shipbuilding company and a provider of professional services to partners in government and industry. For more than a century, HII's Newport News and Ingalls shipbuilding divisions in Virginia and"/>
        <s v="The Clinical Scientist will be responsible and accountable for supporting 2 investigational products targeting Mucopolysaccharidosis (MPS) I and MPS II. This person will ensure tactical execution of the clinical development strategy of each candidate drug"/>
        <s v="Job Number: R0067072&#10;&#10;Operations Research Data Scientist, LeadThe Challenge:&#10;&#10;Are you excited at the prospect of unlocking the secrets held by a data set? Are you fascinated by the possibilities presented by the IoT, machine learning, and artificial intel"/>
        <s v="Global Science &amp; Technology, Inc. (GST), a growing scientific and high technology company, seeks an experienced Data Assimilation Specialist to support the NOAA/NESDIS/STAR contract. Position is located in College Park, MD.&#10;&#10;Position Summary:&#10;&#10;The Center "/>
        <s v="We are looking for a Data Engineer to join our team supporting&#10;&#10;the Financial Crimes Enforcement Network at the Department of&#10;&#10;Treasury. Due to COVID19 precautions, this team has made&#10;&#10;adjustments to accommodate remote work upon starting in the role.&#10;&#10;The"/>
        <s v="Job Number: R0083279&#10;&#10;Mission Data Scientist, SeniorThe Challenge:&#10;&#10;Critical decisions are made every single day to support our national security. What if you could use your technical and analytic skills to help enable informed decisions by our government"/>
        <s v="Job Number: R0079754&#10;&#10;Data Scientist, JuniorThe Challenge:&#10;&#10;Are you excited at the prospect of unlocking the secrets held by a data set? Are you fascinated by the possibilities presented by the IoT, machine learning, and artificial intelligence advances? "/>
        <s v="The Company:&#10;&#10;BlueLabs is a leading provider of analytics services and technology for government, business, and campaigns. Founded in 2013 by senior members of the Obama for America re-election campaign team, we help our clients optimize their engagements"/>
        <s v="Title: Sr. Data Scientist - Corporate@ Arlington, Virginia&#10;&#10;Terms of Hire: Full Time.&#10;&#10;Salary: $ 105,000â€“$150,000 / yr+ Benefits.&#10;&#10;Job description:&#10;&#10;&#10;&#10;Job description&#10;Position Purpose: Responsible for advanced and predictive data analytics using big dat"/>
        <s v="The Department of Energy is seeking motivated and highly-qualified candidates for exciting positions available in multiple locations throughout the United States.&#10;&#10;The mission of the Energy Department is to ensure Americaâ€™s security and prosperity by ad"/>
        <s v="Job Number: R0083364&#10;&#10;Data Analyst, MidThe Challenge:&#10;&#10;Are you excited at the prospect of unlocking the secrets held by a data set? Are you fascinated by the possibilities presented by the IoT, machine learning, and artificial intelligence advances? In an"/>
        <s v="Title: Sr. Data Scientist - Corporate@ Arlington, Virginia&#10;&#10;Terms of Hire: Full Time.&#10;&#10;Salary: $ 105,000â€“$150,000 / yr+ Benefits.&#10;&#10;Job description:&#10;&#10;Job description&#10;Position Purpose: Responsible for advanced and predictive data analytics using big data "/>
        <s v="GEICO's Data Science team uses predictive analytics and innovative machine learning models to create value from data. We solve problems across GEICO, from Marketing to Claims and Underwriting, and are responsible for developing and driving strategic model"/>
        <s v="Role Information&#10;Job Title: Sr. Manager - Management Accounting (Data Scientist) (Advanced Analytics)&#10;&#10;Department: Management Accounting&#10;&#10;Business Unit: Administration&#10;&#10;Reports To: Director - Business Intelligence &amp; Advanced Analytics&#10;&#10;Supervisory Role: Y"/>
        <s v="&#10;*Business Title:** Senior Associate, Federal Data Scientist&#10;*Requisition Number:** 49259 - 92&#10;*Function:** Advisory&#10;*Area of Interest:** Federal&#10;*State:** VA&#10;*City:** McLean&#10;*Description:**&#10;&#10;&#10;Known for being a great place to work and build a career, KPMG"/>
        <s v="&#10;As a Data Engineer for the CIA, you will focus on the design, implementation, and operation of data management systems to meet the CIA's business needs. This includes designing how the data will be stored, consumed, integrated, and managed by different d"/>
        <s v="Job Number: R0075561&#10;&#10;Full Stack Data ScientistThe Challenge:&#10;&#10;Are you excited at the prospect of unlocking the secrets held by a data set with algorithms you create? Are you fascinated by the possibilities presented by the IoT, machine learning, and arti"/>
        <s v="NCQA is searching for a talented Research Scientist to lead, develop and collaborate on high-priority research and performance measurement evaluation projects focused on geriatrics, care for vulnerable populations and older adults, long-term services and "/>
        <s v="Analytica is seeking a Data Engineer to support a federal government client in Washington, DC. Analytica has been recognized by Inc. Magazine as the fastest-growing private US small business. We work with U.S. government customers in health, civilian, and"/>
        <s v="Location: USA VA Springfield&#10;&#10;Full Part/Time: Full time&#10;&#10;Job Req: RQ55317&#10;&#10;Type of Requisition:&#10;&#10;Regular&#10;&#10;Clearance Level Must Currently Possess:&#10;&#10;Top Secret/SCI&#10;&#10;Clearance Level Must Be Able to Obtain:&#10;&#10;Top Secret SCI + Polygraph&#10;&#10;Suitability:&#10;&#10;Polygraph"/>
        <s v="&#10;Duties&#10;&#10;&#10;Help&#10;&#10;Duties&#10;&#10;Summary&#10;&#10;This position is located in the US Department of the Treasury, Bureau of Engraving and Printing, Associate Director Chief Technology Officer, Office of Technology Development (OTD), Materials Application Division. This pos"/>
        <s v="Role Information&#10;Job Title: Sr. Analyst - Management Accounting (Data Scientist) (Advanced Analytics)&#10;&#10;Department: Management Accounting&#10;&#10;Business Unit: Administration&#10;&#10;Reports To: Sr. Manager - Management Accounting (Data Scientist) (Advanced Analytics)&#10;"/>
        <s v="Are you looking for a new and exciting career opportunity?Join our award-winning organization and work with some of the most talented minds within our Enterprise Technology and Innovation teams. As a Salient CRGT employee, you get to be part of a best per"/>
        <s v="This is an exciting full-time opportunity to work in a fast-paced environment with a team of passionate technologists. We take an innovative approach to supporting our client, working side-by-side in an agile environment using emerging technologies. As a "/>
        <s v="United States of America - Washington, D.C., Washington **Job Summary** AECOM is seeking talented and experienced **Senior Scientists** for employment in Washington, DC offices. These positions are to support the Department of Homeland Security, contingen"/>
        <s v="Towers Crescent (12066), United States of America, Vienna, VirginiaAt Capital One, were building a leading information-based technology company. Still founder-led by Chairman and Chief Executive Officer Richard Fairbank, Capital One is on a mission to hel"/>
        <s v="Job Description BAE Systems is building a team of Geospatial Engineers to design, analyze and develop geo-spatial solutions and product specifications for infrastructure, hydrographic and physiographic features for global geo-spatial images and vector pro"/>
        <s v="ECS is seeking a Data Engineer to work in our Washington DC office.&#10;&#10;Job Description:&#10;&#10;In order to meet the evolving needs of Federal Government, ECS has unique capabilities and expertise to help our customers achieve their goals.&#10;&#10;We now have an exciting"/>
        <s v="DirectViz Solutions, is a high-level strategic consulting services firm that meets mission needs for government clients. We are hiring a Data Scientist for a customer based in Alexandria, VA. This position requires a completed CBP BI or an active Secret o"/>
        <s v="Perspecta LabsPerspecta Labs generates transformative applied research to fuel solutions for our customersâ€™ unique challenges. We are a self-sustaining research center within Perspecta that provides applied research and engineering to enable government "/>
        <s v="ARServices is seeking a Senior Scientist in the Chemical, Biological, Radiological and Nuclear (CBRN) field. This position is located in the National Capital Region.&#10;&#10;With the threat of transnational terrorism and ongoing development of weapons of mass de"/>
        <s v="GW's Department of Environmental and Occupational Health (EOH) looks at how environmental and occupational exposures impact human health. It explores the underlying science and policy for issues such as sustainable cities and food systems, climate change "/>
        <s v="NCI is a leading provider of enterprise solutions and services to U.S. defense, intelligence, health and civilian government agencies. NCI's AI solution, Shai(tm), scales humans with artificial intelligence by empowering the workforce to meet their missio"/>
        <s v="The Joint Technical Data Migration Engineer is responsible for the planning and execution of data analytics and data migration of the federal enclave. The Joint Technical Data Migration Engineer is responsible for supporting the management of joint data s"/>
        <s v="Tiger Analytics is looking for an experienced Data Product Owner to join our fast-growing advanced analytics consulting firm. Our consultants bring deep expertise in Data Science, Machine Learning and AI. We are the trusted analytics partner for multiple "/>
        <s v="&#10;The position&#10;The Data Science Instructor is the brand ambassador for our company and it is your responsibility not only to deliver dynamic lessons online and in person, but to also create an environment that is conducive to the success of every student. "/>
        <s v="Job Number: R0083491&#10;&#10;Computational Social ScientistThe Challenge:&#10;&#10;Are you excited at the prospect of unlocking the secrets held by a data set? Are you fascinated by the possibilities presented by analyzing data sets to support the intelligence community"/>
        <s v="Jacobs is hiring a Top Secret cleared Data Scientist. The person in this role will lead and/or design low to medium complexity machine learning, statistical analysis and data analyst tasks. Anticipated Award Date: June 15, 2020 * Support operations and ma"/>
        <s v=" Computer Scientist&#10;Why Veracity?&#10;&#10;If you are looking for a career (not just another job) where your opinions, integrity, and passion are nurtured and emboldened; look no further. Veracity is not just our name; it is the cornerstone of our brand. Truth, a"/>
        <s v="Visual Soft, Inc is seeking qualified candidates (US Citizens with active TOP SECRET clearance - a requirement on its Project with a Major Prime) for the following position for a federal agency.&#10;&#10;Job Title: Data Scientist -&#10;&#10;Location: Chantilly, VA&#10;&#10;Salar"/>
        <s v="&#10;Involved in the analysis of unstructured and semi-structured data, including latent semantic indexing (LSI), entity identification and tagging, complex event processing (CEP), and the application of analysis algorithms on distributed, clustered, and clou"/>
        <s v=" Electronic Warfare Data Scientist-22715 Position DescriptionJob Summary: The Intelligent Combat Platforms Group (KVM) is chartered with the mission of operationalizing artificial intelligence and autonomy to revolutionize air, strike and electronic warfa"/>
        <s v="Do you want to be a part of something innovative and cutting edge? If your answer is yes, then join our team of more than a hundred software specialists, data scientists and analysts, technical project managers, system engineers, security engineers and we"/>
        <s v="About the Data Architect positionWe are looking for an experienced Data Architect who will help organize and maintain conceptual and logical database models and develop database solutions to ensure client information is stored effectively and securely.&#10;&#10;Y"/>
        <s v="Role Information&#10;Job Title: Manager - Management Accounting (Data Scientist) (Advanced Analytics)&#10;&#10;Department: Management Accounting&#10;&#10;Business Unit: Administration&#10;&#10;Reports To: Sr. Manager - Management Accounting (Data Scientist) (Advanced Analytics)&#10;&#10;Sup"/>
        <s v="Senior Statistician/Data Scientist&#10;&#10;Clearance: Must possess an active TS/SCI security clearance&#10;&#10;Location: Springfield, VA&#10;&#10;Years of Experience: 7-10 Years&#10;&#10;Education: Bachelor of Science degree or higher in statistics, mathematics, image science, remote "/>
        <s v="About Us&#10;&#10;AE Strategies is a Mclean, VA based consulting firm, founded in 2003, providing management consulting to federal clients. We are a proven small business with an established reputation and a track record of supporting critical initiatives across "/>
        <s v=" PositionResponsibilities&#10;&#10;Â·Manage data scientists, senior researchers and software developers on projects bridging the gap between research and analytics by providing data-driven&#10;&#10;solutions across several policy areas.&#10;&#10;Â·Develop schema, business rules "/>
        <s v="The Job Details are as follows:&#10;&#10;What we do&#10;&#10;United Therapeutics Corporation focuses on the strength of a balanced, value-creating biotechnology model. We are confident in our future thanks to our fundamental attributes, namely our commitment to quality a"/>
        <s v="HLO - E3/Sentinelâ€™s Homeland Operations (HLO) Division employees bring domain knowledge, specialized insight, and operational expertise to support Department of Homeland Security (DHS) customers. Our team provides rapid, innovative, and specialized solu"/>
        <s v="Statistician/Data ScientistClearance: TS/SCI requiredLocation: Springfield, VAExperience: 8 yearsâ€™ experience and 6 yearsâ€™ specialized experience Overall Assignment Description:The Office of Analytic Tradecraft requires dedicated contractor support wi"/>
        <s v="Sentar is dedicated to developing the critical talent that the connected world demands to create solutions to address the convergence of cybersecurity, intelligence, analytics, and systems engineering. We invite you to join the small business team where y"/>
        <s v="Job Description We are in search of an energetic Technical Program Manager with a strong background in Data Science to lead one of our most exciting programs. Join BAEs Intelligence and Security division and be a part of the team of men and women who solv"/>
        <s v="This Direct Hire recruitment is to fill positions based on a critical hiring need resulting from the outbreak and spread of the&quot;Coronavirus Disease 2019&quot; (COVID-19), which has caused a public health emergency. As such, all applicants who meet the OPM Heal"/>
        <s v="Novavax, Inc. (NASDAQ: NVAX), is a late-stage biotechnology company that drives improved health globally through the discovery, development and commercialization of innovative vaccines to prevent serious infectious diseases. Novavax has a late stage quadr"/>
        <s v="Job Number: R0072252&#10;&#10;Innovation Applied ScientistKey Role:&#10;&#10;Research new technical approaches for application across the CWMD mission portfolio. Develop and incorporate novel algorithms and methods for complex, large-scale data analysis in coordination w"/>
        <s v="Overview NCI is a leading provider of enterprise solutions and services to U.S. defense, intelligence, health and civilian government agencies. NCI's AI solution, Shai(tm), scales humans with artificial intelligence by empowering the workforce to meet the"/>
        <s v="The Antibiotic Resistance Action Center (ARAC), located within the GWs Department of Environmental and Occupational Health (EOH) in the School of Public Health, seeks a postdoctoral scholar to conduct research at the interface among quantitative modeling,"/>
        <s v="Data EngineerLocation: Washington DC&#10;&#10;Job ID: 1093&#10;&#10;**Active Top-Secret clearance required&#10;&#10;Are you an analytical, data-driven professional? Are you interested in a role that offers the opportunity to provide client-facing support? If so, Datastrong is th"/>
        <s v="Job Number: R0083152&#10;&#10;Data EngineerThe Challenge:&#10;&#10;Are you excited at the prospect of unlocking the secrets held by a data set? Are you fascinated by the possibilities presented by the IoT, machine learning, and artificial intelligence advances? In an inc"/>
        <s v="Pioneers. Innovators. Professionals. TechINT Solutions Group (TechINT) is recognized for its knowledge and experience in providing innovative technology exploitation, operational intelligence, counter unmanned aerial systems and cyber security. TechINT So"/>
        <s v="TENICA is looking to hire a Senior Data Scientist in Springfield, VA. MUST HAVE TS/SCI.&#10;&#10;Develop and conduct algorithm quality trade studies related to synthetic aperture radar imagery, identifying best use cases for selected algorithms, and characterizin"/>
        <s v="HSE - E3/Sentinelâ€™s Homeland Security Enterprise (HSE) division is an integrated organizational entity fostering increased collaboration and synergies across the Homeland domain. HSE combines the skills and talents of over 245 (and growing) E3S employee"/>
        <s v="POSITION SUMMARY:Would you like to be a part of a Data Science &amp; Artificial Intelligence (DS &amp; AI) group who has direct strategic impact on drug development, playing a key role in getting medicines to patients? At the company, we are constantly pushing th"/>
        <s v="Introduction&#10;&#10;As a Data Scientist at IBM, you will help transform our clients data into tangible business value by analyzing information, communicating outcomes and collaborating on product development. Work with Best in Class open source and visual tools"/>
        <s v="In todayâ€™s rapidly evolving technology landscape, an organizationâ€™s data has never been a more important aspect in achieving mission and business goals. Our data exploitation experts work with our clients to support their mission and business goals by"/>
        <s v="This position will support the Federal Government's response efforts to COVID-19.&#10;&#10;The mission of the United States Air Force is to fly, fight and win in air, space and cyberspace. To achieve that mission, the AF has a vision of Global Vigilance, Reach an"/>
        <s v="Type of Requisition:RegularClearance Level Must Currently Possess:Top Secret/SCIClearance Level Must Be Able to Obtain:Top Secret SCI + PolygraphSuitability:PolygraphPublic Trust/Other Required:&#10;&#10;Job Family:Data AnalysisJob Description:&#10;&#10;We are GDIT. The "/>
        <s v="Precigen is seeking a highly motivated and creativeScientist II or Senior Scientist(level determined by candidate experience)with experience in T cell biology, chimeric antigen receptor generation (CARs) and CAR T cell analysis to join our ImmunoOncology "/>
        <s v="Who we are:&#10;&#10;REGENXBIO is an exceptional place to work. You'll have the opportunity to collaborate with some of the best and the brightest people, touch amazing science, and be a part of extraordinary plans. Our core values: Trust, Accountability, Perseve"/>
        <s v="...&#10;&#10;&#10;a.dialogApplyBtn {&#10;&#10; display: none;&#10;&#10; }&#10;&#10;&#10;&#10;&#10;&#10;&#10;&#10; Associate Scientist 3&#10;&#10;&#10;&#10;&#10;&#10;&#10;&#10;Your role:&#10;&#10;As an Associate Scientist 3 your activities will support assay development through commercial application of new and innovative service offerings within the bio"/>
        <s v="Tracking Code&#10;&#10; 5285-736 &#10;&#10;Job DescriptionAbout Ipsos&#10;&#10;Ipsos is the worldâ€™s third largest market research company, present in 90 markets and employing more than 18,000 people. Our passionately curious research professionals, analysts and scientists have"/>
        <s v="If you like teamwork and constant challenge we are a biopharmaceutical company focused on the discovery, development, and commercialization of medicines to help in medical needs in oncology, inflammation and autoimmunity. Make a professional difference, w"/>
        <s v="Thornton Tomasetti provides engineering design, investigation and analysis services to clients worldwide on projects of every size and level of complexity. We are a growing 1500+ person firm with 10 practices: Structural Engineering, Forensics, Applied Sc"/>
        <s v="Who we areREGENXBIO is an exceptional place to work. You'll have the opportunity to collaborate with some of the best and the brightest people, touch amazing science, and be a part of extraordinary plans. Our core values: Trust, Accountability, Perseveran"/>
        <s v="NJVC, LLC&#10;&#10;Company Job Title:&#10;&#10;Data Engineer&#10;&#10;Clearance:&#10;&#10;Top Secret with ability to obtain SCI&#10;&#10;Location:&#10;&#10;Springfield, VA&#10;&#10;Reports To:&#10;&#10;Program Manager&#10;&#10;FLSA Status:&#10;&#10;Exempt, Full Time, Regular&#10;&#10;Summary:&#10;&#10;The Data Engineer will work with product owners "/>
        <s v="Job Number: R0072251&#10;&#10;Biosurveillance Scientist, SeniorKey Role:&#10;&#10;Conduct operational scientific and technical analysis to support national biosurveillance. Analyze the development of a variety of analytic biosurveillance decision support products that me"/>
        <s v="Our Early Respiratory, Inflammation and Autoimmunity Translational Science &amp; Experimental Medicine department is an agile environment, with a culture that is science and patient-focused. Our mission is to understand disease mechanisms at the molecular lev"/>
        <s v="Jacobs is hiring a Top Secret cleared Senior Data Scientist. Top Secret clearance required in order to be considered. Anticipated Award Date: June 15, 2020. * Collaborate with CTD customers, often engaging directly with non-technical personnel, to underst"/>
        <s v="Data Analyst&#10;&#10;Position Description&#10;&#10;TNS has an exciting opportunity for a temporary data analyst working on our Call Guardian products! In this role you will:&#10;&#10;â€¢Practice of using Internet information and other media to conduct research and document tren"/>
        <s v="Organization: Accenture Federal Services&#10;&#10;Location: Arlington, VA - Washington, DC&#10;&#10;Accenture Federal Services, a wholly owned subsidiary of Accenture LLP, is a U.S. company with offices in Arlington, Virginia. Accenture's federal business has served ever"/>
        <s v="Those who join Emergent BioSolutions feel a sense of ownership about their future. You will excel in an environment characterized by respect, innovation and growth opportunities. Here, you will join passionate professionals who advance their scientific, t"/>
        <s v="Hi, Here is a Fulltime Job opportunity for Data Scientist at Brookville, VA.Role Data Scientist (Mid-Level) Database Architect Data Scientist Location Brookville, VA Fulltime permanent position with End Client (prefer candidates with active Top Secret cle"/>
        <s v="This position is responsible for business consulting activities for the Data Strategy and Analytics teams within our client organizations to monitor and assist in improving their analytics eco system. We need someone with a creative problem-solving skills"/>
        <s v="Summary&#10;&#10;The Analyst and Data Scientist will apply statistical theory and methods to collect, interpret, and summarize data as well as make predictions and recommend actions based on data. Essential Functions&#10;&#10;Involved in the analysis of unstructured and "/>
        <s v="INTRODUCTIONThe Partnership for Public Service is a nonpartisan, nonprofit organization with a big mission: were working to ensure the federal government is dynamic, innovative and that it effectively serves the American people. Weve got a great team that"/>
        <s v="Data Scientist (Data Science)Company:The Boeing CompanyJob ID:00000185980Date Posted:2020-04-24-07:00Location:USA - Annapolis Junction, MDJob Description Summary:Leads cross-functional teams to determine, define and deploy complex predictive/prescriptive "/>
        <s v="&#10;We're growing, and we're looking to hire an experienced Data Engineer Extraordinaire &#10;&#10;At Ippon, we take our work seriously, but also enjoy cultivating a relaxed work environment - we donâ€™t take ourselves too seriously. We turn large amounts of coffee "/>
        <s v="Job Title: Scientist IV&#10;&#10;Location: Silver Springs, MD&#10;&#10;Exempt/Non-Exempt:Exempt&#10;&#10;Summary:The key objective of this project is to collect real-world data and real world evidence with the use of regenerative medicine therapies and related products regarding"/>
        <s v="Job Number: R0074275&#10;&#10;Natural Language Processing Applied Research ScientistThe Challenge:&#10;&#10;Are you excited at the prospect of unlocking the secrets held by a data set? Are you fascinated by the possibilities presented by the IoT, machine learning, and ar"/>
        <s v="&#10;&#10;&#10; Duties&#10;&#10;Help&#10;&#10; Help&#10;&#10;&#10;Duties&#10;&#10; Summary&#10;&#10;The Center for Devices and Radiological Health (CDRH) assures that patients and providers have timely and continued access to safe, effective, and high-quality medical devices and safe radiation-emitting product"/>
        <s v="Responsibilities: Developing and managing data processes to ensure that data is available and usable Creation and automation of data pipelines and platforms Managing and monitoring data quality via automated testing frameworks (Data-Driven Testing, etc.) "/>
        <s v="&#10;Duties&#10;&#10;&#10;Help&#10;&#10;Duties&#10;&#10;Summary&#10;&#10;Click on &quot;Learn more about this agency&quot; button below for IMPORTANT additional information.&#10;&#10;The primary purpose of this position is to Serve as a computer scientist and technical consultant for work involving both applicat"/>
        <s v="Pharmerit International invites interested researchers to work with us to lead our Shanghai, China office. Pharmerit International (www.pharmerit.com) is a global, best-in-class HEOR and market access agency with offices in Bethesda (US), Boston (US), New"/>
        <s v="REGENXBIO is searching for a translational scientist to design and contribute to the inclusion of PK/PD-related endpoints in preclinical studies to support the development of gene therapy clinical candidates. The successful candidate will also provide sci"/>
        <s v="Who we areAquicore was founded in 2013 in the early hours of the morning on the belief that smarter and more connected buildings will have a global impact in curbing our climate challenges and make buildings technologically ready for the next century.We c"/>
        <s v="OVERVIEW&#10;&#10;Association Analytics, the leading analytics solution provider in the association space is looking for a savvy Data Engineer to join our growing team of analytics experts. The hire will be responsible for supporting our software developers, data"/>
        <s v="Data EngineerGeneral responsibilities for the Data Engineer:&#10;&#10;- Develop and/or guide developers to produce data mining products to extract, transform and load (ETL) data to production systems&#10;&#10;&#10;&#10;Design and maintain database schemas related to the ETL mini"/>
        <s v="&#10;Data Engineer&#10;LOCATION: Washington, DC&#10;At Ippon, We take our work seriously, but not ourselves. We turn large amounts of coffee into beautiful Code. We are always learning, and always improving on the latest technologies. We empower our people because th"/>
        <s v="Pivotal's Story VIDEO&#10;&#10;As a recognized leader in disciplined agile and lean software development practices, Pivotal combines the Silicon Valley state of mind, modern approach, and infrastructure with organizations' core expertise and values. Our cloud-nat"/>
        <s v="Overview Interested in working with talented people to help develop innovative solutions to some of society's most complex and challenging problems? We are Guidehouse, a leading consulting firm serving the public sector and commercial clients with special"/>
        <s v="Data Engineer&#10;&#10;BlueVoyant is seeking a Data Engineer to join our Professional Services Team to help implement/support specific technology platforms used to deliver incident response and cyber forensics capabilities. This position will enable a talented in"/>
        <s v="Location: USA MD Annapolis Junction&#10;&#10;Full Part/Time: Full time&#10;&#10;Job Req: G2019-63048&#10;&#10;Type of Requisition:&#10;&#10;Regular&#10;&#10;Clearance Level Must Currently Possess:&#10;&#10;Top Secret/SCI&#10;&#10;Clearance Level Must Be Able to Obtain:&#10;&#10;Suitability:&#10;&#10;No Suitability Required&#10;&#10;P"/>
        <s v="Earth Sciences Resilience and Partnership Support Scientist&#10;&#10;Location&#10;&#10;NASA HQ, Washington, DC&#10;&#10;Job Description Summary&#10;&#10;The position is for a Resilience and Partnership Support Scientist to assist the Earth Science Division (ESD) at NASA Headquarters. Th"/>
        <s v="&#10;Overview:Based in Northern, VA, Axiologic Solutions LLC has opportunities for you to become part of our high-quality team that delivers innovative solutions to key federal clients. We are currently seeking a Data Scientist to oversee and manage complex, "/>
        <s v="Job Number: R0063591&#10;&#10;Data Scientist Architect, SeniorThe Challenge:&#10;&#10;Are you excited at the prospect of unlocking the secrets held by a data set? Are you fascinated by the possibilities presented by the IoT, machine learning, and artificial intelligence "/>
        <s v="Founded in 1987, I.M. Systems Group, Inc. (IMSG) is committed to helping governments and businesses worldwide predict, prepare, and respond to climate change and environmental risks in real-time with meaningful solutions. With our high-level team of exper"/>
        <s v="This position is located in the US Department of the Treasury, Bureau of Engraving and Printing, Associate Director â€“ Chief Technology Officer, Office of Technology Development (OTD), Materials Application Division. This position is to support the resea"/>
        <s v="&#10;&#10;Data Engineer&#10;&#10;&#10;Location&#10;&#10;&#10;&#10;VA - Crystal City&#10;&#10;&#10;&#10;Apply Now&#10;**This Position Requires an Active TS/SCI**&#10;&#10;Boeing Intelligence &amp; Analytics is seeking a Data Engineer with data transformation (ETL) experience working with the latest industry tools.&#10;&#10;Duties "/>
        <s v="Auto req ID 1333BR  Subsidiary Ahtna Global, LLC  Job Location (State) Washington  Posting Title Environmental Scientist I / II / III  Posting Type External &amp; Internal  Job DescriptionThe position requires a dynamic individual with an environmental scienc"/>
        <s v="Description&#10;&#10;NJVC, LLC&#10;&#10;Company Job Title: Data Engineer&#10;&#10;Clearance: Top Secret with ability to obtain SCI&#10;&#10;Location: Springfield, VA&#10;&#10;Reports To: Program Manager&#10;&#10;FLSA Status: Exempt, Full Time, Regular&#10;&#10;Summary:&#10;&#10;The Data Engineer will work with product"/>
        <s v="Global video game publisher/developer headquartered in Rockville, MD, seeks a Data Engineer. This position works within the Enterprise Bl Team and is responsible for the development of the Data Platform for Enterprise wide reporting. The Data Engineer wil"/>
        <s v="&#10;&#10;&#10; &#10; Duties&#10; &#10; &#10; &#10; Help&#10; Help&#10; &#10; Duties&#10; Summary&#10;&#10;This position is located in the US Department of the Treasury, Bureau of Engraving and Printing, Associate Director â€“ Chief Technology Officer, Office of Technology Development (OTD), Materials Applicat"/>
        <s v="Position Type: Full-Time Applied Research (HIRING BONUS)&#10;&#10;Position Location: Bethesda, MD Area&#10;&#10;Title: Data Scientist - Adversarial Machine Learning for Cyber Exploitation&#10;&#10;Job Summary: Provide technical support to project researching adversarial machine "/>
        <s v="Requisition ID: 50942&#10;&#10;All Locations: Chantilly, VA (Virginia)&#10;&#10;A trusted partner. A national resource. A leader in national security space. We are THE Aerospace Corporation. A team that takes pride in our readiness to solve some of the most complex techn"/>
        <s v="ICON Government and Public Health specializes in preclinical through phase IV support of clinical research and clinical trial services for biologics, drugs, and devices. We help our customers get their products to market faster with a wide array of resear"/>
        <s v="ICON Government and Public Health Solutions specializes in preclinical through phase IV support of clinical research and clinical trial services for biologics, drugs, and devices. We help our customers get their products to market faster with a wide array"/>
        <s v="McLean 1 (19050), United States of America, McLean, VirginiaAt Capital One, were building a leading information-based technology company. Still founder-led by Chairman and Chief Executive Officer Richard Fairbank, Capital One is on a mission to help our c"/>
        <s v="A career with MilliporeSigma is an ongoing journey of discovery: our 56,000 people are shaping how the world lives, works and plays through next generation advancements in healthcare, life science and performance materials. For more than 350 years and acr"/>
        <s v="In the Market Regulation Surveillance Patterns technology team, an expert in this role is vested with responsibilities arising from FINRAs mission to protect the integrity of US Securities Capital markets. FINRA has a portfolio of surveillance patterns th"/>
        <s v="Position Type: Full-Time Applied Research (HIRING BONUS)&#10;&#10;Position Location: Bethesda, MD Area&#10;&#10;Title: Data Scientist - Cyber Defense Vulnerabilities&#10;&#10;Job Summary: You will evaluate methods to thwart adversarial attacks of cyber defenses. Your expertise w"/>
        <s v="Senior Cyber Research Scientist - Job Order 2987&#10;&#10;Beltsville, MD 20704&#10;&#10;US citizenship required&#10;&#10;Compensation DOE&#10;&#10;They are more than a research lab; they are an innovation hub. They have an entreprenurial spirit molding technology of the future. They are"/>
        <s v="Title Python Data Engineer Locations Reston, VA (need to be local to Reston) Are you passionate about technology? Join our growing team! A We are looking for a Python Data Engineer to join one of our Federal Health IT engagements on a 6 month contract wit"/>
        <s v="7900 Westpark Drive (12131), United States of America, McLean, VirginiaAt Capital One, were building a leading information-based technology company. Still founder-led by Chairman and Chief Executive Officer Richard Fairbank, Capital One is on a mission to"/>
        <s v="&#10;&#10; Duties&#10;&#10;Help&#10;&#10; Help&#10;&#10;&#10;Duties&#10;&#10; Summary&#10;&#10;The selectee for this position will serve as the Installation Environmental Program Manager in the Environmental Branch, Public Works Department, Camp Lemonnier, Djibouti, Africa of . This position is 100% TDY to"/>
        <s v="Title: Junior Scientist&#10;&#10;Location: Silver Spring, MD&#10;&#10;The Junior Scientist will assist the Office of Biotechnology Products (OBP) and Office of Pharmaceutical Quality (OPQ) within the Center for Drug Evaluation and Research (CDER) with the development of "/>
        <s v="What youâ€™ll be doingâ€¦  As the Senior Customer Solutions Data Engineer you will be responsible for expanding and optimizing our data and data pipeline architecture, as well as optimizing data flow and collection for cross-functional teams. The ideal ca"/>
        <s v="Location: USA MD Bethesda&#10;&#10;Full Part/Time: Full time&#10;&#10;Job Req: RQ56155&#10;&#10;Type of Requisition:&#10;&#10;Regular&#10;&#10;Clearance Level Must Currently Possess:&#10;&#10;None&#10;&#10;Clearance Level Must Be Able to Obtain:&#10;&#10;None&#10;&#10;Suitability:&#10;&#10;No Suitability Required&#10;&#10;Public Trust/Other "/>
        <s v="BCS is responsible for the support of fundamental research in all behavioral and cognitive science fields. The Division is composed of standing programs in Anthropological, Geographical Psychological, and Language Sciences. The research programs covered b"/>
        <s v="Job Description:&#10;&#10;Assist social scientists in laboratory, survey, and other social science research&#10;May help prepare findings for publication and assist in laboratory analysis, quality control, or data management&#10;&#10;Requirement/Skills:&#10;&#10;At least two yearsâ€"/>
        <s v="The Office of Polar Programs is responsible for planning, funding, and implementing scientific research programs in both Polar Regions. Its management activities extend to both Arctic and Antarctic research, meeting its objectives through award of merit-r"/>
        <s v="IntelligenceThe Intelligence group provides high-end systems engineering and integration products and services, data analytics and software development to national and military intelligence customers. Serving federal agencies and the Intelligence Communit"/>
        <s v="As a PHP Data Engineer you will use your exceptional database and development skills and experiences to architect and develop data models and structures for responsive Drupal websites and web applications. As a member of our world-class agency, you will w"/>
        <s v="Summary&#10;&#10;This position is in the Office of Research and Development, Office of Science Advisor, Policy, and Engagement, Regulatory Support Branch.&#10;&#10;If selected, you must work at the location stated in this announcement.&#10;&#10;About the Office of Research and D"/>
        <s v="&#10; &#10; Duties&#10; &#10; &#10; &#10; Help&#10; Help&#10; &#10; Duties&#10; Summary&#10;&#10;You will serve as a SUPERVISORY PHYSICAL SCIENTIST in the ARMED FORCES RADIOBIOLOGY RESEARCH INSTITUTE (AFRRI), RADIATION SCIENCES DEPARTMENT of UNIF SRVS UNI OF THE HLTH SCI.&#10; &#10; Learn more about this agenc"/>
        <s v="&#10;&#10; Duties&#10;&#10;Help&#10;&#10; Help&#10;&#10;&#10;Duties&#10;&#10; Summary&#10;&#10;The Center for Devices and Radiological Health (CDRH) assures that patients and providers have timely and continued access to safe, effective, and high-quality medical devices and safe radiation-emitting products"/>
        <s v="Title: Scientist III&#10;&#10;Location: Silver Spring, MD&#10;&#10;The Scientist III is located in the Food and Drug Administration (FDA), Center for Drug Evaluation and Research (CDER), Office of Pharmaceutical Quality (OPQ), Office of Testing and Research (OTR), Divisi"/>
        <s v="Hi, Please find the below requirements. You can respond back with updated resume or you can reach me on 571-229-5170. Title Big Data Engineer Location Rockville, MD Duration Long Term Job Functions Analyze system requirements and design responsive algorit"/>
        <s v="ERPi is currently seeking a full time Data Engineer with strong ETL, integrations, cloud infrastructure, and data management expertise to support ERPiâ€™s Digital Citizen Services (DCS) and Rapid Prototyping Lab (RPL). In this role, you will be the compan"/>
        <s v="&#10;&#10;Job opening ID&#10;&#10;2929 &#10;&#10;&#10;Posting title&#10;&#10;Bioinformatics Scientist &#10;&#10;&#10;Roles and responsibilities&#10;&#10;Must be authorized to work in the United States&#10;&#10;W2 with full benefits&#10;&#10;Some travel may be required&#10;&#10;Offer contingent on ability to successfully pass a backgr"/>
        <s v="Defense - E3/Sentinelâ€™s Defense Division supports customers across the Department of Defense, including the Office of the Secretary of Defense, Department of the Navy, National Guard Bureau, Office of the Inspector General, and Washington Headquarters S"/>
        <s v="Requisition ID: 46939&#10;&#10;All Locations: Chantilly, VA (Virginia)&#10;&#10;A trusted partner. A national resource. A leader in national security space. We are THE Aerospace Corporation. A team that takes pride in our readiness to solve some of the most complex techn"/>
        <s v="Requisition ID: 53081&#10;&#10;All Locations: Chantilly, VA (Virginia)&#10;&#10;A trusted partner. A national resource. A leader in national security space. We are THE Aerospace Corporation. A team that takes pride in our readiness to solve some of the most complex techn"/>
        <s v="Job Description:&#10;&#10;Our client is currently seeking a Data Engineer to assist in modernizing their Collateral Modeling process. This modernization involves porting SAS code to Python (Pandas and PySpark) code that will run in Amazon Web Services (AWS) Elast"/>
        <s v="&#10;&#10; Duties&#10;&#10;Help&#10;&#10; Help&#10;&#10;&#10;Duties&#10;&#10; Summary&#10;&#10;Why work for the Federal Bureau of Prisons?&#10;&#10;You can have a meaningful career with an agency that truly values a diverse workforce. You will find a diverse workforce employed from entry level jobs to senior manag"/>
        <s v="The Human Resources Research Organization (HumRRO) is looking for measurement professionals to conduct applied research projects for federal civilian and military agencies, state government agencies, private sector organizations, and professional associat"/>
        <s v="HTii (Holmes-Tucker International, Inc.) is seeking an Design Requirements Verification Engineer to assist our customer with technical and engineering support of the F-35 Joint Strike Fighter Program Office (JPO) located in Arlington, VA.&#10;&#10;Duties&#10;&#10;Provide"/>
        <s v="  Job Description: ENSCO Inc.'s National Security Solutions (NSS) Division is seeking a Physical Scientist. If you're eager to kick off your career and solve real problems in today's world, then this is the opportunity you've been looking for! Join our te"/>
        <s v="&#10;&#10; Duties&#10;&#10;Help&#10;&#10; Help&#10;&#10;&#10;Duties&#10;&#10; Summary&#10;&#10;The IRS Internal Recent Graduates Program affords a developmental opportunity to IRS employees, who have graduated within the previous 2 years from a qualifying educational institution or program.&#10;More informatio"/>
        <s v="The IRS Internal Recent Graduates Program affords a developmental opportunity to IRS employees, who have graduated within the previous 2 years from a qualifying educational institution or program.&#10;More information about the Recent Graduates Program can be"/>
        <s v="Business Group Highlights&#10;&#10;&#10;&#10;Perspecta Labs&#10;&#10;Perspecta Labs generates transformative applied research to fuel solutions for our customers unique challenges. We are a self-sustaining research center within Perspecta that provides applied research and engin"/>
        <s v="The Data Engineer will be part developer, part data integration engineer and delivery expert, and will be integral to the automation and maintenance of our Finch for Text knowledgebase. The ideal candidate should have some software development background "/>
        <s v="I.M. Systems Group, Inc. (IMSG) is seeking a candidate to support the Environmental Modeling Center (EMC) of the National Centers for Environmental Prediction (NCEP) in carrying out research and development work related to future operational hurricane for"/>
        <s v="I.M. Systems Group&#10;&#10;Location: US-MD-College Park&#10;&#10;Job ID: 2020-1222&#10;&#10;Category: Scientific&#10;&#10;Overview&#10;&#10;I.M. Systems Group, Inc. (IMSG) is seeking a candidate to support the Environmental Modeling Center (EMC) of the National Centers for Environmental Predic"/>
        <s v="Title Senior Big Data EngineerDeveloper Location McLean, VA Duration 8 Months possibility of extension Job Type Contract on W2 Description Ideal candidates would have working knowledge of Hadoop ecosystem, relational data stores, Data Integration techniqu"/>
        <s v="&#10;&#10;Data Analytics Specialist&#10;&#10;&#10;Location&#10;&#10;&#10;&#10;Springfield, VA&#10;&#10;&#10;Job Code&#10;&#10;425&#10;&#10;&#10;# of openings&#10;&#10;1&#10;&#10;&#10;&#10;Apply Now&#10;Cybermedia Technologies (CTEC) www.ctec-corp.com is a CMMI Level III company that has provided technology and management solutions to commercial and "/>
        <s v="Job Number: R0083366&#10;&#10;Data Engineer, LeadThe Challenge:&#10;&#10;Are you excited at the prospect of unlocking the secrets held by a data set? Are you fascinated by the possibilities presented by the IoT, machine learning, and artificial intelligence advances? In "/>
        <s v="Information Sciences Institute (ISI), a unit of USCâ€™s Viterbi School of Engineering, is a world leader in the research and development of advanced information processing, computing, and communications technologies. ISI operates one of the worldâ€™s larg"/>
        <s v="Health Scientist GS-601-12/13&#10;&#10;Job Vacancy link: https://www.usajobs.gov/GetJob/ViewDetails/567536400&#10;&#10;Open/Close Date: 5/6/20 - 5/11/20&#10;&#10;Salary: $86,335 to $133,465 per year&#10;&#10;CTP Job Link: fda.gov/ctpjobs&#10;&#10;Summary&#10;&#10;The Department of Health and Human Serv"/>
        <s v="Applied Research Associates, Inc. is seeking a Data Science Specialist to provide on-site support in support of a Department of Defense (DoD) customer. The Data Science Specialist will apply key principles of data management and stewardship, organizes and"/>
        <s v="Posted 6 days ago&#10;&#10;Computer Scientists (R0038317)&#10;&#10;STS&#10;&#10;LocationFalls Church, Virginia&#10;&#10;Job type RPO&#10;&#10;CategoryComputer Scientists&#10;&#10;Job ID34850&#10;&#10;Falls Church, Virginia&#10;Posted 6 days ago&#10;&#10;&#10;Login to bookmark this Job&#10;&#10;Website&#10;&#10;STS Technical Services&#10;STS Tech"/>
        <s v="The University of Maryland Applied Research Laboratory for Intelligence and Security (ARLIS) seeks to hire an Assistant Research Scientist to work on projects that involve applying psychology knowledge and methods to security or intelligence problems and "/>
        <s v="&#10;&#10;Ecological Scientist&#10;&#10;&#10;ID&#10;&#10;3901&#10;&#10;&#10;Location&#10;&#10;&#10;&#10;Washington, DC&#10;&#10;&#10;Practice/Center&#10;&#10;&#10;&#10;Ecological and Biological Sciences&#10;&#10;&#10;&#10;Apply Now&#10;Exponent is a leading engineering and scientific consulting firm. Our multidisciplinary team of scientists, engineers, phys"/>
        <s v="Title: Scientist III Upstream Biomanufacturing Location: Silver Spring, MD&#10;&#10;The Scientist III will assist the Office of Biotechnology Products (OBP) and Office of Pharmaceutical Quality (OPQ) within the Center for Drug Evaluation and Research (CDER) with "/>
        <s v="Join our team dedicated to developing and executing innovative solutions in support of customer mission success.&#10;&#10;Job Description:&#10;&#10;Novetta is seeking a skilled Data Scientist SME to support a fast paced, innovative project supporting our client in the fi"/>
        <s v="Customer DescriptionOur customer is an Intelligence Agency (IA) delivering world-class geospatial intelligence providing a decisive advantage to policymakers, war-fighters, intelligence professionals and first responders. The customer enables all of these"/>
        <s v="Jacobs is seeking a Data Engineer in Crystal City, VA. This is a complex engineering role, which encompasses building of the core frameworks of a visualization application to deal with the complexities of ingesting, storing, and manipulating masses of dat"/>
        <s v="IMMEDIATE OPENING- Work from home on Friday's !!!&#10;&#10;This is a BIG DATA platform position, whereby the individual will be writing analytics against petabytes worth of data&#10;&#10;As a software engineer at Clarity Innovations you will need to have a passion for hi"/>
        <s v="&#10;Applications will only be accepted at USAJOBS: https://www.usajobs.gov/GetJob/ViewDetails/565460100(open to public) or https://www.usajobs.gov/GetJob/ViewDetails/565459200 (click on link to view eligibility).Summary We are seeking highly motivated profes"/>
        <s v="Panum is seeking a strong SAS/SQL Data Analyst to work with the Nutrition and Economic Analysis (NEA) team in the Office of Nutrition Guidance and Analysis. Projects on the Nutrition and Economic Analysis team include food pattern modeling, the USDA Food "/>
        <s v="Job Description We are looking for highly motivated and innovative scientists and engineers with a passion for developing intelligent systems and associated technologies. The Multi-scale, Mixed-domain, Mixed-autonomy Teams for Resourceful Operations (M3TR"/>
        <s v="&#10;Duties&#10;&#10;&#10;Help&#10;&#10;Duties&#10;&#10;Summary&#10;&#10;What General Information Do I Need To Know About This Position?&#10;&#10;Salary:&#10;&#10;GS-9: $59534 (STEP 1) to $77,396 (STEP 10)&#10;&#10;GS-11: $72,030 (STEP 1) to $93,638 (STEP 10)&#10;&#10;Learn more about this agency&#10;&#10;Responsibilities&#10;&#10;As a PHYSI"/>
        <s v="WHO WE LOOK FOR&#10;&#10;An SEI Consultant is a master communicator and active listener who understands how to navigate an audience. Self-aware, almost to a fault, SEI consultants keenly understand how to adjust their approach based on the situation. Following a "/>
        <s v="Your role:&#10;&#10;As an Associate Scientist 1 your activities will support assay development through commercial application of new and innovative service offerings within the biosafety testing space. You are responsible for the scientific integrity of technical"/>
        <s v="Axle Informatics is a bioscience and information technology company that offers advancements in translational research, biomedical informatics, and data science applications to research centers and healthcare organizations around the globe. With experts i"/>
        <s v="Basic QualificationsBachelor's degree in Engineering, Computer Science, Statistics, Applied Math or related technical field is required plus a minimum of 5 years relevant experience or Masterâ€™s degree plus a minimum of 3 years of relevant experience .&#10;&#10;"/>
        <s v="Overall Assignment Description:The CIO-T/TF/TFI Integration Division, Design Branch requires Social Scientist Level 4 The contractor shall provide support for the CIO-T/TF/TFI Integration Design Branch by applying extensive knowledge of various sciences ("/>
        <s v="DirectViz Solutions (DVS), is a high-level strategic consulting services firm that meets mission needs for Government clients, is seeking a full-time Data Engineer-Full Stack. This position is located in Arlington, VA. U.S. citizenship is required with th"/>
        <s v="II&#10;&#10;Job Location: Silver Spring MD&#10;&#10;We are seeking a Structural Biology Scientist II (Ph.D. level) for an&#10;&#10;anticipated procurement to support research programs and projects at the Walter&#10;&#10;Reed Army Institute of Research (WRAIR). Availability of this posit"/>
        <s v="Job Description: Weâ€™re looking for a SQL Server Integration Services (SSIS) Developer, someone who thrives not just developing, but owning the full development lifecycle to create and maintain solutions which work with a wide variety of data sources to "/>
        <s v="The National Science Foundation is seeking qualified candidate for a Physical Scientist (Program Director) position for the Arctic Sciences Section (ARCSS), in the Office of Polar Programs (OPP) within the Directorate for Geosciences (GEO), Alexandria, VA"/>
        <s v="ISR Data Engineer &#10;About the Organization&#10;&#10;Now is a great time to join Redhorse Corporation. Redhorse specializes in developing and implementing creative strategies and solutions with private, state, and federal customers in the areas of cultural and envi"/>
        <s v="&#10;Duties&#10;&#10;&#10;Help&#10;&#10;Duties&#10;&#10;Summary&#10;&#10;This is a Direct Hire Public Notice. Please read this Public Notice in its entirety prior to submitting your application for consideration.&#10;&#10;This position is located in the National Oceanic and Atmospheric Administration ("/>
        <s v="United States of America - Virginia, Arlington - VA&#10;&#10;&#10;&#10;*Job Summary**&#10;&#10;&#10;AECOM is actively seeking an experienced and hard-working Environmental Scientist to support a wide variety of environmental consulting projects within our environmental business line"/>
        <s v="Overview&#10;&#10;Inovalon is a leading technology company that combines advanced cloud-based data analytics and data-driven intervention platforms to achieve meaningful insight and impact in clinical and quality outcomes, utilization, and financial performance a"/>
        <s v="PPD is a leading global contract research organization. At PPD we are passionate, deliberate, and driven by our purpose - to improve health.&#10;&#10;PPD Laboratories offers the most comprehensive set of laboratory services available in the industry and continues"/>
        <s v="Sr. Data Science and AI/ML Specialist &#10;&#10;About the Organization&#10;Now is a great time to join Redhorse Corporation. Redhorse specializes in developing and implementing creative strategies and solutions with private, state, and federal customers in the areas "/>
        <s v="Status: Full-time/Exempt&#10;&#10;Location: Washington, DC&#10;&#10;US Citizenship: Yes&#10;&#10;Clearance Required: Top Secret Clearance&amp; DHS Suitability&#10;&#10;****Position contingent upon contract award.****&#10;&#10;Position Summary:&#10;&#10;The candidate selected for this position will serve as"/>
        <s v="Title: Senior Data Engineer&#10;&#10;Location: McLean, Virginia&#10;&#10;Length: 6-9 Month Contract&#10;&#10;Job Description:&#10;&#10;Senior Data Engineer will be responsible for building data pipelines &amp; frameworks using open source tools on public Cloud platforms. The right candidate"/>
        <s v="Founded in 1987, I.M. Systems Group, Inc. (IMSG) is committed to helping governments and businesses worldwide predict, prepare and respond to climate change and environmental risks in real-time with meaningful solutions. With our high-level team of expert"/>
        <s v="INNOVIM, LLC is seeking a physical scientist programmer to provide development support enhancing the operational delivery of monitoring and prediction services originating at the Climate Prediction Center (CPC).&#10;&#10;Specific projects can relate to dynamical "/>
        <s v="Title: Scientist ll&#10;&#10;Location: Silver Spring, MD&#10;&#10;The Scientist ll will assist in addressing rapidly changing program needs across several ongoing research projects within the Division, DARS requires scientists with experience across several different sci"/>
        <s v="SSAI is an Equal Employment Opportunity and Affirmative Action Employer.&#10;&#10;EOE/Minorities/Females/Veterans/Disabled&#10;&#10;Coupled Data Assimilation Developer&#10;&#10;Reference #:20-2858 Open Date:4/20/2020 Location:Greenbelt, MD US Citizenship Required:No Job Descript"/>
        <s v="Security Data Engineer&#10;&#10;BlueVoyant is seeking an experienced Security Data Engineer to join our MSS Engineering Team to help implement/support specific technology platforms used to deliver our internet-scale intelligence and managed security products. Thi"/>
        <s v="...&#10;&#10;&#10;a.dialogApplyBtn {&#10;&#10; display: none;&#10;&#10; }&#10;&#10;&#10;&#10;&#10;&#10;&#10;&#10; Senior Associate Scientist - Sterility&#10;&#10;&#10;&#10;&#10;&#10;&#10;&#10;Your role:&#10;&#10;Perform assays/ testing for a laboratory within Biologics. This position may have supervisory responsibilities for associate scientists I and I"/>
        <s v="Global Science &amp;Technology, Inc. (GST), a fast growing high technology firm, is seeking a Support Scientist II/III for product development and validation on the Ocean Surface Winds Project at NOAA STAR (Center for Satellite Application and Research). Posi"/>
        <s v="Your Role:&#10;&#10;Work in a molecular research and development (R&amp;D) lab with focus on designing new commercial bioassays that are scientific in nature for use in the life sciences industry. Research, design, develop, and implement experimental plans, procedure"/>
        <s v="&#10;&#10;&#10;&#10;&#10;&#10;&#10;Position Description&#10;&#10;&#10;&#10;&#10;&#10;&#10;&#10;&#10;Cloud Data Engineer&#10;&#10;&#10;Location&#10;&#10;&#10;&#10;National Capital Region, VA&#10;&#10;&#10;Job Code&#10;&#10;401&#10;&#10;&#10;# of openings&#10;&#10;1&#10;&#10;&#10;&#10;Apply Now&#10;Overview:&#10;&#10;Based in Northern, VA, Axiologic Solutions LLC has opportunities for you to become part of our hig"/>
        <s v="Business Group Highlights&#10;&#10;&#10;&#10;Defense&#10;&#10;The Defense group supports the Department of Defense (DoD) mission to keep our homeland and its citizens safe. We provide solutions to improve the Nation's defense by providing software, systems engineering, IT, train"/>
        <s v="OverviewOverview&#10;&#10;I.M. Systems Group, Inc. (IMSG) is seeking a candidate to support the Environmental Modeling Center (EMC) of the National Centers for Environmental Prediction (NCEP) in carrying out research and development work related to the future ope"/>
        <s v="Overview&#10;&#10;I.M. Systems Group, Inc. (IMSG) is seeking a candidate to support the Environmental Modeling Center (EMC) of the National Centers for Environmental Prediction (NCEP) in carrying out research and development work related to the future operational"/>
        <s v="INNOVIM, LLC is seeking a physical scientist/programmer to support tasks at the Climate Prediction Center (CPC), developing Artificial Intelligence and Statistical algorithms for enhancing the 3-4 week operational outlooks.&#10;&#10;The full-time work is part of "/>
        <s v="Cloud Data Engineer&#10;&#10;Do you like data? Do you know how to take data and transform it to get meaningful data into end usersâ€™ hands? Do you enjoy taking complex problems and turning them into technical solutions that power Reporting Solutions, Advanced An"/>
        <s v="Research Clinical Scientist, Silver Spring, MD, US ID#17135Cherokee Nation Technology Solutions (CNTS) provides technical support services and project support personnel to its defense and civilian agency clients. CNTS specializes in locating hard-to-find "/>
        <s v="The candidate will be responsible for meeting with business and technical staff, end users, and senior management to define requirements. The candidate must also be able to develop, deploy, and support Data Engineering. The ideal candidate will possess ef"/>
        <s v="Engineer/Scientist III, Silver Spring, MD US ID# 16784Cherokee Nation Strategic Programs (CNSP) is a versatile, tribally owned 8(a), SDB providing solutions throughout the U.S. and overseas. CNSP has expertise in a wide range of technical disciplines, inc"/>
        <s v="Position Objective: Provide services as a Scientist in support of the overall functions of the Vaccine Production Program (VPP) at the Vaccine Research Center (VRC).&#10;&#10;Duties and Responsibilities:&#10;&#10;+ Support the Downstream Process Development (purification"/>
        <s v="Applied Research Associates, Inc. is seeking a Quantum Computing Scientist to provide on-site support in support of a Department of Defense (DoD) customer. The successful applicant will work closely with the client to understand their questions and needs,"/>
        <s v="USCs Information Sciences Institute (ISI), a unit of the universitys Viterbi School of Engineering, is a world leader in the research and development of advanced artificial intelligence, information processing, computing, and communications technologies. "/>
        <s v="Job Number: R0077701&#10;&#10;Data Engineer, SeniorKey Role:&#10;&#10;Design, implement and manage databases and data delivery systems. Utilize deep understanding of database design and implementation tools to create structure and value out of complex technical challenge"/>
        <s v="Do you enjoy developing creative solutions to challenging problems?&#10;&#10;Do you want to make significant contributions to national security through software and systems engineering?&#10;&#10;Are you passionate about working with groundbreaking next generation technol"/>
        <s v="Sr. Research Scientist, Alexandria, VA, US ID#16976Cherokee Nation Technology Solutions (CNTS) provides technical support services and project support personnel to its defense and civilian agency clients. CNTS specializes in locating hard-to-find candidat"/>
        <s v="POSITION SUMMARY&#10;&#10;REGENXBIO is searching for an enthusiastic and creative scientist for an important role that supports the design and oversight of Pharmacology and Toxicology programs for assigned gene therapy clinical candidates in development.&#10;&#10;Reporti"/>
        <s v="Join our team dedicated to developing and executing innovative solutions in support of customer mission success.&#10;&#10;Job Description:&#10;&#10;Novetta has an exciting opportunity for a self-motivated and accomplished Computer Scientist to join our entity analytics t"/>
        <s v="THIS IS A DIRECT CLIENT REQ ! Those authorized to work in the United States without sponsorship are encouraged to apply ! Please send resumes directly to saakshi(at)zilliontechnologies(dot)com or call 703-955-1070 571-281-3021 Direct client Start ndash 55"/>
        <s v="Medical Science &amp; Computing (MSC), a Dovel company, is an exciting growth oriented company, dedicated to providing mission critical scientific and technical services to the Federal Government. We have a distinguished history of supporting the National Ins"/>
        <s v="Company DescriptionEurofins Scientific is an international life sciences company, providing a unique range of analytical testing services to clients across multiple industries, to make life and our environment safer, healthier and more sustainable. From t"/>
        <s v="&#10; The client requires the services of a computational research scientist with experience in biomedical image processing and machine learning, in particular deep learning, who will be responsible for supporting R&amp;D projects in medical image analytics and c"/>
        <s v="OverviewAcuity is looking for a Data Engineer to join our Engineering Team. In this position, you will apply your skills in data science, data analytics, and data warehousing to pioneer cloud and data services with our clients. You will use cloud and data"/>
        <s v="Overview&#10;&#10;ID.me is a digital identity network. Our mission is to make the world a more trusted place by facilitating transparent and efficient interactions between people and organizations. Data is at the heart of ID.mes digital identity platform. This is"/>
        <s v="Title: Diagnostics and Immunology Research Scientist III&#10;&#10;Job Location: Silver Spring MD&#10;&#10;We are seeking aDiagnostics and Immunology Research Scientist III (Ph.D. level) for an anticipated procurement to support research programs and projects at the Walte"/>
        <s v="Title: Sr. Immunologist Research Scientist II&#10;&#10;Job Location: Silver Spring MD&#10;&#10;We are seeking aSr. Immunologist Research Scientist II (Ph.D. level) for an anticipated procurement to support research programs and projects at the Walter Reed Army Institute "/>
        <s v="Title: Molecular Genetics Research Scientist II&#10;&#10;Job Location: Silver Spring MD&#10;&#10;We are seeking aMolecular Genetics Research Scientist II (Ph.D. level) for an anticipated procurement to support research programs and projects at the Walter Reed Army Instit"/>
        <s v="McLean 2 (19052), United States of America, McLean, VirginiaAt Capital One, were building a leading information-based technology company. Still founder-led by Chairman and Chief Executive Officer Richard Fairbank, Capital One is on a mission to help our c"/>
        <s v="Data WorksData Works - Data Works is an employee-focused technology company that supports the Intelligence Community by providing Big Data solutions including data transformation, advanced analytics, custom web application development, data architecture, "/>
        <s v="research organization. At PPD we are passionate, deliberate, and driven by our&#10;&#10;purpose - to improve health.&#10;&#10;PPD Laboratories offers the most comprehensive set of laboratory services&#10;&#10;available in the industry and continues to deliver innovative solution"/>
        <s v="Locations: VA - McLean, United States of America, McLean, VirginiaAt Capital One, were building a leading information-based technology company. Still founder-led by Chairman and Chief Executive Officer Richard Fairbank, Capital One is on a mission to help"/>
        <s v="Job DescriptionDevTech Systems, Inc. (DevTech) is an international consulting firm dedicated to development, with 35 years of experience providing advisory services and technical assistance to government, private sector, and civil society stakeholders in "/>
        <s v="Are you passionate about providing our nation's defenders with the best possible capabilities?&#10;&#10;&#10;&#10;Do you thrive on working with diverse and interdisciplinary teams?&#10;&#10;&#10;&#10;Are you an expert in atmospheric and aerosol science and characterizing emerging biolog"/>
        <s v="Overview&#10;&#10;Medical Science &amp; Computing (MSC), a Dovel company, is an exciting growth oriented company, dedicated to providing mission critical scientific and technical services to the Federal Government. We have a distinguished history of supporting the Na"/>
        <s v="Job Description Join BAE Systems' Intelligence and Seurity Sector and be part of a diverse and enthusiastic team who solves some of the world's most complex technical challenges. We are searching for a creative Data Engineer to lead a team supporting a cl"/>
        <s v="Position Overview&#10;&#10;A data scientist will develop machine learning, data mining, statistical and graph-based algorithms to analyze and make sense of datasets; prototype or consider several algorithms and decide upon final model based on suitable performanc"/>
        <s v="The Data Warehousing team is focused on building the infrastructure and services that allow for collecting and maintaining all the relevant data present within our platform. As a Data Engineer on the Data Warehousing team, you will work on software expand"/>
        <s v="Title: Data Engineer - Informatica SME&#10;Location: Mclean, VA 22103&#10;Duration: Full Time&#10;Job Description:&#10;&#10;Database: Oracle, MySQL, SQL, and NO SQL&#10;JSON, Neo4J&#10;Experience with Informatica.&#10;AWS migration services, Amazon RDS, and load balancing&#10;&#10;About our Com"/>
        <s v="&#10;&#10; Chemist / Physical Scientist&#10;&#10;&#10;Location: Germantown, Maryland&#10;&#10;&#10;&#10; Responsibilities:&#10;&#10;&#10;&#10;&#10; Provide research and administrative support to the Department of Energy (DOE) Office of Environment, Health, Safety and Security and its Analytical Services Progra"/>
        <s v="Lab based position with minimal supervision to develop, qualify and/or validate immunoassays in support of clinical and non-clinical GCP/GLP sample analysis for PK, ADA, neutralizing antibody, and biomarkers.Executes and provides significant input into th"/>
        <s v="Type of Requisition:RegularClearance Level Must Currently Possess:SecretClearance Level Must Be Able to Obtain:SecretSuitability:Agency SpecificPublic Trust/Other Required:NoneJob Family:Systems EngineeringJob Description:&#10;&#10;General Dynamic Information Tec"/>
        <s v="Global Science &amp;Technology, Inc. (GST), a fast-growing high technology firm is seeking mid to senior scientists for an exciting task at the Satellite Oceanography and Climatology Division at NOAA's Center for Satellite Technology Applications and Research"/>
        <s v="&#10;&#10;&#10;ScienceCollege Park, MD, USAFull Time &#10;&#10;Email Me Similar Jobs Email Me This Job&#10;&#10;Global Science &amp;Technology, Inc. (GST), a fast-growing high technology firm is seeking mid to senior scientists for an exciting task at the Satellite Oceanography and Clim"/>
        <s v="Our Client is a leader in building software that drives their customers business, for enterprises and software product companies with software at the core of their transformation. We have an urgent need for Lead Data Engineer for one of their large engage"/>
        <s v="&#10;Data Engineer Senior/Expert &#10;Weâ€™re searching for Data Engineer Senior/Expert to support the clientâ€™s tactical and strategic approaches for mission and ways forward.&#10;Clean, manage, optimize performance and processing large volumes of data&#10;Use major da"/>
        <s v="...&#10;&#10;&#10;a.dialogApplyBtn {&#10;&#10; display: none;&#10;&#10; }&#10;&#10;&#10;&#10;&#10;&#10;&#10;&#10; Supervisor, Flexible Resource Scientist&#10;&#10;&#10;&#10;&#10;&#10;&#10;&#10;Your role:&#10;&#10;An exciting new opportunity has arisen to join our company as the Flexible Resource Associate Scientist Lab Supervisor. You supervise associat"/>
        <s v="HF Senior Engineer/ScientistTracking Code&#10;&#10; FJ2020-04-001 &#10;&#10;Job DescriptionWR Systems is in need of a Sr HF Engineer/Scientist to assist with prototype development, subsystem modeling and simulation, system level analysis and oversight of customer project"/>
        <s v="Job Number: R0083071&#10;&#10;Data Engineer, JuniorKey Role:&#10;&#10;Leverage expertise in structured and unstructured data to perform data engineering activities on some of the coolest cutting-edge projects in the industry and work with Big Data tools. Architect data s"/>
        <s v="If youâ€™re looking for an interesting, fulfilling career, youâ€™ve come to the right place! At Mission Support and Test Services, LLC (MSTS), weâ€™re a dynamic team of employees who manage and operate the Nevada National Security Site (NNSS), formerly kn"/>
        <s v="Posted 1 second ago&#10;&#10;Data Engineer &amp; Analysis Liaison (R0044629)&#10;&#10;STS&#10;&#10;LocationFalls Church, Virginia 22043 - United States&#10;&#10;Job type RPO&#10;&#10;CategoryData Engineers&#10;&#10;Job ID34851&#10;&#10;Falls Church, Virginia 22043 - United States&#10;Posted 1 second ago&#10;&#10;&#10;Login to boo"/>
        <s v="Ideal candidate will partner with a team of business analysts, data engineers and data scientists to conceptualize and realize validated solutions.S/he will provide technical direction to the development and operations team. S/he will work with different "/>
        <s v="Proven processes. Proven people. Proven performance by a trusted, award-winning solutions provider and partner.&#10;&#10;Founded in 1987 and headquartered in Dumfries, Virginia, ALEX â€“ Alternative Experts is an ISO 9001:2015-certified Woman Owned Small Business"/>
        <s v="&#10;&#10;&#10;NGS Computation Scientist&#10;&#10;&#10;&#10;&#10;Salary:&#10;&#10; Highly Competitive Salary&#10;&#10;&#10;&#10;&#10; Job type:&#10;&#10;&#10; Permanent&#10;&#10;&#10;&#10; Discipline:&#10;&#10;&#10; Bioprocessing, Laboratory Technician, Molecular Biology&#10;&#10;&#10;&#10; Location:&#10;&#10;&#10; United States&#10;&#10;&#10;&#10;Rockville, USA&#10;&#10;Posting date: 15 Apr 2020&#10;&#10;Refere"/>
        <s v="Job Description Looking to make a difference developing disruptive technologies? Solving the Defense and Intelligence Communities hardest problems with innovative software and hardware solutions, BAE Systems FAST Labs is technologys leading-edge destinati"/>
        <s v="&#10;Data Works is looking for senior Big Data Engineers able to lead the way in tackling the most difficult engineering challenges in Big Data systems&#10;Job Responsibilities&#10;&#10;&#10;Data Works is seeking a Big Data Engineer with demonstrated experience in leading la"/>
        <s v="Job Description BAE Systems is building a team of Database Design Engineers to design, model, document, and guide the logical and conceptual relationship of data and database changes for complex applications within the Intelligence Community. Our team of "/>
        <s v="This is a contract opportunity, with possibility of perm placement!&#10;&#10;As an associate scientist/molecular biologist within our Next Generation Sequencing (NGS) group in our Rockville, Maryland facility, your activities will support commercial biosafety tes"/>
        <s v="Job DescriptionFind out what comes next. At BAE Systems, Inc. FAST Labs Collaboration, Architecture &amp; Reasoning Technologies (CART) directorate, were innovating for the future. We Protect Those Who Protect UsÂ®.we work in a in a collaborative culture on i"/>
        <s v="ProSync is seeking Senior Computer Scientist to join our team. Title of Position: Senior PERL Computer Scientist Description of Position:This will be developing software for a new software application. The application will provide a system to maintain inf"/>
        <s v="Tetra Tech is a leading provider of consulting, engineering, and technical services worldwide. Our reputation rests on the technical expertise and dedication of our employeesâ€”20,000 people working together across disciplines and time zones to provide sm"/>
        <s v="Senior Bioinformatics Scientist OB/GYN Research Needed!&#10;&#10;This is a unique opportunity to conduct bioinformatic analysis on research projects for Inova, the regionâ€™s leading non-profit healthcare provider in the Northern Virginia area recognized in 2019 "/>
        <s v="Job Number: R0082912&#10;&#10;Data Modeler, SeniorThe Challenge:&#10;&#10;Are you excited at the prospect of unlocking the secrets held by a data set? Are you fascinated by the possibilities presented by the IoT, machine learning, and artificial intelligence advances? In"/>
        <s v="&#10;&#10; Duties&#10;&#10;Help&#10;&#10; Help&#10;&#10;&#10;Duties&#10;&#10; Summary&#10;&#10;This position is being filled under an Expedited Hiring Authority (EHA).&#10;&#10;This position is part of the Defense Threat Reduction Agency.Learn more about this agency&#10;Responsibilities&#10;&#10;As a Interdisciplinary General"/>
        <s v="Connvertex is seeking a Big Data Engineer&#10;&#10;Client: USPTO (United States Patent and Trademark Office)&#10;&#10;Position: Big Data Engineer&#10;&#10;Location: Alexandria, VA&#10;&#10;Position Summary&#10;&#10;The Content Management System (CMS) Foundation and Migration Project is tasked t"/>
        <s v="Friday, April 17, 2020&#10;&#10;Gannett Co., Inc. (NYSE: GCI) is an innovative, digitally focused media and marketing solutions company committed to strengthening communities across our network. With an unmatched reach at the national and local level, Gannett tou"/>
        <s v="Title: Animal Models Scientist I&#10;&#10;Job Location: Silver Spring MD&#10;&#10;We are seeking anAnimal Models Scientist I (Ph.D. level) for an anticipated procurement to support research programs and projects at the Walter Reed Army Institute of Research (WRAIR). Avai"/>
        <s v="This position is being filled under an Expedited Hiring Authority (EHA).&#10;&#10;This position is part of the Defense Threat Reduction Agency.Substitution of education may not be used in lieu of specialized experience for this grade level.&#10;&#10;You MUST provide tran"/>
        <s v="Are you ready to take the next step in your career? Do you want to do meaningful work that improves quality of life? At Tetra Tech, you will work with high-performing teams who are passionate about using their expertise to find solutions to complex proble"/>
        <s v="&#10;&#10;Document Security Scientist&#10;&#10;&#10;ID&#10;&#10;4194&#10;&#10;&#10;Location&#10;&#10;&#10;&#10;Bowie, MD&#10;&#10;&#10;Practice/Center&#10;&#10;&#10;&#10;Statistical and Data Sciences&#10;&#10;&#10;&#10;Apply Now&#10;Exponent is a leading engineering and scientific consulting firm that brings together more than 90 different disciplines to so"/>
        <s v="Job Number: R0082817&#10;&#10;Data Engineer/ArchitectKey Role:&#10;&#10;Support the collection, ingestion, storage, processing, and analysis of complex datasets to disseminate mission-critical insights to our clients. Design, architect, implement, monitor, and maintain s"/>
        <s v="Our Reston office is seeking a talented Signal and Information Processing Research Scientist to be part of a strong team of scientists, engineers, and operations experts in pursuit of applied research and development of effective and efficient solutions f"/>
        <s v="Overview&#10;&#10;Gryphon Technologies is a premier engineering and technical services provider supporting National Security programs. Gryphon is the federal Government's partner working in support of mission critical systems in every phase of their lifecycle. We"/>
        <s v="Requisition ID: 52741&#10;&#10;All Locations: Chantilly, VA (Virginia)&#10;&#10;A trusted partner. A national resource. A leader in national security space. We are THE Aerospace Corporation. A team that takes pride in our readiness to solve some of the most complex techn"/>
        <s v="POSITION SUMMARY:&#10;&#10;An Associate Scientist, Quality is responsible for independently managing the testing, technical transfer, and troubleshooting of protein-based immunoassays. This may include responsibilities for product release. An Associate Scientist "/>
        <s v="Requisition ID: 53062&#10;&#10;All Locations: Chantilly, VA (Virginia)&#10;&#10;A trusted partner. A national resource. A leader in national security space. We are THE Aerospace Corporation. A team that takes pride in our readiness to solve some of the most complex techn"/>
        <s v="TENICA is looking to immediately hire a Senior Computer Scientist. Must have TS/SCI.&#10;&#10;Position Description: Researches, designs, and tests methods for training neural networks to recognize objects in remote sensing imagery, with small training datasets. U"/>
        <s v="United States of America - Maryland, Germantown **Job Summary** * Performs standard scientific work requiring application of techniques and procedures. * Detects problems when using standardized procedures because of the condition of sample, difficulties "/>
        <s v="At Sentar, our passion is protecting our nationâ€™s security and our way of life, by innovating, building and securing mission critical assets. We are looking for people with big ideas and big dreams that want to grow them in a small business environment."/>
        <s v="Molecular Cell Biology and Animal Model Research Scientist&#10;&#10;The George Mason University Laboratory of Biomaterials and Nanomedicine, in the Department of Bioengineering at the Institute for Advanced Biomedical Research (IABR), seeks a research scientist t"/>
        <s v="Job Title: Data Engineer - Batch Capability Specialist&#10;&#10;Clearance: TS/SCI&#10;&#10;Location: Chantilly, VA&#10;&#10;Compensation: Excellent Benefits and Salary&#10;&#10;Job Description:&#10;&#10;As part of a technology architecture team, support a DIA sponsored project in support of fun"/>
        <s v="Position Objective: Provide services as a Senior Scientist in support of the overall functions of the Vaccine Research Center (VRC) within the National Institute of Allergy and Infectious Diseases (NIAID).&#10;&#10;Duties and Responsibilities:&#10;&#10;Lead a project tea"/>
        <s v="&#10;&#10; Duties&#10;&#10;Help&#10;&#10; Help&#10;&#10;&#10;Duties&#10;&#10; Summary&#10;&#10;What General Information Do I Need To Know About This Position?&#10;GS-09: $59,534 (Step 01) to $77,396 (Step 10);&#10;&#10;GS-11: $72,030 (Step 01) to $93,638 (Step 10);&#10;&#10;NOTE: First time hires to the Federal Government are"/>
        <s v="See below for an exciting opportunity to join our Labs FSP Team to support our customers who are leaders in the industry!&#10;&#10;PPD FSP Laboratories offers the most comprehensive&#10;&#10;set of laboratory services available in the industry and continues to deliver&#10;&#10;i"/>
        <s v="Sr. Big Data Engineer&#10;&#10;We are looking for passionate technologists and strong communicators to join our MetiStream team leaders who are the game changers and innovators in this Big Data market. Like us, you want to make an impact, are relentless about qua"/>
        <s v="Join us on our exciting journey! IQVIA is The Human Data Science Company, focused on using data and science to help healthcare clients find better solutions for their patients. Formed through the merger of IMS Health and Quintiles, IQVIA offers a broad ra"/>
        <s v="Job Description BAE Systems is building a team of Geospatial Analysts with an understanding of geography, remote sensing, spatial analysis, geographic information systems, and geospatial production techniques to create information, characterize events, an"/>
        <s v="Responsibilities/Qualification&#10;&#10;Alion is currently seeking a DevOps Engineer. The ideal candidate believes in exploring alternatives and quickly prototyping to validate hypothetical architectures or solutions. Passionate about the concept of infrastructur"/>
        <s v="Responsibilities/Qualification&#10;&#10;Description&#10;&#10;Alion is seeking a talented Data Engineer to support the acquisition of mission critical and mission support data sets. To excel in the position, the candidate shall have a strong attention to detail, be able t"/>
        <s v="Data Engineer- Defense and Intelligence&#10;&#10;Work Location: Fort Meade&#10;&#10;Home Office: Linthicum, MD&#10;&#10;At Elder Research Inc., a recognized leader in data science and machine learning solutions, we pride ourselves in our ability to find creative, cutting edge so"/>
        <s v="Job Description for BIg Data Engineer :&#10;&#10;Analyze system requirements and design responsive algorithms and solutions&#10;&#10;Use big data and cloud technologies to produce production quality code&#10;&#10;Engage in performance tuning and scalability engineering&#10;&#10;Work wit"/>
        <s v="This position is located in the Agency for Healthcare Research and Quality, Center for Evidence and Practice Improvement, Division of Practice Improvement. The duty location is Rockville, MD.&#10;&#10;For more information about AHRQ, click the&quot;Learn more about th"/>
        <s v="Check out this new opportunity! Lead Data Engineer Job ID # 2020-11254 Direct Hire Opportunity Location: 11254 Industry: Defense Clearance Requirement: TS/SCI Clearance Minimum Education: Bachelor's Degree Minimum Experience: 10 years What You'll Do: * Su"/>
        <s v="Battelle is guided by a founding mission. We invest our knowledge, talents and resources, helping our customers achieve their most important goals. We apply scientific rigor and creativity, succeeding where others may fail, and we invest in our communitie"/>
        <s v="The American Nurses Credentialing Center (ANCC) credentials both organizations and individuals who advance nursing. Whether you want to boost your career prospects or achieve international recognition for your health care organization, do not settle for l"/>
        <s v="Job Description BAE Systems is building a team of Engineering Technologists to provide technical support to engineers and scientists on a variety of technical tasks in support of the Intelligence Community. Our team of scientists will develop and recommen"/>
        <s v="POSITION SUMMARY:&#10;&#10;A Scientist is responsible for independently managing the testing, technical transfer, and advanced troubleshooting of protein-based immunoassays. This may include responsibilities for product release. A Scientist is expected to be able"/>
        <s v="Senior Cyber Research ScientistCollege Park, MD&#10;&#10;Perspecta Labs generates transformative applied research to fuel solutions for our customersâ€™ unique challenges. We are a self-sustaining research center within Perspecta that provides applied research an"/>
        <s v="Requisition ID: 52425&#10;&#10;All Locations: El Segundo, CA (California)&#10;&#10;A trusted partner. A national resource. A leader in national security space. We are THE Aerospace Corporation. A team that takes pride in our readiness to solve some of the most complex te"/>
        <s v="POSITION SUMMARY:&#10;&#10;Provide guidance, leadership and direction to project progress for product development initiatives. This may include initiatives for the development of assays, reagents and/or instruments utilized in various disciplines within the clini"/>
        <s v="Requisition ID: 47293&#10;&#10;All Locations: Chantilly, VA (Virginia)&#10;&#10;A trusted partner. A national resource. A leader in national security space. We are THE Aerospace Corporation. A team that takes pride in our readiness to solve some of the most complex techn"/>
        <s v="...&#10;&#10;&#10;a.dialogApplyBtn {&#10;&#10; display: none;&#10;&#10; }&#10;&#10;&#10;&#10;&#10;&#10;&#10;&#10; Senior Associate Scientist&#10;&#10;&#10;&#10;&#10;&#10;&#10;&#10;Your Role:&#10;&#10;As a Senior Associate Scientist your activities will support assay development through commercial application of new and innovative service offerings withi"/>
        <s v="Versar, Inc. is a global project management company based in the Washington, DC metropolitan area, with locations around the world. Since 1969, Versar has provided technical and management support to federal, state, and local government clients as well as"/>
        <s v="Smithers PDS LLC (Pharmaceutical Development Services) offers a comprehensive range of pre-clinical and clinical services for all phases of drug development, including support for development of drug delivery devices, and medical and pharmaceutical packag"/>
        <s v="&#10;Currently, we are looking for talented resources for one of our listed clients. If interested please reply to me with your updated resume or feel free to reach out to me for more details on 949-336-2909.&#10;&#10;Title: Lead Data Engineer&#10;&#10;Location: Chantilly, V"/>
        <s v="Scientist II&#10;&#10;LGC Group is a UK-headquartered life sciences measurement and testing business with &gt;$510m of annual revenue and &gt;2,500 employees globally. LGCs Clinical Diagnostic Business Unit exists within the Standards Division and is comprised of two o"/>
        <s v="MAXIMUS IntroductionSince 1975, MAXIMUS has operated under its founding mission of Helping Government Serve the People, enabling citizens around the globe to successfully engage with their governments at all levels and across a variety of health and human"/>
        <s v="POSITION SUMMARY Would you like to be a part of a Data Science &amp; Artificial Intelligence (DS &amp; AI) group who has direct strategic impact on drug development, playing a key role in getting medicines to patients?At this company, we are constantly pushing th"/>
        <s v="Data Engineer&#10;&#10;Reston, VA&#10;&#10;We seek an experienced Data Engineer with the skills, energy and business acumen to excel on our aviation Data Engineering Team. Our team performs data acquisition and ingestion, processing, and data delivery across a variety of"/>
        <s v="Responsibilities&#10;&#10;The mission demands that NSA &quot;see&quot; the world through a different lens than any other organization. Our Computer Scientists face technical challenges well beyond the wildest imaginations of most people. NSA's mission requires persistent e"/>
        <s v="Smithers PDS LLC (Pharmaceutical Development Services) offers contract research services for large molecule bioanalysis, assay development, validation, and sample analysis. The Project Manager is responsible for being the client's primary point of contact"/>
        <s v="Company DescriptionInformation Technology (IT)Job Description&#10;&#10;&#10; Good knowledge of Scala/Java/J2EE &amp; Web Services. Designed/ architected and implemented complex projects dealing with the considerable data size (GB/ PB) and with high complexity.Should have"/>
        <s v="Lead Data EngineerJob ID # 2020-11254Direct Hire Opportunity Location: 11254Industry: Defense Clearance Requirement: TS/SCI Clearance Minimum Education: Bachelorâ€™s DegreeMinimum Experience: 10 years What Youâ€™ll Do: Support data science team by designi"/>
        <s v="Ideally, the successful candidate will be located near our NYC or College Park, MD office. However, there is the opportunity to work remotely based on role and level.&#10;&#10;Software Engineer/Data Engineer&#10;&#10;BlueVoyant is seeking a Software Engineer/Data Enginee"/>
        <s v=" Gaithersburg, MD Contract Duration: 12 months, strong possibility for permanent conversion. Rate: Negotiable Salary: NA $1.00&#10;Responsibilities:&#10;&#10;Excellent employment opportunity for an Associate Scientist II in the Gaithersburg, MD area. Executes and pro"/>
        <s v="Requisition ID: 52745&#10;&#10;All Locations: El Segundo, CA (California)&#10;&#10;A trusted partner. A national resource. A leader in national security space. We are THE Aerospace Corporation. A team that takes pride in our readiness to solve some of the most complex te"/>
        <s v="SCOPE OF RESPONSIBILITY&#10;&#10;Perform assays/ testing for a laboratory within Biologics. This position does not have supervisory responsibilities.&#10;&#10;PURPOSE OF THE POSITION&#10;&#10;The Associate II (ASII) will perform safety testing required to manufacture clinical an"/>
        <s v="POSITION SUMMARY:&#10;&#10;An Associate Scientist is responsible for independently coordinating multiple research and product development projects for assays and reagents, including the design, execution, analysis, interpretation and presentation of data. The Ass"/>
        <s v="Job Number: R0081018 Data Scientist Lead&#10;&#10;The Challenge: Are you excited at the prospect of unlocking the secrets held by a data set? Are you fascinated by the possibilities presented by the IoT, machine learning, and artifi cia l intelligence advances? I"/>
        <s v="Job Number: R0083362 Data Scientist, Mid&#10;&#10;The Challenge: Are you excited at the prospect of unlocking the secrets held by a data set? Are you fascinated by the possibilities presented by the IoT, machine learning, and artifi cia l intelligence advances? I"/>
        <s v="Job Number: R0068879 Data Scientist&#10;&#10;The Challenge: Are you excited at the prospect of unlocking the secrets held by a data set? Are you fascinated by the possibilities presented by the IoT, machine learning, and artifi cia l intelligence advances? In an "/>
        <s v="Job Number: R0083491 Computational Social Scientist&#10;&#10;The Challenge: Are you excited at the prospect of unlocking the secrets held by a data set? Are you fascinated by the possibilities presented by analyzing data sets to support the intelligence community"/>
        <s v="Job Number: R0083212 Data Scientist, Lead&#10;&#10;The Challenge: Are you excited at the prospect of unlocking the secrets held by a data set? Are you fascinated by the possibilities presented by advances in machine learning and artificial intelligence? In an inc"/>
        <s v="Job Number: R0083211 Data Scientist, Senior&#10;&#10;The Challenge: Are you excited at the prospect of unlocking the secrets held by a data set? Are you fascinated by the possibilities presented by advances in machine learning and artificial intelligence? In an i"/>
        <s v="Data Science and Machine Learning Engineer&#10;&#10;The Challenge:&#10;&#10;Are you excited at the prospect of unlocking the secrets held by a data set? Are you fascinated by the possibilities presented by the IoT, machine learning, and artificial intelligence advances? "/>
        <s v="Job Number: R0076611 Data Science and Machine Learning Engineer&#10;&#10;The Challenge: Are you excited at the prospect of unlocking the secrets held by a data set? Are you fascinated by the possibilities presented by the IoT, machine learning, and artifi cia l i"/>
        <s v="Job Number: R0074275 Natural Language Processing Applied Research Scientist&#10;&#10;The Challenge: Are you excited at the prospect of unlocking the secrets held by a data set? Are you fascinated by the possibilities presented by the IoT, machine learning, and ar"/>
        <s v="Job Number: R0083366 Data Engineer, Lead&#10;&#10;The Challenge: Are you excited at the prospect of unlocking the secrets held by a data set? Are you fascinated by the possibilities presented by the IoT, machine learning, and artifi cia l intelligence advances? I"/>
        <s v="Job Number: R0083364 Data Analyst, Mid&#10;&#10;The Challenge: Are you excited at the prospect of unlocking the secrets held by a data set? Are you fascinated by the possibilities presented by the IoT, machine learning, and artificial intelligence advances? In an"/>
        <s v="Job Number: R0082817 Data Engineer/Architect&#10;&#10;Key Role:&#10;&#10;Support the collection, ingestion, storage, processing, and analysis of complex datasets to disseminate mission-critical insights to our clients. Design, architect, implement, monitor, and maintain "/>
        <s v="Job Number: R0083152 Data Engineer&#10;&#10;The Challenge: Are you excited at the prospect of unlocking the secrets held by a data set? Are you fascinated by the possibilities presented by the IoT, machine learning, and artificial intelligence advances? In an inc"/>
        <s v="Job Number: R0083073 Data Engineer, Mid&#10;&#10;Key Role: Leverage expertise in structured and unstructured data to perform data engineering activities on cutting-edge projects in the ind us try working with Big Data tools. Architect data systems and stand up da"/>
        <s v="Job Number: R0082912 Data Modeler, Senior&#10;&#10;The Challenge: Are you excited at the prospect of unlocking the secrets held by a data set? Are you fascinated by the possibilities presented by the IoT, machine learning, and artificial intelligence advances? In"/>
        <s v="Job Number: R0083334 Data Engineer, Senior&#10;&#10;Key Role: Develop data pipelines us ing Big Data services available in the Cloud. Architect data repositories, stand up data platforms, and write c us tom code for data ingestion, transformation, and aggregation"/>
        <s v="Faire is using machine learning to change wholesale and help local retailers compete with Amazon and big box stores. Our experienced data scientists and machine learning engineers are tackling recommendations, ranking, search, logistics, underwriting, and"/>
        <s v="We are looking for Data Scientists who are interested in using data to draw insights that will result in policy changes or business process optimisation, benefiting the public. The applicant will be scoping projects with stakeholders, using data sets acro"/>
        <s v="So, what will you do as a Data Scientist at Notion?&#10;&#10;You'll build models to predict things like conversion and likelihood of churn.&#10;You'll build and maintain KPI dashboards that teams rely on for making key decisions.&#10;You'll collaborate with team leads ac"/>
        <s v="Join the Mobile Future with Tapjoy&#10;&#10;Data Science is pretty much our business - we drive conversions. Given our massive scale, relatively modest improvements can have an outsized impact.&#10;&#10;If you're looking to be a point of influence on a celebrated team (*"/>
        <s v="Formation provides personalization for the largest enterprise businesses in the world. We work with high volume data streams to deliver tailored experiences and orchestrate physical and digital exchanges into a seamless journey. Our Data Science Team is t"/>
        <s v="About StravaStrava is Swedish for &quot;strive,&quot; which epitomizes who we are and what we do. We're a passionate and committed team, unified by our mission to connect athletes to what motivates them and help them find their personal best. And with billions of a"/>
        <s v="We are an ambitious, well-funded, high-growth global technology company transforming the hotel industry. At Duetto, we are passionate about creating innovative solutions to help hoteliers thrive. Although we work hard and operate at &quot;Duetto speed,&quot; the wo"/>
        <s v="The world's largest and fastest-growing companies such as Accenture, Adobe, DocuSign and Salesforce rely on Demandbase to drive their Account-Based Marketing strategy and maximize their B2B marketing performance. We pioneered the ABM category nearly a dec"/>
        <s v="The Job Details are as follows:&#10;&#10;OVERVIEW&#10;&#10;Balyasny Asset Management is looking for an exceptional data scientist to work on a Financials Portfolio Management team on projects related to fundamental research, data analysis, and data-driven idea generation"/>
        <s v="SUMMARY&#10;&#10;We are looking for a highly-motivated team member with protein purification and or AAV vector purification experience to be a key contributor in Manufacturing Science and Technology(MSAT) Purification and Analyticalgroup. Incumbent will be respon"/>
        <s v=" About VeracyteVeracyte (Nasdaq: VCYT) is a leading genomic diagnostics company that improves patient care by providing trustworthy and actionable answers to challenging clinical questions. The company's products uniquely combine advanced genomic technolo"/>
        <s v="Who we are&#10;&#10;23andMe, the leading consumer genetics company, has accumulated a wealth of genotypic and phenotypic information from participants committed to improving human health through advances in genomics. Our Therapeutics team uses this data to discov"/>
        <s v="&#10;Role: Data Scientist.&#10;&#10;Location: Foster City, CA&#10;&#10;Hire Type: 12 Months Contract&#10;&#10;Job Description:&#10;&#10;Advanced degree in Data Science, Statistics, Computer Science, or similar.&#10;&#10;Extensive experience as a Data Scientist.&#10;&#10;Proficiency in R or Python, where th"/>
        <s v="Upstart is the leading AI lending platform partnering with banks to expand access to affordable credit. Forbes recently ranked Upstart #12 on its list of &quot;most promising AI companies in America.&quot; By leveraging Upstart's AI platform, Upstart-powered banks "/>
        <s v="At Nuna, our mission is to make high-quality healthcare affordable for everyone. We are dedicated to tackling one of our nation's biggest problems with ingenuity, creativity, and a keen moral compass.&#10;&#10;Nuna is committed to simple principles: a rigorous un"/>
        <s v="About ScoopScoop brings co-workers and neighbors together to enjoy a smooth carpooling experienceâ€”unlocking new opportunities to create friendships, improve their well-being, and make the most of their valuable time.Learn more in Crunchbase: https://new"/>
        <s v="At the intersection of technology, science, business and sports, Strivr offers an end-to-end, VR-based immersive learning platform that changes the way people around the world train, learn and perform. With a mission to elevate performance through immersi"/>
        <s v="&#10;&#10;Sr. Scientist II&#10;&#10;&#10;Location&#10;&#10;&#10;&#10;San Francisco&#10;&#10;&#10;Requisition Number&#10;&#10;3553-395-R&#10;&#10;&#10;&#10;Apply Now&#10;&#10;Position OverviewThe Biologics Purification &amp; Manufacturing team is looking to hire a Sr. Scientist, Biologics Purification.&#10;Summary:&#10;&#10;Nektar biologics CMC organ"/>
        <s v="About Unlearn&#10;&#10;Clinical trials are risky and can dramatically extend the time needed to fully develop a new therapy. This profound problem has found a paradigm-transforming solution. Unlearn is a science-first company that has created the first machine le"/>
        <s v="Are you an engineer whoâ€™s interested in tackling very challenging adversarial problems and passionate about defending online users against abuse, spam, and manipulation? Do you love working on challenging problems that require a multi-disciplinary appro"/>
        <s v="About Turn/River&#10;&#10;Turn/River Capital is a leading technology-focused private equity firm headquartered in San Francisco with $700M under management. We specialize in growth capital investments, founder liquidity, buyouts, spin-outs, and recapitalizations "/>
        <s v="Job Summary&#10;&#10;The Bioinformatics Programmer will work with the Principal Investigator (PI)&#10;&#10;under direct supervision in designing, testing, and validating algorithms and&#10;&#10;models for data analysis, providing data visualization of analyzed results, for&#10;&#10;vari"/>
        <s v="About Rocket LawyerWe believe everyone deserves access to simple and affordable legal services.&#10;Founded in 2008, Rocket Lawyer is the largest and most widely used online legal service platform in the world. With offices in North America and Europe, Rocket"/>
        <s v="Descript is a new kind of audio/video creation tool, powerful enough for professionals, but easy enough to be accessible by the growing community of new media creatives. Our vision is to build the next-generation platform to enable easy and fast creation "/>
        <s v="Medidataâ€™s journey started in 1999 when a scientist working on his first clinical trial waded through inefficiencies and delays â€“ and knew that technology could improve the process. Almost 20 years later, we've grown to be the leader in clinical techn"/>
        <s v="Why Divvy?Over the past decade, millions of Americans have been forced to put their dreams of homeownership on hold. Home prices have outpaced wage growth while mortgage requirements continue to tighten. As a result, renters are missing out on a critical "/>
        <s v="Who We Are&#10;&#10;Twitter is &quot;whatâ€™s happening in the world and what people are talking about right now.'' Our team's job is to help users discover the events and conversations that are relevant to them, right now, at a glance. Be it conversations around spor"/>
        <s v="About Us&#10;&#10;Ready Responders was founded in 2016 with the mission of giving patients direct access to healthcare professionals in their homes and giving Responders the opportunity to provide care in their communities. Responders travel to patient homes seek"/>
        <s v="Work for an Industry Leader&#10;&#10;Outstanding Opportunities&#10;&#10;Challenging Projects&#10;&#10;Dynamic Work Environment&#10;&#10;Langan is an award-winning ENR Top 500 Design Firm that offers integrated engineering and environmental services for both public and private sector cli"/>
        <s v="SoftBank Robotics, the global leader in workforce automation, is seeking a passionate data scientist to join a fast-growing team that is focused on shaping the future of logistics with artificial intelligence and robotics. We believe automation to be the "/>
        <s v="Who We Are:&#10;&#10;Recos Platform team builds recommendations platforms such as candidate generation and feature generation engines for product teams. The unrivaled challenges that we face at Twitter are both the data scale and the real-time nature of the produ"/>
        <s v="Who we areLilt makes it possible for every organization to communicate with their customers in the language of their choice affordably and at scale. The product combines human expertise and machine efficiency in a complete enterprise localization solution"/>
        <s v="RiskIQ is the leader in attack surface management, providing the most comprehensive discovery, intelligence, and mitigation of threats associated with an organization's digital presence. With more than 75 percent of attacks originating outside the firewal"/>
        <s v="&#10;Who We Are:&#10;&#10;Revenue data has the largest data challenges in all of Twitter. We are making the Terabytes of data we collect every day along with its history fully queryable and searchable in seconds. Advertisers, data scientists and engineers need that d"/>
        <s v="Upwork ($UPWK) is the leading tech solution for companies looking to hire the best talent, maintain flexibility, and get more done. We're passionate about our mission to create economic opportunities so people have better lives. Every year, more than $2 b"/>
        <s v="At Alector, our mission is to develop therapies that empower the immune system to cure neurodegeneration. Our team is solely focused on developing cures for some of the most challenging diseases facing our society. We are supported in this mission by expe"/>
        <s v="Q2 Solutions is a leading clinical trial laboratory services organization with end-to-end laboratory services and secure, enterprise-wide biospecimen and consent management solutions. With a relentless focus on quality and innovation, Q2 Solutions uses it"/>
        <s v="&#10;Data Scientist&#10;&#10;at Brightidea&#10;&#10;San Francisco&#10;&#10;The Role&#10;&#10;We are seeking machine learning developers with natural language processing experience.&#10;&#10;In general, we are looking for people who are self-motivated and passionate about the field of machine learni"/>
        <s v="Trace Data is developing a ground breaking product to help companies monitor and secure their data. We're integrating the world of security, observability and connectivity. We're looking for people with a strong background or interest in building successf"/>
        <s v="Data Scientist&#10;&#10;Nomis is looking for an outstanding data expert to join our team. The Data Engineer will collaborate closely with our client services team to process critical data while working to power advanced analytics and enable the integration of dat"/>
        <s v="Observable helps you use data to think. Observable lets anyone create magic notebooks â€” to explore and visualize data, to share code and ideas, to build applications, and much more. Itâ€™s not just a notebook; itâ€™s a reactive, live program. You get im"/>
        <s v="As a Data Scientist at Eaze, you'll report to the Director of Analytics and work on building models and helping run experiments to improve Eazeâ€™s business and customer experience. This is an incredibly high impact role as Eazeâ€™s technology and custome"/>
        <s v="What Youâ€™ll Do: Defending the health and integrity of the public conversation is Twitterâ€™s top priority. The Health Data Science Team partners with Product, Engineering, and Policy to rigorously understand and quantify Twitter's highly complex and adv"/>
        <s v="We're looking for data scientists to work on our core and business products with a passion for Internet technology to help drive informed business decisions. You will enjoy working with one of the strongest data sets in the world, cutting edge technology,"/>
        <s v="Artificial Intelligence is transforming the world in almost every industry. Everyone knows only good training data can produce the best machine learning solutions. The AI world is starving for great training data, However, creating training data with high"/>
        <s v="Schlumberger will attend or host university recruitment events for this position in your area.&#10;&#10;Job Title: Data Scientist&#10;&#10;Job Description&#10;&#10;We are seeking scientists and engineers with a strong fundamental understanding of various modern machine-learning "/>
        <s v="Every immune system has a story to tell the key is knowing how to listen. Our goal is to meaningfully improve people's lives by learning from the wisdom of their adaptive immune systems. It's a bold objective that we're uniquely built to achieve.&#10;&#10;At Adap"/>
        <s v="Job Summary&#10;&#10;Geli is looking for an experienced Data Scientist with a strong software development background in Python to join a driven data analytics team. Your primary responsibility will be to lead the development of our time series forecasting models "/>
        <s v="The PositionPurpose&#10;&#10;As a Senior Data Scientist within our Personalized HealthCare function you will work with meaningful data to generate impactful evidence and insights on our molecules/ medicines and patients, that support R&amp;D, advance scientific and m"/>
        <s v="At Automattic, we believe in making the web a better place, and making our workplace a happy place. We hope you can join us on this journey!&#10;&#10;We are the people behind WordPress.com, Tumblr, Jetpack, WooCommerce, and more. Our Data team builds algorithms a"/>
        <s v="Sartorius Stedim Data Analytics, a market leader in advanced analytics and provider of Umetrics Suite of Data Analytics Solutions, is on a strong growth path driving new innovative solutions in the field. It currently has an outstanding opportunity for a "/>
        <s v="About Aclima&#10;&#10;Aclima provides governments, businesses, and communities with a new class of environmental intelligence to reduce air pollution and climate-changing emissions.&#10;&#10;Aclima was founded to deliver on its mission of protecting people and the planet"/>
        <s v="At Vida, our mission is to eradicate chronic disease and transform peoples lives through improved health. There is huge potential to make an impact: 1 in 3 people in the U.S. has a chronic health condition, while 1 in 4 struggles with mental illness. Chro"/>
        <s v="During the current global health crisis, the priority for Siemens Digital Industries Software is the health and well-being of our entire community including current and future employees, which may add time to our hiring processes. We appreciate your patie"/>
        <s v="Position: Data Scientist&#10;&#10;Location: San Ramon, CA Ã¢ must work onsite&#10;&#10;Position Type:Ã‚Direct-hire - Full-time&#10;&#10;Interview: Phone then face to face&#10;&#10;Salary range: $130K - $170K&#10;&#10;Ã‚&lt;u&gt; Build complex Data Science solutions for various Enterprise initiatives."/>
        <s v="Marketing Data Analyst&#10;&#10;Marketing | US - San Francisco Office&#10;&#10;About the company:&#10;&#10;In today's highly connected digital world, understanding, managing and securing the identity of individuals and things is essential to safety and success of both businesses"/>
        <s v="Requisition ID # 30062&#10;&#10;Job Category : Accounting / Finance&#10;&#10;Job Level : Individual Contributor&#10;&#10;Business Unit: Electric Operations&#10;&#10;Job Location : San Francisco&#10;&#10;Department Overview&#10;&#10;The aim of the Risk Analytics team is to enhance the risk practices of "/>
        <s v="Data Science is at the core of TRM's mission to build a safer financial system for billions of people. To achieve such goal, the Data Science team relies on a diverse set of structured and unstructured data to design, build, and support machine learning m"/>
        <s v="About TwitchLaunched in 2011, Twitch is a global community that comes together each day to create multiplayer entertainment: unique, live, unpredictable experiences created by the interactions of millions. We brings the joy of co-op to everything, from ca"/>
        <s v="&#10;About Navio:&#10;Navio builds software tools that help cancer patients and their doctors navigate to a better standard of care. Ultimately, weâ€™ll change the narrative around highly lethal cancers like Glioblastoma, where standard treatment offers no hope.&#10;"/>
        <s v="Entefyâ€™s Senior Data Scientist is a highly visible position both internally and externally. Join the intelligence revolution, where we can push the state-of-the-art boundaries of data science. This is where deep experience and multi-dimensional insights"/>
        <s v="Thank you for your interest in a career at Senti Biosciences. We are seeking individuals who are passionate about the future of genetic circuit therapeutics and have the energy and boldness to thrive and grow in a dynamic and fast entrepreneurial environm"/>
        <s v="VDart ndash We are a Global Information Technology Services Workforce Solutions firm headquartered out of Atlanta, GA with presence in US, Canada, MX, UK, Belgium, Japan India. Founded in 2007, Our team of over 2550+ professionals continually create impac"/>
        <s v="Doximity is transforming the healthcare industry. Our mission is to help doctors be more productive, informed, and connected. As a Data Analyst, you'll work within cross-functional delivery teams alongside other analysts, engineers, and product managers i"/>
        <s v="About Snowflake&#10;&#10;Founded by industry experts and backed by strategic investors, our disruptive built-for-the-cloud architecture was designed to push the limitations of conventional data warehousing.&#10;&#10;Our teams breed ambition, challenge ordinary thinking, "/>
        <s v="Who is Credible?&#10;&#10;We believe life's changes create financial needs for people and that the traditional financial system often puts up unnecessary obstacles. People celebrate major milestones like going to college, getting married, and buying a home. And m"/>
        <s v="Who You AreYou are a full-stack data scientist, an experienced quantitative thinker who wants to develop further as both a data scientist and an engineer. You are skilled at finding the precise mathematical kernels of real-world problems and want to bring"/>
        <s v="Position Overview:&#10;&#10;The Climate Corporationâ€™s mission is to help the worldâ€™s farmers sustainably increase their productivity with digital tools. The Data and Analytics team is focused on creating competitive advantage for Climate and our customers thr"/>
        <s v="Help us move the world with images! Getty is embarking on its next wave of innovation in visual storytelling and how to put the perfect image or video in our customerâ€™s hands, be it for a society-changing headline or a brandâ€™s next big campaignâ€”trul"/>
        <s v="At Castlight, our mission is to empower people to make the best choices for their health and to help companies make the most of their health benefits. We offer a health benefits platform that engages employees to make better healthcare decisions and can g"/>
        <s v="We are looking for a talented data-scientist and engineer to play an integral role in helping us find, invest in, and build consumer businesses. We have a track record of working with world-class consumer brands, and we go to work for our portfolio compan"/>
        <s v="&#10;Job Description&#10;&#10;We are looking for an experienced machine learning engineer to join us at Price.com to help us build the most comprehensive that allows you to seamlessly shop across all marketplaces&#10;&#10;Qualifications:&#10;Should have a degree in quant heavy d"/>
        <s v="Who we are:&#10;&#10;Twitter is looking for a data scientist to join the Capacity Engineering team.&#10;&#10;You will work with a team of software engineers and data scientists to build a new capacity management platform to predict demand, track supply, prioritize alloca"/>
        <s v="Senior Data Scientist - Experimentation and Causal Inference. You will be a key member of the Experimentation Data Science team working closely with data scientists, engineers, and product managers to drive a culture of causal reasoning, to develop method"/>
        <s v="Position Overview&#10;&#10;The Climate Corporationâ€™s mission is to help the worldâ€™s farmers sustainably increase their productivity with digital tools. The Data and Analytics team is focused on creating competitive advantage for The Climate Corporation and ou"/>
        <s v="PlayStation isn't just the Best Place to Play â€”it's also the Best Place to Work. We've thrilled gamers since 1994, when we launched the original PlayStation. Today, we're recognized as a global leader in interactive and digital entertainment. The PlaySt"/>
        <s v="About the Team &amp; Role&#10;&#10;At Stitch Fix, our data science team combines machine learning with expert-human judgment to generate recommendations and insights that help our clients look and feel their best.&#10;&#10;As a member of a nimble, collaborative team, you'll "/>
        <s v="Data Analyst&#10;&#10;Summary&#10;&#10;TargetX is looking for an experienced and motivated Data Analyst to help enhance our suite of products and solutions by leveraging data. In this role, you would be joining our scrappy Data Engineering team and contributing to a vari"/>
        <s v="Requisition ID # 37400&#10;&#10;Job Category : Accounting / Finance&#10;&#10;Job Level : Individual Contributor&#10;&#10;Business Unit: Electric Operations&#10;&#10;Job Location : Alameda; Alta; Angels Camp; Antioch; Auberry; Auburn; Avenal; Avila Beach; Bakersfield; Balch Camp; Bear Va"/>
        <s v="About UsThe Athletic is a direct-to-consumer digital sports media company committed to helping subscribers experience storytelling in a whole new way. Founded in 2016 and headquartered in San Francisco, The Athletic has more than 575 full-time employees a"/>
        <s v="Clover Therapeutics is a biopharmaceutical research and development company. As an affiliate of Clover Health, a pioneering Medicare Advantage insurer, Clover Therapeutics shares the same mission to improve every life.&#10;&#10;We have built our research infrastr"/>
        <s v="ABOUT THE TEAM&#10;&#10;At Stitch Fix, our data science team combines artificial intelligence together with expert-human judgment to generate innovative recommendations and insights that help our clients look and feel their best. The client relationship team focu"/>
        <s v="About Us:&#10;&#10;Sunvalleytek is a fast-growing, private company in Fremont, CA whose world-class staff are disrupting a multi-billion dollar global industry for consumer electronics. Our founder created the company with a passion to provide leading-edge consum"/>
        <s v="Where good people build rewarding careers.&#10;&#10;Think that working in the insurance field cant be exciting, rewarding and challenging? Think again. Youll help us reinvent protection and retirement to improve customers lives. Well help you make an impact with "/>
        <s v="Mine and analyze data from company databases to drive optimization and improvement of product development, marketing techniques and business strategies. Process, cleanse, and verify the integrity of data used for analysis Enhance data collection procedure"/>
        <s v="ClassDojo's ultimate goal is to create an education system that gives every child on Earth an education they love. We are doing this by bringing together communities of teachers, children and families, and then helping them get learning experiences their "/>
        <s v="Voleon is a technology company that applies state-of-the-art machine learning techniques to real-world problems in finance. For more than a decade, we have led our industry and worked at the frontier of applying machine learning to investment management. "/>
        <s v="The goal of the ML team at Scale is to develop machine learning solutions advancing the company mission. Our current focus areas are Computer Vision ( 2D/3D detection, 2D/3D segmentation, object tracking), Machine Learning (e.g. semi-supervised learning, "/>
        <s v="Motif Capital - Data Scientist&#10;&#10;We are surrounded by unstructured data on companies and the economy. As an experienced data scientist, you are familiar with a variety of machine learning and natural language processing techniques and have applied them to "/>
        <s v="About the Team&#10;&#10;At Stitch Fix, we're transforming the way people find what they love. Our clients want clothes that will help them present their best selvesyet without the burden of search or having to keep up with current trends. Our merchandise is curat"/>
        <s v="Data Science Engineering, Machine LearningTeams include: Analytics, Commerce, Einstein, IoT, Mulesoft (Integration Cloud), Search Relevance, Security, Service, Service Protection team, Marketing CloudLocation: US (Relocation candidates)In school, or gradu"/>
        <s v="About the TeamAt Stitch Fix, our data science team combines artificial intelligence together with expert-human judgment to generate innovative recommendations and insights that help our clients look and feel their best. The Stylist &amp; CX Algorithms team is"/>
        <s v="Who we areFueled by a fundamental belief that having access to financial services creates opportunity, PayPal (NASDAQ: PYPL) is committed to democratizing financial services and empowering people and businesses to join and thrive in the global economy. Ou"/>
        <s v="Our client, a government organization in Oakland, is looking for a Data Scientist to join their team on a contract basis. This individual will be responsible for implementing Power BI as Enterprise BI, data governance plan, and open data portal.&#10;&#10;DUTIES:&#10;"/>
        <s v="We are the team that uses data analytics to bridge the engineering, service, and deployment of Tesla's charging infrastructure and to enhance the charging experience worldwide.&#10;&#10;With over 1200 Supercharger locations and several thousand destination chargi"/>
        <s v="Headquartered in Brisbane, Calif., CareDx, Inc. is a leading precision medicine solutions company focused on the discovery, development and commercialization of clinically differentiated, high-value healthcare solutions for transplant patients and caregiv"/>
        <s v="OverviewLuminar Technologies is seeking a Senior Data Engineer to contribute to the development efforts of our end-to-end data pipeline and corresponding web applications. Our vision is to make autonomous transportation safe and ubiquitous. Far too many l"/>
        <s v="&#10;&#10;Product Scientist&#10;&#10;At Automattic, we believe in making the web a better place, and making our workplace a happy place. We hope you can join us on this journey!&#10;&#10;We are the people behind WordPress.com, Tumblr, Jetpack, WooCommerce, and more. Our Data tea"/>
        <s v="About Aclima&#10;&#10;Aclima delivers hyperlocal air pollution and climate emissions intelligence at unprecedented block-by-block resolution. Our air quality mapping and analysis platform empowers governments, companies, researchers and citizens to reduce emissio"/>
        <s v="About SurveyMonkeySurveyMonkey (NASDAQ: SVMK) is a leading global survey software company on a mission to power the curious. The company's People Powered Data platform empowers over 17 million active users to measure and understand feedback from employees"/>
        <s v="The PositionMA&amp;S Individual Contributor&#10;&#10;DESCRIPTION&#10;&#10;The Individual Contributor in Marketing Analytics and Strategy (MA&amp;S) is a strategic thought partner to key stakeholders and an integral contributor to Genentechs commercial planning efforts.&#10;&#10;He/she i"/>
        <s v="The PositionWe are seeking an experienced Analytical Chemistry Scientist to support drug discovery and development in Small Molecule Discovery Chemistry at Genentech. This person will join Analytical Research, a high-energy team that is responsible for al"/>
        <s v="About Us&#10;&#10;Figure Eight is the essential Human-in-the-Loop Machine Learning platform for data science and machine learning teams. The Figure Eight platform transforms unstructured text, image, audio, and video data into customized high-quality training dat"/>
        <s v="The PositionThe Department of Safety Assessment is responsible for the nonclinical safety assessment of all drug candidates in the portfolio of Genentech from the discovery phase up to support of marketed products. Safety Assessment provides scientific le"/>
        <s v="&#10;GSN Games, the leading developer in mobile and social games, is seeking a Senior Data Analyst with a passion for problem-solving and real world application to join our casual games studio based in Palo Alto or San Francisco.&#10;&#10;About the GSN Casual Games S"/>
        <s v="Please note that this role requires relocation to Washington D.C.&#10;&#10;As a Data Scientist for the CIA, you will organize and interpret data to inform US decision makers, drive successful operations and shape CIA technology and resource investments. Through C"/>
        <s v="Essential duties and Responsibilities:&#10;&#10;Work with stakeholders in Growth, Marketing and Product to understand data and make decisionsDevelop standardized dashboards and ad hoc reports to inform decision makingValidate data and ensure that we make accurate"/>
        <s v="Our mission is to create a world where mental health is never an obstacle.&#10;&#10;Ginger is transforming how behavioral healthcare is delivered by making it easy for people to get the support they need, when they need it, through on-demand coaching, teletherapy"/>
        <s v="The PositionAs an Senior Principal Data Scientistwithin our Personalized HealthCare function you will work with meaningful data to generate impactful evidence and insights on our molecules/medicines and patients, that support R&amp;D, advance scientific and m"/>
        <s v="The New York Times describes Thunder as &quot;an ad engine to put Mad Men out of business.&quot; We're changing how digital ads are created and distributed by automating much of what people thought couldn't be done by computer. Our technology retrieves all relevant"/>
        <s v="The PositionPOSITION SUMMARY&#10;&#10;As a Senior DATA SCIENTIST within our Personalized HealthCare function you will work with meaningful data to generate impactful evidence and insights on our molecules/medicines and patients, that support R&amp;D, advance scientif"/>
        <s v="Passionate about precision medicine and advancing the healthcare industry?&#10;&#10;Recent advancements in underlying technology have finally made it possible for AI to impact clinical care in a meaningful way. Tempus' proprietary platform connects an entire ecos"/>
        <s v="About the TeamConsist of data scientists of various backgrounds, the Acquisition Algorithm team leverage causal inference and statistical modeling to help Stitch Fix achieve its ambitious growth goals. Our team drive sustainable client growth by optimizin"/>
        <s v="Avail is a new car sharing platform focused on improving mobility and reducing the cost of car ownership. We give car owners a way to earn extra income from their idle cars and connect drivers with a convenient, affordable way to drive a car when they wan"/>
        <s v="Qualys is seeking a Sales Finance Data Analyst with strong experience in Anaplan (and other financial systems), data management and an interest in helping automate reporting and financial analysis. Responsibilities include establishing and maintaining Mas"/>
        <s v="We're committed to bringing passion and customer focus to the business.Job Description Summary:Identify and analyze ways for data to enhance and drive new construction services, support new and more profitable revenue, drive projects moving through innova"/>
        <s v="The Master Data Analyst role is responsible for owning accuracy, integrity and timeliness of item master data in the Ghirardelli Chocolate JD Edwards ERP system and DevEx, as well as bridge the gap between finance and technology, and identify process impr"/>
        <s v="&#10;&#10;Growth Scientist&#10;&#10;At Automattic, we believe in making the web a better place, and making our workplace a happy place. We hope you can join us on this journey!&#10;&#10;We are the people behind WordPress.com, Tumblr, Jetpack, WooCommerce, and more. Our Data team"/>
        <s v="Data Analyst&#10;&#10;About Juntos&#10;&#10;Financial institutions around the world use the Juntos Conversational Account Management (CAM) platform to proactively engage their customers at scale. Juntos combines advanced technology with human intelligence to create engag"/>
        <s v="Who You AreMaking sense out of complex data is core to our business at Quantifind and we're looking for talented Data Scientists to join the team. At Quantifind, we look to integrate large amounts of data from diverse data sources (structured financial da"/>
        <s v="CyberCube delivers the most comprehensive cyber insurance analytics platform for the insurance industry.We are solely focused on solving the hardest cyber risk challenges with world-class analytics. Our team is composed of multi-disciplinary experts acros"/>
        <s v="About UsLaunched in 2011, Twitch is a global community that comes together each day to create multiplayer entertainment: unique, live, unpredictable experiences created by the interactions of millions. We bring the joy of co-op to everything, from casual "/>
        <s v="Search JobsJob Description&#10;&#10;Business Summary&#10;&#10;98% of Fortune 500 Companies use VMware Technology!&#10;&#10;The most advanced companies in the world turn to VMware to manage, grow and transform their business. When you work here, youâ€™re connected to a global com"/>
        <s v="The PositionStatistical Scientist-Personalized Healthcare, USMA&#10;&#10;Job Description Summary&#10;&#10;Biostatistics and Data Sciences (BDS) is a cross-functional group in the Evidence Generation Medical Unit in US Medical Affairs (USMA), comprising Biostatisticians, "/>
        <s v="The Center for Sustainable Energy (CSE) is seeking a data scientist who will support our product, sales, leadership and marketing teams with insights gained from analyzing extensive company data. The ideal candidate is adept at using large data modeling t"/>
        <s v="Programmable DNA, the software of Life, is finally here! Twist Bioscience is developing a disruptive Synthetic DNA technology that will change the world, enabling widespread health and sustainability. Synthetic biologists will use our products to engineer"/>
        <s v="We are the company behind , Jetpack, WooCommerce and Tumblr. We are looking for someone to join a team of data scientists and software engineers to build, deploy, and iterate on applications involving time series analysis, machine learning, natural langua"/>
        <s v="Cisco Meraki is revolutionizing the way IT administrators manage their infrastructure by providing simple and secure cloud-managed solutions. With a large install base of customers and rich, multi-dimensional data sets, the potential for data analytics to"/>
        <s v="&#10;Moloco is a marketing technology company that is growing rapidly. We are helping companies market their mobile apps through our programmatic solution that utilizes data mining, lookalike targeting and machine learning optimization. Weâ€™re in a hypergrow"/>
        <s v="About Skupos&#10;Skupos is the data platform for the convenience retail industry. Retailers, distributors, and brands connect to the Skupos network to create value from disparate data. Convenience retail is a long-standing industry with limited technology ado"/>
        <s v="The PositionPersonalized healthcare promises to bring the right drug to the right patient at the right time. In order to develop more effective medicines that better target specific disease mechanisms at play in individual patients, we need to build high "/>
        <s v="About Pinterest:&#10;&#10;Millions of people across the world come to Pinterest to find new ideas every day. It's where they get inspiration, dream about new possibilities and plan for what matters most. Our mission is to help those people find their inspiration "/>
        <s v="Data Scientist - Planning &amp; Algorithm Controller TeamAbout the Team&#10;&#10;Join the most empowered data science team around! With a bottom-up work culture and amazing leadership, you'll be surprised how much your own voice impacts the business and influences de"/>
        <s v="Join the team that's bringing innovation to car insurance. Noblr empowers its members to personalize their monthly car insurance rates using their smartphones. Our members log their trips with the Noblr app, get driving insights that help them continuousl"/>
        <s v="What is PredictHQ?&#10;&#10;PredictHQ is a Demand Intelligence platform powering companies such as Uber, Booking.com, Virgin Hyperloop, Accenture, Amadeus and many more to instantly unlock profitability hiding in plain sight.&#10;&#10;We are solving a major blind spot in"/>
        <s v="&#10;Windfall is a venture-backed data company -- our mission is to make accurate consumer data accessible to organizations across the world, ranging from nonprofits, financial institutions, and household brands. We currently work with 300+ organizations incl"/>
        <s v="The PositionPurpose&#10;&#10;Digital Customer Experience (DCX) is a functional group within Genentech Business Operations (GBO) comprised of experienced digital specialists who partner across CMG to orchestrate and deliver integrated digital customer experiences "/>
        <s v="Senior Data Scientist&#10;&#10;Denali Therapeutics is dedicated to developing breakthrough therapies for neurodegenerative diseases through our deep commitment to degeneration biology and principles of translational medicine.&#10;&#10;The Opportunity&#10;&#10;We are seeking to r"/>
        <s v="Data Architect, Staff&#10;&#10;About UsLife360 brings families closer with smart tools designed to protect and connect the people who matter most.&#10;&#10;Known for first-to-market solutions for modern family challenges, Life360 recently reached #1 in Apple's US App Sto"/>
        <s v="The PositionThe Position is placed in the BioAnalytical Sciences (BAS) Department at Genentech. We are a world-class bioanalytical center of excellence for novel strategies, technologies, and methods that enable the development of life-changing medicines."/>
        <s v="Doximity is transforming the healthcare industry. Our mission is to help doctors save time so they can provide better care for patients.&#10;&#10;We value diversity â€” in backgrounds and in experiences. Healthcare is a universal concern, and we need people from "/>
        <s v="Upstart is looking for a Data Analyst to own and scale data reporting and analytics for our investors. You will be a critical member of Upstart's analytics team to own credit performance data analysis and reporting by developing reports and building repea"/>
        <s v="Senior Data Scientist&#10;&#10;Senior Data Scientists on our team partner with product managers, SMEs and our clients to form a cross-functional team driving optimization of precious healthcare resources.&#10;&#10;We are looking for strong, enthusiastic data scientists t"/>
        <s v="The PositionThe PHC Data Science Imaging group seeks a talented and motivated Oncology Radiologist to join us in supporting the efforts of the Personalized Healthcare (PHC) Group at Roche.&#10;&#10;This role will aid in the development of novel imaging biomarkers"/>
        <s v="At Nylas, our mission is to empower the world to communicate with context and insight. Our hosted sync platform and APIs enable developers to quickly integrate their apps with email, contacts, and calendar across all providers (including Exchange).&#10;&#10;We ar"/>
        <s v="About Comfy&#10;&#10;Comfy is on a mission to create amazing workplace experiences. We are a leading workplace app provider that connects people, places, and systems. We're developing a new category, where smart building tech meets commercial real estate meets co"/>
        <s v="Discover your future at Berkeley Lab!&#10;&#10;You will work at the Berkeley Labâ€™s Joint Genome Institute (JGI) division and, under general supervision, perform a thorough quality analysis of DNA sequence data from various sequencing instruments. You will devel"/>
        <s v="There are many examples of disruption in the consumer space â€“ Uber disrupting the cab industry, Airbnb disrupting the hospitality industry and so on; but have you wondered who is disrupting support and operations? AISERA helps make businesses and custom"/>
        <s v="Modern Health-Modern Health is a mental health benefits platform for employers. We are the first solution to cover the full spectrum of mental well-being needs through both evidence-based technology and professional support from a certified coach or thera"/>
        <s v="At Scribd (pronounced â€œscribbedâ€), we believe reading is more important than ever. Join our cast of unique characters as we build the worldâ€™s largest and most fascinating digital library: giving subscribers access to a growing collection of ebooks, "/>
        <s v="One Concern is a startup which specializes in Artificial Intelligence for Natural Disasters. With our team of global disaster scientists and engineers, we have developed a platform that helps emergency responders prepare for and make the most critical dec"/>
        <s v="Data Engineer&#10;&#10;ZypMedia has built an enterprise grade comprehensive advertising platform â€“ from the ground up â€“ specifically for some of the nation's largest broadcasters and media companies to plan, buy, execute, and manage programmatic campaigns for"/>
        <s v="The PositionWe are seeking a creative, enthusiastic, and highly motivated researcher to work on developing new technologies to improve cell line development processes for new molecule modalities.&#10;&#10;The successful candidate will learn stable CHO cell line d"/>
        <s v="Data Science Aible is looking for enthusiastic and innovative people to join our Data Science team. The ideal candidate will work closely with our Engineering team to build our real world AI that empowers the business user. They must be adept with current"/>
        <s v="Job CategoryProducts and TechnologyJob DetailsAt Tableau, we are on a mission to help people see and understand data. Tableau has built the next generation of self-service data analytics by enabling people to gain more insights from their data through nat"/>
        <s v="Responsibilities Re-engineer data loading, cleaning, and mapping process for the client and its dependent products, including the Court Statistics Report. Create or improve client technical and non-technical documentation. Support Data Analytics Work stre"/>
        <s v="&#10;Research Data Analyst II&#10;&#10;03-Mar-2020&#10;&#10;Job Code and Payroll Title&#10;&#10;6256 Research Data Analyst II&#10;&#10;Job Summary&#10;&#10;JOB OVERVIEW&#10;&#10;The purpose of the position is to function as a Research Data Analyst for the clinical research activities of protocols under the"/>
        <s v="Varo is on a mission to redefine banking so it's easy for everyone to make smart choices with their money. Our app offers bank accounts and high-yield savings accounts that donâ€™t cost a thing, tools to help you manage your money and save automatically, "/>
        <s v="The PositionThe Microchemistry, Proteomics, Lipidomics (MPL) and Next Generation Sequencing (NGS) Department is seeking an experienced Scientist/Senior Scientist with an extended record of high impact research involving bioinformatic analysis of mass spec"/>
        <s v="Who we are:&#10;&#10;Calico is a research and development company whose mission is to harness advanced technologies to increase our understanding of the biology that controls lifespan. We will use that knowledge to devise interventions that enable people to lead "/>
        <s v="The PositionThe PHC Data Science Imaging group seeks a talented and motivated Senior Data Scientist to join us in supporting the efforts of the Personalized Healthcare (PHC). To aid in the development of novel imaging biomarkers in PHC and their potential"/>
        <s v="The PositionGENERAL POSITION SUMMARY/PURPOSE:&#10;Roches Product Development organization is responsible for developing and executing late stage (Phase III IV) clinical trials to establish efficacy and clinical utility of novel therapies The purpose of these "/>
        <s v="&#10;*Business Summary**&#10;&#10;&#10;98% of Fortune 500 Companies use VMware Technology!&#10;&#10;The most advanced companies in the world turn to VMware to manage, grow and transform their business. When you work here, you're connected to a global community of innovative, emp"/>
        <s v="Gateway Learning Group is a leader in providing behavior therapy for children with autism. Every day, Gateway advances lives through compassionate, evidence-based treatment. Since being founded in 2005, Gateway has expanded from its San Francisco base to "/>
        <s v="SoftBank Robotics, the global leader in robotics, is seeking a Data Analyst to join a fast-growing team that is focused on shaping the future by augmenting the workforce through automation. Known for Pepper and NAO, our humanoid robots, SBRA's solutions s"/>
        <s v="Survata Ads Measurement is changing how brands and marketing experts think about survey-based research moving from manual campaign report cards to advanced statistical analysis for real-time optimization tools. Help us grow our operational side as we cont"/>
        <s v="CompanyMammoth Biosciences is harnessing the diversity of nature to power the next-generation of CRISPR products. Through the discovery and development of novel CRISPR systems, the company is enabling the full potential of its platform to read and write t"/>
        <s v="At FortressIQ weâ€™re developing process cognition technologies that understand how businesses operate. Weâ€™re improving peopleâ€™s work lives by helping to automate routine tasks, allowing them to focus on higher value work and more meaningful interacti"/>
        <s v="The PositionAs an organization, Pharma Technical Development (PTD) works to design processes to manufacture large molecule therapeutics. We develop drugs that can be manufactured at sites worldwide in an efficient manner while keeping in mind that patient"/>
        <s v="&#10;GSN Games is looking for a Director of Data Engineering to be part of our team in San Francisco.&#10; &#10;About the Data Team&#10;The GSN Data team provides the data, analytics, and algorithms necessary to make GSN Games a fun and rich experience for players. We ar"/>
        <s v="The PositionNote: This role may be filled as a Data Engineer or Sr. Data Engineer. The position description is written at the Data Engineer level.&#10;&#10;As a member of the PTI Raw Material Data Engineering and Architecture Team, you will work in multi-discipli"/>
        <s v="About AutoGrid Systems&#10;&#10;At AutoGrid, you will join a team helping to accelerate the world's transition to a clean, affordable and reliable energy system. We're a growing and award-winning clean-technology company driving the fundamental transformation of "/>
        <s v="&#10;Data Analytics Consultant&#10;&#10;&#10;Share&#10;&#10;Job ID: FA-0100-664 &#10;&#10;&#10; Open Since: 2020-03-10&#10;&#10;&#10;City: Menlo Park&#10;State: California&#10;Country: United States of America&#10;&#10;&#10;&#10;Job Description:Frontend Arts brings together the brightest minds to create breakthrough technolog"/>
        <s v="The OpportunityKey to insitroâ€™s approach to rethinking drug development is linking in vitro cellular phenotypes with patient phenotypes. As a Statistical Geneticist, you will lead the development of cutting edge statistical approaches and workflows to a"/>
        <s v="The Role&#10;&#10;The&#10;&#10;reliability data team is looking for a Data Scientist/Software Engineer to&#10;&#10;utilize large-scale data and help Tesla engineers design and validate the most&#10;&#10;compelling and reliable products for our customers. The reliability data team&#10;&#10;colle"/>
        <s v="Motif Capital Data Scientist&#10;&#10;We are surrounded by unstructured data on companies and the economy. As an experienced data scientist, you are familiar with a variety of machine learning and natural language processing techniques and have applied them to re"/>
        <s v="i, Ã‚ Hope you are doing good We have an urgent requirement for our client Ã‚ Job Description:&#10;&#10;The platform will also enable machine/deep learning infrastructure that operationalizes data science models for broad consumption.Ã‚ You'll partner with end-to"/>
        <s v="Accenture Flex offers you the flexibility of local fixed duration project based work powered by Accenture, a leading global professional services company. Accenture is consistently recognized on FORTUNE s 100 Best Companies to Work For and DiversityInc s "/>
        <s v="The PositionAs Data Manager you will be accountable for study/studies and non-study project deliverables. You partner with cross-functional teams and external partners and work with considerable independence.&#10;&#10;MINIMUM QUALIFICATIONS&#10;&#10;BSc or MSc in Life Sc"/>
        <s v="The Palo Alto Veterans Institute for Research (PAVIR) is seeking a Data Scientist / Statistician to join Team Participatory System Dynamics (PSD), which is working to change the way health care quality improvement decisions are made across all layers of t"/>
        <s v="Working at the intersection of hardware, software, and molecular science, we are committed to delivering on the promise of 3D printing, enabling commercial customers to go beyond basic prototyping to 3D manufacturing.Our company is built on the idea that "/>
        <s v="Sonos has mountains of data, but that data is only useful if it is collected, stored and presented accurately. As a Data Engineer, you will be responsible for creating custom data sets, discovering data anomalies, generating test data, and implementing da"/>
        <s v="Job Description&#10;&#10;At Shipt, we are transforming the grocery shopping experience and giving time back to consumers.&#10;&#10;Shipt is growing and we are searching for a Machine Learning Engineer to join our team! At Shipt, we're using machine learning and analytics"/>
        <s v="Place to Play it s also the Best Place to Work. We ve thrilled g&#10;&#10;since 1994, when we launched the original PlayStation. Today, we re&#10;&#10;recognized as a global leader in interactive and digital entertainment. The&#10;&#10;PlayStation brand falls under Sony Interact"/>
        <s v="Scientist/Sr. Scientist, Gene Therapy&#10;&#10;Essential duties and responsibilities include but are not limited to the following:&#10;&#10;Develop AAV capsids and/or regulatory cassettes to improve and/or limit transgene expression to certain tissues&#10;Oversee and partici"/>
        <s v="Ayata is developing its Prescriptive AnalyticsÂ® software by integrating the latest Artificial Intelligence (AI) and related technologies. We are looking for people with multi-disciplinary skills, especially in software design and artificial intelligence,"/>
        <s v="The Process Analytical Chemistry team is seeking a skilled analytical chemist with industry experience to provide analytical support for the recovery and purification of small molecule products from fermentation broth. We are looking for a Scientist with "/>
        <s v="Gabi is reinventing the insurance broker model with technology, data, and human interaction. We are on a mission to make the process of finding the best home and auto insurance easy, straightforward, and transparent. Weâ€™re serious about building and usi"/>
        <s v="The PositionWe are seeking a highly motivated and collaborative Bioinformatics Scientist to join our Translational Genomics group and help drive the increased use of functional genomic approaches across the Genentech Research organization. Our Translation"/>
        <s v="We're Cruise, the self-driving ride-hailing service.&#10;&#10;We are building the world's most advanced self-driving vehicles to safely connect people to the places, things, and experiences they care about. We believe self-driving vehicles will help save lives, r"/>
        <s v="We like to think weâ€™re at the head of the class when it comes to helping businesses accelerate revenue growth and gain a competitive edge. With solutions to improve conversion and win rates at every stage of the revenue cycle, Lattice is the leader in p"/>
        <s v="Overview:Jazz Pharmaceuticals is an international biopharmaceutical company focused on improving patients lives by identifying, developing and commercializing meaningful products that address unmet medical needs. We are continuing to expand our commercial"/>
        <s v="The PositionWe are seeking a highly motivated statistical scientist to join Genentechs Translational Genomics group supporting computational efforts across the Research organization. The successful candidate will work in a collaborative environment, teami"/>
        <s v="&#10;Bachelor's degree&#10;&#10;in Computer science or equivalent, with minimum 10+ Yrs. of&#10;&#10;relevant experience.You should have 9+&#10;&#10;years of Data Analyst experience with at least 5+ years in Healthcare DomainYou must have experienced in Database Design/Development i"/>
        <s v="Company Overview Milestone Technologies, Inc. is a leading IT Managed Services and IT Professional Services solutions provider headquartered in the Bay Area and serving clients globally. Our unique approach to IT Managed Services includes Contact Center S"/>
        <s v="WhereTo is a venture backed startup that inspires and empowers todayâ€™s corporate travelers with an AI-based travel experience. We are a team of fifteen engineers, artists, and entrepreneurs re-imagining corporate travel from our HQ in San Francisco. Our"/>
        <s v="GRAIL is a healthcare company whose mission is to detect cancer early, when it can be cured. GRAIL is focused on alleviating the global burden of cancer by developing pioneering technology to detect and identify multiple deadly cancer types early. The com"/>
        <s v="Mode is a company built for analysts and data scientists. In addition to building a product to help them be great at their jobs, Mode aims to be a source of education and inspiration for analysts and data scientists of all experience levels.&#10;&#10;Mode's own D"/>
        <s v="Location: San Francisco, CA&#10;&#10; Job Title: Data Engineer&#10;&#10;Duration: 1 yr to start, could extend for additional year&#10;&#10;Key Skills: Spark, Hive, SparkSql, Python&#10;&#10;Projects the team is focusing on: Performance tuning on existing data warehouse and pipelines.&#10;&#10;S"/>
        <s v="&#10;At Sense, we are transforming the Contractor Experience for the World's Best Places to Work. Independent Workers now make up nearly 31% of the US workforce totalling almost 41 million. We are reinventing the way companies build long-term relationship wit"/>
        <s v="THE COMPANY:&#10;&#10;JUUL Labs' mission is to impact the lives of the world's one billion adult smokers by eliminating combustible cigarettes. We have the opportunity to address one of the world's most intractable challenges through a commitment to exceptional q"/>
        <s v="The PositionThe Department of Safety Assessment at Genentech provides scientific leadership and plays an active role in the process of drug development from the discovery period through marketed products. We are seeking a Scientist in Toxicology to suppor"/>
        <s v="The PositionWho we are&#10;&#10;The PD Personalized Healthcare Programs at Roche/Genentech are part of the R&amp;D Personalized Healthcare (PHC) Center of Excellence building the next generation tools, capabilities, and products for the future of medicine. We are foc"/>
        <s v="The PositionWe seek a highly motivated Associate Scientist / Scientist within the Oncology Biomarker Development (OBD) Data Science Digital Pathology Group, to drive digital pathology biomarker development and diagnostic development using image analysis a"/>
        <s v="Imagine a product that reached over a million users without a sales team. That same product is at the edge of where careers are headed, where every person becomes their own brand with limitless growth potential ahead. That's the opportunity at vidIQ an in"/>
        <s v="Job TitlePart-time instructor of Statistics for Data Science and Machine LearningJob Description&#10;&#10;The Instructor I is responsible for teaching classes within the guidelines of the established curriculum. They are also responsible for several administrativ"/>
        <s v="The PositionThe state-of the-art Next Generation Sequencing (NGS) and genomic applications group at Genentech is looking for a motivated computational scientist to join our team.&#10;&#10;Working in a highly collaborative environment, the successful candidate wil"/>
        <s v="The Process Engineer/Scientist II will play a key role in providing technical knowledge, experience, and expertise to our clients, ensuring successful manufacture of therapeutics. The primary focus of the Process Engineer/Scientist II will be to support c"/>
        <s v="The PositionPosition is based in South San Francisco. May consider remote&#10;&#10;The Principal Data Scientist of the Technical Institute (TI) is a member of the US Medical Affairs Evidence for Access (E4A) Medical Unit. He/she serves as the TI point of contact "/>
        <s v="Title: Data EngineerJob ID: AD98991626Location: San Francisco, CA&#10;Our client is looking to hire a Senior Data Engineer who will be a strong support to their team. They need an expert who will build the platform that delivers processed data and imagery to "/>
        <s v="Role Specification: &#10;&#10;5+ years of professional experience, 3+ years in Data Science preferredGraduate qualification in Computer Science, Statistics, Biostatistics, or other Quantitative Field from top schoolHands-on experience on writing production-level "/>
        <s v="&#10;Computational and Data Science Research Specialist III&#10;&#10;06-Mar-2020&#10;&#10;Job Code and Payroll Title&#10;&#10;6104 Computational and Data Science Research Specialist III&#10;&#10;Job Summary&#10;&#10;JOB OVERVIEW&#10;&#10;The Arnaout Lab at UCSF seeks an experienced Data Engineer to whom wa"/>
        <s v="SoftBank Robotics, the global leader in robotics, is seeking a Lead Data Analyst to join a fast-growing team that is focused on shaping the future by augmenting the workforce through automation. Known for Pepper and NAO, our humanoid robots, SBRA's soluti"/>
        <s v="Our Buyer Risk team is looking for a Data Engineer to improve our fraud and payments processes. We maintain both normalized and de-normalized data models to support our numerous stakeholders, ranging from PMs to data scientists. You'll be responsible for "/>
        <s v="Udemy is looking for a machine learning engineer to join our Recommendations Team. Udemy's personalized recommendations system is composed of batch (e.g., feature and machine learning pipelines), streaming (i.e., feature computation in real-time), and onl"/>
        <s v="The PositionWe are seeking an exceptional scientist to join the In Vitro ADME group in the Small Molecule DMPK Department at Genentech. This leader would work with our established team to deliver in vitro data and guidance to projects across our diverse p"/>
        <s v="Data Engineer&#10;&#10;And who better than you to join the Trianz family?&#10;&#10;At Trianz, we offer you an open and learning-oriented culture essential to emerge as a leader. Completely focused on the Digital Evolution philosophy and phenomenon, we view delivering our"/>
        <s v="Atomwise is a leading artificial intelligence (AI) drug discovery company in San Francisco, CA. In partnership with pioneering academic researchers and major biopharmaceutical companies, we discover and develop small molecules that will improve human heal"/>
        <s v="&#10;Clinical Lab Scientist Specialist&#10;&#10;11-Feb-2020&#10;&#10;Job Code and Payroll Title&#10;&#10;8939 Clinical Lab Scientist Specialist&#10;&#10;Job Summary&#10;&#10;JOB OVERVIEW&#10;&#10;The Clinical Lab Scientist Specialist performs procedures in the Specialty Lab of UCSF Dermatopathology Service"/>
        <s v="Impossible Foods is addressing the most catastrophic threats facing humanity: climate change and biodiversity collapse. A global transition to a plant-based food system will turn back the clock on atmospheric C02 levels, restore natural ecosystems and rev"/>
        <s v="Detect and correlate anomalies across disparate time-series data&#10;Create and test analytic model(s) to be used against live data&#10;Evaluate and train various models to detect and cluster anomalies&#10;Assign statistical significance/confidence interval to anomal"/>
        <s v="The PositionThe OMNI-Biomarker Development department at Genentech provides translational science support to inform the clinical development of novel personalized therapeutics in disease areas of Ophthalmology, Metabolism, Neuroscience, Immunology and Inf"/>
        <s v="Karius is a venture-backed life science startup focused on transforming the way infectious diseases are diagnosed. Combining Next-Generation Sequencing and proprietary data analysis, we can identify over 1,000 pathogens from a single blood sample with typ"/>
        <s v="The PositionGenentech is seeking a Clinical Scientist with relevant pharmaceutical/biotechnology industry drug development experience to join Genentechs Research and Early Development (gRED) Early Clinical Development (ECD) OMNI Clinical Science group. Th"/>
        <s v="The PositionRoches Clinical Development organization is structured by therapeutic area and is responsible for developing and executing the late development (Phase II IIIA) clinical strategies and plans to deliver medically-differentiated therapies that pr"/>
        <s v="The PositionThe department of Immunology Discovery conducts basic and translational research to enable new target discovery and preclinical drug development for inflammatory, autoimmune, fibrotic, and retinal disorders. We have access to unique resources "/>
        <s v="&#10;&#10;&#10;Data Engineer&#10;&#10;Apply now&#10;&#10;&#10;OverviewAt First Republic, we care about our people. Founded in 1985, we offer extraordinary client service in private banking, private business banking and private wealth management. We believe that personal connections are "/>
        <s v="Who we are&#10;&#10;What do Airbnb, Slack and Salesforce have in common? They use Culture Amp every day to make their workplaces better, along with over 2,500 other companies from around the globe, making up a community who stand together to improve the world of "/>
        <s v="*For us to consider your application, you must include an authentic and personalized cover letter that tells us why you want to work at Lemonaid*&#10;&#10;Use your amazing data and communication skills to help Lemonaid Health deliver quality, convenient affordabl"/>
        <s v="The PositionWe are seeking a Veterinary Anatomic Pathologist with drug development experience to join the Genentech Safety Assessment Department. Our Safety Assessment Mission is to advance the portfolio by generating high quality non-clinical safety data"/>
        <s v="Our mission at Udemy is to improve lives through learning. Today, more than 40 million students around the world are advancing their careers and passions by mastering new skills on Udemy.&#10;&#10;The Data Platform team's mission is to build the tools, services a"/>
        <s v="W-2 Contract Position&#10;&#10;Job Summary&#10;&#10;One of our clients - A social media web and mobile application company is looking to hire a Data Engineer on The Business Intelligence (BI) team is to build robust, extensible, and scalable data and BI solutions for the"/>
        <s v="&#10;We're Cruise, the self-driving ride-hailing service.&#10;&#10;We are building the world's most advanced self-driving vehicles to safely connect people to the places, things, and experiences they care about. We believe self-driving vehicles will help save lives, "/>
        <s v="&#10;&#10;&#10;&#10;Senior Data Analyst&#10;&#10; Senior Data AnalystJob Location San Francisco - San Francisco, CAPosition Type Full TimeEducation Level Graduate DegreeBasic Function &amp; Scope of Job The Senior Data Analyst has primary responsibility for accurate and predictive e"/>
        <s v="The PositionWe are looking for an expert in machine learning, artificial intelligence and computer vision to join our digital pathology group as an Associate Scientist / Scientist in Oncology Biomarker Development (OBD). Digital pathology is a new field w"/>
        <s v="&#10;Clinical Informatics Specialist III&#10;&#10;05-May-2020&#10;&#10;Job Code and Payroll Title&#10;&#10;8800 Clinical Informatics Specialist III&#10;&#10;Job Summary&#10;&#10;JOB OVERVIEW&#10;&#10;The key job responsibilities of the Clinical Data Analyst (CDA) include managing research customer requests"/>
        <s v="&#10;Financial Analyst IV&#10;&#10;28-Apr-2020&#10;&#10;Job Code and Payroll Title&#10;&#10;7710 Financial Analyst IV&#10;&#10;Job Summary&#10;&#10;JOB OVERVIEW&#10;&#10;The Data Analytics Manager uses advanced professional concepts and organizational objectives to resolve complex issues in creative and ef"/>
        <s v="We have an extremely innovative and exciting opportunity for a Research Scientist (Assistant Level) at the Northern California Institute for Health and Education (NCIRE) in San Francisco. The applicant will be involved in developing 2nd Gen 7T MRI technol"/>
        <s v="The front page of the internet,&quot; Reddit brings over 430 million people together each month through their common interests, inviting them to share, vote, comment, and create across thousands of communities. Come for the cats, stay for the empathy.&#10;&#10;The Cor"/>
        <s v="The PositionAs a Biostatistician with Personalized Health Care (PHC) focus in Biostatistics and Data Sciences (BDS), you will be responsible for supporting PHC projects, initiatives, and related activities in Oncology or non-Oncology therapeutic areas. PH"/>
        <s v="The PositionThe Preclinical and Translational PKPD (PTPK) department is seeking a scientist who is driven to understand the pharmacokinetics (PK) and pharmacodynamics (PD) of novel drug candidates and delivery systems. The candidate will be responsible fo"/>
        <s v="JOB DESCRIPTIONAt Levi Strauss &amp; Co, we are revolutionizing the apparel business and redefining the way denim is made.&#10;&#10;We are taking one of the worldâ€™s most iconic brands into the next century:&#10;&#10;from creating machine learning-powered denim finishes to "/>
        <s v="Company Description&#10;&#10;Consider joining Eurofins Lancaster Laboratories where people are the most important element in our chemistry. Celebrating 50 years of service, Lancaster Laboratories is a leading contract lab providing testing and research services i"/>
        <s v="Job Description&#10;&#10;Shell is playing its part in the transition towards a low-carbon future. We aim to cut the net carbon footprint of our energy products by around half by 2050. Our New Energies business, set up in 2016, supports this ambition. New Energies"/>
        <s v="Decision scientists draw on a combination of quantitative methods and product intuition to find actionable insights that drive key product decisions at Udemy, answering questions such as: what makes a course great? are ratings a reliable signal of course "/>
        <s v="About TwitchLaunched in 2011, Twitch is a global community that comes together each day to create multiplayer entertainment: unique, live, unpredictable experiences created by the interactions of millions. We bring the joy of co-op to everything, from cas"/>
        <s v="The PositionThe Drug Metabolism and Pharmacokinetics (DMPK) department at Genentech is seeking a highly motivated leader who will be supporting small molecule projects in discovery and development.&#10;&#10;The DMPK group is dedicated to enabling the discovery, d"/>
        <s v="We are looking for a data-driven problem solver who can automatically discover and extract information from multiple data sources. The senior data engineer will work to recognize patterns and productize your solutions and techniques for integration into o"/>
        <s v="Ã‚&#10;&#10;Position: Big Data Engineer&#10;&#10;Duration:- 6 months with potential extension&#10;&#10;Ã‚&#10;&#10;Location :- San Francisco, CA&#10;&#10;Ã‚&#10;&#10;The leader will closely collaborate with cross functional teams Ã¢ data science experts, medical, technology and other SMEs within digita"/>
        <s v="Parkside Securities is simplifying global access to US markets through regulatory innovations and technology. We are a US-based broker-dealer allowing foreign citizens the ability to invest in US securities using their local currency offering low fees and"/>
        <s v="Reporting to the Senior Director of Toxicology, the successful incumbent will have at least 5 years of experience in preclinical drug development with emphasis in toxicology and preclinical safety; experience on drug development project teams would be a p"/>
        <s v="Our mission is to help people everywhere find a job and company they love. We are disrupting an industry by changing how people search for jobs and how companies recruit top talent.&#10;&#10;We are looking for a talented engineer to join our growing data engineer"/>
        <s v="Mission&#10;&#10;Databricks' success depends on building trust and recognition with an ever-growing audience of data scientists and data engineers. We're building out our Developer Relations team to drive awareness and adoption of data engineering, data science, "/>
        <s v="JD:&#10;&#10;Ã‚ Python for data manipulation &amp; transformation (python dictionaries, data frames, data stream, joins of all kinds, outside of SQL IDEs)&#10;&#10;Ã‚ Python modelling&#10;&#10;Ã‚ Should have worked in designing, creating and defining Models.&#10;&#10;Ã‚ Hands on experience "/>
        <s v="ABOUT THE TEAM&#10;&#10;The data engineering team is a small, nimble group of data engineers that drive the company toward clean and informative data. As a manager of the data engineering team, you'll contribute toward a clear, concise data model to help power da"/>
        <s v="Category:Science&#10;&#10;Lab/Area:Behavioral CoreDescription:The Gladstone Institute of Neurological Disease at San Franciscoâ€™s burgeoning Mission Bay Campus could offer you outstanding opportunities to pursue this goal. The successful candidate will direct a "/>
        <s v="Senior Software Engineer, Data&#10;&#10;Engineering | San Francisco, CA &amp; Remote, USAOur first API helps you programmatically send physical mail at scale. Our second is address verificationâ€”officially CASS-certified by the USPS. But our long-term goal is to pro"/>
        <s v="ZS is a professional services firm that works side by side with companies to help develop and deliver products that drive customer value and company results. From R&amp;D to portfolio strategy, customer insights, marketing and sales strategy, operations and t"/>
        <s v="&#10;Bioinformatics Programmer IV&#10;&#10;09-Jan-2020&#10;&#10;Job Code and Payroll Title&#10;&#10;5933 Bioinformatics Programmer IV&#10;&#10;Job Summary&#10;&#10;JOB OVERVIEW&#10;&#10;UCSF is seeking a qualified candidate to serve as Bioinformatics Scientist / Programmer for the Clinical Cancer Genomics "/>
        <s v="One Concern is a Menlo Park-based benevolent artificial intelligence company with a mission to increase the global community's resilience to natural hazards. Founded at Stanford University, One Concern enables cities, corporations and citizens to embrace "/>
        <s v="The PositionThe successful candidate will join our dynamic team and work to identify biomarkers in support of drug development projects in IBD. The candidate will support novel therapeutic candidates before and after the transition from research to develo"/>
        <s v="Tracking Code&#10;&#10; 13681 &#10;&#10;Job DescriptionAbout Ipsos&#10;&#10;Ipsos is the worldâ€™s third largest market research company, present in 90 markets and employing more than 18,000 people. Our passionately curious research professionals, analysts and scientists have bu"/>
        <s v="&#10;What We Are Looking For:&#10;We are looking for bold and self-motivated data and AI/ML Engineers to join our team. Data is the core of our business and we are scaling a unique global network that creates unprecedented access to high-quality data in agricultu"/>
        <s v="*This job is located on the Peninsula*&#10;BioPhase Solutions specializes in recruiting top talented professionals for California's Scientific community. We are currently looking for an Associate Scientist to work for a leading Bay Area biotechnology company."/>
        <s v="About Lamâ€¦.&#10;Together we move the Atoms that move the World:&#10;&#10;Imagine working on the front lines of innovation! As one of the semiconductor industry's leading suppliers of wafer fabrication equipment and services, our technology depends on finding and hi"/>
        <s v="The PositionAssoc. Sci/Scientist, Translational Bioinformatics, Oncology Biomarker Development&#10;We seek a highly motivated Scientist within Oncology Biomarker Development (OBD) Data Science to support biomarker and diagnostic development efforts focusing o"/>
        <s v="&quot;The front page of the internet,&quot; Reddit brings over 430 million people together each month through their common interests, inviting them to share, vote, comment, and create across thousands of communities. Come for the cats, stay for the empathy.&#10;&#10;Moneti"/>
        <s v="The Position&#10;&#10;We are seeking a highly-skilled Senior Scientist with expertise in Proteomics to join Nurixâ€™s Discovery team. Nurix is devoted to unlocking the therapeutic potential of the ubiquitin proteasome system (UPS) in oncology, immune-oncology and"/>
        <s v="*This job is located on the Peninsula*&#10;BioPhase Solutions specializes in recruiting top talented professionals for California's Scientific community. We are currently looking for a Scientist/Senior Scientist to work for a leading Bay Area biotechnology co"/>
        <s v="The Manager in Training (MIT) Program has been designed to accelerate a newly hired employee into the store manager position. This means that you will learn and master the skills in 3 to 6 months that would take a normal technician 1 to 2 years to develop"/>
        <s v="Company DescriptionPDDN is a provider of end-to-end software solutions and IT consulting Services and software development Company. is headquartered in Fremont, California with clients across the Silicon Valley and other Information technology Hubs in dif"/>
        <s v="Square builds common business tools in unconventional ways so more people can start, run, and grow their businesses. When Square started, it was difficult and expensive (or just plain impossible) for some businesses to take credit cards. Square made credi"/>
        <s v="At Cisco Meraki, we know that technology can connect, empower, and drive us. Our mission is to simplify technology so our customers can focus on what's most meaningful to them: their students, patients, customers, and businesses. We're making networking e"/>
        <s v="Key Qualifications:&#10;&#10;Deep experience in digital analytics, data governance, data management, and business intelligence4-6 years working in analytics; specifically around supporting teams with management reportingProficient in SQL, Tableau (or similar tool"/>
        <s v="NTT DATA Services strives to hire exceptional, innovative and passionate individuals who want to grow with us. If you want to be part of an inclusive, adaptable, and forward-thinking organization, apply now.&#10;&#10;We are currently seeking a Sr Data Engineer Ha"/>
        <s v="The PositionThe Position&#10;&#10;We are seeking a highly motivated Scientist or Senior Scientist to join the OMNI-Biomarker Development Department within Development Sciences to drive our biomarker and drug development efforts in multiple sclerosis. Our departme"/>
        <s v="Samba TV, recognized by Inc. Magazine as one of the fast-growing companies in the US and one of the &quot;most interesting ad-tech upstarts of the year&quot; by Business Insider, and expand internationally. We are uniquely positioned at the forefront of the TV revo"/>
        <s v="Our client is an award winning Artificial Intelligence and Machine Learning Company. Their innovative cross channel AI solutions are applied in industries such as fintech, investment banking, biotech, and insurance, offering sales leaders unlimited opport"/>
        <s v="/Hello potential Second Genomer! A note: during the covid-19 public health crisis, Second Genome will be conducting all discussions and interviews virtually to flatten the curve and protect our teammates and candidates. Should you enter the interview proc"/>
        <s v="Job Summary&#10;&#10;Note that this position may be based remotely (within US)&#10;&#10;The Data Science CoLab is seeking a software engineer to help build UCSF's Data&#10;&#10;Library. This position will entail working as part of a cross-functional&#10;&#10;engineering team to develop "/>
        <s v="JoB Description Looking for an SAP HANA expert SAP HANA 2.0 configuration, architecture, reportingvisualization, predictive analytics and datasolution modelling. Must have 3-4 years of experience with native HANA data modeling. Must have experience with H"/>
        <s v="The Ronin Data Science team is trying to achieve the goal of predicting treatment outcomes across cancer types and across the course of therapy. We create and provide individualized predictive models and data visualizations to doctors and patients to unde"/>
        <s v="Join Rally Health as a Principal Software Engineer, Data Platform where you will architect and develop infrastructure for our Data Team . As part of the Data Team, you will report to a Data Manager and work with teams across the company.You Will:&#10;&#10;Archite"/>
        <s v="&#10;Clinical Research Coordinator&#10;&#10;03-Mar-2020&#10;&#10;Job Code and Payroll Title&#10;&#10;9335 Clinical Research Coordinator&#10;&#10;Job Summary&#10;&#10;JOB OVERVIEW&#10;&#10;The Clinical Research Data Coordinator (CRC) will perform duties related to the support and coordination of the UCSF Im"/>
        <s v="&#10;Unique opportunity to join the founding team of a quantitative hedge fund recently launched by a world renowned team of researchers and engineers. You will contribute to the research and development of cutting edge, machine learning inspired models, as w"/>
        <s v="Here at Berkeley Lights, we think cells are awesome! Cells are capable of manufacturing cures for diseases, fibers for clothing, energy in the form of biofuels, and food proteins for nutrition. So the question is, if nature is capable of manufacturing the"/>
        <s v="BioResearch Field Applications Scientist&#10;&#10;San Francisco Bay AreaOPCO DescriptionMolecular Devices, LLC creates innovative, high-quality bioanalysis solutions that increase our customers productivity. By joining Molecular Devices, you will work with best-i"/>
        <s v="The PositionWe seek a highly motivated Scientist to lead biomarker development efforts in support of Genentechs pipeline in hematological malignancies. Experience in hematology, oncology, personalized healthcare approaches, and translational research is h"/>
        <s v="At Sequoia, we are fueled by a passion to serve our clients and their needs. Through a blend of guidance, service and technology, we are revolutionizing the way employee benefits, 401(k), insurance and HR are experienced by companies and their people. Seq"/>
        <s v="Eluvio uses a wide range of machine learning and deep learning techniques within its content fabric. This position offers an experienced scientist/engineer an opportunity for big impact, working in a small, excellent team innovating new ML, DL and data sc"/>
        <s v="At Fitbit, our mission is to help people lead healthier and more active lives. We do this by empowering them with data, inspiration, and guidance to reach their goals.&#10;&#10;We started our journey in 2007â€”as a team of two with one big idea. Since then, we've"/>
        <s v="DescriptionSHIFT: Day Job&#10;&#10;SCHEDULE:&#10;&#10;Designs, develops and programs methods, processes, and systems to consolidate and analyze unstructured, diverse â€œbig dataâ€ sources to generate actionable insights and solutions for client services and product enha"/>
        <s v="The PositionThe Position&#10;&#10;We seek a highly talented and motivated Scientist to drive Genentechs ground-breaking reverse translation efforts in cancer immunotherapy drug development. The candidate will join a new team of researchers on Genentechs vibrant r"/>
        <s v="Are you ready to make an immediate impact on all aspects of our mission? Do you want to work on projects including data exploration and harmonization?  With mentoring from senior statisticians and data scientists you will create modeling of correlated out"/>
        <s v="Job DescriptionAt Ginger, we aim to provide better mental health care to humanity at a scale larger than has ever been possible before. This is no small task and as an expanding team we are working on a number of initiatives to achieve this, including agg"/>
        <s v="About Saildrone&#10;&#10;Saildrone designs and manufactures wind and solar powered autonomous surface vehicles called Saildrones, which make cost-effective ocean data collection possible at scale.&#10;&#10;We are building the world's largest high-resolution ocean dataset"/>
        <s v="At Afresh, weâ€™re solving the big problems around food waste and the fresh food supply chain--focusing first in grocery. We use cutting-edge AI (weâ€™ve been published in ICML!) combined with thoughtful design to enhance decision-making and optimize stor"/>
        <s v="The PositionRoches Clinical Development organization is structured by therapeutic area and is responsible for&#10;&#10;developing and executing the late development (Phase II IIIA) clinical strategies and plans to deliver&#10;&#10;medically-differentiated therapies that "/>
        <s v="The PositionWe are seeking a highly motivated Scientist/Senior Scientist to support translational science andbiomarker discovery efforts for Genentech's pipeline in lung and head and neck cancers within the Oncology Biomarker Development (OBD) group. Subs"/>
        <s v="PlayStation isn't just the Best Place to Play -it's also the Best Place to Work. We've thrilled gamers since 1994, when we launched the original PlayStation. Today, we're recognized as a global leader in interactive and digital entertainment. The PlayStat"/>
        <s v="Job Title:Postdoctoral Fellowship, Data InstituteJob Summary:The Data Institute at the University of San Francisco is proud to invite applications for a postdoctoral position starting in August 2020. Launched in the summer 2016, the Data Institute was fou"/>
        <s v="Senior Machine Learning Engineer&#10;&#10;About JumpstartJumpstart is the world's first shared talent network -- we are a recruiting platform that connects job seekers to the world's best companies using machine learning. Candidates on Jumpstart are able to repre"/>
        <s v="We are EA&#10;&#10;And we make games how cool is that? In fact, we entertain millions of people across the globe with the most amazing and immersive interactive software in the industry. But making games is challenging work. Thats why we employ the most creative,"/>
        <s v="&#10;Computational and Data Science Research Specialist III&#10;&#10;27-Apr-2020&#10;&#10;Job Code and Payroll Title&#10;&#10;6104 Computational and Data Science Research Specialist III&#10;&#10;Job Summary&#10;&#10;JOB OVERVIEW&#10;&#10;The Computational and Data Science Research Specialist applies skills"/>
        <s v="About SentryBad software is everywhere, and we're tired of it. Sentry is on a mission to help developers write better software faster, so we can get back to enjoying technology.&#10;&#10;With more than $67 million in funding and 20,000+ customers that believe we'"/>
        <s v="Upstart is the first lending platform to leverage artificial intelligence and machine learning to price credit and automate the borrowing process. Our engineering and data science teams collaborate to use non-conventional variables at scale in an underwri"/>
        <s v="About Pinterest:&#10;&#10;Millions of people across the world come to Pinterest to find new ideas every day. Its where they get inspiration, dream about new possibilities and plan for what matters most. Our mission is to help those people find their inspiration a"/>
        <s v="Hello Associates,&#10;&#10; *****Greetings from Conch Technologies*****&#10;&#10;Position: Big Data Developer&#10;&#10;Location: SFO, CA&#10;&#10;Around 8Ã‚years experience in Bigdata, Hadoop Ecosystems, Java, SpringBoot, Scala, GoLang, Python, Map Reduce/Hive/Pig/Oozie/Airflow/Hamake/S"/>
        <s v="The opportunity:&#10;&#10;Fast, accurate insights are integral in allowing us to fulfill our mission of fixing the user experience in global trade. At Flexport you'll conduct analyses that are at the forefront of reshaping the entire logistics &amp; supply chain indu"/>
        <s v="Position&#10;&#10;We are seeking a talented and highly-motivated individual with a background in ubiquitin biology or targeted protein degradation and an interest in drug discovery to join our collaborative team of scientists to greatly expand the toolbox of ubiq"/>
        <s v="Our mission is to connect every business in the $10 trillion construction industry and to strengthen the lives, jobs, and relationships of millions of hardworking construction professionals worldwide.Weâ€™re creating beautiful, user-friendly communication"/>
        <s v="Job Title SAP HANA ExpertData Modeler Interview Mode Video Call Telephonic Client Nsight direct client Nsight is fast-growing Systems Integrator and seeking SAP HANA ExpertData Modeler with 10+ Years in IT experience, good to have demonstrated expertise i"/>
        <s v="Interested in pushing the forefront of parametric speech synthesis, and detection of synthetic and forged speech? So are we!About the role:You will be working on interesting speech research problems arising in the context of AI Foundation products with a "/>
        <s v="&#10;*Business Title:** Director, Advanced Analytics Consultant - Center of Excellence&#10;*Requisition Number:** 49418 - 10&#10;*Function:** Business Support Services&#10;*Area of Interest:**&#10;*State:** CA&#10;*City:** San Francisco&#10;*Description:**&#10;&#10;&#10;Innovate. Collaborate. S"/>
        <s v="The PositionGenentech is inviting applications for a Scientist position in the Department of Human Genetics, responsible for identifying novel therapeutic targets and biomarkers from the investigation of human genetic variation. Key responsibilities are l"/>
        <s v="Senior Research Scientist - Preanalytics&#10;&#10;About the Role&#10;&#10;As a Senior Research Scientist in Preanalytics, you will lead efforts to characterize the impact of preanalytical variables on Freenome's multiomic tests and establish robust, standardized protocol"/>
        <s v="About the Team&#10;&#10;Our team is made up of bright, kind and motivated people from varied backgrounds, who built and scaled organizations like Airbnb, Shutterfly, Oracle, Google and Netflix. Cross-functional partnerships are deeply meaningful to us and are how"/>
        <s v="The PositionAn opportunity for a creative, talented and highly motivated Scientist is available in the Department of Early Discovery Biochemistry. The successful candidate will join a dynamic group pursuing cutting-edge research in peptide drug discovery "/>
        <s v="About the team: Our team helps customers proactively prevent payment fraud. Commerce and financial transactions are increasingly moving online. While the internet has enabled easier and instantaneous payments, it has also introduced a layer of anonymity b"/>
        <s v="Overview&#10;&#10;The Role&#10;&#10;We are looking for a Google Cloud Engineer guru to join the team and help us build our training portfolio within Google Cloud Platform as well as Amazon Web Services.&#10;&#10;We require an experienced Cloud Engineer professional who has a pro"/>
        <s v="The Role:&#10;&#10;At Tesla, we move at warp speed and warehousing, distribution and logistics is at the forefront of the evolution of Tesla's supply chain as we embark on transformational change in the coming months. We have an ambitious vision and a complex por"/>
        <s v="Weâ€™re looking for a product-minded data analyst with experience working with healthcare data to improve how we use and interpret our extensive healthcare dataset to power Aminoâ€™s products.&#10;&#10;As a member of the data analysis team, you work with a cross-"/>
        <s v="The Data Engineering team at Glu builds core data infrastructure and applications in support of all areas of our business, including our studio teams, user acquisition, monetization and finance. Glu is passionate about maximizing the value that data and a"/>
        <s v="About the Department of&#10;&#10;Pathology:&#10;&#10;Comprised of extraordinary faculty&#10;&#10;and staff, our mission is to improve the diagnosis, treatment and basic&#10;&#10;understanding of human disease. We&#10;&#10;accomplish this through our clinical services, research, and training the"/>
        <s v="Enlitic is on the verge of transforming patient care by bridging human and artificial intelligence to identify medical issues earlier and more accurately. We were founded in San Francisco in 2014 and our team has since expanded to New York, Vancouver, Can"/>
        <s v="DescriptionFraud Strategy and Analytics Manager&#10;&#10;San Francisco, CA&#10;&#10;At First Republic, we care about our people. We offer extraordinary client service in private banking, private business banking, and private wealth management. Founded in 1985, we believe"/>
        <s v="DescriptionOverview:&#10;&#10;At First Republic, we care about our people. Founded in 1985, we offer extraordinary client service in private banking, private business banking and private wealth management. We believe that personal connections are everything and o"/>
        <s v="The PositionThe Discovery Oncology department is seeking an exceptional, highly motivated and creative scientist to independently lead the discovery and early validation of oncology targets through the exploitation of large-scale functional genomic, chemi"/>
        <s v="Fyusion is a machine learning &amp; computer vision company that enables anyone to capture and display interactive 3D 360 images using their smartphone. Our unique 3D format allows for significant additional functionality that 2D images canâ€™t offer, includi"/>
        <s v="CLICK HERE TO APPLYJoin Rally Health as a Senior or Principal Data Engineer where you will partner with internal and external stakeholders with their data needs which can include building custom dashboards and architecting and coding solutions for large-s"/>
        <s v="The PositionThe Position&#10;&#10;We seek a highly motivated Scientist to lead reverse translational discovery efforts in support of Genentechs Development Sciences and Research. Substantial expertise in oncology, cancer cell signaling pathways, cancer immunother"/>
        <s v="Youâ€™re passionate about a zero-emissions future and want to build something special. You want to own your space but work with talented, like-minded people on important projects. The pace doesnâ€™t scare you; it excites you. Quality and integrity matter "/>
        <s v="As part of the Fermentation Lab Operations team the Associate Scientist will contribute to fermentation experimental designs and be responsible for executing fermentation experiments in support of our R&amp;D deliverables. The successful candidate will contri"/>
        <s v="Join Rally Health as a Senior or Principal Data Engineer where you will partner with internal and external stakeholders with their data needs which can include building custom dashboards and architecting and coding solutions for large-scale pipelines. . A"/>
        <s v="At Lyft, our mission is to improve people's lives with the world's best transportation. To do this, we start with our own community by creating an open, inclusive, and diverse organization.&#10;&#10;The Rideshare Planning &amp; Operations team at Lyft is responsible "/>
        <s v="This Role:&#10;&#10;We are looking for a Data Engineer to pioneer the data team at Point and be responsible for building out the data pipelines and systems necessary to develop best in class algorithms, models, etc. You will have ownership over the data pipelines"/>
        <s v="Machine Learning Engineer&#10;&#10;Powering Performance Marketplaces in Digital Media&#10;&#10;QuinStreet is a pioneer in powering decentralized online marketplaces that match searchers and &quot;research and compare&quot; consumers with brands. We run these virtual- and private-l"/>
        <s v="The PositionOur goal is to massively increase the information we obtain from digital histopathology slides, by applying computational methods to aid pathological evaluation that hitherto, only humans have been able to do. We seek an associate scientist or"/>
        <s v="About Azlo&#10;&#10;Azlo is a new fintech company that helps business owners, entrepreneurs, and freelancers pay, get paid, and manage their money. Backed by BBVA, we're on a mission to transform small business banking.&#10;&#10;Azlo is looking for a passionate Data Engi"/>
        <s v="Hi,&#10;  DATA ENGINEER&#10;&#10;Duration: 6 MONTHS+&#10;&#10;Location : SFO,CA&#10;&#10;Requirements&#10;&#10;5+ years of hands-on experience working in data warehousing, data architecture and/or data engineering environments at an enterprise scale.&#10;5+ years of SQL (MySQL, AWS Redshift, Hi"/>
        <s v="Hi,&#10;&#10;My Client is looking to hire DATA ENGINEER for Contract position in San Francisco, CA.&#10;&#10;Job Title: DATA ENGINEER&#10;&#10;Location: San Francisco, CA&#10;&#10;Project Duration: 6+ Months Contract with possible extension&#10;&#10;Job Description-&#10;&#10;Strong tools/technologies u"/>
        <s v="&#10;Position Summary &#10;Resource Development Associates is seeking a highly-motivated individual with strong quantitative and qualitative research and communication skills (verbal and written), who is committed to social and economic justice. Research Associat"/>
        <s v="At Encoded, we are combining the precision of gene regulation with the versatility of gene therapies to create breakthrough treatments for individuals living with severe genetic diseases. We focus on delivering life-changing advances for individuals with "/>
        <s v="&#10;&#10;&#10;&#10;&#10;&#10;Search by Keyword&#10;&#10;More Options&#10;&#10;&#10;Search by Location&#10;&#10;&#10;&#10;Clear&#10;&#10;&#10;&#10;&#10;&#10;&#10;&#10;Loading...&#10;&#10;&#10;&#10;&#10;Job Category&#10;All&#10;&#10;&#10;Work Location&#10;All&#10;&#10;&#10;Office Location&#10;All&#10;&#10;&#10;Job Type&#10;All&#10;&#10;&#10;&#10;&#10;&#10;&#10;&#10;&#10;&#10;&#10;&#10;&#10;&#10;Ã—&#10;Send me alerts every days&#10;&#10; alert frequency in every certain days&#10;&#10;Create A"/>
        <s v="The PositionThe Digital Health Technologies (DHT) group at Roche/Genentech is part of the Personalized Healthcare (PHC) Center of Excellence focusing on developing the next generation digital health platforms, tools and products for the future of medicine"/>
        <s v="At ERRG, we believe that each of our projects are significant and the most critical ingredient for success is our people. Our people provide the talent, experience, and passion that lies at the heart of every one of our projects. That is why we can provid"/>
        <s v="Company Description:&#10;&#10;We are building a new kind of AI infrastructure that is transforming the way companies solve real-world problems with machine learning at scale. Our founding team created Uber's Michelangelo ML Platform, which has become the blueprin"/>
        <s v="Job OverviewHealthRight360 provides excellent primary care and mental health services to transgender and gender variant people, and to cis-gender heterosexual women, bisexual women, and lesbians in a safe and compassionate environment, with sensitivity to"/>
        <s v="Lead Data Engineer&#10;&#10;Greater Seattle Area &#10;&#10;About the role. . . &#10;&#10;In order to continue and accelerate our growth, we are looking for a Lead Data Engineer with Cloud Solutions background to add to our Seattle, Washington-based team.&#10;&#10;Lead Engineer is respon"/>
        <s v="The Premise Platform Engineering team is looking for a talented and passionate Senior Data Engineer with a strong technical and analytical background to build out the company's core data offerings. Data is at the center of everything Premise does - from d"/>
        <s v="Crystal Dynamics is seeking a Lead Data Scientist to lead a technical team and help us gain useful insight out of raw data. The Lead Data Scientist will be responsible for managing the analytics team. They will work alongside production, marketing, commun"/>
        <s v="Do you&#10;&#10;&#10;Describe yourself as a data person with strong analytical and technical skills?&#10;Consider yourself a strong problem solver with ability to translate data into key business insights relevant to biotech / pharma clients?&#10;Have deep expertise in vario"/>
        <s v="RealReal, you'll drive automation, personalization and data pipeline&#10;&#10;initiatives. You will own critical systems throughout the platform and be&#10;&#10;responsible for their development, adding new, valuable features and ensuring&#10;&#10;that these systems perform corr"/>
        <s v="TuneIn reaches nearly 70 MAUs and we have a relentless appetite for data: our listeners collectively generate tens of millions of events per hour at peak. We are a small data engineering team and our contributions have a profound impact on the success of "/>
        <s v="The Data Analyst intern will report to the Manager of Customer Success who oversees the customer life cycle from contract award and onboarding to data-driven service recommendations informing customer marketing and communications support. Customer Success"/>
        <s v="System1 Biosciences is revolutionizing drug discovery for brain disorders by combining biotechnology, neuroscience, robotics, and machine learning techniques. We employ AI-driven phenotypic screening to discover novel drugs for complex neurological and ps"/>
        <s v="Job Title: Digital Data Engineering &amp; Analytics Manager&#10;&#10;Key Qualifications:&#10;&#10;&#10;&#10;Deep experience in digital analytics, data governance, data management, and business intelligence&#10;4-6 years working in analytics; specifically around supporting teams with man"/>
        <s v="SRA/Associate ScientistApexigen, Inc. San Carlos, CAJob SummaryWe are currently seeking a highly motivated Associate Scientist/Scientist with&#10;&#10; strong hands-on experience to contribute to the discovery and characterization of&#10;&#10; therapeutic antibody candid"/>
        <s v="Please note that this role requires relocation to Washington D.C.&#10;&#10;As a Data Engineer for the CIA, you will focus on the design, implementation, and operation of data management systems to meet the CIA's business needs. This includes designing how the dat"/>
        <s v="Position Summary:We are seeking a skilled and experienced researcher to join a team focused on the expression and characterization of novel biologic drug candidates that modulate inflammation for the treatment of human diseases.&#10;&#10;The successful candidate "/>
        <s v="The Opportunity&#10;&#10;Data Engineering plays a key role in insitroâ€™s approach to rethinking drug development. The Data Engineering DevOps team ensures the infrastructure which powers our biological data factoryâ€™s robots, instruments, and machine learning p"/>
        <s v="The PositionWe have an opportunity for a talented structural biologist with expertise in X-ray crystallography and cryo-electron microscopy to join the Genentech Structural Biology Department as a Scientist. The successful candidate will lead the structur"/>
        <s v="Our mission is to democratize opportunity for students everywhere. We believe that every student should have an equal opportunity to build a meaningful career regardless of where they go to school, what they major in, or who they know. The Handshake commu"/>
        <s v="ABOUT TREDENCE&#10;&#10;Tredence is a global analytics services and solutions company. We are one of the fastest growing private companies in the country for three straight years according to the Inc. 5000 and we continue to set ourselves apart from our competito"/>
        <s v="Amyris is looking for an enthusiastic, team oriented, problem solver to join our Chromatography group, which is part of the Screening and Analytics department (SCAN). The scientist will be responsible for developing, qualifying, and operationalizing assay"/>
        <s v="Overview&#10;&#10;About Pulse8, Inc.&#10;&#10;Pulse8 is an innovative Healthcare Analytics and Technology Company that delivers visibility and transparency for Risk Adjustment and Quality Management programs. We enable health plans and at-risk providers to achieve the gr"/>
        <s v="Encoded Therapeutics Inc. is a biotechnology company advancing precision medicines for a broad range of genetic disorders. Our mission is to unlock new opportunities for viral gene therapy through genomics-driven discovery. We focus on delivering life-cha"/>
        <s v="Manager: Director of ZFP Production&#10;&#10;Department: Research, Technology Platform&#10;&#10;Location: Richmond, CA&#10;&#10;JOB SUMMARY:&#10;&#10;We are looking for a methodical, detail-oriented scientist to supervise the team that characterizes the genome-wide specificity of Sangam"/>
        <s v="The Process Chemistry team is seeking an Associate Scientist to purify and characterize target molecules and related compounds produced using microbially-derived substrates. This position requires experience with chromatography equipment and characterizat"/>
        <s v="Senior Medical Scientist&#10;&#10;The Opportunity&#10;&#10;Denali Therapeutics is dedicated to developing breakthrough therapies for neurodegenerative diseases through our deep commitment to degeneration biology and biomarker driven development in areas of high unmet med"/>
        <s v="At DISYS we are helping our client to find Data Engineers / Business Objects Developers.&#10;&#10;What we are looking for?&#10;&#10;&#10;5+ years hands-on experience developing BOBJ universes and Web Intelligence reports&#10;Knowledge of Business Objects Business Intelligence Pl"/>
        <s v="Perfect Day is close to commercializing its first animal-free dairy protein products and we are seeking an intelligent, motivated, enthusiastic scientist to join our Food Development team. The ideal candidate will be driven and will do what it takes to co"/>
        <s v="Business Data Analyst in terms of Data Standards and Data Migration Translating business requirements, process documentation, systemreport specifications, integrated data flows and data models into proposed data definitions, metadata specifications, and d"/>
        <s v="Job Title:Ã‚DATA ENGINEER Location: SFO,CA&#10;&#10;This is an onsite position.&#10;&#10;Skills my client is looking for Ã‚ - SPARK - SCALA - PYTHON - DEVOPS - CLOUD (Azure is preferred, but any is fine)"/>
        <s v="Staff Scientist, Bioinformatics&#10;&#10;Requisition ID: 117427BR&#10;&#10;When you're part of the team at Thermo Fisher Scientific, you'll do important work, like helping customers in finding cures for cancer, protecting the environment or making sure our food is safe. "/>
        <s v="Astound AI is a rapidly growing startup funded by top-tier venture capitalists. We are disrupting the way customer support is delivered. Are you interested in joining a startup where you can play a crucial role in designing and building new generation AI "/>
        <s v="Position Summary:&#10;&#10;Applied Molecular Transport, Inc. is looking to hire a research associate in analytical method development and quality control (AD &amp; QC) for its therapeutic programs. The successful candidate will have extensive understanding of protein"/>
        <s v="Under general supervision, this position exists to assist the organization in making strategic data-related decisions by analyzing, manipulating, tracking, internally managing, and reporting data. This position functions both as a senior analyst and as a "/>
        <s v="185486 - Scientist I&#10;&#10; Industry&#10;&#10; ENG&#10;&#10; Region&#10;&#10; CA-Bay Area &#10;&#10; City&#10;&#10; South San Francisco&#10;&#10; State&#10;&#10; CA&#10;&#10;Rate&#10;&#10; Up to $35.00 DOE&#10;&#10; Duration&#10;&#10; 8 Months&#10;&#10; Description&#10;&#10; Chipton-Ross is seeking a Scientist I for an opening in South San Francisco, CA.&#10;&#10;RESPON"/>
        <s v="About Slalom&#10;&#10;Slalom is a purpose-driven consulting firm that helps companies solve business problems and build for the future, with solutions spanning business advisory, customer experience, technology, and analytics. We partner with companies to push th"/>
        <s v="Crunchyroll&#10;&#10;Crunchyroll is the worldâ€™s most popular anime brand, connects anime and manga fans across 200+ countries and territories with 360-degree experiences. Weâ€™re an international business focused on creating both online and offline experiences "/>
        <s v="About the Opportunity:Our data engineering team is at an exciting juncture where they are developing a data ecosystem that will work dynamically with hospital systems, research institutes and other cancer data systems. The data engineering team will be a "/>
        <s v="We run online, self-paced Data Science workshops where participants learn with the help of a curated curriculum and 1-1 guidance from an expert mentor.Our mentor community - the biggest strength of our programs - has experts from premier companies (Uber, "/>
        <s v="We are working on unique problems in multimodal dialog, question answering, sequence labeling, language modeling, and many other areas of NLP. Interested?About the role:You will be working on challenging NLP research problems arising in the context of AI "/>
        <s v="THE COMPANYB-Stock is the world's largest online marketplace for returned, excess, and other liquidation merchandise. Our customers range from SMB to the world's largest brands and retailers (including nine of the top 10 U.S. retailers). Led by eBay veter"/>
        <s v="Womplyâ€™s mission is to help small businesses thrive in a digital world. Founded in 2011, Womply is the leading provider of data and software to local businesses and the top software partner to the payments industry. Our AI-powered data platform powers o"/>
        <s v="About the team&#10;&#10;In this role you'll be a member of the Scalable Infrastructure team which is part of the Algorithms Platform. This team provides frameworks and services to access and operate on our data, including Spark, Presto, and custom tools. This tea"/>
        <s v="Ã‚ Position: Data Engineer Location: San Bruno, CA Duration: 6-12 Months Summary: Data Engineer with good experience on Python &amp; Spark or java. Regards, Vamshi Krishna 908-799-0604 vamshi@intellyk.com"/>
        <s v="SUMMARY: The Senior Scientist will support clinical development and late-stage discovery projects focused on new cardiovascular therapeutic agents. The role will include being a functional representative for MyoKardiaâ€™s DMPK department, providing pharma"/>
        <s v="Category:Science&#10;&#10;Lab/Area:Mucke LabDescription:Are you a biologist with an interest in drug development for neurological and psychiatric disorders and would like to contribute to this important area in an intellectually stimulating, interdisciplinary aca"/>
        <s v="We're committed to bringing passion and customer focus to the business.Job Description Summary:Works to develop lasting and pervasive solutions that enable customers to make data-informed business decisions. Primary point of contact between customers and "/>
        <s v="We're looking for people who are good at engineering systems to manipulate, process, and make sense of data. If you're expert in some areas of data engineering, but not others, we'll train you up. If you have the knowledge and skills to architect and desi"/>
        <s v="Category:Science&#10;&#10;Lab/Area:Genomics CoreDescription:Gladstone is seeking a talented and motivated scientist to direct the Gladstone Genomics Core. The successful candidate will work closely and collaboratively with Gladstone scientists on various research"/>
        <s v="Category:Science&#10;&#10;Lab/Area:Akassoglou LabDescription:The Akassoglou Lab at The Gladstone Institutes is seeking a highly skilled microscopist to join our group as a Staff Research Scientist. The mission of the position is to develop technologies to investi"/>
        <s v="Career CategoryResearchJob DescriptionThe Department of Genome Analysis Unit at Amgen South San Francisco (ASF) is looking for a Computational Biology/Bioinformatics Scientist with expertise in analyzing large-scale omics data and in handing high-content "/>
        <s v="About IPSY: IPSY is the largest beauty subscription in the world, with over 3 million monthly members, and the first brand to combine a rich community platform with a highly personalized commerce experience. Headquartered in San Mateo, with offices in New"/>
        <s v="Bio-Rad is looking for a Data Analyst I. The key business projects will include team activities, data analyses and reports development, validation, training, release in Power BI for all identified Customer-Centric Global Supply Chain metrics. Will also su"/>
        <s v="Major Duties and Responsibilities:&#10;&#10;Adapt enzymatic and immunoassay technologies and approaches for inclusion onto the rotor multi-analyte format or other diagnostic platform.Design and execute bench level experiments and analyze data.Interpret experiment"/>
        <s v="Finance Data Analyst&#10;&#10;San Francisco, CA Finance - Exempt&#10;&#10;About the Role&#10;&#10;This role will be working under the Director of Financial Operations as part of the Financial Operations (FinOps) team to deliver data driven decisions. The ideal candidate should p"/>
        <s v="Summary:&#10;&#10;The Senior Library Information Scientist will support the Libraryâ€™s Literature and Alerts Services by providing pertinent and timely information on our products and interests from the broad base of scientific, biomedical, competitive intellige"/>
        <s v="Under general supervision, this position exists to assist the organization in making strategic data-related decisions by analyzing, manipulating, tracking, internally managing and reporting data. This position functions both as consultant and as a high-le"/>
        <s v="Amgen strives to serve patients by transforming the promise of science and biotechnology into therapies that have the power to restore health or save lives. Our culture encourages open dialogues and diverse views to create and innovate ideas to solve the "/>
        <s v="&#10;tl;drSpring is accelerating the discovery of therapies for aging and its related diseases. Machine learning is at our core, and we're building a rare computational team that works closely with our biologists, together fighting disease.ImpactAging is the "/>
        <s v="At Bank of the West, our people are having a positive impact on the world. Weâ€™re investing where we feel we can make the most impact, like advancing diversity and women entrepreneurship programs, financing for more small businesses, and promoting progra"/>
        <s v="Senior Quantitative Analyst&#10;&#10; Apply Now&#10;&#10;&#10;&#10;Requisition # 35118&#10;&#10;Job Type Day&#10;&#10;Location San Francisco, CALIFORNIA&#10;&#10;Date Posted 03/31/2020&#10;&#10;Your potential. Your opportunity.&#10;DescriptionDuties: Leading credit risk activities for retail and wholesale portfoli"/>
        <s v="Category:Science&#10;&#10;Lab/Area:Akassoglou LabDescription:The Akassoglou Lab at Gladstone Institutes is seeking a highly motivated Research Manager passionate for managing an innovative academic research program focusing on the discovery of new mechanisms and "/>
        <s v="Minimum qualifications:&#10;&#10;&#10;Bachelor's degree in an analytical field or equivalent practical experience.&#10;Experience analyzing datasets using relational databases including SQL queries, database definition, and schema design.&#10;&#10;Preferred qualifications:&#10;&#10;&#10;Exp"/>
        <s v=" Position Title Research Associate III/Associate Scientist  Job ID 523  Overview Support inhalation product development from pre-clinical stages to product approval by contributing in product manufacturing and analytical experiments.&#10; Description of Dutie"/>
        <s v="Freenome is seeking a Senior / Development Scientist&#10;&#10;About the Role&#10;&#10;At Freenome, you will help develop the assay technologies used to analyze patient samples and contribute to our mission of early detection and intervention in human disease. As a Senior"/>
        <s v="Senior / Research Scientist - Proteomics&#10;&#10;About the Role&#10;&#10;At Freenome, you will help develop the assay technologies used to analyze patient samples and deepen our biological understanding of blood-based cancer biomarkers. As a Senior / Research Scientist "/>
        <s v="Freenome is seeking a Senior / Development Scientist - Proteomics&#10;&#10;About the Role&#10;&#10;At Freenome, you will help develop the assay technologies used to analyze patient samples and contribute to our mission of early detection and intervention in human disease"/>
        <s v=" At UCSF Health, our mission of innovative patient care, advanced technology and pioneering research is redefining whatâ€™s possible for the patients we serve â€“ a promise we share with the professionals who make up our team.&#10;&#10;Ranked by U.S. News &amp; World"/>
        <s v="What you will do&#10;&#10;In this challenging and important role you are responsible for quality control activities including items such as raw material QC, final product testing, stability testing, and design and execution of manufacturing troubleshooting experi"/>
        <s v="Looking for a chance to do meaningful work that touches millions? Come join the hardest working, nonprofit health plan in California and help us shape the future of health care. Blue Shield of California is focused on transforming health care by making it"/>
        <s v="&#10;Data Engineer&#10;&#10;&#10;Share&#10;&#10;Job ID: FA-0100-522 &#10;&#10;&#10; Open Since: 2019-11-18&#10;&#10;&#10;City: Menlo Park&#10;State: California&#10;Country: United States of America&#10;&#10;&#10;&#10;Job Description:Frontend Arts brings together the brightest minds to create breakthrough technology solutions,"/>
        <s v="Ripple Foods is looking for a Scientist to join our Protein Research team. The Protein Research team evaluates, purifies, and characterizes novel plant proteins along with investigating ways to enhance their functionality within food systems. Additionally"/>
        <s v="Janssen Research and Development, a member of Johnson and Johnson's Family of Companies, is recruiting for a Principal Scientist, Chemistry - Oligonucleotide Discovery, RNA &amp; Targeted Therapeutics, located in South San Francisco, CA.&#10;&#10;At the Janssen Pharm"/>
        <s v="Scientist, Glial Biology&#10;&#10;Denali Therapeutics is dedicated to developing breakthrough therapies for neurodegenerative diseases through our deep commitment to biology and principles of translational medicine.&#10;&#10;The Opportunity&#10;&#10;In anticipation of the Compan"/>
        <s v="NGM Biopharmaceuticals, Inc. is a clinical stage biotech company dedicated to discovering and developing the next generation of medicines for the treatment of serious diseases. Our experienced scientific team has joined forces with an impressive group of "/>
        <s v="Principal Research Scientist II or Principal Scientist I, Quantitative Translational Pharmacology (PKPD Modeling)&#10;&#10;Location: This position can be located in either South San Francisco, CA; Worcester, MA, or Lake County, IL (Chicagoland Area).&#10;&#10;AbbVie (NYS"/>
        <s v="Berkeley Labâ€™s Joint Genome Division (JGI) has an opening for a Project Scientist. The successful candidate will have a strong background in microbial ecology (including viruses of microbes), metagenomics, molecular biology, and bioinformatics. The Proj"/>
        <s v="Berkeley Labâ€™s Molecular Biophysics &amp; Integrated Bioimaging Division has an opening for a Bioinformaticist Project Scientist. You will work on a project that will integrate Small Angle X-ray scattering (SAXS) and macromolecular X-ray crystallography (MX"/>
        <s v="Berkeley Labâ€™s Physics Division has an opening for a DESI Project Scientist to focus on refining the fiber assignment and survey planning software for the Dark Energy Spectroscopic Instrument (DESI) research group.&#10;&#10;What You Will Do:&#10;&#10;Maintain and execu"/>
        <s v="Discover your future at Berkeley Lab!&#10;&#10;Berkeley Labâ€™s Environmental Genomics and Systems Biology Division has an opening for a Biological Engineering Project Scientist. The successful candidate will be part of the Feedstocks Division at JBEI, under the "/>
        <s v="Discover your future at Berkeley Lab!&#10;&#10;Berkeley Labâ€™s Biological Systems and Engineering Division has an opening for a Computational Project Scientist. You will serve a key role in the Lifecycle, Economics, and Agronomy Division (LEAD) at the Joint BioE"/>
        <s v="About Snowflake&#10;&#10;Snowflake Cloud Data Platform shatters the barriers that prevent organizations from unleashing the true value from their data. Thousands of customers deploy Snowflake to advance their businesses beyond what was once possible by deriving a"/>
        <s v="Are you a curious &amp; passionate cancer immunologist looking to join a collaborative R&amp;D team dedicated to reinventing the way cancer is treated and improving the lives of cancer patients? Do you recognize that one of the greatest unmet needs in cancer immu"/>
        <s v="Career Center&#10;&#10;body {&#10;&#10; background: #363636;&#10;&#10; color: #ccc;&#10;&#10; }&#10;&#10;&#10;&#10;&#10;&#10;&#10;New Search&#10;&#10;Login Page&#10;&#10;&#10;&#10;&#10;&#10;&#10;&#10;&#10;Position Description&#10;&#10;&#10;&#10;&#10;&#10;&#10;&#10;&#10;&#10;&#10;Clinical Data Analyst&#10;&#10;&#10;Job Number&#10;&#10;MHMN20-5&#10;&#10;&#10;Hours Per Two-Week Period&#10;&#10;80&#10;&#10;&#10;Shift Hours&#10;&#10;&#10;&#10;8 Hour Shift&#10;&#10;&#10;&#10;Apply Now&#10;&#10;&#10;&#10;"/>
        <s v="About IPSY:IPSY is the largest beauty subscription in the world, with over 3 million monthly members, and the first brand to combine a rich community platform with a highly personalized commerce experience. Headquartered in San Mateo, with offices in New "/>
        <s v="Under the general direction of the Laboratory Director, or their designee, continues CLS training on analytical procedures and performs pre-analytical and post-analytical procedures according to the California Lab Law and Regulations permitted for non-lic"/>
        <s v="The PositionThe Position&#10;&#10;The Analytical Operations department prides itself on expertise and leadership in the area of process related impurities as well as high throughput analytical testing and data management to support process development and validat"/>
        <s v="The Senior Associate Scientist will be directly responsible for executing in vivo cardiovascular preclinical studies with a goal to identify and characterize innovative drug therapies for the treatment of Heart failure. The successful candidate will work "/>
        <s v="POSITION SUMMARY:&#10;&#10;As a key senior member of our research group, the candidate will be responsible for driving the discovery of novel small molecule inhibitors and investigating their mechanism of action in support of our research programs, with a focus o"/>
        <s v="Position 11&#10;&#10;Position Title: Web Data Analyst | CA, USA | 5+ Years&#10;&#10;Position Duties:&#10;&#10; Analyze data, develop visually compelling dashboards, generate actionable insights and present recommendations to stakeholders. Monitor and analyze date from websites; "/>
        <s v="Position Summary&#10;&#10;The Data Analyst shall review and analyze business unit processes and recommend enhancements to the organizational systems and reports based on the user need. The Data Analysts shall also be an integral part of the report development lif"/>
        <s v="The Infectious Diseases Biomarker group is recruiting for a Senior Scientist Respiratory Infections Biomarkers, located in South San Francisco, CA or Antwerp, Belgium.&#10;&#10;At Janssen Pharmaceutical Companies of Johnson &amp; Johnson, what matters most is helping"/>
        <s v="Overall Description&#10;&#10;The Associate Director/Director, Clinical Science will be an essential contributor to the scientific, clinical, and operational scope of clinical development programs with an emphasis on program-specific activities. The Associate Dire"/>
        <s v="&#10;&#10;&#10;Biomarker Scientist&#10;&#10;&#10;&#10;&#10;Salary:&#10;&#10; Highly Competitive Salary&#10;&#10;&#10;&#10;&#10; Job type:&#10;&#10;&#10; Permanent&#10;&#10;&#10;&#10; Discipline:&#10;&#10;&#10; Biological Sciences, Genetics &amp; Genomics, Immunology&#10;&#10;&#10;&#10; Location:&#10;&#10;&#10; United States&#10;&#10;&#10;&#10;Redwood City, USA&#10;&#10;Posting date: 24 Apr 2020&#10;&#10;Reference:&#10;&#10;"/>
        <s v="Position Summary...What you'll do...â€¢ Manage and execute entire projects from start to finish including cross-functional project management, data gathering and manipulation, analysis and modeling, and communication of insights and recommendations.&#10;&#10;â€¢ "/>
        <s v="Discover your future at Berkeley Lab!&#10;&#10;Berkeley Labâ€™s Biological Systems and Engineering Division has an opening for a Project Scientist. The Project Scientist will build and sustain a high throughput microbial transformation, growth, and extraction pla"/>
        <s v="&#10;SUMMARY: Under general supervision, performs a variety of laboratory tests in multiple areas within the department. The Clinical Laboratory Scientist II is capable of independently making decisions on procedural matters and performing the full range of a"/>
        <s v="Job Description&#10;&#10;Our Research Scientists are our Inventors. We identify and target steps in disease mechanisms or pathways that could be inhibited or enhanced. Our goal is to isolate a compound that is effective against a disease target. Using innovative "/>
        <s v="Overall Description&#10;&#10;The Bioanalytical Scientist/Sr. Scientist (DMPK) will be an essential contributor to the scientific and operational scope of both discovery and clinical programs. The successful candidate will develop and conduct immunoassays in suppo"/>
        <s v="EBCE is seeking to hire a full-time Data Engineer to join our growing Analytics team and reporting to the Director of Analytics. Application deadline: Extended to May 29, 2020. Details here: Data Engineer"/>
        <s v="Amgen is a values based organization with a powerful sense of shared purpose toward our mission: to serve patients. At our San Francisco facilities, we provide the capabilities, resources, and rewards of a global enterprise, while maintaining the entrepre"/>
        <s v="The Department of Genome Analysis Unit at Amgen South San Francisco (ASF) is looking for a Scientist with expertise in handling high-content NGS whole genome sequencing data and a background in human genetics and statistical genetics. The primary responsi"/>
        <s v="Amgen is a leading global biotechnology company, with a mission to serve patients around the world. As a science-based, patient-focused organization, we discover and develop innovative therapies to treat serious illnesses. Our medicines have made a dramat"/>
        <s v="A biotechnology pioneer since 1980, Amgen was one of the first companies to realize the promise of this emerging science to bring safe, effective medicines from lab, to manufacturing plant, to patient. Amgen therapeutics have changed the practice of medic"/>
        <s v="The Position(Hiring at all levels)&#10;&#10;Genentech Biostatistics seeks talented and self-motivated statisticians to support clinical development activities and Personalized Health Care (PHC) projects in either early or late stage of clinical development. Our s"/>
        <s v="The PositionThe Position&#10;&#10;RESPONSIBILITIES:&#10;&#10;The Clinical Pharmacology Department at Genentech, Inc. is seeking Ph.D. level Associate&#10;&#10;Scientist, Scientist, or Senior Scientist who is driven to use pharmacometrics to advance the&#10;&#10;clinical development of n"/>
        <s v="Ã‚&#10;&#10;JD:&#10;&#10;10+ years of experience&#10;&#10;Experience in Advance SQL, Python, ETL, Data Modelling, Tableau or any BI tool&#10;&#10;Should be well versed in creating data pipelines using Python. Should be very strong in writing advance SQL queries. Should be in BI Engineer"/>
        <s v="&#10;&#10;&#10;Manager: Director, Gene Regulation&#10;&#10;Department: Research&#10;&#10;Location: Richmond, CA&#10;&#10;JOB SUMMARY:&#10;&#10;Sangamo Therapeutics is seeking an innovative scientist to support the development of gene regulation and gene editing based therapeutics for central nervou"/>
        <s v="Job #: 55608&#10;&#10;Job Type: Full Time&#10;&#10;Job Title: Clinical Lab Scientist&#10;&#10;Date Posted: 2/11/2020&#10;&#10;Deadline Date: 2/11/2020&#10;&#10;Recruiter: Hayes, Mallory&#10;&#10;Department Name: SBC Hist O/HLA&#10;&#10;Division:&#10;&#10;Bargaining Unit: NONE&#10;&#10;Hospital Location: Palo Alto&#10;&#10;Schedule: M"/>
        <s v="As the market leader in providing financial services to the world's most innovative tech and life science companies and investors, SVB has exposure to vast amounts of data covering the breadth of the startup and venture capital landscape. While data has b"/>
        <s v="Developing innovative therapies is one of the most challenging, most essential and personally rewarding fields in science. This is the most exciting time to be a part of Astellas, a company with a uniquely collaborative and patient-focused culture.&#10;&#10;There"/>
        <s v="Discover your future at Berkeley Lab!Berkeley Labâ€™s Joint Genome Institute (JGI) Division has an opening for a Research Scientist. The Research Scientist will design, conduct, and publish independent research in plant-microbial interactions and single-c"/>
        <s v="Senior Scientist, Skin Biology - Consumer Care&#10;&#10;Job Description and Specific Responsibilities&#10;&#10;The Senior Scientist, Skin Biology for Consumer Care will report to the Sr Director/ Vice President, Consumer Care Products, Zymergen and be responsible for the"/>
        <s v="The PositionThe main responsibilities of a clinical programmer are:Work with study management team members, Bio-sample operation managers and external data vendors to define file format specifications and data transfer specifications for all non-CRF data "/>
        <s v="Data Analyst Position SummaryWe have a need for Data Analyst with experience in data analytics and metrics optimization. We will need you to assist in collecting data and putting it to practical use, with the end goal of maximizing profits and increasing "/>
        <s v="We are seeking a highly motivated Senior Associate Scientist to join the Inflammation and Oncology Research Department at Amgen in South San Francisco (ASF). You will drive the discovery and validation of novel targets in autoimmune disease and cancer for"/>
        <s v="Career CategoryScientificJob DescriptionAmgen is dedicated to discovering transformative medicines that address the leading causes of death and disability. Within Amgenâ€™s Research and Development organization, the Computational and Data Sciences (CDS) t"/>
        <s v="&#10;Here at Aquifi, we're building innovative AI based automation solutions for Industry 4.0 using our proprietary 3D Computer Vision technology. Our small, tight-knit team has been working together for years on the merging of AI and 3D sensors. Come join us"/>
        <s v="As a Senior / Computational Biologist dedicated to assay development at Freenome, you will work closely with wet lab scientists to analyze and translate a wide variety of datasets into biological insights that drive the design and optimization of assays f"/>
        <s v="Freenome is seeking a Senior Computational Biologist - Translational Science&#10;&#10;About the Role&#10;&#10;As a Senior Computational Biologist - Translational Science at Freenome, you will apply bioinformatics, data science, and computational methods to analyze multio"/>
        <s v="Freenome is seeking a Senior / Computational Biologist, Proteomics&#10;&#10;About the Role&#10;&#10;The Senior / Computational Biologist in Proteomics will be responsible for developing analyses and modeling strategies for early, noninvasive cancer detection. They will u"/>
        <s v="Staff Scientist/Director, DMPK&#10;&#10;The Opportunity&#10;&#10;Denali Therapeutics is dedicated to developing breakthrough therapies for neurodegenerative diseases through our deep commitment to degeneration biology and principles of translational medicine&#10;&#10;The Company"/>
        <s v="Scientist, Analytical and Formulation Development&#10;&#10;Denali Therapeutics is dedicated to developing breakthrough therapies for neurodegenerative diseases through our deep commitment to degeneration biology, principles of translational medicine, and excellen"/>
        <s v="Purpose:&#10;&#10;Design, execute and manage specific research projects within the Target and Therapeutic Group as part of the Oncology Discovery organization at AbbVie South San Francisco (SSF). Independently conceive and communicate cross-functional biological "/>
        <s v="Berkeley Labâ€™s Materials Sciences Division has an opening for a Materials Staff Scientist.&#10;&#10;The Staff Scientist appointed to this position will be a principal investigator in the Materials Sciences Division (MSD). The Staff Scientist will establish a cu"/>
        <s v="About Pivot BioFueled by an innovative drive and a deep understanding of the soil microbiome, Pivot Bio is pioneering game-changing advances in agriculture. Our first commercial product harnesses the power of naturally-occurring microbes to provide nutrie"/>
        <s v="ABOUT THE COMPANYLyra is transforming mental health care through technology with a human touch to help people feel emotionally healthy at work and at home. Using intelligent matching technology, Lyra connects companies and employees to high quality, effec"/>
        <s v="Scientist- Translational Sciences&#10;&#10; About CytomX Therapeutics:&#10;&#10;CytomX Therapeutics, Inc. is committed to changing the treatment of cancer with our novel Probodyâ„¢ therapeutic platform. Our commitment to transforming lives with safer, more effective ther"/>
        <s v="BioMarin is the world leader in delivering therapeutics that provide meaningful advances to patients who live with serious and life-threatening rare genetic diseases. We target diseases that lack effective therapies and affect relatively small numbers of "/>
        <s v="The Genome Analysis Unit (GAU) is seeking a talented computational biologist to join our team and further our mission of making biological discoveries that accelerate development within Discovery Research and Preclinical Development at Amgen. The position"/>
        <s v="The Role&#10;&#10;We are looking for a Data Engineer to be part of our Applications Engineering team. This person will design, develop, maintain and support our Enterprise Data Warehouse &amp; BI platform within Tesla using various data &amp; BI tools, this position offe"/>
        <s v="About the Job&#10;&#10;This role will be a key member of the Marketplace Partner Financial Operations team with a focus on payments analysis and improvements to the Settlement operations &amp; experience&#10;&#10;&#10;Lead payment initiatives to enhance the partner settlements p"/>
        <s v="&#10;&#10;&#10;Manager: Senior Director, Process Development&#10;&#10;Department: Technical Operations&#10;&#10;Location: Brisbane, CA&#10;&#10;JOB SUMMARY:&#10;&#10;Sangamo is seeking a highly motivated scientist to join our CCPD team. The Scientist II position is responsible for leading upstream "/>
        <s v="Zymergen is hiring a Scientist to support the Analytical Chemistry team in analyzing natural products produced through biotechnological processes. The incumbent will support targeted and untargeted analysis, as well as isolation and structural elucidation"/>
        <s v="Pacific Institute for Research and Evaluation (PIRE) is an independent, nonprofit organization merging scientific knowledge and proven practice to create solutions that improve the health, safety and well-being of individuals, communities, and nations aro"/>
        <s v=" At the University of California, Berkeley, we are committed to creating a community that fosters equity of experience and opportunity, and ensures that students, faculty, and staff of all backgrounds feel safe, welcome and included. Our culture of openne"/>
        <s v="&#10;Design and implement efficient, accurate and robust perception system for autonomous driving cars.&#10;&#10;Requirements&#10;&#10;Ph.D, Ph.D candidate or M.S. in Computer Science or related quantitative field. Experience designing, training and deploying neural networks"/>
        <s v="Join Fabricâ€™s Clinical Services team as a Clinical Genomics Scientist. This is a unique opportunity to work closely with a strong team of geneticists, genetic counselors, bioinformaticians, and other professionals who are shaping the future of personali"/>
        <s v="We are changing the way healthcare uses data. Currently, about 80% of healthcare data is underused because it is too messy and unstructured for humans to efficiently analyze. The healthcare industry needed an intelligent technology that could extract insi"/>
        <s v="Hello There, Please share your updated resume and let me know the best time to reach you. Role Senior Big Data Engineer Location Emeryville, California Duration Contract Job Description What yoursquoll do As a Senior Big Data Engineer, yoursquoll be respo"/>
        <s v="Principle Duties &amp; Responsibilities:&#10;&#10;Analyze complex systems and troubleshoot and isolate system issues;&#10;Understand requirements for business users and translate into design specifications, utilizing thorough understanding of the Salesforce platform, Sal"/>
        <s v="For FULL Job Announcement, visit our website: www.AdvocatesForPregnantWomen.org&#10;&#10;Reporting to and working collaboratively with the Executive Director (ED), the Deputy Executive Director, Program &amp; Legal Advocacy (DED) is a member of the Senior Management "/>
        <s v="Emergency VeterinarianThe family you will be joining:&#10;&#10;VEG is a rapidly growing group of emergency practices with multiple locations and a single mission: Helping People and Their Pets When They Need it Most. We are changing the face of emergency veterina"/>
        <s v="Here at Kids Learning Loft Applied Behavior Analysis Services, PLLC, we are the rapidly expanding company in our industry in Williston Park, NY. We are hiring experienced part-time ABA Therapists to help us keep growing. If you're dedicated and ambitious,"/>
        <s v="Overview&#10;&#10;Ranked among the nation's top 10 Construction Managers by Engineering News-Record, The LiRo Group provides integrated construction, design, and technology solutions for a broad range of public and private sector clients.&#10;&#10;Our continued growth ha"/>
        <s v="Excavation Contractor looking for a self starter - well organized -enthusiastic - great work ethic candidate to join our team. Organizing the upkeep and daily maintenance of current fleet of light and heavy duty trucks, and all heavy equipment machines on"/>
        <s v="What We Are Doing:&#10;&#10;Forescout Technologies is the leader in device visibility and control. Our unified security platform enables enterprises and government agencies to gain complete situational awareness of their extended enterprise environments and orche"/>
        <s v="Who We're Looking For:&#10;&#10;National Debt Relief is currently seeking a highly motivated, analytical, and passionate paid search marketing expert to help drive the company's rapid growth. This fast-paced role will be responsible for maintaining the company's "/>
        <s v="Veterinary Technician&#10;&#10;Veterinary Emergency Group is currently hiring a Full-time Veterinary Technician for a busy Emergency hospital. Hours of operation are nights, weekends and holidays only. Part-time and Per diem applicants are encouraged to apply!&#10;&#10;R"/>
        <s v="TEECOM | the tech in architectureÂ® Advancing human performance. Creating more sustainable buildings. Utilizing machine learning. If these concepts intrigue you, you might be a perfect match for the energetic, collaborative environment at TEECOM. Weâ€™re "/>
        <s v="Friedwald Center for Rehabilitation and Nursing is looking to expand our team!&#10;&#10;We are looking for RNs/LPNs to join our family. If you are a RN or LPN that wants to work Full-time or PRN this facility is the place to be at!&#10;&#10;Our staff take pride at workin"/>
        <s v="DepartmentRecruitingClassificationExemptLocationEast CoastPosition TypeFull TimeDescriptionRecruit Financial Heads or group of Financial Advisors to open new PlanMember Financial Centers. You will play an integral part of the process of growing our PlanMe"/>
        <s v="Owned and Operated by Nurses.&#10;At Star Pediatric Home Care Agency, we help children shine, one at a time.&#10;Are you a RN Registered Nurse or LPN Licensed Practical Nurse with passion, dedication and love for pediatric nursing? Come shine with us!&#10;Train with "/>
        <s v="Medical Imaging Office in Queens is seeking a Full Time Diagnostic Ultrasound Technologist, experienced and familiar with general ultrasound, breast, and vascular studies. Prefer ARMDS Flexible hours; salary commensurate with experience.Please email curre"/>
        <s v="Responsibilities:Diagnose vehicles based on observational and mechanical testing as well as information provided by the customerRepair vehicles based on the diagnosed issues and repair estimateTest drive vehicles after repairs are complete to ensure mecha"/>
        <s v="Brinks Home Securityâ„¢ is a proven leader in the smart home technology and residential security industries, providing cutting-edge products and alarm monitoring services to more than one million customers throughout North America. We are currently seekin"/>
        <s v="Indio, an insurance technology company, is currently searching for a knowledgeable and talented Insurance Data Analyst. Indio has a vast library of over 10,000 different insurance forms spanning hundreds of thousands of unique questions. As the first comp"/>
        <s v="Our organization is unique in that we are a nonprofit community resource that saves lives by working with volunteer donors to provide the highest quality blood &amp; tissue components to patients. By using cutting-edge technology, our team of dedicated profes"/>
        <s v="The Data Analyst II is responsible for data entry and maintenance for our integrated enterprise system (SAP). As part of the Data Integrity team, this position is responsible for the accurate entry of data into SAP. The Data Integrity team is responsible "/>
        <s v="Director, Data Science - (200500) Description Edelman Intelligence is seeking a Director-level Data Scientist. The person in this role is will work to help drive our predictive analytics business by building out the Big Data / machine learning / AI capabi"/>
        <s v="&#10;&#10;&#10;&#10;&#10;&#10;&#10;Austin, Texas &#10;&#10;&#10;&#10;&#10;Apply&#10;&#10;&#10;Social:Scientific Games, Social is a global leader focused in providing an ever-expanding portfolio of robust iGaming and Social Casino solutions to the global gaming industry. To put it simply - we make Mobile and Facebo"/>
        <s v="The Predictive Data Analyst assists in managing our clients data for increasing memberships and donations as part of other projects. It involves working with our technology team in preparing data before a project starts, consulting with the client and acc"/>
        <s v="About the teamWe aspire not only to make people more successful by using technology to improve their thinking but also to build an incredible company while doing so. As a Data Scientist on Evernote's Growth Messaging team, you'll lead the way in the resea"/>
        <s v="Lightspeed Systems partners with schools to make learning safe, mobile and easily managed. Currently serving 15 million students and 28,000 schools in 35 countries, we are growing! We're looking to add passionate, driven people to help us fulfill our miss"/>
        <s v="&#10;Position Overview: From software hacking to hardware hacking, we help secure everything from cryptocurrency exchanges and space telescopes to autonomous vehicles and the electric grid. Today, Praetorian is making significant investments in terms of finan"/>
        <s v="We are expanding our team in the Intelligent Systems Division working on leading technologies in industrial robotics and seeking talented and motivated candidates to join us. Experience a flexible and stimulating environment developing solutions for diver"/>
        <s v="Bakery is a creative and R&amp;D company headquartered in Austin, TX with offices in Tokyo. We work with trendsetter brands to launch products that informed consumers want. Brands like Smirnoff, LaCroix, Nike and Audi turn to Bakery to achieve their business "/>
        <s v="Our leading data management and integration organization is currently in need of a Data Scientist to join our fast-growing team. The ideal candidate will be intricately involved in running analytical experiments in a methodical manner, and should have exp"/>
        <s v="Join a team that develops creative solutions for existing and future next-generation technologies for high reliability applications, including fusing real-world applications with artificial intelligence and machine learning, embedded systems for energy ap"/>
        <s v="At SpringML, we are all about empowering the doers in companies to make smarter decisions with their data. Our predictive analytics products and solutions apply machine learning to todays most pressing business problems so customers get insights they can "/>
        <s v="Position Description:&#10;&#10;POSITION PURPOSE&#10;&#10;A Data Scientist leverages their technical abilities to synthesize complex analytical tasks into easily understood data-driven stories. Data Scientists are responsible for organizing, analyzing, and then sharing in"/>
        <s v="Our Houston Research Center focuses on research and innovation in geology, geophysics, reservoir engineering, production technology, drilling, and sensors development to advance the discovery and recovery of oil and gas. Located in Houstons Energy Corrido"/>
        <s v="&#10;*Current employees and contingent workers click** **here** at https://wd5.myworkday.com/iheartmedia/d/task/3005$4482.htmld **to apply and search by the Job Posting Title.**&#10;&#10;&#10;iHeartMedia&#10;&#10;&#10;&#10;*Job Summary:**&#10;&#10;&#10;iHeartMedia is the number one audio company in"/>
        <s v="Ke'aki Technologies, LLC is looking for qualified Data Scientists to support the Air Force Medical Service in San Antonio, TX and Falls Church/Arlington/Fairfax, VA areas. These positions will support the 24/7 Defense Health Agency (DHA) contract by provi"/>
        <s v="The Data scientist will assist in our efforts to expand our capabilities within Positive Train Control analytics. This role will use analytical, statistical, and programming knowledge to collect, analyses and interpret large data sets. Experienced candida"/>
        <s v="Onica is an APN Premier Consulting Partner. As a full spectrum AWS integrator, we assist hundreds of companies to realize the value, efficiency, and productivity of the cloud. We take customers on their journey to enable, operate, and innovate using cloud"/>
        <s v="Group O is seeking a strong candidate with advanced analytics experience to fill an exciting Data Engineer role for an AI partner to Fortune 500 companies. In this role, you will be a valuable in managing large amounts of data and implement loading dispar"/>
        <s v="Why We Work at Dun &amp; BradstreetWe are at a transformational moment in our company journey - and weâ€™re so excited about it. Each day, we are finding new ways to strengthen our award-winning culture, and to accelerate creativity, innovation and growth. Ou"/>
        <s v="The Senior Data Scientist is an individual contributor that should be able to apply quantitative, data science and analytical skills to complex problems. He/or she should be able to work across teams to design, develop, and evaluate and execute against th"/>
        <s v="SWBC has been recognized as one of the Best Companies to Work for in Texas and has an exciting opportunity for the right individual to join an energetic and seasoned team, with an established and expanding national firm. Headquartered in San Antonio, SWBC"/>
        <s v="About Us&#10;&#10;At Cloudflare, we have our eyes set on an ambitious goal: to help build a better Internet. Today the company runs one of the world's largest networks that powers trillions of requests per month. Cloudflare protects and accelerates any Internet a"/>
        <s v="Serve as a software developer and researcher on a team developing software solutions for programs making a positive impact on society in Intelligent Transportation Systems (ITS) technology areas such as Integrated Corridor Management Systems (ICMS), Decis"/>
        <s v="Horne LLP is an industry leader in Accounting and Business Advisory Services and currently provides service from 13 locations across the US and Puerto Rico. Our Government Services practice is at the forefront of disaster recovery efforts nationwide with "/>
        <s v="At Jabil, we empower the brands who empower the world â€“ itâ€™s our reason for being and the guiding force thatâ€™s driving us to become the most technologically advanced manufacturing solutions provider on the planet.  Whether weâ€™re serving one of the"/>
        <s v="Job Description BAE Systems' F35 Lightning II program has an exciting opportunity for a Senior Data Scientist to develop and deliver functionality using Python, R, Web Development, and related technologies to produce predictive capabilities for the F-35 P"/>
        <s v="&#10;&#10;&#10;&#10;&#10;&#10;&#10;Date Posted&#10;&#10; 2018-10-22&#10;&#10;&#10;Location&#10;&#10; Various Locations&#10;&#10;&#10;Job Title&#10;&#10; Data Scientist&#10;&#10;&#10;Job ID&#10;&#10; IMGDS18&#10;&#10; Apply this Job&#10;&#10;&#10;&#10;&#10;&#10;&#10;Job Description&#10;&#10;IMG Systems, Inc. seeks Masterâ€™s+1yr/Bachelorâ€™s+5yrs exp/equiv.  Data Scientist (IMGDS18):  Data Vis"/>
        <s v="Join our Defense and Intelligence Solutions Division to pursue the exciting new area of developing the avionics applications and next generation of cyber threat detection capabilities for airborne platforms. Collaborate in a dynamic team environment, deve"/>
        <s v="Reporting to our Director of Decision Science, the Data Scientist (a.k.a. Decision Science Analyst) positions charter is to increase the companys profits through data science, machine learning, and advanced statistical analytics techniques in the areas of"/>
        <s v="Company DescriptionCGG is a fully integrated Geoscience company providing leading geological, geophysical and reservoir capabilities.Job DescriptionCGG is currently looking for a creative and results-focused individual who enjoys working on open-ended pro"/>
        <s v="&#10;&#10;&#10;Data Scientist&#10;&#10;&#10;Apply for job&#10;&#10;Description:&#10;&#10;â€¢ Bachelorâ€™s degree or 2+ years of work experience.&#10;&#10;â€¢ One years of relevant work experience.&#10;&#10;â€¢ Experience working with and creating data architectures.&#10;&#10;â€¢ Experience using statistical computer l"/>
        <s v="Our client, a leading global financial services company, has approximately 200 million customer accounts and does business in more than 140 countries. They provide consumers, corporations, governments and institutions with financial products and services,"/>
        <s v="&#10;&#10;Data Scientist&#10;&#10;&#10;Location&#10;&#10;&#10;&#10;TX - San Antonio&#10;&#10;&#10;Job Code&#10;&#10;6518&#10;&#10;&#10;# of openings&#10;&#10;1&#10;&#10;&#10;&#10;Apply Now&#10;Ke'aki Technologies, LLC is looking for qualified Data Scientists to support the Air Force Medical Service in San Antonio, TX and Falls Church/Arlington/Fairf"/>
        <s v="&#10;Apply now&#10;&#10;Data Scientist&#10;&#10; Houston, TX&#10;Seeking an experienced Data Scientist/Condition Based Monitoring Engineer to join the team in Houston, Texas.&#10;&#10;Reporting to the Director of R&amp;D, the Data Scientist / Condition Based Monitoring Engineer will determi"/>
        <s v="Care.com is a consumer tech company with heart. We're on a mission to solve a human challenge we all face: finding great care for the ones we love. We're moms and dads and pet parents. We have parents and grandparents so we understand that everyone, at so"/>
        <s v="OverviewAt Texas Capital Bank, we are driven by a single-minded and unwavering mission: to serve business and the individuals who run them. We use a consultative approach and innovative technologies to develop new ideas that give the bank and our clients "/>
        <s v="Hello        I hope you're doing well!&#10;&#10;My name is Soni Saraswat and I am a Staffing Specialist at Siri InfoSolutions Inc. I am reaching out to you on an exciting job opportunity with one of our clients. The Job description is mentioned below, if interest"/>
        <s v="TrinityRail is searching for a Data Scientist to join our Data Analytics team in our Dallas, TX office! . The successful candidate will work with the TrinityRail teams to develop and maintain systems and processes to support accurate financial reporting, "/>
        <s v="&#10;&#10;&#10;&#10;Project Scientist&#10;&#10; Job DetailsJob Location Dallas Office - Carrollton, TXPosition Type InternTravel Percentage Up to 50% Description Alliance Source Testing (Alliance) is currently seeking to fill a Project Scientist position. The ideal candidate for"/>
        <s v="&#10;WorldQuant develops and deploys systematic financial strategies across a variety of asset classes and global markets. We seek to produce high-quality trading signals (Alphas) through our proprietary research platform to employ trading strategies focused "/>
        <s v="Req ID: 90435&#10;&#10;At NTT DATA Services, we know that with the right people on board, anything is possible. The quality, integrity, and commitment of our employees are key factors in our companyâ€™s growth, market presence and our ability to help our clients "/>
        <s v="Your OpportunityDo you want to be part of a Data Warehouse team handling over 120 terabytes of data and building the next generation analytics platform for a leading financial firm with over $2.5 trillion in assets under management? At Schwab, the Global "/>
        <s v="Position Purpose:&#10;&#10;The successful candidate will support projects related to public safety, defense and national security The data scientist will work collaboratively with teams of software, application, and database developers, statisticians, chemists, b"/>
        <s v="Quantlab is seeking a Mid-Frequency Quantitative Research Scientist in Houston, TX, New York, NY or Boston, MA to join our effort in developing systematic mid-frequency trading strategies. Successful candidates will work in all aspects of strategy develop"/>
        <s v="Match Affinity is a division of Match Group that drives the fastest growing dating apps. Every month, millions of users come to our apps, like BLK and Chispa, to find matches and make great connections.&#10;&#10;What's my day-to-day?&#10;&#10;As a Data Analyst on our Pro"/>
        <s v="Who is Trace3?&#10;&#10;Trace3 is a leading Transformative IT Authority, providing unique technology solutions and consulting services to our clients. Equipped with elite engineering and dynamic innovation, we empower IT executives and their organizations to achi"/>
        <s v="We're looking for a Data Engineer to join Procore's Information Technology Engineering team to help evolve our data-driven culture and become a world-class data organization. In this role, you'll help us gain a data advantage by leveraging our data assets"/>
        <s v="Each month over 500,000 contractors and suppliers connect on Levelset's cloud-based platform to make payment processes stress-free. Users easily exchange payment documents like lien waivers, pay applications, and preliminary notices, they see a complete p"/>
        <s v="Immediate Interviews ..  Location: Irving TX Duration: 12 + months Skills : Data Scientist  Primary skills we need: Python, Spark ML, Scala, Hadoop"/>
        <s v="&#10;Description:&#10;Founded in 2014, Vinli is an automotive technology company based in the heart of Downtown Dallas. In just six years, our team has built the most advanced vehicle data computing platform, grown into the largest connected car app ecosystem, an"/>
        <s v="&#10;Design and develop statistical models with Big Data, IoT, ERP, Supply Chain, etc. to drive major operational business decisions Understand customer and business requirements and implement reliable technical solutions for non-technical end users. Identify"/>
        <s v="Lightspeed Systems is looking for a passionate Data Analyst to transform our data into insights and insights into actions that could affect millions of K-12 students.&#10;Using the latest tools and processes, Lightspeed Systems is able to maximize our technol"/>
        <s v="Onica is one of the fastest growing AWS Premier Partners in North America. As a full spectrum AWS integrator, we assist hundreds of companies to realize the value, efficiency, and productivity of the cloud. We take customers on their journey to enable, op"/>
        <s v="&#10;Q1 - AINA - NLP Engineers (ANA JL5/DS) - Multiple&#10;&#10;04/23/2020&#10;&#10;Job Description&#10;&#10;In the role of NLP Engineer with Infosys, you will interface with key stakeholders and apply your technical proficiency with Natural Language Processing for text and other an"/>
        <s v="in people's lives!&#10;&#10;LivaNova is a global medical technology company built on decades of experience&#10;&#10;and a relentless commitment to improve the lives of patients around the world.&#10;&#10;As a worldwide leader in cardiovascular and neuromodulation solutions, we a"/>
        <s v="Position Summary...What you'll do...Data Strategy: Understands, articulates, and applies principles of the defined strategy to routine business problems that involve a single function.&#10;&#10;Data Source Identification: Supports the understanding of the priorit"/>
        <s v="&#10;&#10;&#10;THE COMPANY&#10;&#10;Fannie Mae provides reliable, large-scale access to affordable mortgage credit in communities across our nation. We are the leading source of funding for housing in America, which means more people can buy or rent a home. We are focused on"/>
        <s v="Organization: Accenture Federal Services&#10;&#10;Location: Reston, VA&#10;&#10;Accenture Federal Services, a wholly owned subsidiary of Accenture LLP, is a U.S. company with offices in Arlington, Virginia. Accenture's federal business has served every cabinet-level depa"/>
        <s v="Tiger Analytics is looking for experienced Data Scientists to join our fast-growing advanced analytics consulting firm. Our consultants bring deep expertise in Data Science, Machine Learning and AI. We are the trusted analytics partner for multiple Fortun"/>
        <s v="Air Education and Training Command is creating a new Chief Data Officer function. The Data Scientist (Sr.) will be part of the technical support team who would define, build and manage a new learning services system to modernize the commandâ€™s learning e"/>
        <s v="applynow"/>
        <s v="Job Title: RPA Architect&#10;&#10;Posted on: 07-31-2018&#10;&#10;Requirements:&#10;&#10;RPA Platform Skills:&#10;&#10;Blue Prism, Automation Anywhere, UiPath, Pega / Open SpanXerox / Conduit, NICE, RedWood, Kofax, Jikoda, WorkFusion&#10;&#10;Job Description:&#10;&#10;Plays a critical role in building a"/>
        <s v="Rackspace is a different kind of technology company. With a combination of unbiased expertise, meticulous methodologies and innovative delivery models, we are uniquely positioned to help you achieve your specific goals using the appropriate combination of"/>
        <s v="DSI Systems Inc., an authorized AT&amp;T Distributor partner, has an immediate career opportunity for a motivated individual to fill one of our new roles as a Data Analyst for our Richardson office. This person will be responsible for turning data into inform"/>
        <s v="Min Qualifications&#10;&#10;EDUCATION &amp; EXPERIENCE&#10;&#10;Minimum Qualifications:&#10;&#10;Master's degree in a quantitative discipline (applied mathematics, statistics, computational biology, bioinformatics or related field)&#10;Five years of SQL experience&#10;Five years of experien"/>
        <s v="r. Segmentation Data Analyst â€“ Customer Segmentation (Conway, Austin, or Remote)&#10;&#10;At Acxiom, our vision is to transform data into value for everyone. Our data products and analytical services enable marketers to recognize, better understand, and then de"/>
        <s v="Job DescriptionImportant Note: During the application process, ensure your contact information (email and phone number) is up to date and upload your current resume prior to submitting your application for consideration. To participate in some selection a"/>
        <s v="Looking for your next opportunity? If so, choose Parkland and discover what a meaningful job feels like. Whether you work directly with patients or use your talent to support our care, youâ€™ll be part of a team thatâ€™s providing valuable health services"/>
        <s v="Position ResponsibilitiesResponsible for developing and implementing the pipeline Integrity Management Program (IMP) for facilities within the Kinder Morgan Natural Gas Pipelines business unit including developing, implementing, and continuously improving"/>
        <s v="The Business Data Analyst I is responsible for assisting in various activities including data gathering, trending, modeling, forecasting, and reporting. This position will be a centerpiece between the business intelligence data warehouse capability and ot"/>
        <s v="Job Description&#10;Are you passionate about data and technology? Would you like to be on the forefront of innovation, working in a fast-paced environment with the resources of an established brand? Then you might be a perfect fit at one of our partner compan"/>
        <s v="&#10;Hagerty Consulting (www.hagertyconsulting.com) is one of the nationâ€™s leading emergency management and homeland security consulting firms. Known for its public spirit, innovative thinking, problem solving, and exceptional people, Hagerty is sought afte"/>
        <s v="Overview:&#10;&#10;Sales Specialist will support Sales Ops team in enabling the sales teams. The Sales specialist will run basic analysis, perform data audits, build out tracking infrastructure and assist with data pulls for regular business updates. Sales Operat"/>
        <s v="Ishpi Information Technologies, Inc. (DBA ISHPI) is passionate about providing our customers with technical solutions that satisfy their business needs. Through collaborative interactions with customers, team members, subject matter experts (SMEs), techni"/>
        <s v="KUNGFU.AI helps companies establish their AI strategy, develop custom solutions, and transform around artificial intelligence. We believe in a practical approach where executing proven techniques creatively on narrow use cases creates transformation in ag"/>
        <s v="Looking for your next opportunity? If so, choose PCCI and discover what a meaningful job feels like. We are looking for a mid to senior level data engineer. If you have significat data engineering experience with SQL, pipeline, SQL server,product support,"/>
        <s v="At Acxiom, our vision is to transform data into value for everyone. Our data products and analytical services enable marketers to recognize, better understand, and then deliver highly applicable messages to consumers across any available channel. Our solu"/>
        <s v="Citi Enterprise Technology Team is looking for an extraordinary Senior Software/Data engineer to help build our next generation of data services. The data engineer will be responsible to architect, design, and develop software that enables us to ingest, t"/>
        <s v="ACS Group has immediate need for Data Engineer, experience in the IT Industry. This is a 24 Months plus contract opportunity and located in Plano TX or Louisville KY. Our client is a leading IT company. Please review the job descriptions below W2 Candidat"/>
        <s v="About&#10;&#10;At Cloudflare, we have our eyes set on an ambitious goal: to help build a better Internet. Today the company runs one of the world's largest networks that powers trillions of requests per month. Cloudflare protects and accelerates any Internet appl"/>
        <s v="POSITION SUMMARY:&#10;&#10;The purpose and scope of the position is to provide scientific support to account managers, new and existing customers in accounts in Specify Territory. This position will carry out evaluations at prospect sites for new instrument oppor"/>
        <s v="Role Data Scientist Location Fort Worth, TX Duration Long Term Strong hand on exp on Har, python, spark Must Haves- bull Bachelorrsquos degree from an accredited university in Computer Science, Statistics, Applied Mathematics or related field bull 8+ Year"/>
        <s v="Req ID: 89513&#10;&#10;At NTT DATA Services, we know that with the right people on board, anything is possible. The quality, integrity, and commitment of our employees are key factors in our companyâ€™s growth, market presence and our ability to help our clients "/>
        <s v="&#10;Company: Cyber Warrior Network - - Matching the Talent to the Task. Job Title: Senior Data Scientist Location: San Antonio, TXClearance Level: SecretMinimum Education: Bachelorâ€™s Degree in associated discipline area.Company Brief:Cyber Warrior Network "/>
        <s v="Posting End Date:May 10, 2020Employee Type:Regular-Full timeUnion/Non:This is a non-union positionLife takes energy. The Enbridge Technology + Innovation Lab works with data that powers our products to improve safety and reliability. By working hands-on w"/>
        <s v="Req ID: 90378&#10;&#10;At NTT DATA Services, we know that with the right people on board, anything is possible. The quality, integrity, and commitment of our employees are key factors in our companyâ€™s growth, market presence and our ability to help our clients "/>
        <s v="Sr Analyst, AML Data Scientist&#10;&#10;Job SummaryThe Sr Analyst, Data Scientist uses specialized knowledge, skills, training and/or certification to explore, interpret and explain data to stakeholders of all levels. The Data Scientist will work in tandem with c"/>
        <s v="Role: Data AnalystÃ‚&#10;&#10;Location: Fort Worth,TX&#10;&#10;Intelligent Automation Ã¢ RPA, NLP, AI and Advanced Analytics&#10;&#10;Job Summary:&#10;&#10;Provide CLIENT specialization in advanced analytics to extract insight from information by iterating rapidly, to summarize, visuali"/>
        <s v="Data Engineer&#10;&#10;ETL automation tools such as Informatica, Mulesoft, SSIS, Alooma, or Apache Airflow&#10;&#10;Experience with traditional RDBMS solutions such as Microsoft SQL Server and Oracle&#10;&#10;Experience with cloud-based platforms and tools&#10;&#10;Familiarity with DevO"/>
        <s v="COMPANY OVERVIEW&#10;&#10;For over a century, Neiman Marcus Group has served the unique needs of our discerning customers by staying true to the principles of our founders: to be the premier omni-channel retailer of luxury and fashion merchandise dedicated to pro"/>
        <s v="Tiger Analytics is an advanced analytics consulting firm. We are the trusted analytics partner for several Fortune 100 companies, enabling them to generate business value from data. Our consultants bring deep expertise in Data Science, Machine Learning an"/>
        <s v="Must have skills*&#10;&#10;Minimum 8+ years of experience with 4+ years of experience with building Big Data Solutions and Machine Learning Models.&#10;&#10;Key responsibilities*&#10;&#10;Understand Machine Learning Models in SAS and R and Convert them to Spark Jobs Enhance Mach"/>
        <s v="SummaryThis position will serve as a subject matter expert within analytics and will conduct modeling and analysis critical to the organizationâ€™s programs and operations and summarize essential statistical data for end users and report on customer trend"/>
        <s v="POSITION&#10;SUMMARY:&#10;We are looking for&#10;a Sr. Data Scientist with a strong background in NLP, Text Mining and Deep&#10;Learning in our Data Science group. Under the general direction of the&#10;Director, Business Informatics, this position will be responsible for cl"/>
        <s v="About PeopleFun&#10;&#10;PeopleFun is a rapidly growing studio where development teams thrive on collaboration, creativity, teamwork and fun. Our mission is to create the best family-friendly casual games in mobile and have a great time doing it! Our current game"/>
        <s v="Financial Additions has partnered with a lead international Insurance company in Dallas, TX in search of a Data Analyst.&#10;&#10;Data Analyst Responsibilities:&#10;&#10;Use statistical methods to analyze data and generate useful business reports&#10;Work with management tea"/>
        <s v="Hello Associates,&#10;&#10;***Greetings from Conch Technologies***&#10;&#10;Ã‚&#10;&#10;Position: Data Analyst&#10;&#10;Location: Plano, TX&#10;&#10;Ã‚&#10;&#10;Job Description:&#10;&#10;Typical DA&#10;&#10;3+ years of exp&#10;&#10;AWS understanding&#10;&#10;Tableau&#10;&#10;SQL&#10;&#10;Data analysis and data management&#10;&#10;Ã‚&#10;&#10;Ã‚&#10;&#10;Ã‚&#10;&#10;Thanks &amp; Regard"/>
        <s v="Position Description:&#10;&#10;POSITION PURPOSE&#10;&#10;The Sr. Data Scientist will lead model building and model productionalization from end to end to strengthen Homedepot.com's recommendation, personalization and search capabilities. This role will be responsible for"/>
        <s v="Job TitleResearch ScientistAgencyTexas A&amp;M University Health Science CenterDepartmentNeuroscience &amp; Experimental TherapeuticsProposed Minimum SalaryCommensurateJob LocationBryan, TexasJob TypeStaffJob Description&#10;&#10;What we believe:&#10;&#10;Texas A&amp;M University is"/>
        <s v="Job TitleAssistant Research ScientistAgencyTexas A&amp;M University Health Science CenterDepartmentIbt Center For Translational Cancer ResearchProposed Minimum SalaryCommensurateJob LocationHouston, TexasJob TypeStaffJob Description&#10;&#10;What we believe&#10;&#10;Texas A&amp;"/>
        <s v="&#10;&#10;&#10;&#10; U.S.  DATA SCIENCE CONSULTANT HOUSTON  &#10;Houston / &#10;&#10;&#10; Graduate /&#10;&#10;Number of vacancies:&#10;&#10; 2 &#10;&#10;&#10;&#10;&#10;&#10; &#10;&#10;Statistical data processing (data mining) - Predictive modeling using machine learning and data science techniques - Trend modeling (time series, ARIM"/>
        <s v="Dialexa is expanding its Data Science practice and is looking for great talent to join us in building intelligent, next-generation platforms. Are you tired of just pushing out ones and zeros and you yearn to solve hard problems? Do you want to work on an "/>
        <s v="ETL Data Analyst Lewisville, TX Proficiency in performing ad-hoc data queries in response to critical business needs using T-SQLPL-SQL Work with ETL ArchitectDevelopers in understanding data needs and devise a plan to perform e Elicit requirements from th"/>
        <s v="Grant Thornton LLP (Grant Thornton) is the U.S. member firm of Grant Thornton International Ltd, one of the worldâ€™s leading organizations of independent audit, tax and advisory firms. Weâ€™ve never been a typical professional services firm. We put peopl"/>
        <s v="Data Analyst&#10;&#10;Combine your love of data and games at Gearbox Software! Influence data-driven decision making in design, development, and business with a rigorous practice of objectively guiding us through data to understand our players.&#10;&#10;Responsibilities:"/>
        <s v="â€¢ Providing thought leadership and serving as Director to client executives. â€¢ Leading data &amp; analytics strategy engagements that involve vision, roadmap, maturity assessment, target state elaboration and business case. â€¢ Leading Agile transformatio"/>
        <s v="COMPANY SUMMARY&#10;&#10;The mission of the Texas HeartÂ® Institute is to reduce the devastating toll of cardiovascular disease through innovative programs in research, education and improved patient care. Texas HeartÂ® Institute is a nonprofit organization found"/>
        <s v="Hello&#10;&#10;We are looking for a Data Engineer for a client in Plano,TX&#10;&#10;Role: Data Engineer&#10;&#10;Location: Plano TX&#10;&#10;Interview: Phone/Skype&#10;&#10;Ã‚MUST HAVE hands on experience in building data ingestion pipelines that ingest data from multiple sources into Data lake"/>
        <s v="Job DescriptionImportant Note: During the application process, ensure your contact information (email and phone number) is up to date and upload your current resume when submitting your application for consideration. To participate in some selection activ"/>
        <s v="Position Title Data Engineer with Python Location Austin, TX Position Type Full-time Permanent Role Job Description Open-source data warehousing(DWH), Python, java, google cloud, Apache Airflow design and architecture of data pipelines Should be able to a"/>
        <s v="&#10;*Position Summary**&#10;&#10;&#10;Samsung Austin Semiconductor is one of the most advanced semiconductor manufacturing facilities in the world with more than 3,000 employees and 2.45 million square feet of floor space. Samsung Austin Semiconductor has broad semicond"/>
        <s v="&#10;&#10; Posting Type:&#10;&#10;Open to All Applicants&#10;&#10; Category: Computer and Mathematical FLSA Exempt/&#10;&#10;Non-Exempt: Non-Exempt  Agency: Health &amp; Human Services Comm Department: Decision Support Staff  Job Title: Data Analyst Posting Number: 448822  Full Time/Part Ti"/>
        <s v="IMMEDIATE need for a skilled Data Analyst with experience providing trends and summaries of Accounts Receivables Aging data.&#10;&#10;They are experiencing a large amount of customers who are unable to pay their electric bills due to COVID-19 and they are meeting"/>
        <s v="Servient is looking for an eDiscovery Analyst to join its growing team. The eDiscovery Analyst is responsible for ingesting ESI into the Servient application, performing exports and productions and assisting the Project Management team with the successful"/>
        <s v="HORNE is an industry leading provider of disaster recovery solutions for states, territories, and municipalities in the wake of natural and man-made disasters. We currently provide services from 13 locations across the US, Puerto Rico, and the US Virgin I"/>
        <s v="The Innovation Team is at the core of innovation and emerging technology development, discovery, deployment and support activity. Our team is leading the effort to digitally enable our business. Our mission is to develop disruptive &amp; innovative technologi"/>
        <s v="Title Big Data Engineer Location Dallas,TX Duration Long Term Key Criteria Should have some COBOL experience + PySpark experience. Need to do some Cobol code analysis and convert into pySpark curated data sets. Note Even if we find someone who can learn C"/>
        <s v="As part of the Avail Data Engineering team, you will be working to manage our ever-growing collection of vehicle sharing and usage data. We support our business analytics and marketing teams by performing data integration and ETL between an increasingly d"/>
        <s v="Junior Machine Learning Engineer&#10;&#10;2+ years of experience as a developer for high-tech products or services and you have 2+ years of hands-on experience delivering products or solutions that utilized Machine learning, Natural Language processing, or other "/>
        <s v="Job Summary:The Data Engineer is responsible for the maintenance, improvement, and movement of data in the Enterprise Data Warehouse, Operational and Analytics databases. The Data Engineer works with the software engineers, other data engineers, data anal"/>
        <s v="&#10;Posting Details&#10;&#10;&#10;&#10;Position Information&#10;&#10;Posting Number S02160P Position Title Research Engineering Scientist (S02160P) Department Physics Location Arlington Job Family Research Position Status Full-time Work Hours Flexible Work ScheduleMonday-Friday; 8:"/>
        <s v="Antuit is the leader in AI-powered solutions for Retail, Consumer Goods, and Manufacturing companies with a proven track record for delivering outsized business results to industry leaders.&#10;&#10;Our AI solutions, in the cloud, improved accuracy for demand for"/>
        <s v="CenterPoint Energy and its predecessor companies have been in business for more&#10;&#10;than 140 years. We ve created an energy delivery company with electric and&#10;&#10;natural gas utility businesses and competitive energy businesses that benefit&#10;&#10;our shareholders, c"/>
        <s v="Job details&#10;Title Data Analyst 1017 Company Yeti Technologies Salary 0 Company type Information Technology Published on 2017-10-24 Apply before 2017-10-24 Job Details PRIMARY FUNCTION:&#10;&#10;The Data Analyst is an entry level position and is responsible for pr"/>
        <s v="Position Purpose: Responsible for analytic data needs of the business unit. Handle complex data projects and acts as a lead for other Data Analysts.&#10; Provide advanced analytical support for business operations in all or some of the following areas: claims"/>
        <s v="Job Summary&#10;&#10;Gathering ETL/integration requirements from customersExtracting, transforming and loading data primarily to and from Hayes' flagship products - TIPWeb-IM, TIPWeb-IT and GetHelp - to and from databases or filesBuild data pipelines that Extract"/>
        <s v="Position Big Data Engineer with COBOL, PySpark Location Dallas TX Duration 12+ months Interview mode Zoom Job Description Python ndash Senior level Spark PySpark ndash Senior level Hive ndash Senior level SQL ndash Expert level Logical Problem solving ski"/>
        <s v="&#10;Min Qualifications&#10;&#10;Ph. D, M.D, D.O., or D.V.M in related field and no experience required.&#10;&#10;Job Description:&#10;&#10;Conducts innovative scientific investigation by developing theories and devising scientific methods and procedures to apply scientific principl"/>
        <s v="OverviewWith over 10,000 online merchants launching subscriptions and over 1,000,000 subscribers powered by ReCharge, we have a lot of store owners to support. Our mission to make repeat orders easier began five years ago as a bootstrapped startup and tod"/>
        <s v="We're looking for a Data Analyst to join our Product Analytics team!&#10;&#10;What's the team like?&#10;&#10;Our team makes dating apps that provide efficient, performant, and engaging experiences which embrace our users' sense of community.&#10;&#10;Every month, millions of use"/>
        <s v="JOB DESCRIPTION Junior Data Analyst&#10;&#10;PRIMARY FUNCTIONS:&#10;&#10;The Junior Data Analyst is responsible for assisting Emergicon employees and the Analytics Team in any data-oriented duties.&#10;&#10;REPORTS TO:&#10;&#10;The Junior Data Analyst reports directly to the Chief Techn"/>
        <s v="Data Engineer  Who we are:Intersys is a leading Data and Digital Transformation professional services organization focused on providing solutions with real business value. We provide a customer-focused approach to building authentic partnerships with our "/>
        <s v="Responsibilities include:â€¢ Facilitating operational error and discrepancy scenario resolution relating to service order input, database management and emergency call responseâ€¢ Identify data inconsistencies and conflicts in address data setsâ€¢ Work to"/>
        <s v="&#10;&#10;Data EngineerFull-TimeLocationAustin, TXPosition Overview***This position is contingent upon award***&#10;&#10;JANUS is seeking a talented Data Engineer to support the Army Futures Command (AFC) Modernization Application and Data Environment (MADE) program. Thi"/>
        <s v="Job Number: R0083408&#10;&#10;Data EngineerKey Role:&#10;&#10;Serve as a data engineer to support the development and maintenance of scalable data stores that supply Big Data in forms needed for business analysis. Apply specific functional knowledge to solving a variety "/>
        <s v="We are seeking a talented data specialist to join our highly motivated and innovative Data Engineering team, your efforts will be critical to the success of our client's global trading businesses. You will be responsible for the following:&#10;&#10;&#10;&#10;Curate massi"/>
        <s v="ProfessionalPosition Purpose: Responsible for analytic data needs of the business unit. Handle complex data projects and acts as a lead for other Data Analysts.&#10; Provide advanced analytical support for business operations in all or some of the following a"/>
        <s v="Current employees and contingent workers click here to apply and search by the Job Posting Title.iHeartMediaJob Summary:iHeartMedia is the number one audio company in the United States, reaching nine out of 10 Americans every month â€“ and with its quarte"/>
        <s v="Title: Data Engineer# of Openings: 3Position Type: ContractLocation: Irving, TX, United StatesDescription:Analyze and understand data sources &amp; APIsDesign and Develop methods to connect &amp; collect data from different data sourcesDesign and Develop methods "/>
        <s v=" Requisition Number 19-1372  Title Web Analytics Manager  State TX  Postal Code 75062  Metropolitan Area Texas: Irving  Description Job Summary&#10;&#10;The Web Analytics Manager leads analytics and business reporting for Populusâ€™ digital properties. They will "/>
        <s v="Tiger Analytics is looking for an experienced Data Modeler to join our fast-growing advanced analytics consulting firm. Our consultants bring deep expertise in Data Science, Machine Learning and AI. We are the trusted analytics partner for multiple Fortun"/>
        <s v="&#10;Discussions with SMEs to understand the requirement. â€¢ Worked with different lines of business in consumer banking like mortgage, credit cards, loans and ready credit. â€¢ Preparing Business Requirement Document/Functional Requirements documents/Minor "/>
        <s v="Arthur Lawrence is urgently looking for a Data Engineer for a client in Houston, TX. Kindly review the job requirements below. Your immediate application will enable us to place you successfully. Must-Have Experience working as a Data Engineer Hands-on wo"/>
        <s v="&#10;Responsible for conducting&#10;&#10;quantitative and statistical analysis on investments of various assets classes&#10;&#10;and conveying research to internal clients in a practical, concise manner.&#10;Generate new ideas and investment&#10;&#10;concepts for research that impact th"/>
        <s v="The Data Analyst serves as a resource for business intelligence, performance and operational analysis for Central Health. Under general direction of the Analytics and Reporting Manager, the Data Analyst is responsible for organizing, analyzing and reporti"/>
        <s v="&#10;Apply&#10;Description&#10;&#10;A Health Scientist works directly with CTEHâ€™s Toxicology &amp; Health Sciences Staff in the interdisciplinary areas of Toxicology, Human Health and Ecological Risk Assessment, Industrial Hygiene, and Emergency Response. Daily job tasks m"/>
        <s v="Min Qualifications&#10;&#10;EDUCATION &amp; EXPERIENCE&#10;&#10;Minimum Qualifications:&#10;&#10;B.S. degree in Computer Science or Computer Science/Information Systems&#10;Three years of T-SQL experience in a relational data base modeling, preferably in a large, complex healthcare envi"/>
        <s v="Responsibilities for Data Engineer:&#10;&#10;Ã¢ Create and maintain optimal data pipeline.&#10;&#10;Ã¢ Assemble large, complex data sets that meet functional / non-functional business requirements.&#10;&#10;Ã¢ Identify, design, and implement internal process improvements: automa"/>
        <s v="The data abstractor in the Office of Injury Prevention (OIP) performs compiling of data related to violent deaths (i.e., homicides, suicides) in Texas. They will be primarily responsible for analyzing and identifying pertinent information from information"/>
        <s v="OverviewThe Data Analyst serves as a resource for business intelligence, performance and operational analysis for Central Health. Under general direction of the Analytics and Reporting Manager, the Data Analyst is responsible for organizing, analyzing and"/>
        <s v="&#10;Apply&#10;Description&#10;&#10;An Environmental Scientist II is an entry level position and participates as a member of an emergency response team to conduct environmental sampling and data collection. In performing such duties, an Environmental Scientist II will co"/>
        <s v="Data Analyst&#10;&#10;Location: Plano, TX&#10;&#10;Duration: 1 year&#10;&#10;Top Skills:&#10;&#10;Python&#10;&#10;SQL&#10;&#10;Visualization tool like Tableau&#10;&#10;Collecting and translating requirements&#10;&#10;Nice to have:&#10;&#10;Pyspark, ETL tools, working through packages within python, AML algorithms&#10;&#10;Team Info:&#10;"/>
        <s v="Min Qualifications&#10;&#10;REQUIRED EDUCATION / EXPERIENCE:&#10;&#10;Bachelor's degree in a Clinical Laboratory Science or Basic Science. No experience required.&#10;&#10;Must obtain certification by the American Society of Clinical Pathology (ASCP), American Medical Technologi"/>
        <s v="We can only work W2 - Willing to transfer Visa and file GC if needed. Willing to work with OPT candidates who can work on W2. Going to be integrating with teams that are already running 5+ years of experience Migrating legacy platform to the cloud platfor"/>
        <s v="NRG is the leading integrated power company in the U.S., built on the strength of our diverse competitive electric generation portfolio and leading retail electricity platform. A Fortune 500 company, NRG creates value through best-in-class operations, rel"/>
        <s v="We have an immediate Openings with Our Direct Client for a Long term contract&#10;&#10;position&#10;&#10;Job Title : Data Engineers&#10;&#10;Location: Plano, TX&#10;&#10;REQ #: 32858-1&#10;&#10;Duration: End of year with possible extension..&#10;&#10;Job Description from Beeline:&#10;&#10;Minimum Requirements:"/>
        <s v="Title Senior Developer - Data Engineer Location Irving, TX Duration Contract Fulltime &quot;Candidates should possess strong knowledge and interest across big data technologies and have a background in data engineering. bull Build data pipeline frameworks to a"/>
        <s v="Job ID 1180851&#10;&#10;Category Data Analytics&#10;&#10;Schedule Full-time&#10;&#10;Description:Position Purpose: Responsible for analytic data needs of the business unit. Handle complex data projects and acts as a lead for other Data Analysts.&#10; Provide advanced analytical supp"/>
        <s v="&#10;Data Engineer&#10;&#10;&#10;Share&#10;&#10;Job ID: FA-0100-322 &#10;&#10;&#10; Open Since: 2019-05-28&#10;&#10;&#10;City: Houston&#10;State: Texas&#10;Country: United States of America&#10;&#10;&#10;&#10;Job Description:Need for a well-demonstrated Data Engineer who will work with the Data Science team to complete a majo"/>
        <s v="SocialChorus is a platform for communicators. We help them become heroes within their organizations by giving them the tools and expertise they need to unify their enterprises. Companies thrive and win when all of their workers feel aligned, informed and "/>
        <s v="Academic Partnerships is hiring a Business Data Analyst to join our Business Technology team in downtown Dallas.&#10;&#10;The Business Data Analyst will be our Subject Matter Expert for internal applications and processes and the liaison between business partners"/>
        <s v="Title: Senior Data AnalystJob ID: SC54394234Location: Dallas, TX&#10;Our client is looking for a Senior Data Analyst who will ensure and support the comprehensive data analysis of programs and business procedures. This role is a vital link between departmenta"/>
        <s v="You will serve as a Clinical Laboratory Scientist with the Department of the Navy, Naval Medical Command.&#10;&#10;This announcement uses the Direct Hire Authority for Certain Personnel of the Department of Defense to recruit and appoint qualified candidates to c"/>
        <s v="We do have the following position, if you are looking out for a new projects and comfortable to work on the below technology, please do send me your updated resume along with your rate expectation Marlabs is an award-winning provider of innovative Informa"/>
        <s v="Securonix provides the Next Generation Security and Information Event Management (SIEM) solution. As a recognized leader in the SIEM industry, Securonix helps some of largest organizations globally to detect sophisticated cyberattacks and rapidly respond "/>
        <s v="Develop models and implement them in software for pricing and risk managing derivatives Develop pricing and calibration tools Benchmark and compare results of various techniques Implement products using pricing engines and models Explain model behavior an"/>
        <s v="Hi,&#10;&#10;We have an urgent requirement for Data Engineer roles in multiple locations -Ã‚Texas (Lewisville, Plano, Dallas) &amp; Chicago, IL &amp; Jersey City, NJ &amp; Columbus, OH. Please forward suitable resumes to rakesh@athreyainc.com or call me at 732-582-4977&#10;&#10;Role"/>
        <s v="Company Description:&#10;&#10;Molecular Templates (MTEM) is a clinical stage biopharmaceutical company targeting a variety of cancers through development of its innovative proprietary Engineered Toxin Body (ETB) platform. MTEM currently has several ETB candidates"/>
        <s v="Role Application Programmer Location Irving, TX Duration 11 Months (Right to Hire) Required Qualifications BSBA degree or equivalent combination of educationexperience. Senior level experience in an Apps Development role. Demonstrated strong execution cap"/>
        <s v="Data Engineer (immediate Interview) Plano, Texas 12+ Months Going to be integrating with teams that are already running 5+ years of experience Migrating legacy platform to the cloud platform Migrating and modernizing in AWS For example Ab Initio ndash rev"/>
        <s v="Min Qualifications&#10;&#10;REQUIRED EDUCATION / EXPERIENCE:&#10;&#10;Bachelor's degree in a Clinical Laboratory Science or Basic Science with two (2) years related experience. Technologist level certification from either the American Society of Clinical Pathology (ASCP)"/>
        <s v="id Software has a great opportunity for you to partner with the existing team on Orion. Orion is technology that enhances the experience of a streamed game. Orion technology reduces latency and bandwidth while streaming a game, making streamed games acces"/>
        <s v="Min Qualifications&#10;&#10;REQUIRED EDUCATION / EXPERIENCE:&#10;&#10;Bachelor's degree in a Clinical Laboratory Science or Basic Science with five (5) years related experience. Technologist level certification from either the American Society of Clinical Pathologist (AS"/>
        <s v="Tiger Analytics is a fast-growing advanced analytics consulting firm. Our consultants bring deep expertise in Data Science, Machine Learning and AI. We are the trusted analytics partner for several Fortune 100 companies, enabling them to generate business"/>
        <s v="&#10;Will apply technical knowledge to develop kits/reagents/instruments for nucleic acid purification from various sample types, which include FFPE, blood, plasma, cells and tissuesWill conduct experiments and/or evaluation of specific products under guidanc"/>
        <s v="Position Purpose:&#10; Analyze health management programs including: data collection, validation and outcome measurement. May include:&#10;&#10;o Financial, pharmacy, claims, provider, and member data&#10;&#10;o IRS, CMS, HHSC, HEDIS reporting&#10;&#10;o Internal data cleansing and "/>
        <s v="Omnitracs is looking for a strong leader with deep knowledge of business analytics to drive the overall vision of data &amp; analytics strategies for Omnitracs. This is a HANDS ON role. This role will partner with cross-functional areas such as product manage"/>
        <s v="Join our Chemistry and Chemical Engineering Division as a Scientist to work independently and with minimal supervision in chemistry lab environment performing a variety of innovative microencapsulation techniques such as milling, spray drying, spinning di"/>
        <s v="Min Qualifications&#10;&#10;REQUIRED EDUCATION / EXPERIENCE:&#10;&#10;Bachelor's degree in a Clinical Laboratory Science or Basic Science. Must obtain certification by the American Society of Clinical Pathology (ASCP), American Medical Technologists (AMT), American Board"/>
        <s v="Title ndash Data Modeler with IDA Location ndash San Antonio, TX Duration ndash Long Term NOTE BA worked with Texas Medicaid can only Apply. Job Description- Title ndash Business Analyst Location ndash Dallas, TX Duration ndash 1+ Year Job Description- Ap"/>
        <s v="&#10;&#10;a.dialogApplyBtn {&#10;&#10; display: none;&#10;&#10; }&#10;Date: Apr 8, 2020&#10;&#10;Primary Location:&#10;&#10; Houston, TX, US, 77002#job-location.job-location-inline {&#10;&#10; display: inline;&#10;&#10; }Company:&#10;&#10; NextEra Energy&#10;Requisition ID: 41778&#10;&#10;NextEra Energy Resources is one of the larges"/>
        <s v="Work Shift: NIGHT&#10;&#10;Work Week: VariesJob SummaryJOB SUMMARY&#10;&#10;The Medical Laboratory Scientist is responsible for performing both routine and complex analyses, which necessitates knowledge of laboratory techniques, principles, and equipment and their interr"/>
        <s v="Company Overview&#10;Southwestern Energy Company is an independent energy company primarily engaged in natural gas, natural gas liquids and oil exploration, development and production within North America. Visit SWN.com to learn more.&#10;&#10;Working at Southwestern"/>
        <s v="Position Description&#10;&#10;ENGAGE IN RESEARCH IN THE AREA OF MOLECULAR AND CELL BIOLOGY AND IMMUNOLOGICAL METHODS/TECHNIQUES OF ALZHEIMER'S DISEASE.&#10;&#10;Required Qualifications&#10;&#10;Ph.D. in Biology or a related field, plus at least four years of related post-doctora"/>
        <s v="Position: Big Data Engineer, COBOL ,PySpark&#10;&#10;Location: Dallas TX&#10;&#10;Duration: 12+ months&#10;&#10;Interview mode: Zoom&#10;&#10;Job Description:&#10;&#10;Â· Python â€“ Senior level&#10;&#10;Â· Spark /PySpark â€“ Senior level&#10;&#10;Â· Hive â€“ Senior level&#10;&#10;Â· SQL â€“ Expert level&#10;&#10;Â· Logical P"/>
        <s v="What You'll Do&#10;ArcBest is a logistics company with creative problem solvers who deliver integrated solutions for complex supply chain challenges.&#10;&#10;Wanting to join the ArcBest family? In our search for top talent, we are looking for those that will further"/>
        <s v="Job Summary:&#10;&#10;Collaborate with a team whose function is to develop synthetic pathways and scale up to manufacture active pharmaceutical ingredients. Occasionally, synthesis pathways and scale-up of specialty chemicals, not of a pharmaceutical nature, will"/>
        <s v="&#10;Location:&#10;Dallas, New York, Pittsburgh&#10;Geography:&#10;North America&#10;Capabilities:&#10;Technology &amp; digital&#10;Industries:&#10;Technology industries&#10;&#10;&#10;About UsBoston Consulting Group partners with leaders in business and society to tackle their most important challenges"/>
        <s v="&#10;Duties&#10;&#10;&#10;Help&#10;&#10;Duties&#10;&#10;Summary&#10;&#10;The PALACE Acquire Program offers you a permanent position upon completion of your formal training plan. As a Palace Acquire Intern you will experience both personal and professional growth while dealing effectively and et"/>
        <s v="&#10;Organization: Accenture Federal ServicesLocation: San Antonio, TX We are: AccentureFederal Services,bringing together commercial innovation with the latest technology to unleash the potential for our federal clients. Operating in the nation's Capital, we"/>
        <s v="Job Posting Title:Research Engineering/Scientist Assistant II----&#10;&#10;Hiring Department:College of Pharmacy----&#10;&#10;Position Open To:All Applicants----&#10;&#10;Weekly Scheduled Hours:40----&#10;&#10;FLSA Status:Exempt----&#10;&#10;Earliest Start Date:Immediately----&#10;&#10;Position Duratio"/>
        <s v="GENERAL DESCRIPTION&#10;&#10;This role is a key team player position in a constantly changing busy environment that requires accuracy, attention to details, initiative and a pro-active approach to duties and responsibilities while working with the individuals in "/>
        <s v="Provides leadership to the college in the area of teacher evaluation and assessment. Directs the research activities of the teacher preparation program including collection, analysis, and distribution of data related to teacher candidate performance. Over"/>
        <s v="The Info Sec Prof Lead Analyst is an intermediate level position responsible for driving efforts to prevent, monitor and respond to information/data breaches and cyber-attacks. The overall objective of this role is to ensure the execution of Information S"/>
        <s v="Do you thrive helping the business get their most critical questions answered? Have you worked in an environment where you have helped create a data driven culture? We are looking for a talented individual who is passionate about helping the business driv"/>
        <s v="&#10;&#10; Sr. HR Business PartnerUnited States | &#10;&#10; Irvine,&#10;&#10; California&#10;&#10;Job ID: 34346&#10;&#10;Job Description&#10;&#10;&#10;Position at Ingram Micro&#10;Ingram Micro touches 80% of the technology you use every day with our focus on Technology Solutions, Cloud, and Commerce and Lifec"/>
        <s v="&#10;This position can be filled in New Orleans, LA, The Woodlands, TX, or Little Rock, AR.*&#10;&#10;JOB SUMMARY/PURPOSE&#10;&#10;The Data Engineer will help support the overall enterprise analytics initiative with a primary focus on improving the data integration of curren"/>
        <s v="&#10;&#10;Senior Data Analyst&#10;&#10;&#10;Site&#10;&#10;&#10;&#10;Dallas, TX&#10;&#10;&#10;Employment duration&#10;&#10;&#10;&#10;Part-Time/Casual&#10;&#10;&#10;Job Category&#10;&#10;&#10;&#10;Business Analytics&#10;&#10;&#10;&#10;Apply Now&#10;&#10;Job BriefWe are actively seeking multiple Senior Data Analysts at our Plano, TX location!&#10;Analytical Mechanics Associat"/>
        <s v="Job ID: 030320201&#10;&#10;Job Location: Dallas, TX&#10;&#10;Apply Now!&#10;&#10;AddThisShare&#10;&#10;|&#10;&#10;Facebook&#10;&#10;Email&#10;&#10;Favorites&#10;&#10;Print&#10;&#10;&#10;&#10;Senior&#10;&#10;Data Analyst&#10;&#10;Dallas,&#10;&#10;TXSince 2010, Excite Health Partners has been a growing leader in the Healthcare consulting and staffing industry"/>
        <s v="Headquartered in the heart of Austin, Texas, MVPindex is the emerging standard global brands use to value their sports and entertainment sponsorships and understand who engages with, or purchases, their products. Nearly 100 Brands, media, and sports organ"/>
        <s v="Our client is seeking a Big Data Engineer to join their team in Irving, TX.&#10;&#10;Responsibilities&#10;&#10;Development and support of Kafka integrations, including topics, producers, consumers and streaming (KStream and KTable) applications&#10;&#10;Development and support o"/>
        <s v="Job Opportunity&#10;&#10;Job ID: 59655&#10;&#10;Description:&#10;&#10;About Us:&#10;&#10;At Children's Health, we value the role each team member plays in helping us deliver on our mission of making life better for children. We take pride in providing a rich and rewarding career opportu"/>
        <s v="Your OpportunityDo you thrive helping the business get their most critical questions answered? Have you worked in an environment where you have helped create a data driven culture? We are looking for a talented individual who is passionate about helping t"/>
        <s v="Unizin is looking for a Senior Data Engineer to expand the data architectures and data services that drive its solutions. The ideal candidate is experienced in building data pipelines, data services, and distributed/concurrent systems. The right candidate"/>
        <s v="We have the below role open with our direct end customer in San Antonio TX for the long-term contract.&#10;&#10;Our client is a world leader in manager cloud computing and uses cutting-edge technologies&#10;&#10;Interested candidates, please send the resume along with ra"/>
        <s v="DIRECT CLIENT REQUIREMENT Job Title Data AnalystProgrammer Location Irving, TXRemote Duration 6+ Months Job description Healthcare experience is REQUIRED. Candidate must have at least one year of healthcare experience required to qualify for the position "/>
        <s v="GEI a Way of Life&#10;&#10;When you re doing what you love and working with great people, work becomes less like a job, and more like a way of life. Here at GEI Consultants, Inc. (GEI) we have been fostering growth and creativity for nearly 50 years. Our culture "/>
        <s v="Overview&#10;&#10;Summary:&#10;&#10;The Scientist II independently designs, executes and interprets complex laboratory experiments and development activities with priorities set by supervisor to achieve project goals. The individual demonstrates a practical understanding"/>
        <s v="Overview&#10;&#10;Summary:&#10;&#10;The Associate Principle Scientist independently applies scientific and/or cross-functional knowledge to achieve project goals and provide technical and scientific leadership within the department. The individual will typically lead cus"/>
        <s v="Job title: - Product development scientist&#10;&#10;Duration: - 6+ months (Contract)&#10;&#10;Pay Rate: $26/hr&#10;&#10;Location: - Plano Texas USA 75024&#10;&#10;Shifts: - (Monday â€“Friday) 8 AM - 5 PM&#10;&#10;Description:&#10;&#10;Â· Responsible for updating ingredient and formula specifications fo"/>
        <s v="Position SummaryA Data Analyst gathers and interprets data from various sources and interprets business trends in order to identify improvements.Essential Duties and ResponsibilitiesThe essential functions include, but are not limited to the following:&#10;&#10;D"/>
        <s v="Assessment Data Analyst (Campus Testing Coordinator) Pool&#10;&#10;Leadership Academy Network (LAN)&#10;&#10;Reports to: Principal-- Elementary School, Middle School&#10;&#10;Pay Grade: 604&#10;&#10;Salary Range: $65,192 - $79,611&#10;&#10;Duty Days: 210&#10;&#10;This is a grant-funded position&#10;&#10;Positi"/>
        <s v="The Details:&#10;&#10;Data drives strategy. Unique Influence's Data Science &amp; Analytics practice helps internal and client stakeholders take a scientific approach towards optimizing critical business and marketing decisions. Our forward thinking in Data Science &amp;"/>
        <s v="Duration &amp; Type: 6+ months Contract with a Pharmaceutical industry clientLocation: Fort Worth, Texas&#10;&#10;Responsibilities:&#10;&#10;Serve as team member for supporting day to day master data activities in SAP Integrated Business Planning (IBP)&#10;Partner with S&amp;OP team"/>
        <s v="SunIRef:Manu:title&#10;&#10;Job Summary/Purpose&#10;&#10;The Data Engineer will help develop and support the overall enterprise analytics initiative with a primary focus on improving the data integration of current utility systems or record (data lake creation) as well a"/>
        <s v="ACS group has an immediate need for a Big Data EngineerArchitect- 5 Openings with experience in the Investment domainBanking Industry. This is a 6+ months contract opportunity (with long-term potential. Please review the job description below Position Big"/>
        <s v="Join the Applied Power Division and work on diverse and exciting projects in areas such as unmanned systems, energetic tools, additive manufacturing, communications, machine learning, and augmented/virtual reality (AR/VR). Job activities include physics m"/>
        <s v="a leading global financial services firm with assets of $2.7 trillion and&#10;&#10;operations worldwide. The firm is a leader in investment banking, financial&#10;&#10;services for consumers and small business, commercial banking, financial&#10;&#10;transaction processing, and a"/>
        <s v="Engineering Scientist Associate&#10;&#10;&#10;&#10;---&#10;&#10;&#10;Hiring_Department&#10;&#10;Texas Advanced Computing Center&#10;&#10;&#10;&#10;---&#10;&#10;&#10;Position_Open_To&#10;&#10;All Applicants&#10;&#10;&#10;&#10;---&#10;&#10;&#10;Weekly_Scheduled_Hours&#10;&#10;40&#10;&#10;---&#10;&#10;&#10;FLSA_Status&#10;&#10;Exempt&#10;&#10;&#10;&#10;---&#10;&#10;&#10;Earliest_Start_Date&#10;&#10;Immediately&#10;&#10;&#10;&#10;---&#10;&#10;&#10;Positio"/>
        <s v="*NEW* Sr. Data Engineer&#10;&#10;Well branded and innovative industry leader is seeking a well rounded candidate who will have deep and broad experience in all aspects of data which include cleaning data, reporting and dash boarding, ETL, performance tuning, data"/>
        <s v="&#10;&#10;&#10;&#10;Position Summary:&#10;The Infectious Disease Certifying Scientist will be responsible for handling all infectious disease testing and for providing 100% accuracy when handling all samples, and the creation of collection devices. This includes the reportin"/>
        <s v="OverviewBehavioral Health Group (BHG), a leading provider of opioid addiction treatment services. BHG provides medication assisted treatment and counseling services in a conventional outpatient setting.&#10;&#10;At BHG, we are committed to the belief that addicti"/>
        <s v="Job Description:&#10;&#10;&#10;&#10;Will apply technical knowledge to develop kits/reagents/instruments for nucleic acid purification from various sample types, which include FFPE, blood, plasma, cells and tissues Will conduct experiments and/or evaluation of specific pr"/>
        <s v="Job Summary:&#10;&#10;Join the exciting new area of developing the avionics applications and next generation of cyber threat detection capabilities for airborne platforms. Collaborate in a dynamic team environment, analyzing, designing, developing, testing and fi"/>
        <s v="&#10;Big Data Engineer (Kafka)&#10;&#10;&#10;Share&#10;&#10;Job ID: FA-0100-474 &#10;&#10;&#10; Open Since: 2019-10-04&#10;&#10;&#10;City: Irving&#10;State: Texas&#10;Country: United States of America&#10;&#10;&#10;&#10;Job Description:Frontend Arts brings together the brightest minds to create breakthrough technology solutio"/>
        <s v="Job Description&#10;&#10;JOB TITLE: Engineer Scientist 3&#10;&#10;JOB LOCATION: Charleston, SC&#10;&#10;JOB CODE:  13383068&#10;&#10;Thisjob is &quot;temporarily remote&quot; due to COVID-19 pandemic, but will transition to a non-remote job after the pandemic stay-at-home orders have been lifted."/>
        <s v="Overview&#10;&#10;Summary:&#10;&#10;The Assistant Scientist is an entry level position within each of the Process Development groups. The individual will learn and assist in the development and characterization of customer programs, and technology transfer to the manufac"/>
        <s v="Hello , We have an urgent requirement for Sr Data Engineer in San Antonio, TX. Below is the job description for it. If you are interested please reply me with updated resume. Sr Data Engineer (Python, AWS) Location San Antonio, TX Long term contract on W2"/>
        <s v="We Are Hiring&#10;&#10;Medical Lab Scientist (MLS) - Blood Bank Anc 001 - Full-Time, Evenings- Seton Medical Ctr Hays - Kyle,TX&#10;&#10;Why Join Ascension?&#10;Ascension Seton, based in Austin, Texas, is a faith-based non-profit healthcare system founded in 1902 by the Daug"/>
        <s v="Title Senior Data Engineer City Plano, TX Duration 12+ Months Must have skills AWS certified SQL Spark Nice to have Tableau reporting or any reporting tools Data Engineer Create and maintain optimal data pipeline architecture, Assemble large, complex data"/>
        <s v="Are You Driven?Â® We Are.&#10;&#10;We are a company of driven, enthusiastic and determined people. We celebrate achievement and success. We foster innovation, determination and recognition. Because of that, our employees feel recognized and rewarded for the contr"/>
        <s v="We are hiring experienced, creative and innovative engineers to join our extraordinary ASIC and Analog/Mixed-Signal Verification, Modeling and Methodology Team. You will have opportunities to work and gain competence in several areas such as modeling (TLM"/>
        <s v="Assessment Data Analyst (Campus Testing Coordinator) Pool&#10;&#10;Reports to: Principal&#10;&#10;Pay Grade: 604&#10;&#10;Salary Range: $65,192 - $79,611&#10;&#10;Duty Days: 210&#10;&#10;This is a grant-funded position&#10;&#10;Position Purpose&#10;&#10;This position supports one campus. Provides campus admini"/>
        <s v="Infoblox is the global leader in providing actionable network intelligence through network services, security, and threat intelligence. We give companies total control and visibility of their network, allowing them to operate more efficiently and intellig"/>
        <s v="&#10;Min QualificationsREQUIRED EDUCATION / EXPERIENCE:&#10;&#10;Bachelor's degree in a Clinical Laboratory Science or Basic Science. No experience required.&#10;&#10;Must obtain certification by the American Society of Clinical Pathology (ASCP), American Medical Technologis"/>
        <s v="Data Engineer&#10;&#10;Slalom is a modern consulting firm focused on strategy, technology, and business transformation. We believe in what's possible and shape what's next.&#10;&#10;At Slalom, personal connection meets global scale. We build deep relationships with our c"/>
        <s v="Work Shift: DAY&#10;&#10;Work Week: VariesJob SummaryThe Medical Laboratory Scientist is responsible for performing both routine and complex analyses, which necessitates knowledge of laboratory techniques, principles, and equipment and their interrelationship. Ex"/>
        <s v="MORE ABOUT THIS JOB&#10;&#10;ENGINEERING&#10;&#10;What We Do&#10;&#10;At Goldman Sachs, our Engineers don't just make things - we make things possible. Change the world by connecting people and capital with ideas. Solve the most challenging and pressing engineering problems for "/>
        <s v="Tachyon Technologies is a Digital Transformation consulting firm that partners with businesses to implement customer-focused business transformation. Aligned with SAP's digital core, Tachyon Technologies collaborates with its clients to transform their bu"/>
        <s v="&#10;Position Information&#10;&#10;Posting Title Water Quality Scientist Senior Job Requisition Number COA081896 Position Number 104572 Job Type Full-Time Division Name Water Laboratory Minimum Qualifications Graduation with a Bachelorâ€™s degree from an accredited c"/>
        <s v="Join a team that develops creative solutions for existing and future next-generation technologies for high reliability applications including embedded systems for space instruments and spacecraft components. Interface with technical clients and colleagues"/>
        <s v="&#10;SummaryGrant Funded Position&#10;&#10;Manages heath department data sets. Conducts data analysis, statistical and epidemiological work in support of health department programs. Publishes reports on public health topics including disease trends, behavioral health"/>
        <s v="&#10; &#10; Duties&#10; &#10; &#10; &#10; Help&#10; Help&#10; &#10; Duties&#10; Summary&#10;&#10;What General Information Do I Need To Know About This Position? &#10; &#10; Learn more about this agency&#10; &#10; &#10;Responsibilities&#10;&#10;&#10;As a HYDROLOGIST (QUALITY ASSURANCE HYDROLOGIC DATA MANAGEMENT) within the OKLAHOMA-TE"/>
        <s v="EY delivers unparalleled service in big data, business intelligence, and digital analytics built on a blend of custom-developed methods related to customer analytics, data visualization, and optimization. We leverage best practices and a high degree of bu"/>
        <s v="Job Summary:&#10;&#10;We are expanding our team working on leading technologies in industrial robotics and are looking for talented and motivated candidates to join us. Qualified candidates have the opportunity to work in a flexible and stimulating environment on"/>
        <s v="Functional Area:CP - ComplianceEstimated Travel Percentage (%): No TravelRelocation Provided: NoAmerican General Life Insurance CompanyAIGâ€™s Global Compliance Group (GCG) is a centralized compliance function with oversight responsibility for managing co"/>
        <s v="Locations: TX - Plano, United States of America, Plano, TexasAt Capital One, were building a leading information-based technology company. Still founder-led by Chairman and Chief Executive Officer Richard Fairbank, Capital One is on a mission to help our "/>
        <s v="Extended Job TitleHSC Research Scientist Garrison Institute on AgingOrg Level 1Texas Tech Univ Health Sciences Ctr Org Level 7101301 - Garrison Institute on Aging Position DescriptionENGAGE IN RESEARCH IN THE AREA OF MOLECULAR AND CELL BIOLOGY AND IMMUNOL"/>
        <s v="Your OpportunityLove exploring data for insights that impact business? Then we want you!&#10;&#10;Our large client base and multi-channel transaction volume offers a fertile data environment to uncover new insights and answers to key business questions. Our dynam"/>
        <s v="&#10;Lab Analytical Scientist&#10;&#10;&#10; Apply&#10;&#10;Located in Dallas, TX.&#10;Job title&#10;&#10;&#10; Lab Analytical Scientist&#10;&#10;Contract Type&#10;&#10;&#10; Regular&#10;&#10;Publication date&#10;&#10;&#10; 2020-04-06&#10;&#10;Country&#10;&#10;&#10; United States&#10;&#10;Company presentationWorld leader in gases, technologies and services for "/>
        <s v="The Water Management Business Line of Arcadis is seeking an creative, experienced, and highly-skilled computer scientist to join our growing technology team. In this role, you will create and develop custom solutions for our client projects in a collabora"/>
        <s v="Work Shift: DAY&#10;&#10;Work Week: M - FJob Summary02/2019&#10;&#10;JOB SUMMARY&#10;&#10;The Medical Laboratory Scientist is responsible for performing both routine and complex analyses, which necessitates knowledge of laboratory techniques, principles, and equipment and their "/>
        <s v="Digital SW Eng Lead/Data Engineer&#10;&#10;Irving, TX&#10;&#10;$50/hr for Mid- Sr level and&#10;&#10;$70-80/hr for Architect&#10;&#10;Citi Bank&#10;&#10;Only GC/USC/H4/L2 EAD and E3Job Description TemplateJob Title&#10;&#10;Digital S/W Eng Lead Analyst&#10;&#10;Job Code&#10;&#10;Job Function&#10;&#10;Job Family&#10;&#10;Digital Softw"/>
        <s v="Work Shift: EVENING&#10;&#10;Work Week: VariesJob SummaryThe Medical Laboratory Scientist is responsible for performing both routine and complex analyses, which necessitates knowledge of laboratory techniques, principles, and equipment and their interrelationship"/>
        <s v="For this position we're able to consider candidates with either US citizenship or an existing Green Card at this time.&#10;&#10;This position is based in Houston, TX. This position is not budgeted for relocation assistance at this time.&#10;&#10;Hewlett Packard Enterpris"/>
        <s v="Information Security Application Vulnerability Governance Data Analyst will be responsible for analyzing program data from multiple systems and providing insights to the governance team on effectiveness of security controls. To be successful in this role "/>
        <s v="Roles and Responsibilities&#10;&#10;Identifying, analyzing and interpreting data to meet business requirements and facilitate development Building knowledge and understanding of transaction, reference and market data for specific asset classesLiaising with projec"/>
        <s v="Job Description&#10;&#10;â€¢ Provide senior level management oversight and guidance to a team of managers responsible for Application DBA, ETL Development, and Platform Management teams within the Information Management (IM) group.&#10;&#10;â€¢ Drive close alignment with"/>
        <s v="Beyond Outsourcing This is OneSourcing&#10;&#10;EAG OneSource (1Source) is a dynamic and growing IT and Back Office Outsourcing firm focused on driving customer success. As an EAG OneSource team member, you will leverage your customer service, management and tech"/>
        <s v="&#10;&#10;Quantitative Analyst - Revenue Operations&#10;&#10;at GetUpside&#10;&#10;Austin, TX&#10;&#10;About GetUpside&#10;&#10;GetUpside personalizes brick-and-mortar commerce to help communities thrive. As we connect more than 2 million drivers with over 10,000 businesses nearby, merchants ma"/>
        <s v="Description:&#10; PROLIM Global Corporation (www.prolim.com) is currently seeking SAS DATA ANALYST for location DALLAS, TX with one of our top Clients.&#10;&#10;Job Description&#10;&#10;There is a need for a data analyst who has the&#10;&#10;capability of pulling data from source sy"/>
        <s v="We are hiring a Membership Director and Facilitator for the Data Board (board.org/data), a new community for the people leading data strategy and data science at large corporations. Specifically, this means you'll need broad-ranging subject matter experti"/>
        <s v="Our ideal candidate will possess strong business acumen, coupled with the ability to communicate findings to both business and IT leaders in a way that can influence how our organization approaches a business challenge. The Data Science Director will not "/>
        <s v="Job Posting Title:Research Engineering/ Scientist Assistant----&#10;&#10;Hiring Department:Department of Neuroscience----&#10;&#10;Position Open To:All Applicants----&#10;&#10;Weekly Scheduled Hours:40----&#10;&#10;FLSA Status:Non-Exempt----&#10;&#10;Earliest Start Date:Mar 16, 2020----&#10;&#10;Positi"/>
        <s v="Job TitleSenior Athletics Assistant (Data Analysis)AgencyTexas A&amp;M UniversityDepartmentAthletic DirectorProposed Minimum SalaryCommensurateJob LocationCollege Station, TexasJob TypeStaffJob Description&#10;&#10;Our Commitment&#10;&#10;Texas A&amp;M University is committed to"/>
        <s v="Posting Title&#10;&#10;Scientist (Pre-Clinical Development)&#10;&#10;06-Apr-2020&#10;&#10;Job ID&#10;&#10;287352BR&#10;&#10;Job Description&#10;&#10;â€¢ Conduct and maintain in vivo and in vitro exploratory and GLP-regulated preclinical safety studies in support of government submissions.&#10;&#10;â€¢ Administ"/>
        <s v="Position Summary:&#10;&#10;Plans, supervises, and directs research, investigation, or other technical operations. Provides technical expertise to facilitate the design, implementation, and analysis of procedures, techniques, and results, which enables investigato"/>
        <s v="AECOM is actively seeking an experienced Senior Air Quality Emission Specialist for immediate employment in the Freeport TX office. The appropriately qualified applicant will apply their knowledge and experience specifically in air emissions testing, spec"/>
        <s v="One CompanyMany Careers!&#10;&#10;State Farm Investment Planning Services (IPS) is seeking a Quantitative Analyst - Asset Allocation Analyst in its State Farm Investment Management unit (SFIM). Reporting to the head of SFIM, you will provide quantitative research"/>
        <s v="My name is Karthik and I'm a Resource Development Manager at InfoVision. I have Below Contract opening for Data Engineer with my direct client in Plano TX. Please take a look at the requirement below and let me know if you are interestedhellip. If you hav"/>
        <s v="JPMorgan Chase &amp; Co.&#10;&#10;(NYSE: JPM) is a leading global financial services firm with assets of $2.4&#10;&#10;trillion and operations worldwide. The Firm is a&#10;&#10;leader in investment banking; financial services for consumers and small&#10;&#10;businesses, commercial banking, "/>
        <s v="&#10;&#10;Merchant Data Analyst&#10;&#10;at GetUpside&#10;&#10;Austin, TX&#10;&#10;About GetUpside&#10;&#10;GetUpside personalizes brick-and-mortar commerce to help communities thrive. As we connect more than 2 million drivers with over 10,000 businesses nearby, merchants make more profit, cons"/>
        <s v="&#10;Company University of Texas Medical Branch&#10;Location Galveston, Texas&#10;Job Type Permanent&#10;&#10;&#10;Description&#10;&#10;Bachelor's degree in a Clinical Laboratory Science or Basic Science with five (5) years related experience. Technologist level certification from eithe"/>
        <s v="Position Purpose:&#10;&#10;To provide quality assurance and scientific subject matter expertise to support the credibility and defensibility of national and homeland security programs, with a focus on CBRNe collection and analysis efforts. The successful candidat"/>
        <s v="Hi, Please find the below details Azure Data Engineer Irving,TX Need 10+ years of experience Need experience with ADF V2,Azure Devops and CICD Need Azure Data Catalog,Azure event hub Need Azure Synapse Snowflake Experience with ScrumSafe and Azure Storage"/>
        <s v="When you click 'Apply', you will need to click on 'Create Account'. By creating an account, you will be able to view your applications and their statuses. Your password must contain 8 characters, 1 upper case letter, 1 number and 1 special character. Plea"/>
        <s v="Position Description:&#10;&#10;Work closely with internal clients to develop data set models and rules engines, create micro-service APIs, and design data feeds.&#10;&#10;Your future duties and responsibilities:&#10;&#10;Gather requirements, perform analysis, design solutions, a"/>
        <s v="&#10;Company: Cyber Warrior Network - - Matching the Talent to the Task.  Job Title: Data Modeler  Location: San Antonio, TX Clearance Level: Secret Minimum Education: Bachelorâ€™s Degree in associated discipline area.  Company Brief: Cyber Warrior Network (C"/>
        <s v="Note : we need somebody to start on Apr 22nd .Ã‚&#10;&#10;Interview Immediate&#10;&#10;Location: Frisco , TX&#10;&#10;Duration: 1 year&#10;&#10;Role : Data Modeler / Data architect&#10;&#10;Job description:&#10;&#10;Ã‚ 7 - 10 years of experience as Data Modeler/ Architect&#10;&#10;Ã‚ Serve as the business mode"/>
        <s v="&#10; Job Id &#10;&#10; E1977312  Job Title DSP Architecture/Performance Modeling Engineer&#10;&#10; Post Date 03/16/2020&#10; Company &#10;&#10; Qualcomm Technologies, Inc.&#10; Job Area Engineering - Systems&#10;&#10; Location Texas - Austin&#10;&#10; Job Overview Qualcomm is the largest fabless design c"/>
        <s v="Job Posting Title:Research Engineering/ Scientist Associate III (4209)----&#10;&#10;Hiring Department:Department of Neuroscience----&#10;&#10;Position Open To:All Applicants----&#10;&#10;Weekly Scheduled Hours:40----&#10;&#10;FLSA Status:Exempt----&#10;&#10;Earliest Start Date:Jul 01, 2020----&#10;"/>
        <s v="*This position can be filled in New Orleans, LA, The Woodlands, TX, or Little Rock, AR.*&#10;&#10;Job Summary/Purpose&#10;&#10;The Solution Architect, Sr position is a key role in the Enterprise Analytics team supporting the Enterprise Data Lake ecosystem. This role will"/>
        <s v="Monitors and manages large volumes of transactions, updates data in systems and performs reconciliations on a daily basis. Assists with various tasks related to deal management. Communicates with internal and external parties, regarding deal-specific item"/>
        <s v="EOK Technologies is looking for a Sr Data Engineer on CONTRACT Basis Immediately For their in Multiple Locations Position 1 Data Engineer - Denver . CO Develop a data management framework that is effective, scalable and reliable Be the subject matter expe"/>
        <s v="&#10;Applied Machine Learning Scientist, Austin, Texas!What We Do &#10;CognitiveScale is an augmented intelligence pioneer that pairs humans and machines to bring practical, scalable, trusted AI solutions to life. &#10;&#10;CognitiveScaleâ€™s award-winning and proven Cor"/>
        <s v="Job Summary:&#10;&#10;Join our Mechanical Engineering Division. Support both experimental and modeling efforts to investigate the response of materials under ballistic and explosive loading. Typical programs include air cannons (bird-strike and hail-stone impact)"/>
        <s v="&#10;Are you ready to explore a&#10;&#10;world of possibilities?&#10;&#10;Join our DTCC family, and youâ€™ll&#10;&#10;grow your expertise and become the best version of you. As you embark on a new&#10;&#10;journey, youâ€™ll tackle challenges with flexibility and grace, learning new skills&#10;&#10;"/>
        <s v="&#10;&#10; Data Analyst -0517 SuvOpening Date: May 30, 2017&#10;&#10;Closing Date: June 12, 2017&#10;&#10;Vastika Inc. seeks Data Analysts in Irving, TX (&amp; other US locations as needed).&#10;&#10;Responsible for developing, designing, and maintaining database dashboards through Access, "/>
        <s v="The Battle.net &amp; Online Products organization is home to 300+ passionate engineers, program managers, and designers focused on technology that powers Blizzard Entertainmentâ€™s games. Whether youâ€™re playing one of our titles, chatting with friends, brow"/>
        <s v="Manages high-profile client relationships in the fixed income market while managing complex structured finance transactions. Assists with advanced duties related to deal management. Communicates effectively with clients and proactively addresses client qu"/>
        <s v="Only the passionate need apply.&#10;&#10;We're looking for much more than qualified applicants.&#10;&#10;We want individuals who believe that anything worthy of their effort is worthy of their best effort. That anything we produce should not merely compete but truly domi"/>
        <s v="&#10;This is a data engineer role. Bachelor's degree 5.+years of experience with ETL and advanced SQL skills - Adept at queries, report writing and presenting findings â€¢ Expertise in Data Analysis, Data Profiling, and SQL Tuning â€¢ Expertise in translating"/>
        <s v="A Senior Data Engineer is responsible for implementation and delivery of&#10;&#10;backend services, data pipelines and data platform frameworks that build on our&#10;&#10;high-value data assets. They will leverage PaaS and IaaS cloud offerings to&#10;&#10;build services that sup"/>
        <s v="_JPMorgan Chase &amp; Co. (NYSE: JPM) is a leading global financial services firm with assets of $2.7 trillion and operations worldwide. The firm is a leader in investment banking, financial services for consumers and small business, commercial banking, finan"/>
        <s v="Job Title: Data Science Specialist â€“ Architect&#10;&#10;Posted on: 06-01-2018&#10;&#10;Requirements:&#10;&#10;5-10 years significant and relevant E&amp;P engineering experienceProven experience with relationship managementStrong understanding of cloud offerings specifically AzureA"/>
        <s v="Job Title:  Python Data Engineer/Developer (9-15 yrs)&#10;&#10;Posted on: 04-01-2020&#10;&#10;Requirements:&#10;&#10;Experience developing in containerized environments (Docker, LXC)Experience with multiprocessing and multithreading in PythonExperience with MongoDB and Redis is "/>
        <s v="Under the guidance of the Director of Analytics and Reporting, the Senior Strategy Data Analyst will work on strategic planning, demographic, operational, performance measurement, research, evaluation, and other reporting to improve the health of our comm"/>
        <s v="Job Summary:&#10;&#10;Join a dynamic team that develops creative solutions for existing and future next-generation technologies for high reliability applications including; data exploitation and analytics, embedded software for real-time sensor systems, complex r"/>
        <s v=" &#10; &#10;Job DescriptionSign In|New User&#10;&#10;    Position Information  TxDOT's Strategic Planning Division is looking for a Strategic Data Analysis III based in Austin, TX. We have a diverse workforce of over 12,000 employees statewide. If you want to build an ex"/>
        <s v="Ã‚BigData Engineers:  Cassandra, Spark and Big Data TechnologiesÃ‚  Location: Dallas  Length: + 6 MonthsÃ‚"/>
        <s v="The data analyst serves as a resource for performance and operational analysis for CommUnityCare. Under general direction, the data analyst is responsible for organizing, analyzing and reporting on data from large clinical and/or operational data sets. Th"/>
        <s v="&#10;POSITION OVERVIEWApplications Accepted from: All Persons Interested&#10;&#10;PN 22696&#10;&#10;Division: Planning and Grants Management&#10;&#10;Section: Program Design and Implementation&#10;&#10;Reporting Location: 2100 Travis, Houston, TX 77002&#10;&#10;Workdays &amp; Hours: 8 am - 5 pm, Monday"/>
        <s v="We are looking for a Senior Principal Data Architect / Data Engineer to design, evolve and implement Resideoâ€™s data platform.&#10;&#10;The candidate must have hands-on experience in data engineering projects, software development, and dev-ops processes.The cand"/>
        <s v="Medical Technologist II&#10;&#10;Under general supervision of the Galactosemia &amp; Biotinidase Screening Team Supervisor uses considerable knowledge to independently perform highly complex fluorometric galactosemia and colorimetric biotinidase analysis on high volu"/>
        <s v=" DPS - FIN - CAPPS Financial Senior Data Analyst (00008999) Organization: TEXAS DEPARTMENT OF PUBLIC SAFETY Primary Location: Texas-Austin Work Locations: AUSTIN HQ (MAIN) PO BOX 4087 5805 N LAMAR BLVD, AUSTIN TX 78752 Austin 78773 Job: Computer and Mathe"/>
        <s v="Job Posting Title:Research Engineering/ Scientist Associate I----&#10;&#10;Hiring Department:Molecular Biosciences----&#10;&#10;Position Open To:All Applicants----&#10;&#10;Weekly Scheduled Hours:30----&#10;&#10;FLSA Status:Exempt----&#10;&#10;Earliest Start Date:Immediately----&#10;&#10;Position Durat"/>
        <s v="Company DescriptionSydata Consulting, Inc. consistently delivers Applications services, Infrastructure services, and Business Process Outsourcing (BPO) services globally through a combination of technology knowhow, domain and process expertise.&#10;&#10;Sydata Co"/>
        <s v="See what you're missing. Our employees work on the world's most advanced electronics - from detecting threats for F-35 pilots to illuminating the night for soldiers. Spanning air, land, sea, and space, we are developing the technology of tomorrow, deliver"/>
        <s v="&#10;&#10;Merchant Success Data Analyst&#10;&#10;at GetUpside&#10;&#10;Austin, TX&#10;&#10;About GetUpside&#10;&#10;GetUpside personalizes brick-and-mortar commerce to help communities thrive. As we connect more than 2 million drivers with over 10,000 businesses nearby, merchants make more prof"/>
        <s v="Position Description&#10;&#10;Under the supervision of the Tuberculosis Program Manager and guidance from the Project and Business Technology Manager, the Data Analyst applies analytical methods to Tuberculosis data from a variety of sources and maintains various"/>
        <s v="Slalom is a modern consulting firm focused on strategy, technology, and business transformation. We redefine what's possible, and create what's next.&#10;&#10;At Slalom, personal connection meets global scale. We build deep relationships with our clients in citie"/>
        <s v="Crown Laboratories, Inc., a privately held, fully integrated global skin care company is committed to developing and providing a diverse portfolio of aesthetic, beauty, and therapeutic skin care products that improve the quality of life for its customers."/>
        <s v=" Associate, Strategy and Operations (Data Analyst IV) (00009796) Organization: TEXAS EDUCATION AGENCY Primary Location: Texas-Austin Work Locations: Texas Education Agency 1701 NORTH CONGRESS AVENUE  Austin 78701 Job: Computer and Mathematical Employee St"/>
        <s v="Summary:The Associate Principle Scientist independently applies scientific and/or cross-functional knowledge to achieve project goals and provide technical and scientific leadership within the department. The individual will typically lead customer projec"/>
        <s v="Summary: The Scientist II independently designs, executes and interprets complex laboratory experiments and development activities with priorities set by supervisor to achieve project goals. The individual demonstrates a practical understanding analytical"/>
        <s v="Organization:&#10;&#10;Accenture Federal Services&#10;&#10;Location: San Antonio, TX&#10;&#10;We&#10;&#10;are:&#10;&#10;AccentureFederal&#10;&#10;Services,bringing together commercial innovation with the latest technology to&#10;&#10;unleash the potential for our federal clients. Operating in the nation's&#10;&#10;Cap"/>
        <s v="Job Summary/Purpose&#10;&#10;The Data Governance Lead will help support the overall enterprise analytics initiative with a primary focus on leading the enterprise wide data governance program including data quality and data catalog at the point of integration int"/>
        <s v="&#10;A ForeFlight Aircraft Data Analyst collects, analyzes and evaluates aircraft data (performance, weight &amp; balance and more). A person in this role will use various techniques and tools to capture aircraft data and create models which are applied within Fo"/>
        <s v="COMPANY DESCRIPTION&#10;&#10;Todayâ€™s businesses are facing the most comprehensive and complicated suite of environmental regulations on record. At EDGE, we provide our clients the insight and expertise to achieve their business objectives amidst this complex la"/>
        <s v="At Pattern Bioscience, weâ€™re tackling antibiotic resistance, named by the CDC as one of the biggest public health challenges of our time. We use AI and single-cell analysis to quickly recognize the bacteria causing an infection and to predict which drug"/>
        <s v="Perform as a member of the START site assessment team providing our EPA client with accurate and pertinent scientific data according to agreed upon methods, procedures, and techniques. Provides sound conclusions and recommendations based upon field invest"/>
        <s v="Amyx is seeking to hire a Contract Data Analyst located in San Antonio, TX. The successful candidate must have A 4-year course of study leading to a bachelor's degree with a major in any field, that includes or is supplemented by at least 24 semester hour"/>
        <s v="OverviewUnder the guidance of the Director of Analytics and Reporting, the Senior Strategy Data Analyst will work on strategic planning, demographic, operational, performance measurement, research, evaluation, and other reporting to improve the health of "/>
        <s v="Infosys is seeking Principal Automation Consultant with Work fusion, Automation Anywhere, UI Path, Blue Prism and .Net or Java experience for our client in Richardson, TX. The candidate will help manage RPA and Cognitive Automation Projects. They will par"/>
        <s v="Today Lonza is a global leader in life sciences. We are more than 15,000 employees in more than 100 locations around the world. While we work in science, thereâ€™s no magic formula to how we do it. Our greatest scientific solution is talented people worki"/>
        <s v=" â€¢ 3 to 5 years of experience in the areas of Embedded Analytics (SAP Business Intelligence, data warehouse and analytical reporting) and at least 3 years in utilizing visualization tools in an SAP environment&#10;â€¢ Must be able to perform as the function"/>
        <s v="The Oneida ESC Group is a family of companies owned by the Oneida Nation of Wisconsin that delivers customer-focused engineering, science, and construction services worldwide.&#10;&#10;Our family of companies include: Oneida ESC Group (OESC), Oneida Total Integra"/>
        <s v="OverviewThe data analyst serves as a resource for performance and operational analysis for CommUnityCare. Under general direction, the data analyst is responsible for organizing, analyzing and reporting on data from large clinical and/or operational data "/>
        <s v="Slalom is a modern consulting firm focused on strategy, technology, and business transformation. We believe in what's possible and shape what's next.&#10;&#10;At Slalom, personal connection meets global scale. We build deep relationships with our clients in citie"/>
        <s v="The Environmental Scientist will support Raba Kistnerâ€™s Environmental program, with an emphasis on transportation projects. The Environmental Scientist will be responsible for conducting natural resources studies (biological, wetlands, etc.) for project"/>
        <s v="Summary: The Scientist I assists in the planning of, conducting, evaluating, and interpreting routine laboratory experiments. The individual monitors ongoing experiments and identifies and resolves or suggests alternates or solutions to complex occurrence"/>
        <s v=" DPS - LES - Forensic Scientist I-III, Toxicology (Alcohol/Volatiles) (Crime Lab) (00010271) Organization: TEXAS DEPARTMENT OF PUBLIC SAFETY Primary Location: Texas-Weslaco Work Locations: WESLACO R3 HQ 2525 N INTERNATIONAL BLVD  Weslaco 78599 Job: Life, "/>
        <s v="&quot;Candidates should possess strong knowledge and interest across big data technologies and have a background in data engineering.&#10;&#10;â€¢ Build data pipeline frameworks to automate high-volume and real-time data delivery for our Spark and streaming data hub&#10;&#10;"/>
        <s v="Houston, TX&#10;&#10;6 Month Contract&#10;&#10;Ã‚&#10;&#10;Top Three Skills:&#10;&#10;1. Data Science Web Application Experience&#10;&#10;2. Experience in working with Historical &amp; Real Time Data&#10;&#10;3. QA Automation Experience&#10;&#10;Ã‚&#10;&#10;Soft Skills:&#10;&#10;- Good communication skills and team player (with u"/>
        <s v="The McConnell Group (TMG) is a health science company that provides a comprehensive selection of professional and technical services and product design to enhance the success of companies in a rapidly changing market. We are a fast-growing company and alw"/>
        <s v="Company DescriptionUplift's mission is to create and sustain public schools of excellence that empower each student to reach their highest potential in college and the global marketplace and that inspire in students a life-long love of learning, achieveme"/>
        <s v="Sr Data Engineer - 5 Positions&#10;Call Notes:&#10;Top Skills:&#10;Data Engineers with -&#10;3-5 years of genuine experience ( will not count the academic experience in this)&#10;Python&#10;Spark/Pyspark/ Scala&#10;Spring Boot&#10;Java&#10;AWS or any other Cloud&#10;Looking for hands on resourc"/>
        <s v="By clicking continue you agree to Built In's Privacy Policy and Terms of Use.&#10;&#10;A Lead Data Engineer is responsible for design, implementation and delivery of backend services, data pipelines and data platform frameworks that build on our high-value data a"/>
        <s v="Our Data Engineer will be an integral part of the Orion team that not only helps the company take advantage of emerging trends but helps drive and define the trend. As part of the team you will help ideate, investigate, and prove new techniques which can "/>
        <s v="At ENGIE North America, innovation and excellence create a platform for growth. We have a range of businesses in the United States and Canada, including clean power generation, cogeneration, and energy storage; retail energy sales; and comprehensive servi"/>
        <s v="Join our Space Science and Engineering Division to lead, design, develop, and verify mission, spacecraft and instrument flight software for a variety of space applications applying sound software engineering disciplines and practices. Perform and direct a"/>
      </sharedItems>
    </cacheField>
    <cacheField name="Date_Posted" numFmtId="14">
      <sharedItems containsSemiMixedTypes="0" containsDate="1" containsString="0">
        <d v="2020-04-30T00:00:00Z"/>
        <d v="2020-05-02T00:00:00Z"/>
        <d v="2020-05-01T00:00:00Z"/>
        <d v="2020-04-25T00:00:00Z"/>
        <d v="2020-05-05T00:00:00Z"/>
        <d v="2020-04-24T00:00:00Z"/>
        <d v="2020-05-06T00:00:00Z"/>
        <d v="2020-04-28T00:00:00Z"/>
        <d v="2020-04-29T00:00:00Z"/>
        <d v="2020-05-07T00:00:00Z"/>
        <d v="2020-05-03T00:00:00Z"/>
        <d v="2020-04-27T00:00:00Z"/>
        <d v="2020-05-04T00:00:00Z"/>
        <d v="2020-04-23T00:00:00Z"/>
        <d v="2020-04-26T00:00:00Z"/>
        <d v="2020-04-05T00:00:00Z"/>
        <d v="2020-05-08T00:00:00Z"/>
        <d v="2020-04-06T00:00:00Z"/>
      </sharedItems>
    </cacheField>
    <cacheField name="Valid_until" numFmtId="14">
      <sharedItems containsSemiMixedTypes="0" containsDate="1" containsString="0">
        <d v="2020-06-06T00:00:00Z"/>
        <d v="2020-06-05T00:00:00Z"/>
        <d v="2020-06-07T00:00:00Z"/>
      </sharedItems>
    </cacheField>
    <cacheField name="Job_Type" numFmtId="0">
      <sharedItems>
        <s v="FULL_TIME"/>
        <s v="PART_TIME"/>
        <s v="OTHER"/>
        <s v="CONTRACTOR"/>
        <s v="TEMPORARY"/>
      </sharedItems>
    </cacheField>
  </cacheFields>
</pivotCach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13"/>
    <col customWidth="1" min="2" max="3" width="43.88"/>
    <col customWidth="1" min="4" max="5" width="7.63"/>
    <col customWidth="1" min="6" max="6" width="11.38"/>
    <col customWidth="1" min="7" max="7" width="11.63"/>
    <col customWidth="1" min="8" max="8" width="21.0"/>
    <col customWidth="1" min="9" max="9" width="11.38"/>
    <col customWidth="1" min="10" max="29" width="7.63"/>
  </cols>
  <sheetData>
    <row r="1">
      <c r="A1" s="1" t="s">
        <v>0</v>
      </c>
      <c r="B1" s="1" t="s">
        <v>1</v>
      </c>
      <c r="C1" s="2" t="s">
        <v>2</v>
      </c>
      <c r="D1" s="1" t="s">
        <v>3</v>
      </c>
      <c r="E1" s="2" t="s">
        <v>4</v>
      </c>
      <c r="F1" s="1" t="s">
        <v>5</v>
      </c>
      <c r="G1" s="1" t="s">
        <v>6</v>
      </c>
      <c r="H1" s="1" t="s">
        <v>7</v>
      </c>
      <c r="I1" s="1" t="s">
        <v>8</v>
      </c>
      <c r="J1" s="1" t="s">
        <v>9</v>
      </c>
      <c r="K1" s="1" t="s">
        <v>10</v>
      </c>
      <c r="L1" s="3" t="s">
        <v>11</v>
      </c>
    </row>
    <row r="2" hidden="1">
      <c r="A2" s="4" t="s">
        <v>12</v>
      </c>
      <c r="B2" s="4" t="s">
        <v>13</v>
      </c>
      <c r="C2" s="4" t="str">
        <f>iferror(vlookup(B2,Industry_info,2,false),"No data")</f>
        <v>Business Services</v>
      </c>
      <c r="D2" s="4" t="s">
        <v>14</v>
      </c>
      <c r="E2" s="4" t="str">
        <f>iferror(VLOOKUP(D2,State_info,2,0),"No Data")</f>
        <v>VA</v>
      </c>
      <c r="F2" s="4">
        <v>108486.0</v>
      </c>
      <c r="G2" s="4">
        <v>145165.0</v>
      </c>
      <c r="H2" s="4" t="s">
        <v>15</v>
      </c>
      <c r="I2" s="5">
        <v>43951.0</v>
      </c>
      <c r="J2" s="5">
        <v>43988.0</v>
      </c>
      <c r="K2" s="4" t="s">
        <v>16</v>
      </c>
      <c r="L2" s="4">
        <f>iferror(vlookup(B2,Rating_info,3,0),"No Data")</f>
        <v>4.1</v>
      </c>
    </row>
    <row r="3" hidden="1">
      <c r="A3" s="4" t="s">
        <v>12</v>
      </c>
      <c r="B3" s="4" t="s">
        <v>17</v>
      </c>
      <c r="C3" s="4" t="str">
        <f>iferror(vlookup(B3,Industry_info,2,false),"No data")</f>
        <v>Insurance</v>
      </c>
      <c r="D3" s="4" t="s">
        <v>18</v>
      </c>
      <c r="E3" s="4" t="str">
        <f>iferror(VLOOKUP(D3,State_info,2,0),"No Data")</f>
        <v>MD</v>
      </c>
      <c r="F3" s="4">
        <v>69285.0</v>
      </c>
      <c r="G3" s="4">
        <v>113337.0</v>
      </c>
      <c r="H3" s="4" t="s">
        <v>19</v>
      </c>
      <c r="I3" s="5">
        <v>43953.0</v>
      </c>
      <c r="J3" s="5">
        <v>43988.0</v>
      </c>
      <c r="K3" s="4" t="s">
        <v>16</v>
      </c>
      <c r="L3" s="4">
        <f>iferror(vlookup(B3,Rating_info,3,0),"No Data")</f>
        <v>3.3</v>
      </c>
    </row>
    <row r="4" hidden="1">
      <c r="A4" s="4" t="s">
        <v>12</v>
      </c>
      <c r="B4" s="4" t="s">
        <v>20</v>
      </c>
      <c r="C4" s="4" t="str">
        <f>iferror(vlookup(B4,Industry_info,2,false),"No data")</f>
        <v>Aerospace &amp; Defense</v>
      </c>
      <c r="D4" s="4" t="s">
        <v>21</v>
      </c>
      <c r="E4" s="4" t="str">
        <f>iferror(VLOOKUP(D4,State_info,2,0),"No Data")</f>
        <v>DC</v>
      </c>
      <c r="F4" s="4">
        <v>74791.0</v>
      </c>
      <c r="G4" s="4">
        <v>102528.0</v>
      </c>
      <c r="H4" s="4" t="s">
        <v>22</v>
      </c>
      <c r="I4" s="5">
        <v>43952.0</v>
      </c>
      <c r="J4" s="5">
        <v>43988.0</v>
      </c>
      <c r="K4" s="4" t="s">
        <v>16</v>
      </c>
      <c r="L4" s="4">
        <f>iferror(vlookup(B4,Rating_info,3,0),"No Data")</f>
        <v>4</v>
      </c>
    </row>
    <row r="5" hidden="1">
      <c r="A5" s="4" t="s">
        <v>12</v>
      </c>
      <c r="B5" s="4" t="s">
        <v>23</v>
      </c>
      <c r="C5" s="4" t="str">
        <f>iferror(vlookup(B5,Industry_info,2,false),"No data")</f>
        <v>Aerospace &amp; Defense</v>
      </c>
      <c r="D5" s="4" t="s">
        <v>24</v>
      </c>
      <c r="E5" s="4" t="str">
        <f>iferror(VLOOKUP(D5,State_info,2,0),"No Data")</f>
        <v>VA</v>
      </c>
      <c r="F5" s="4">
        <v>94721.0</v>
      </c>
      <c r="G5" s="4">
        <v>115685.0</v>
      </c>
      <c r="H5" s="4" t="s">
        <v>25</v>
      </c>
      <c r="I5" s="5">
        <v>43946.0</v>
      </c>
      <c r="J5" s="5">
        <v>43988.0</v>
      </c>
      <c r="K5" s="4" t="s">
        <v>16</v>
      </c>
      <c r="L5" s="4">
        <f>iferror(vlookup(B5,Rating_info,3,0),"No Data")</f>
        <v>4.7</v>
      </c>
    </row>
    <row r="6" hidden="1">
      <c r="A6" s="4" t="s">
        <v>12</v>
      </c>
      <c r="B6" s="4" t="s">
        <v>26</v>
      </c>
      <c r="C6" s="4" t="str">
        <f>iferror(vlookup(B6,Industry_info,2,false),"No data")</f>
        <v>Business Services</v>
      </c>
      <c r="D6" s="4" t="s">
        <v>27</v>
      </c>
      <c r="E6" s="4" t="str">
        <f>iferror(VLOOKUP(D6,State_info,2,0),"No Data")</f>
        <v>MD</v>
      </c>
      <c r="F6" s="4">
        <v>76575.0</v>
      </c>
      <c r="G6" s="4">
        <v>116705.0</v>
      </c>
      <c r="H6" s="4" t="s">
        <v>28</v>
      </c>
      <c r="I6" s="5">
        <v>43952.0</v>
      </c>
      <c r="J6" s="5">
        <v>43988.0</v>
      </c>
      <c r="K6" s="4" t="s">
        <v>16</v>
      </c>
      <c r="L6" s="4">
        <f>iferror(vlookup(B6,Rating_info,3,0),"No Data")</f>
        <v>3.7</v>
      </c>
    </row>
    <row r="7" hidden="1">
      <c r="A7" s="4" t="s">
        <v>12</v>
      </c>
      <c r="B7" s="4" t="s">
        <v>29</v>
      </c>
      <c r="C7" s="4" t="str">
        <f>iferror(vlookup(B7,Industry_info,2,false),"No data")</f>
        <v>Information Technology</v>
      </c>
      <c r="D7" s="4" t="s">
        <v>27</v>
      </c>
      <c r="E7" s="4" t="str">
        <f>iferror(VLOOKUP(D7,State_info,2,0),"No Data")</f>
        <v>MD</v>
      </c>
      <c r="F7" s="4">
        <v>98457.0</v>
      </c>
      <c r="G7" s="4">
        <v>117062.0</v>
      </c>
      <c r="H7" s="4" t="s">
        <v>30</v>
      </c>
      <c r="I7" s="5">
        <v>43956.0</v>
      </c>
      <c r="J7" s="5">
        <v>43988.0</v>
      </c>
      <c r="K7" s="4" t="s">
        <v>16</v>
      </c>
      <c r="L7" s="4">
        <f>iferror(vlookup(B7,Rating_info,3,0),"No Data")</f>
        <v>4.1</v>
      </c>
    </row>
    <row r="8" hidden="1">
      <c r="A8" s="4" t="s">
        <v>31</v>
      </c>
      <c r="B8" s="4" t="s">
        <v>13</v>
      </c>
      <c r="C8" s="4" t="str">
        <f>iferror(vlookup(B8,Industry_info,2,false),"No data")</f>
        <v>Business Services</v>
      </c>
      <c r="D8" s="4" t="s">
        <v>32</v>
      </c>
      <c r="E8" s="4" t="str">
        <f>iferror(VLOOKUP(D8,State_info,2,0),"No Data")</f>
        <v>VA</v>
      </c>
      <c r="F8" s="4">
        <v>107971.0</v>
      </c>
      <c r="G8" s="4">
        <v>114861.0</v>
      </c>
      <c r="H8" s="4" t="s">
        <v>15</v>
      </c>
      <c r="I8" s="5">
        <v>43952.0</v>
      </c>
      <c r="J8" s="5">
        <v>43988.0</v>
      </c>
      <c r="K8" s="4" t="s">
        <v>16</v>
      </c>
      <c r="L8" s="4">
        <f>iferror(vlookup(B8,Rating_info,3,0),"No Data")</f>
        <v>4.1</v>
      </c>
    </row>
    <row r="9" hidden="1">
      <c r="A9" s="4" t="s">
        <v>33</v>
      </c>
      <c r="B9" s="4" t="s">
        <v>34</v>
      </c>
      <c r="C9" s="4" t="str">
        <f>iferror(vlookup(B9,Industry_info,2,false),"No data")</f>
        <v>Health Care</v>
      </c>
      <c r="D9" s="4" t="s">
        <v>35</v>
      </c>
      <c r="E9" s="4" t="str">
        <f>iferror(VLOOKUP(D9,State_info,2,0),"No Data")</f>
        <v>MD</v>
      </c>
      <c r="F9" s="4">
        <v>93193.0</v>
      </c>
      <c r="G9" s="4">
        <v>104508.0</v>
      </c>
      <c r="H9" s="4" t="s">
        <v>36</v>
      </c>
      <c r="I9" s="5">
        <v>43945.0</v>
      </c>
      <c r="J9" s="5">
        <v>43988.0</v>
      </c>
      <c r="K9" s="4" t="s">
        <v>16</v>
      </c>
      <c r="L9" s="4">
        <f>iferror(vlookup(B9,Rating_info,3,0),"No Data")</f>
        <v>4.7</v>
      </c>
    </row>
    <row r="10" hidden="1">
      <c r="A10" s="4" t="s">
        <v>37</v>
      </c>
      <c r="B10" s="4" t="s">
        <v>13</v>
      </c>
      <c r="C10" s="4" t="str">
        <f>iferror(vlookup(B10,Industry_info,2,false),"No data")</f>
        <v>Business Services</v>
      </c>
      <c r="D10" s="4" t="s">
        <v>38</v>
      </c>
      <c r="E10" s="4" t="str">
        <f>iferror(VLOOKUP(D10,State_info,2,0),"No Data")</f>
        <v>VA</v>
      </c>
      <c r="F10" s="4">
        <v>152636.0</v>
      </c>
      <c r="G10" s="4">
        <v>165075.0</v>
      </c>
      <c r="H10" s="4" t="s">
        <v>15</v>
      </c>
      <c r="I10" s="5">
        <v>43957.0</v>
      </c>
      <c r="J10" s="5">
        <v>43988.0</v>
      </c>
      <c r="K10" s="4" t="s">
        <v>16</v>
      </c>
      <c r="L10" s="4">
        <f>iferror(vlookup(B10,Rating_info,3,0),"No Data")</f>
        <v>4.1</v>
      </c>
    </row>
    <row r="11" hidden="1">
      <c r="A11" s="4" t="s">
        <v>12</v>
      </c>
      <c r="B11" s="4" t="s">
        <v>39</v>
      </c>
      <c r="C11" s="4" t="str">
        <f>iferror(vlookup(B11,Industry_info,2,false),"No data")</f>
        <v>Information Technology</v>
      </c>
      <c r="D11" s="4" t="s">
        <v>21</v>
      </c>
      <c r="E11" s="4" t="str">
        <f>iferror(VLOOKUP(D11,State_info,2,0),"No Data")</f>
        <v>DC</v>
      </c>
      <c r="F11" s="4">
        <v>76616.0</v>
      </c>
      <c r="G11" s="4">
        <v>102469.0</v>
      </c>
      <c r="H11" s="4" t="s">
        <v>40</v>
      </c>
      <c r="I11" s="5">
        <v>43957.0</v>
      </c>
      <c r="J11" s="5">
        <v>43988.0</v>
      </c>
      <c r="K11" s="4" t="s">
        <v>16</v>
      </c>
      <c r="L11" s="4">
        <f>iferror(vlookup(B11,Rating_info,3,0),"No Data")</f>
        <v>3.6</v>
      </c>
    </row>
    <row r="12" hidden="1">
      <c r="A12" s="4" t="s">
        <v>37</v>
      </c>
      <c r="B12" s="4" t="s">
        <v>41</v>
      </c>
      <c r="C12" s="4" t="str">
        <f>iferror(vlookup(B12,Industry_info,2,false),"No data")</f>
        <v>Information Technology</v>
      </c>
      <c r="D12" s="4" t="s">
        <v>32</v>
      </c>
      <c r="E12" s="4" t="str">
        <f>iferror(VLOOKUP(D12,State_info,2,0),"No Data")</f>
        <v>VA</v>
      </c>
      <c r="F12" s="4">
        <v>114390.0</v>
      </c>
      <c r="G12" s="4">
        <v>155798.0</v>
      </c>
      <c r="H12" s="4" t="s">
        <v>15</v>
      </c>
      <c r="I12" s="5">
        <v>43957.0</v>
      </c>
      <c r="J12" s="5">
        <v>43988.0</v>
      </c>
      <c r="K12" s="4" t="s">
        <v>16</v>
      </c>
      <c r="L12" s="4">
        <f>iferror(vlookup(B12,Rating_info,3,0),"No Data")</f>
        <v>3.9</v>
      </c>
    </row>
    <row r="13" hidden="1">
      <c r="A13" s="4" t="s">
        <v>42</v>
      </c>
      <c r="B13" s="4" t="s">
        <v>43</v>
      </c>
      <c r="C13" s="4" t="str">
        <f>iferror(vlookup(B13,Industry_info,2,false),"No data")</f>
        <v>Information Technology</v>
      </c>
      <c r="D13" s="4" t="s">
        <v>35</v>
      </c>
      <c r="E13" s="4" t="str">
        <f>iferror(VLOOKUP(D13,State_info,2,0),"No Data")</f>
        <v>MD</v>
      </c>
      <c r="F13" s="4">
        <v>53523.0</v>
      </c>
      <c r="G13" s="4">
        <v>113521.0</v>
      </c>
      <c r="H13" s="4" t="s">
        <v>44</v>
      </c>
      <c r="I13" s="5">
        <v>43957.0</v>
      </c>
      <c r="J13" s="5">
        <v>43988.0</v>
      </c>
      <c r="K13" s="4" t="s">
        <v>16</v>
      </c>
      <c r="L13" s="4">
        <f>iferror(vlookup(B13,Rating_info,3,0),"No Data")</f>
        <v>3.4</v>
      </c>
    </row>
    <row r="14" hidden="1">
      <c r="A14" s="4" t="s">
        <v>12</v>
      </c>
      <c r="B14" s="4" t="s">
        <v>45</v>
      </c>
      <c r="C14" s="4" t="str">
        <f>iferror(vlookup(B14,Industry_info,2,false),"No data")</f>
        <v>No Industry</v>
      </c>
      <c r="D14" s="4" t="s">
        <v>21</v>
      </c>
      <c r="E14" s="4" t="str">
        <f>iferror(VLOOKUP(D14,State_info,2,0),"No Data")</f>
        <v>DC</v>
      </c>
      <c r="F14" s="4">
        <v>70240.0</v>
      </c>
      <c r="G14" s="4">
        <v>116338.0</v>
      </c>
      <c r="H14" s="4" t="s">
        <v>46</v>
      </c>
      <c r="I14" s="5">
        <v>43946.0</v>
      </c>
      <c r="J14" s="5">
        <v>43988.0</v>
      </c>
      <c r="K14" s="4" t="s">
        <v>16</v>
      </c>
      <c r="L14" s="4" t="str">
        <f>iferror(vlookup(B14,Rating_info,3,0),"No Data")</f>
        <v/>
      </c>
    </row>
    <row r="15" hidden="1">
      <c r="A15" s="4" t="s">
        <v>47</v>
      </c>
      <c r="B15" s="4" t="s">
        <v>48</v>
      </c>
      <c r="C15" s="4" t="str">
        <f>iferror(vlookup(B15,Industry_info,2,false),"No data")</f>
        <v>Government</v>
      </c>
      <c r="D15" s="4" t="s">
        <v>49</v>
      </c>
      <c r="E15" s="4" t="str">
        <f>iferror(VLOOKUP(D15,State_info,2,0),"No Data")</f>
        <v>VA</v>
      </c>
      <c r="F15" s="4">
        <v>91416.0</v>
      </c>
      <c r="G15" s="4">
        <v>147027.0</v>
      </c>
      <c r="H15" s="4" t="s">
        <v>50</v>
      </c>
      <c r="I15" s="5">
        <v>43949.0</v>
      </c>
      <c r="J15" s="5">
        <v>43988.0</v>
      </c>
      <c r="K15" s="4" t="s">
        <v>16</v>
      </c>
      <c r="L15" s="4">
        <f>iferror(vlookup(B15,Rating_info,3,0),"No Data")</f>
        <v>3.2</v>
      </c>
    </row>
    <row r="16" hidden="1">
      <c r="A16" s="4" t="s">
        <v>12</v>
      </c>
      <c r="B16" s="4" t="s">
        <v>51</v>
      </c>
      <c r="C16" s="4" t="str">
        <f>iferror(vlookup(B16,Industry_info,2,false),"No data")</f>
        <v>Business Services</v>
      </c>
      <c r="D16" s="4" t="s">
        <v>21</v>
      </c>
      <c r="E16" s="4" t="str">
        <f>iferror(VLOOKUP(D16,State_info,2,0),"No Data")</f>
        <v>DC</v>
      </c>
      <c r="F16" s="4">
        <v>99264.0</v>
      </c>
      <c r="G16" s="4">
        <v>132056.0</v>
      </c>
      <c r="H16" s="4" t="s">
        <v>52</v>
      </c>
      <c r="I16" s="5">
        <v>43951.0</v>
      </c>
      <c r="J16" s="5">
        <v>43988.0</v>
      </c>
      <c r="K16" s="4" t="s">
        <v>16</v>
      </c>
      <c r="L16" s="4">
        <f>iferror(vlookup(B16,Rating_info,3,0),"No Data")</f>
        <v>3.3</v>
      </c>
    </row>
    <row r="17" hidden="1">
      <c r="A17" s="4" t="s">
        <v>53</v>
      </c>
      <c r="B17" s="4" t="s">
        <v>54</v>
      </c>
      <c r="C17" s="4" t="str">
        <f>iferror(vlookup(B17,Industry_info,2,false),"No data")</f>
        <v>Information Technology</v>
      </c>
      <c r="D17" s="4" t="s">
        <v>55</v>
      </c>
      <c r="E17" s="4" t="str">
        <f>iferror(VLOOKUP(D17,State_info,2,0),"No Data")</f>
        <v>NC</v>
      </c>
      <c r="F17" s="4">
        <v>52024.0</v>
      </c>
      <c r="G17" s="4">
        <v>99286.0</v>
      </c>
      <c r="H17" s="4" t="s">
        <v>56</v>
      </c>
      <c r="I17" s="5">
        <v>43950.0</v>
      </c>
      <c r="J17" s="5">
        <v>43988.0</v>
      </c>
      <c r="K17" s="4" t="s">
        <v>16</v>
      </c>
      <c r="L17" s="4">
        <f>iferror(vlookup(B17,Rating_info,3,0),"No Data")</f>
        <v>3.9</v>
      </c>
    </row>
    <row r="18" hidden="1">
      <c r="A18" s="4" t="s">
        <v>57</v>
      </c>
      <c r="B18" s="4" t="s">
        <v>48</v>
      </c>
      <c r="C18" s="4" t="str">
        <f>iferror(vlookup(B18,Industry_info,2,false),"No data")</f>
        <v>Government</v>
      </c>
      <c r="D18" s="4" t="s">
        <v>49</v>
      </c>
      <c r="E18" s="4" t="str">
        <f>iferror(VLOOKUP(D18,State_info,2,0),"No Data")</f>
        <v>VA</v>
      </c>
      <c r="F18" s="4">
        <v>92202.0</v>
      </c>
      <c r="G18" s="4">
        <v>127759.0</v>
      </c>
      <c r="H18" s="4" t="s">
        <v>58</v>
      </c>
      <c r="I18" s="5">
        <v>43946.0</v>
      </c>
      <c r="J18" s="5">
        <v>43988.0</v>
      </c>
      <c r="K18" s="4" t="s">
        <v>16</v>
      </c>
      <c r="L18" s="4">
        <f>iferror(vlookup(B18,Rating_info,3,0),"No Data")</f>
        <v>3.2</v>
      </c>
    </row>
    <row r="19" hidden="1">
      <c r="A19" s="4" t="s">
        <v>59</v>
      </c>
      <c r="B19" s="4" t="s">
        <v>60</v>
      </c>
      <c r="C19" s="4" t="str">
        <f>iferror(vlookup(B19,Industry_info,2,false),"No data")</f>
        <v>Information Technology</v>
      </c>
      <c r="D19" s="4" t="s">
        <v>24</v>
      </c>
      <c r="E19" s="4" t="str">
        <f>iferror(VLOOKUP(D19,State_info,2,0),"No Data")</f>
        <v>VA</v>
      </c>
      <c r="F19" s="4">
        <v>67446.0</v>
      </c>
      <c r="G19" s="4">
        <v>82227.0</v>
      </c>
      <c r="H19" s="4" t="s">
        <v>61</v>
      </c>
      <c r="I19" s="5">
        <v>43946.0</v>
      </c>
      <c r="J19" s="5">
        <v>43988.0</v>
      </c>
      <c r="K19" s="4" t="s">
        <v>16</v>
      </c>
      <c r="L19" s="4">
        <f>iferror(vlookup(B19,Rating_info,3,0),"No Data")</f>
        <v>3.6</v>
      </c>
    </row>
    <row r="20" hidden="1">
      <c r="A20" s="4" t="s">
        <v>37</v>
      </c>
      <c r="B20" s="4" t="s">
        <v>29</v>
      </c>
      <c r="C20" s="4" t="str">
        <f>iferror(vlookup(B20,Industry_info,2,false),"No data")</f>
        <v>Information Technology</v>
      </c>
      <c r="D20" s="4" t="s">
        <v>32</v>
      </c>
      <c r="E20" s="4" t="str">
        <f>iferror(VLOOKUP(D20,State_info,2,0),"No Data")</f>
        <v>VA</v>
      </c>
      <c r="F20" s="4">
        <v>112161.0</v>
      </c>
      <c r="G20" s="4">
        <v>181839.0</v>
      </c>
      <c r="H20" s="4" t="s">
        <v>62</v>
      </c>
      <c r="I20" s="5">
        <v>43946.0</v>
      </c>
      <c r="J20" s="5">
        <v>43988.0</v>
      </c>
      <c r="K20" s="4" t="s">
        <v>16</v>
      </c>
      <c r="L20" s="4">
        <f>iferror(vlookup(B20,Rating_info,3,0),"No Data")</f>
        <v>4.1</v>
      </c>
    </row>
    <row r="21" ht="15.75" hidden="1" customHeight="1">
      <c r="A21" s="4" t="s">
        <v>63</v>
      </c>
      <c r="B21" s="4" t="s">
        <v>64</v>
      </c>
      <c r="C21" s="4" t="str">
        <f>iferror(vlookup(B21,Industry_info,2,false),"No data")</f>
        <v>Business Services</v>
      </c>
      <c r="D21" s="4" t="s">
        <v>49</v>
      </c>
      <c r="E21" s="4" t="str">
        <f>iferror(VLOOKUP(D21,State_info,2,0),"No Data")</f>
        <v>VA</v>
      </c>
      <c r="F21" s="4">
        <v>95113.0</v>
      </c>
      <c r="G21" s="4">
        <v>106971.0</v>
      </c>
      <c r="H21" s="4" t="s">
        <v>65</v>
      </c>
      <c r="I21" s="5">
        <v>43958.0</v>
      </c>
      <c r="J21" s="5">
        <v>43988.0</v>
      </c>
      <c r="K21" s="4" t="s">
        <v>16</v>
      </c>
      <c r="L21" s="4">
        <f>iferror(vlookup(B21,Rating_info,3,0),"No Data")</f>
        <v>3.8</v>
      </c>
    </row>
    <row r="22" ht="15.75" hidden="1" customHeight="1">
      <c r="A22" s="4" t="s">
        <v>12</v>
      </c>
      <c r="B22" s="4" t="s">
        <v>66</v>
      </c>
      <c r="C22" s="4" t="str">
        <f>iferror(vlookup(B22,Industry_info,2,false),"No data")</f>
        <v>Government</v>
      </c>
      <c r="D22" s="4" t="s">
        <v>21</v>
      </c>
      <c r="E22" s="4" t="str">
        <f>iferror(VLOOKUP(D22,State_info,2,0),"No Data")</f>
        <v>DC</v>
      </c>
      <c r="F22" s="4">
        <v>76631.0</v>
      </c>
      <c r="G22" s="4">
        <v>127462.0</v>
      </c>
      <c r="H22" s="4" t="s">
        <v>67</v>
      </c>
      <c r="I22" s="5">
        <v>43953.0</v>
      </c>
      <c r="J22" s="5">
        <v>43988.0</v>
      </c>
      <c r="K22" s="4" t="s">
        <v>16</v>
      </c>
      <c r="L22" s="4">
        <f>iferror(vlookup(B22,Rating_info,3,0),"No Data")</f>
        <v>3.6</v>
      </c>
    </row>
    <row r="23" ht="15.75" hidden="1" customHeight="1">
      <c r="A23" s="4" t="s">
        <v>68</v>
      </c>
      <c r="B23" s="4" t="s">
        <v>69</v>
      </c>
      <c r="C23" s="4" t="str">
        <f>iferror(vlookup(B23,Industry_info,2,false),"No data")</f>
        <v>Business Services</v>
      </c>
      <c r="D23" s="4" t="s">
        <v>70</v>
      </c>
      <c r="E23" s="4" t="str">
        <f>iferror(VLOOKUP(D23,State_info,2,0),"No Data")</f>
        <v>VA</v>
      </c>
      <c r="F23" s="4">
        <v>78503.0</v>
      </c>
      <c r="G23" s="4">
        <v>131882.0</v>
      </c>
      <c r="H23" s="4" t="s">
        <v>15</v>
      </c>
      <c r="I23" s="5">
        <v>43949.0</v>
      </c>
      <c r="J23" s="5">
        <v>43988.0</v>
      </c>
      <c r="K23" s="4" t="s">
        <v>16</v>
      </c>
      <c r="L23" s="4">
        <f>iferror(vlookup(B23,Rating_info,3,0),"No Data")</f>
        <v>3.9</v>
      </c>
    </row>
    <row r="24" ht="15.75" hidden="1" customHeight="1">
      <c r="A24" s="4" t="s">
        <v>12</v>
      </c>
      <c r="B24" s="4" t="s">
        <v>71</v>
      </c>
      <c r="C24" s="4" t="str">
        <f>iferror(vlookup(B24,Industry_info,2,false),"No data")</f>
        <v>Information Technology</v>
      </c>
      <c r="D24" s="4" t="s">
        <v>21</v>
      </c>
      <c r="E24" s="4" t="str">
        <f>iferror(VLOOKUP(D24,State_info,2,0),"No Data")</f>
        <v>DC</v>
      </c>
      <c r="F24" s="4">
        <v>74963.0</v>
      </c>
      <c r="G24" s="4">
        <v>121611.0</v>
      </c>
      <c r="H24" s="4" t="s">
        <v>72</v>
      </c>
      <c r="I24" s="5">
        <v>43952.0</v>
      </c>
      <c r="J24" s="5">
        <v>43988.0</v>
      </c>
      <c r="K24" s="4" t="s">
        <v>16</v>
      </c>
      <c r="L24" s="4">
        <f>iferror(vlookup(B24,Rating_info,3,0),"No Data")</f>
        <v>4.7</v>
      </c>
    </row>
    <row r="25" ht="15.75" hidden="1" customHeight="1">
      <c r="A25" s="4" t="s">
        <v>73</v>
      </c>
      <c r="B25" s="4" t="s">
        <v>74</v>
      </c>
      <c r="C25" s="4" t="str">
        <f>iferror(vlookup(B25,Industry_info,2,false),"No data")</f>
        <v>Biotech &amp; Pharmaceuticals</v>
      </c>
      <c r="D25" s="4" t="s">
        <v>75</v>
      </c>
      <c r="E25" s="4" t="str">
        <f>iferror(VLOOKUP(D25,State_info,2,0),"No Data")</f>
        <v>MD</v>
      </c>
      <c r="F25" s="4">
        <v>78514.0</v>
      </c>
      <c r="G25" s="4">
        <v>96537.0</v>
      </c>
      <c r="H25" s="4" t="s">
        <v>76</v>
      </c>
      <c r="I25" s="5">
        <v>43949.0</v>
      </c>
      <c r="J25" s="5">
        <v>43988.0</v>
      </c>
      <c r="K25" s="4" t="s">
        <v>16</v>
      </c>
      <c r="L25" s="4">
        <f>iferror(vlookup(B25,Rating_info,3,0),"No Data")</f>
        <v>2.7</v>
      </c>
    </row>
    <row r="26" ht="15.75" hidden="1" customHeight="1">
      <c r="A26" s="4" t="s">
        <v>12</v>
      </c>
      <c r="B26" s="4" t="s">
        <v>77</v>
      </c>
      <c r="C26" s="4" t="str">
        <f>iferror(vlookup(B26,Industry_info,2,false),"No data")</f>
        <v>Government</v>
      </c>
      <c r="D26" s="4" t="s">
        <v>21</v>
      </c>
      <c r="E26" s="4" t="str">
        <f>iferror(VLOOKUP(D26,State_info,2,0),"No Data")</f>
        <v>DC</v>
      </c>
      <c r="F26" s="4">
        <v>81690.0</v>
      </c>
      <c r="G26" s="4">
        <v>134847.0</v>
      </c>
      <c r="H26" s="4" t="s">
        <v>78</v>
      </c>
      <c r="I26" s="5">
        <v>43949.0</v>
      </c>
      <c r="J26" s="5">
        <v>43988.0</v>
      </c>
      <c r="K26" s="4" t="s">
        <v>16</v>
      </c>
      <c r="L26" s="4">
        <f>iferror(vlookup(B26,Rating_info,3,0),"No Data")</f>
        <v>3.9</v>
      </c>
    </row>
    <row r="27" ht="15.75" hidden="1" customHeight="1">
      <c r="A27" s="4" t="s">
        <v>12</v>
      </c>
      <c r="B27" s="4" t="s">
        <v>79</v>
      </c>
      <c r="C27" s="4" t="str">
        <f>iferror(vlookup(B27,Industry_info,2,false),"No data")</f>
        <v>Government</v>
      </c>
      <c r="D27" s="4" t="s">
        <v>21</v>
      </c>
      <c r="E27" s="4" t="str">
        <f>iferror(VLOOKUP(D27,State_info,2,0),"No Data")</f>
        <v>DC</v>
      </c>
      <c r="F27" s="4">
        <v>86300.0</v>
      </c>
      <c r="G27" s="4">
        <v>113249.0</v>
      </c>
      <c r="H27" s="4" t="s">
        <v>80</v>
      </c>
      <c r="I27" s="5">
        <v>43956.0</v>
      </c>
      <c r="J27" s="5">
        <v>43988.0</v>
      </c>
      <c r="K27" s="4" t="s">
        <v>16</v>
      </c>
      <c r="L27" s="4">
        <f>iferror(vlookup(B27,Rating_info,3,0),"No Data")</f>
        <v>5</v>
      </c>
    </row>
    <row r="28" ht="15.75" hidden="1" customHeight="1">
      <c r="A28" s="4" t="s">
        <v>12</v>
      </c>
      <c r="B28" s="4" t="s">
        <v>81</v>
      </c>
      <c r="C28" s="4" t="str">
        <f>iferror(vlookup(B28,Industry_info,2,false),"No data")</f>
        <v>Information Technology</v>
      </c>
      <c r="D28" s="4" t="s">
        <v>24</v>
      </c>
      <c r="E28" s="4" t="str">
        <f>iferror(VLOOKUP(D28,State_info,2,0),"No Data")</f>
        <v>VA</v>
      </c>
      <c r="F28" s="4">
        <v>58322.0</v>
      </c>
      <c r="G28" s="4">
        <v>100095.0</v>
      </c>
      <c r="H28" s="4" t="s">
        <v>82</v>
      </c>
      <c r="I28" s="5">
        <v>43949.0</v>
      </c>
      <c r="J28" s="5">
        <v>43988.0</v>
      </c>
      <c r="K28" s="4" t="s">
        <v>16</v>
      </c>
      <c r="L28" s="4">
        <f>iferror(vlookup(B28,Rating_info,3,0),"No Data")</f>
        <v>4.3</v>
      </c>
    </row>
    <row r="29" ht="15.75" hidden="1" customHeight="1">
      <c r="A29" s="4" t="s">
        <v>12</v>
      </c>
      <c r="B29" s="4" t="s">
        <v>83</v>
      </c>
      <c r="C29" s="4" t="str">
        <f>iferror(vlookup(B29,Industry_info,2,false),"No data")</f>
        <v>Government</v>
      </c>
      <c r="D29" s="4" t="s">
        <v>24</v>
      </c>
      <c r="E29" s="4" t="str">
        <f>iferror(VLOOKUP(D29,State_info,2,0),"No Data")</f>
        <v>VA</v>
      </c>
      <c r="F29" s="4">
        <v>86300.0</v>
      </c>
      <c r="G29" s="4">
        <v>113249.0</v>
      </c>
      <c r="H29" s="4" t="s">
        <v>84</v>
      </c>
      <c r="I29" s="5">
        <v>43952.0</v>
      </c>
      <c r="J29" s="5">
        <v>43988.0</v>
      </c>
      <c r="K29" s="4" t="s">
        <v>16</v>
      </c>
      <c r="L29" s="4">
        <f>iferror(vlookup(B29,Rating_info,3,0),"No Data")</f>
        <v>4.1</v>
      </c>
    </row>
    <row r="30" ht="15.75" hidden="1" customHeight="1">
      <c r="A30" s="4" t="s">
        <v>12</v>
      </c>
      <c r="B30" s="4" t="s">
        <v>85</v>
      </c>
      <c r="C30" s="4" t="str">
        <f>iferror(vlookup(B30,Industry_info,2,false),"No data")</f>
        <v>Government</v>
      </c>
      <c r="D30" s="4" t="s">
        <v>24</v>
      </c>
      <c r="E30" s="4" t="str">
        <f>iferror(VLOOKUP(D30,State_info,2,0),"No Data")</f>
        <v>VA</v>
      </c>
      <c r="F30" s="4">
        <v>58594.0</v>
      </c>
      <c r="G30" s="4">
        <v>99386.0</v>
      </c>
      <c r="H30" s="4" t="s">
        <v>86</v>
      </c>
      <c r="I30" s="5">
        <v>43954.0</v>
      </c>
      <c r="J30" s="5">
        <v>43988.0</v>
      </c>
      <c r="K30" s="4" t="s">
        <v>16</v>
      </c>
      <c r="L30" s="4">
        <f>iferror(vlookup(B30,Rating_info,3,0),"No Data")</f>
        <v>3.7</v>
      </c>
    </row>
    <row r="31" ht="15.75" hidden="1" customHeight="1">
      <c r="A31" s="4" t="s">
        <v>12</v>
      </c>
      <c r="B31" s="4" t="s">
        <v>87</v>
      </c>
      <c r="C31" s="4" t="str">
        <f>iferror(vlookup(B31,Industry_info,2,false),"No data")</f>
        <v>Government</v>
      </c>
      <c r="D31" s="4" t="s">
        <v>21</v>
      </c>
      <c r="E31" s="4" t="str">
        <f>iferror(VLOOKUP(D31,State_info,2,0),"No Data")</f>
        <v>DC</v>
      </c>
      <c r="F31" s="4">
        <v>103560.0</v>
      </c>
      <c r="G31" s="4">
        <v>132838.0</v>
      </c>
      <c r="H31" s="4" t="s">
        <v>88</v>
      </c>
      <c r="I31" s="5">
        <v>43952.0</v>
      </c>
      <c r="J31" s="5">
        <v>43988.0</v>
      </c>
      <c r="K31" s="4" t="s">
        <v>16</v>
      </c>
      <c r="L31" s="4">
        <f>iferror(vlookup(B31,Rating_info,3,0),"No Data")</f>
        <v>3.7</v>
      </c>
    </row>
    <row r="32" ht="15.75" hidden="1" customHeight="1">
      <c r="A32" s="4" t="s">
        <v>12</v>
      </c>
      <c r="B32" s="4" t="s">
        <v>89</v>
      </c>
      <c r="C32" s="4" t="str">
        <f>iferror(vlookup(B32,Industry_info,2,false),"No data")</f>
        <v>Finance</v>
      </c>
      <c r="D32" s="4" t="s">
        <v>21</v>
      </c>
      <c r="E32" s="4" t="str">
        <f>iferror(VLOOKUP(D32,State_info,2,0),"No Data")</f>
        <v>DC</v>
      </c>
      <c r="F32" s="4">
        <v>102316.0</v>
      </c>
      <c r="G32" s="4">
        <v>140080.0</v>
      </c>
      <c r="H32" s="4" t="s">
        <v>90</v>
      </c>
      <c r="I32" s="5">
        <v>43952.0</v>
      </c>
      <c r="J32" s="5">
        <v>43988.0</v>
      </c>
      <c r="K32" s="4" t="s">
        <v>16</v>
      </c>
      <c r="L32" s="4">
        <f>iferror(vlookup(B32,Rating_info,3,0),"No Data")</f>
        <v>3.6</v>
      </c>
    </row>
    <row r="33" ht="15.75" hidden="1" customHeight="1">
      <c r="A33" s="4" t="s">
        <v>12</v>
      </c>
      <c r="B33" s="4" t="s">
        <v>91</v>
      </c>
      <c r="C33" s="4" t="str">
        <f>iferror(vlookup(B33,Industry_info,2,false),"No data")</f>
        <v>Information Technology</v>
      </c>
      <c r="D33" s="4" t="s">
        <v>21</v>
      </c>
      <c r="E33" s="4" t="str">
        <f>iferror(VLOOKUP(D33,State_info,2,0),"No Data")</f>
        <v>DC</v>
      </c>
      <c r="F33" s="4">
        <v>65493.0</v>
      </c>
      <c r="G33" s="4">
        <v>110872.0</v>
      </c>
      <c r="H33" s="4" t="s">
        <v>92</v>
      </c>
      <c r="I33" s="5">
        <v>43957.0</v>
      </c>
      <c r="J33" s="5">
        <v>43988.0</v>
      </c>
      <c r="K33" s="4" t="s">
        <v>16</v>
      </c>
      <c r="L33" s="4">
        <f>iferror(vlookup(B33,Rating_info,3,0),"No Data")</f>
        <v>3.7</v>
      </c>
    </row>
    <row r="34" ht="15.75" hidden="1" customHeight="1">
      <c r="A34" s="4" t="s">
        <v>12</v>
      </c>
      <c r="B34" s="4" t="s">
        <v>93</v>
      </c>
      <c r="C34" s="4" t="str">
        <f>iferror(vlookup(B34,Industry_info,2,false),"No data")</f>
        <v>Information Technology</v>
      </c>
      <c r="D34" s="4" t="s">
        <v>21</v>
      </c>
      <c r="E34" s="4" t="str">
        <f>iferror(VLOOKUP(D34,State_info,2,0),"No Data")</f>
        <v>DC</v>
      </c>
      <c r="F34" s="4">
        <v>74963.0</v>
      </c>
      <c r="G34" s="4">
        <v>121611.0</v>
      </c>
      <c r="H34" s="4" t="s">
        <v>94</v>
      </c>
      <c r="I34" s="5">
        <v>43951.0</v>
      </c>
      <c r="J34" s="5">
        <v>43988.0</v>
      </c>
      <c r="K34" s="4" t="s">
        <v>16</v>
      </c>
      <c r="L34" s="4">
        <f>iferror(vlookup(B34,Rating_info,3,0),"No Data")</f>
        <v>3.1</v>
      </c>
    </row>
    <row r="35" ht="15.75" hidden="1" customHeight="1">
      <c r="A35" s="4" t="s">
        <v>12</v>
      </c>
      <c r="B35" s="4" t="s">
        <v>95</v>
      </c>
      <c r="C35" s="4" t="str">
        <f>iferror(vlookup(B35,Industry_info,2,false),"No data")</f>
        <v>Information Technology</v>
      </c>
      <c r="D35" s="4" t="s">
        <v>24</v>
      </c>
      <c r="E35" s="4" t="str">
        <f>iferror(VLOOKUP(D35,State_info,2,0),"No Data")</f>
        <v>VA</v>
      </c>
      <c r="F35" s="4">
        <v>74963.0</v>
      </c>
      <c r="G35" s="4">
        <v>121611.0</v>
      </c>
      <c r="H35" s="4" t="s">
        <v>15</v>
      </c>
      <c r="I35" s="5">
        <v>43951.0</v>
      </c>
      <c r="J35" s="5">
        <v>43988.0</v>
      </c>
      <c r="K35" s="4" t="s">
        <v>16</v>
      </c>
      <c r="L35" s="4">
        <f>iferror(vlookup(B35,Rating_info,3,0),"No Data")</f>
        <v>4.9</v>
      </c>
    </row>
    <row r="36" ht="15.75" hidden="1" customHeight="1">
      <c r="A36" s="4" t="s">
        <v>12</v>
      </c>
      <c r="B36" s="4" t="s">
        <v>96</v>
      </c>
      <c r="C36" s="4" t="str">
        <f>iferror(vlookup(B36,Industry_info,2,false),"No data")</f>
        <v>Oil, Gas, Energy &amp; Utilities</v>
      </c>
      <c r="D36" s="4" t="s">
        <v>24</v>
      </c>
      <c r="E36" s="4" t="str">
        <f>iferror(VLOOKUP(D36,State_info,2,0),"No Data")</f>
        <v>VA</v>
      </c>
      <c r="F36" s="4">
        <v>103270.0</v>
      </c>
      <c r="G36" s="4">
        <v>133441.0</v>
      </c>
      <c r="H36" s="4" t="s">
        <v>97</v>
      </c>
      <c r="I36" s="5">
        <v>43958.0</v>
      </c>
      <c r="J36" s="5">
        <v>43988.0</v>
      </c>
      <c r="K36" s="4" t="s">
        <v>16</v>
      </c>
      <c r="L36" s="4">
        <f>iferror(vlookup(B36,Rating_info,3,0),"No Data")</f>
        <v>3.6</v>
      </c>
    </row>
    <row r="37" ht="15.75" hidden="1" customHeight="1">
      <c r="A37" s="4" t="s">
        <v>12</v>
      </c>
      <c r="B37" s="4" t="s">
        <v>98</v>
      </c>
      <c r="C37" s="4" t="str">
        <f>iferror(vlookup(B37,Industry_info,2,false),"No data")</f>
        <v>Information Technology</v>
      </c>
      <c r="D37" s="4" t="s">
        <v>24</v>
      </c>
      <c r="E37" s="4" t="str">
        <f>iferror(VLOOKUP(D37,State_info,2,0),"No Data")</f>
        <v>VA</v>
      </c>
      <c r="F37" s="4">
        <v>120041.0</v>
      </c>
      <c r="G37" s="4">
        <v>151249.0</v>
      </c>
      <c r="H37" s="4" t="s">
        <v>99</v>
      </c>
      <c r="I37" s="5">
        <v>43953.0</v>
      </c>
      <c r="J37" s="5">
        <v>43988.0</v>
      </c>
      <c r="K37" s="4" t="s">
        <v>16</v>
      </c>
      <c r="L37" s="4">
        <f>iferror(vlookup(B37,Rating_info,3,0),"No Data")</f>
        <v>4.3</v>
      </c>
    </row>
    <row r="38" ht="15.75" hidden="1" customHeight="1">
      <c r="A38" s="4" t="s">
        <v>12</v>
      </c>
      <c r="B38" s="4" t="s">
        <v>100</v>
      </c>
      <c r="C38" s="4" t="str">
        <f>iferror(vlookup(B38,Industry_info,2,false),"No data")</f>
        <v>Business Services</v>
      </c>
      <c r="D38" s="4" t="s">
        <v>21</v>
      </c>
      <c r="E38" s="4" t="str">
        <f>iferror(VLOOKUP(D38,State_info,2,0),"No Data")</f>
        <v>DC</v>
      </c>
      <c r="F38" s="4">
        <v>81933.0</v>
      </c>
      <c r="G38" s="4">
        <v>136242.0</v>
      </c>
      <c r="H38" s="4" t="s">
        <v>101</v>
      </c>
      <c r="I38" s="5">
        <v>43952.0</v>
      </c>
      <c r="J38" s="5">
        <v>43988.0</v>
      </c>
      <c r="K38" s="4" t="s">
        <v>16</v>
      </c>
      <c r="L38" s="4">
        <f>iferror(vlookup(B38,Rating_info,3,0),"No Data")</f>
        <v>4.2</v>
      </c>
    </row>
    <row r="39" ht="15.75" hidden="1" customHeight="1">
      <c r="A39" s="4" t="s">
        <v>12</v>
      </c>
      <c r="B39" s="4" t="s">
        <v>102</v>
      </c>
      <c r="C39" s="4" t="str">
        <f>iferror(vlookup(B39,Industry_info,2,false),"No data")</f>
        <v>Business Services</v>
      </c>
      <c r="D39" s="4" t="s">
        <v>21</v>
      </c>
      <c r="E39" s="4" t="str">
        <f>iferror(VLOOKUP(D39,State_info,2,0),"No Data")</f>
        <v>DC</v>
      </c>
      <c r="F39" s="4">
        <v>45951.0</v>
      </c>
      <c r="G39" s="4">
        <v>78323.0</v>
      </c>
      <c r="H39" s="4" t="s">
        <v>103</v>
      </c>
      <c r="I39" s="5">
        <v>43952.0</v>
      </c>
      <c r="J39" s="5">
        <v>43988.0</v>
      </c>
      <c r="K39" s="4" t="s">
        <v>16</v>
      </c>
      <c r="L39" s="4">
        <f>iferror(vlookup(B39,Rating_info,3,0),"No Data")</f>
        <v>3.2</v>
      </c>
    </row>
    <row r="40" ht="15.75" hidden="1" customHeight="1">
      <c r="A40" s="4" t="s">
        <v>104</v>
      </c>
      <c r="B40" s="4" t="s">
        <v>29</v>
      </c>
      <c r="C40" s="4" t="str">
        <f>iferror(vlookup(B40,Industry_info,2,false),"No data")</f>
        <v>Information Technology</v>
      </c>
      <c r="D40" s="4" t="s">
        <v>70</v>
      </c>
      <c r="E40" s="4" t="str">
        <f>iferror(VLOOKUP(D40,State_info,2,0),"No Data")</f>
        <v>VA</v>
      </c>
      <c r="F40" s="4">
        <v>112161.0</v>
      </c>
      <c r="G40" s="4">
        <v>181839.0</v>
      </c>
      <c r="H40" s="4" t="s">
        <v>105</v>
      </c>
      <c r="I40" s="5">
        <v>43949.0</v>
      </c>
      <c r="J40" s="5">
        <v>43988.0</v>
      </c>
      <c r="K40" s="4" t="s">
        <v>16</v>
      </c>
      <c r="L40" s="4">
        <f>iferror(vlookup(B40,Rating_info,3,0),"No Data")</f>
        <v>4.1</v>
      </c>
    </row>
    <row r="41" ht="15.75" hidden="1" customHeight="1">
      <c r="A41" s="4" t="s">
        <v>12</v>
      </c>
      <c r="B41" s="4" t="s">
        <v>106</v>
      </c>
      <c r="C41" s="4" t="str">
        <f>iferror(vlookup(B41,Industry_info,2,false),"No data")</f>
        <v>Business Services</v>
      </c>
      <c r="D41" s="4" t="s">
        <v>38</v>
      </c>
      <c r="E41" s="4" t="str">
        <f>iferror(VLOOKUP(D41,State_info,2,0),"No Data")</f>
        <v>VA</v>
      </c>
      <c r="F41" s="4">
        <v>68857.0</v>
      </c>
      <c r="G41" s="4">
        <v>117241.0</v>
      </c>
      <c r="H41" s="4" t="s">
        <v>107</v>
      </c>
      <c r="I41" s="5">
        <v>43946.0</v>
      </c>
      <c r="J41" s="5">
        <v>43988.0</v>
      </c>
      <c r="K41" s="4" t="s">
        <v>16</v>
      </c>
      <c r="L41" s="4">
        <f>iferror(vlookup(B41,Rating_info,3,0),"No Data")</f>
        <v>4.1</v>
      </c>
    </row>
    <row r="42" ht="15.75" hidden="1" customHeight="1">
      <c r="A42" s="4" t="s">
        <v>12</v>
      </c>
      <c r="B42" s="4" t="s">
        <v>108</v>
      </c>
      <c r="C42" s="4" t="str">
        <f>iferror(vlookup(B42,Industry_info,2,false),"No data")</f>
        <v>Education</v>
      </c>
      <c r="D42" s="4" t="s">
        <v>109</v>
      </c>
      <c r="E42" s="4" t="str">
        <f>iferror(VLOOKUP(D42,State_info,2,0),"No Data")</f>
        <v>MD</v>
      </c>
      <c r="F42" s="4">
        <v>90874.0</v>
      </c>
      <c r="G42" s="4">
        <v>109430.0</v>
      </c>
      <c r="H42" s="4" t="s">
        <v>110</v>
      </c>
      <c r="I42" s="5">
        <v>43949.0</v>
      </c>
      <c r="J42" s="5">
        <v>43988.0</v>
      </c>
      <c r="K42" s="4" t="s">
        <v>16</v>
      </c>
      <c r="L42" s="4">
        <f>iferror(vlookup(B42,Rating_info,3,0),"No Data")</f>
        <v>4.3</v>
      </c>
    </row>
    <row r="43" ht="15.75" hidden="1" customHeight="1">
      <c r="A43" s="4" t="s">
        <v>12</v>
      </c>
      <c r="B43" s="4" t="s">
        <v>111</v>
      </c>
      <c r="C43" s="4" t="str">
        <f>iferror(vlookup(B43,Industry_info,2,false),"No data")</f>
        <v>Information Technology</v>
      </c>
      <c r="D43" s="4" t="s">
        <v>112</v>
      </c>
      <c r="E43" s="4" t="str">
        <f>iferror(VLOOKUP(D43,State_info,2,0),"No Data")</f>
        <v>MD</v>
      </c>
      <c r="F43" s="4">
        <v>61402.0</v>
      </c>
      <c r="G43" s="4">
        <v>103866.0</v>
      </c>
      <c r="H43" s="4" t="s">
        <v>15</v>
      </c>
      <c r="I43" s="5">
        <v>43954.0</v>
      </c>
      <c r="J43" s="5">
        <v>43988.0</v>
      </c>
      <c r="K43" s="4" t="s">
        <v>16</v>
      </c>
      <c r="L43" s="4">
        <f>iferror(vlookup(B43,Rating_info,3,0),"No Data")</f>
        <v>2.8</v>
      </c>
    </row>
    <row r="44" ht="15.75" hidden="1" customHeight="1">
      <c r="A44" s="4" t="s">
        <v>12</v>
      </c>
      <c r="B44" s="4" t="s">
        <v>113</v>
      </c>
      <c r="C44" s="4" t="str">
        <f>iferror(vlookup(B44,Industry_info,2,false),"No data")</f>
        <v>Information Technology</v>
      </c>
      <c r="D44" s="4" t="s">
        <v>114</v>
      </c>
      <c r="E44" s="4" t="str">
        <f>iferror(VLOOKUP(D44,State_info,2,0),"No Data")</f>
        <v>VA</v>
      </c>
      <c r="F44" s="4">
        <v>91072.0</v>
      </c>
      <c r="G44" s="4">
        <v>145746.0</v>
      </c>
      <c r="H44" s="4" t="s">
        <v>115</v>
      </c>
      <c r="I44" s="5">
        <v>43958.0</v>
      </c>
      <c r="J44" s="5">
        <v>43988.0</v>
      </c>
      <c r="K44" s="4" t="s">
        <v>16</v>
      </c>
      <c r="L44" s="4">
        <f>iferror(vlookup(B44,Rating_info,3,0),"No Data")</f>
        <v>3.6</v>
      </c>
    </row>
    <row r="45" ht="15.75" hidden="1" customHeight="1">
      <c r="A45" s="4" t="s">
        <v>116</v>
      </c>
      <c r="B45" s="4" t="s">
        <v>117</v>
      </c>
      <c r="C45" s="4" t="str">
        <f>iferror(vlookup(B45,Industry_info,2,false),"No data")</f>
        <v>Finance</v>
      </c>
      <c r="D45" s="4" t="s">
        <v>21</v>
      </c>
      <c r="E45" s="4" t="str">
        <f>iferror(VLOOKUP(D45,State_info,2,0),"No Data")</f>
        <v>DC</v>
      </c>
      <c r="F45" s="4">
        <v>53663.0</v>
      </c>
      <c r="G45" s="4">
        <v>92754.0</v>
      </c>
      <c r="H45" s="4" t="s">
        <v>118</v>
      </c>
      <c r="I45" s="5">
        <v>43953.0</v>
      </c>
      <c r="J45" s="5">
        <v>43988.0</v>
      </c>
      <c r="K45" s="4" t="s">
        <v>16</v>
      </c>
      <c r="L45" s="4">
        <f>iferror(vlookup(B45,Rating_info,3,0),"No Data")</f>
        <v>3.9</v>
      </c>
    </row>
    <row r="46" ht="15.75" hidden="1" customHeight="1">
      <c r="A46" s="4" t="s">
        <v>12</v>
      </c>
      <c r="B46" s="4" t="s">
        <v>119</v>
      </c>
      <c r="C46" s="4" t="str">
        <f>iferror(vlookup(B46,Industry_info,2,false),"No data")</f>
        <v>Government</v>
      </c>
      <c r="D46" s="4" t="s">
        <v>21</v>
      </c>
      <c r="E46" s="4" t="str">
        <f>iferror(VLOOKUP(D46,State_info,2,0),"No Data")</f>
        <v>DC</v>
      </c>
      <c r="F46" s="4">
        <v>80686.0</v>
      </c>
      <c r="G46" s="4">
        <v>113974.0</v>
      </c>
      <c r="H46" s="4" t="s">
        <v>120</v>
      </c>
      <c r="I46" s="5">
        <v>43949.0</v>
      </c>
      <c r="J46" s="5">
        <v>43988.0</v>
      </c>
      <c r="K46" s="4" t="s">
        <v>16</v>
      </c>
      <c r="L46" s="4">
        <f>iferror(vlookup(B46,Rating_info,3,0),"No Data")</f>
        <v>3.8</v>
      </c>
    </row>
    <row r="47" ht="15.75" hidden="1" customHeight="1">
      <c r="A47" s="4" t="s">
        <v>12</v>
      </c>
      <c r="B47" s="4" t="s">
        <v>121</v>
      </c>
      <c r="C47" s="4" t="str">
        <f>iferror(vlookup(B47,Industry_info,2,false),"No data")</f>
        <v>Finance</v>
      </c>
      <c r="D47" s="4" t="s">
        <v>21</v>
      </c>
      <c r="E47" s="4" t="str">
        <f>iferror(VLOOKUP(D47,State_info,2,0),"No Data")</f>
        <v>DC</v>
      </c>
      <c r="F47" s="4">
        <v>77283.0</v>
      </c>
      <c r="G47" s="4">
        <v>129486.0</v>
      </c>
      <c r="H47" s="4" t="s">
        <v>122</v>
      </c>
      <c r="I47" s="5">
        <v>43950.0</v>
      </c>
      <c r="J47" s="5">
        <v>43988.0</v>
      </c>
      <c r="K47" s="4" t="s">
        <v>16</v>
      </c>
      <c r="L47" s="4">
        <f>iferror(vlookup(B47,Rating_info,3,0),"No Data")</f>
        <v>4.7</v>
      </c>
    </row>
    <row r="48" ht="15.75" hidden="1" customHeight="1">
      <c r="A48" s="4" t="s">
        <v>12</v>
      </c>
      <c r="B48" s="4" t="s">
        <v>123</v>
      </c>
      <c r="C48" s="4" t="str">
        <f>iferror(vlookup(B48,Industry_info,2,false),"No data")</f>
        <v>Retail</v>
      </c>
      <c r="D48" s="4" t="s">
        <v>38</v>
      </c>
      <c r="E48" s="4" t="str">
        <f>iferror(VLOOKUP(D48,State_info,2,0),"No Data")</f>
        <v>VA</v>
      </c>
      <c r="F48" s="4">
        <v>65120.0</v>
      </c>
      <c r="G48" s="4">
        <v>109030.0</v>
      </c>
      <c r="H48" s="4" t="s">
        <v>124</v>
      </c>
      <c r="I48" s="5">
        <v>43958.0</v>
      </c>
      <c r="J48" s="5">
        <v>43988.0</v>
      </c>
      <c r="K48" s="4" t="s">
        <v>16</v>
      </c>
      <c r="L48" s="4">
        <f>iferror(vlookup(B48,Rating_info,3,0),"No Data")</f>
        <v>2.9</v>
      </c>
    </row>
    <row r="49" ht="15.75" hidden="1" customHeight="1">
      <c r="A49" s="4" t="s">
        <v>12</v>
      </c>
      <c r="B49" s="4" t="s">
        <v>125</v>
      </c>
      <c r="C49" s="4" t="str">
        <f>iferror(vlookup(B49,Industry_info,2,false),"No data")</f>
        <v>Information Technology</v>
      </c>
      <c r="D49" s="4" t="s">
        <v>114</v>
      </c>
      <c r="E49" s="4" t="str">
        <f>iferror(VLOOKUP(D49,State_info,2,0),"No Data")</f>
        <v>VA</v>
      </c>
      <c r="F49" s="4">
        <v>71930.0</v>
      </c>
      <c r="G49" s="4">
        <v>120664.0</v>
      </c>
      <c r="H49" s="4" t="s">
        <v>126</v>
      </c>
      <c r="I49" s="5">
        <v>43958.0</v>
      </c>
      <c r="J49" s="5">
        <v>43988.0</v>
      </c>
      <c r="K49" s="4" t="s">
        <v>16</v>
      </c>
      <c r="L49" s="4">
        <f>iferror(vlookup(B49,Rating_info,3,0),"No Data")</f>
        <v>3</v>
      </c>
    </row>
    <row r="50" ht="15.75" hidden="1" customHeight="1">
      <c r="A50" s="4" t="s">
        <v>12</v>
      </c>
      <c r="B50" s="4" t="s">
        <v>127</v>
      </c>
      <c r="C50" s="4" t="str">
        <f>iferror(vlookup(B50,Industry_info,2,false),"No data")</f>
        <v>Business Services</v>
      </c>
      <c r="D50" s="4" t="s">
        <v>21</v>
      </c>
      <c r="E50" s="4" t="str">
        <f>iferror(VLOOKUP(D50,State_info,2,0),"No Data")</f>
        <v>DC</v>
      </c>
      <c r="F50" s="4">
        <v>75017.0</v>
      </c>
      <c r="G50" s="4">
        <v>120728.0</v>
      </c>
      <c r="H50" s="4" t="s">
        <v>128</v>
      </c>
      <c r="I50" s="5">
        <v>43951.0</v>
      </c>
      <c r="J50" s="5">
        <v>43988.0</v>
      </c>
      <c r="K50" s="4" t="s">
        <v>16</v>
      </c>
      <c r="L50" s="4">
        <f>iferror(vlookup(B50,Rating_info,3,0),"No Data")</f>
        <v>4.2</v>
      </c>
    </row>
    <row r="51" ht="15.75" hidden="1" customHeight="1">
      <c r="A51" s="4" t="s">
        <v>12</v>
      </c>
      <c r="B51" s="4" t="s">
        <v>129</v>
      </c>
      <c r="C51" s="4" t="str">
        <f>iferror(vlookup(B51,Industry_info,2,false),"No data")</f>
        <v>Information Technology</v>
      </c>
      <c r="D51" s="4" t="s">
        <v>24</v>
      </c>
      <c r="E51" s="4" t="str">
        <f>iferror(VLOOKUP(D51,State_info,2,0),"No Data")</f>
        <v>VA</v>
      </c>
      <c r="F51" s="4">
        <v>79171.0</v>
      </c>
      <c r="G51" s="4">
        <v>126697.0</v>
      </c>
      <c r="H51" s="4" t="s">
        <v>130</v>
      </c>
      <c r="I51" s="5">
        <v>43950.0</v>
      </c>
      <c r="J51" s="5">
        <v>43988.0</v>
      </c>
      <c r="K51" s="4" t="s">
        <v>16</v>
      </c>
      <c r="L51" s="4">
        <f>iferror(vlookup(B51,Rating_info,3,0),"No Data")</f>
        <v>3.1</v>
      </c>
    </row>
    <row r="52" ht="15.75" hidden="1" customHeight="1">
      <c r="A52" s="4" t="s">
        <v>12</v>
      </c>
      <c r="B52" s="4" t="s">
        <v>131</v>
      </c>
      <c r="C52" s="4" t="str">
        <f>iferror(vlookup(B52,Industry_info,2,false),"No data")</f>
        <v>Aerospace &amp; Defense</v>
      </c>
      <c r="D52" s="4" t="s">
        <v>132</v>
      </c>
      <c r="E52" s="4" t="str">
        <f>iferror(VLOOKUP(D52,State_info,2,0),"No Data")</f>
        <v>VA</v>
      </c>
      <c r="F52" s="4">
        <v>95407.0</v>
      </c>
      <c r="G52" s="4">
        <v>126717.0</v>
      </c>
      <c r="H52" s="4" t="s">
        <v>133</v>
      </c>
      <c r="I52" s="5">
        <v>43952.0</v>
      </c>
      <c r="J52" s="5">
        <v>43988.0</v>
      </c>
      <c r="K52" s="4" t="s">
        <v>16</v>
      </c>
      <c r="L52" s="4">
        <f>iferror(vlookup(B52,Rating_info,3,0),"No Data")</f>
        <v>5</v>
      </c>
    </row>
    <row r="53" ht="15.75" hidden="1" customHeight="1">
      <c r="A53" s="4" t="s">
        <v>12</v>
      </c>
      <c r="B53" s="4" t="s">
        <v>134</v>
      </c>
      <c r="C53" s="4" t="str">
        <f>iferror(vlookup(B53,Industry_info,2,false),"No data")</f>
        <v>Information Technology</v>
      </c>
      <c r="D53" s="4" t="s">
        <v>21</v>
      </c>
      <c r="E53" s="4" t="str">
        <f>iferror(VLOOKUP(D53,State_info,2,0),"No Data")</f>
        <v>DC</v>
      </c>
      <c r="F53" s="4">
        <v>112093.0</v>
      </c>
      <c r="G53" s="4">
        <v>149318.0</v>
      </c>
      <c r="H53" s="4" t="s">
        <v>135</v>
      </c>
      <c r="I53" s="5">
        <v>43950.0</v>
      </c>
      <c r="J53" s="5">
        <v>43988.0</v>
      </c>
      <c r="K53" s="4" t="s">
        <v>16</v>
      </c>
      <c r="L53" s="4">
        <f>iferror(vlookup(B53,Rating_info,3,0),"No Data")</f>
        <v>4.4</v>
      </c>
    </row>
    <row r="54" ht="15.75" hidden="1" customHeight="1">
      <c r="A54" s="4" t="s">
        <v>136</v>
      </c>
      <c r="B54" s="4" t="s">
        <v>74</v>
      </c>
      <c r="C54" s="4" t="str">
        <f>iferror(vlookup(B54,Industry_info,2,false),"No data")</f>
        <v>Biotech &amp; Pharmaceuticals</v>
      </c>
      <c r="D54" s="4" t="s">
        <v>75</v>
      </c>
      <c r="E54" s="4" t="str">
        <f>iferror(VLOOKUP(D54,State_info,2,0),"No Data")</f>
        <v>MD</v>
      </c>
      <c r="F54" s="4">
        <v>81587.0</v>
      </c>
      <c r="G54" s="4">
        <v>93906.0</v>
      </c>
      <c r="H54" s="4" t="s">
        <v>137</v>
      </c>
      <c r="I54" s="5">
        <v>43953.0</v>
      </c>
      <c r="J54" s="5">
        <v>43988.0</v>
      </c>
      <c r="K54" s="4" t="s">
        <v>16</v>
      </c>
      <c r="L54" s="4">
        <f>iferror(vlookup(B54,Rating_info,3,0),"No Data")</f>
        <v>2.7</v>
      </c>
    </row>
    <row r="55" ht="15.75" hidden="1" customHeight="1">
      <c r="A55" s="4" t="s">
        <v>12</v>
      </c>
      <c r="B55" s="4" t="s">
        <v>138</v>
      </c>
      <c r="C55" s="4" t="str">
        <f>iferror(vlookup(B55,Industry_info,2,false),"No data")</f>
        <v>No Industry</v>
      </c>
      <c r="D55" s="4" t="s">
        <v>21</v>
      </c>
      <c r="E55" s="4" t="str">
        <f>iferror(VLOOKUP(D55,State_info,2,0),"No Data")</f>
        <v>DC</v>
      </c>
      <c r="F55" s="4">
        <v>70240.0</v>
      </c>
      <c r="G55" s="4">
        <v>116338.0</v>
      </c>
      <c r="H55" s="4" t="s">
        <v>139</v>
      </c>
      <c r="I55" s="5">
        <v>43957.0</v>
      </c>
      <c r="J55" s="5">
        <v>43988.0</v>
      </c>
      <c r="K55" s="4" t="s">
        <v>16</v>
      </c>
      <c r="L55" s="4" t="str">
        <f>iferror(vlookup(B55,Rating_info,3,0),"No Data")</f>
        <v/>
      </c>
    </row>
    <row r="56" ht="15.75" hidden="1" customHeight="1">
      <c r="A56" s="4" t="s">
        <v>31</v>
      </c>
      <c r="B56" s="4" t="s">
        <v>29</v>
      </c>
      <c r="C56" s="4" t="str">
        <f>iferror(vlookup(B56,Industry_info,2,false),"No data")</f>
        <v>Information Technology</v>
      </c>
      <c r="D56" s="4" t="s">
        <v>132</v>
      </c>
      <c r="E56" s="4" t="str">
        <f>iferror(VLOOKUP(D56,State_info,2,0),"No Data")</f>
        <v>VA</v>
      </c>
      <c r="F56" s="4">
        <v>90535.0</v>
      </c>
      <c r="G56" s="4">
        <v>100724.0</v>
      </c>
      <c r="H56" s="4" t="s">
        <v>140</v>
      </c>
      <c r="I56" s="5">
        <v>43958.0</v>
      </c>
      <c r="J56" s="5">
        <v>43988.0</v>
      </c>
      <c r="K56" s="4" t="s">
        <v>16</v>
      </c>
      <c r="L56" s="4">
        <f>iferror(vlookup(B56,Rating_info,3,0),"No Data")</f>
        <v>4.1</v>
      </c>
    </row>
    <row r="57" ht="15.75" hidden="1" customHeight="1">
      <c r="A57" s="4" t="s">
        <v>12</v>
      </c>
      <c r="B57" s="4" t="s">
        <v>141</v>
      </c>
      <c r="C57" s="4" t="str">
        <f>iferror(vlookup(B57,Industry_info,2,false),"No data")</f>
        <v>Business Services</v>
      </c>
      <c r="D57" s="4" t="s">
        <v>142</v>
      </c>
      <c r="E57" s="4" t="str">
        <f>iferror(VLOOKUP(D57,State_info,2,0),"No Data")</f>
        <v>TX</v>
      </c>
      <c r="F57" s="4">
        <v>62395.0</v>
      </c>
      <c r="G57" s="4">
        <v>87899.0</v>
      </c>
      <c r="H57" s="4" t="s">
        <v>143</v>
      </c>
      <c r="I57" s="5">
        <v>43954.0</v>
      </c>
      <c r="J57" s="5">
        <v>43988.0</v>
      </c>
      <c r="K57" s="4" t="s">
        <v>16</v>
      </c>
      <c r="L57" s="4">
        <f>iferror(vlookup(B57,Rating_info,3,0),"No Data")</f>
        <v>4.4</v>
      </c>
    </row>
    <row r="58" ht="15.75" hidden="1" customHeight="1">
      <c r="A58" s="4" t="s">
        <v>144</v>
      </c>
      <c r="B58" s="4" t="s">
        <v>145</v>
      </c>
      <c r="C58" s="4" t="str">
        <f>iferror(vlookup(B58,Industry_info,2,false),"No data")</f>
        <v>Transportation &amp; Logistics</v>
      </c>
      <c r="D58" s="4" t="s">
        <v>21</v>
      </c>
      <c r="E58" s="4" t="str">
        <f>iferror(VLOOKUP(D58,State_info,2,0),"No Data")</f>
        <v>DC</v>
      </c>
      <c r="F58" s="4">
        <v>66348.0</v>
      </c>
      <c r="G58" s="4">
        <v>115540.0</v>
      </c>
      <c r="H58" s="4" t="s">
        <v>146</v>
      </c>
      <c r="I58" s="5">
        <v>43946.0</v>
      </c>
      <c r="J58" s="5">
        <v>43988.0</v>
      </c>
      <c r="K58" s="4" t="s">
        <v>16</v>
      </c>
      <c r="L58" s="4">
        <f>iferror(vlookup(B58,Rating_info,3,0),"No Data")</f>
        <v>4.7</v>
      </c>
    </row>
    <row r="59" ht="15.75" hidden="1" customHeight="1">
      <c r="A59" s="4" t="s">
        <v>12</v>
      </c>
      <c r="B59" s="4" t="s">
        <v>147</v>
      </c>
      <c r="C59" s="4" t="str">
        <f>iferror(vlookup(B59,Industry_info,2,false),"No data")</f>
        <v>Aerospace &amp; Defense</v>
      </c>
      <c r="D59" s="4" t="s">
        <v>21</v>
      </c>
      <c r="E59" s="4" t="str">
        <f>iferror(VLOOKUP(D59,State_info,2,0),"No Data")</f>
        <v>DC</v>
      </c>
      <c r="F59" s="4">
        <v>73030.0</v>
      </c>
      <c r="G59" s="4">
        <v>106117.0</v>
      </c>
      <c r="H59" s="4" t="s">
        <v>15</v>
      </c>
      <c r="I59" s="5">
        <v>43956.0</v>
      </c>
      <c r="J59" s="5">
        <v>43988.0</v>
      </c>
      <c r="K59" s="4" t="s">
        <v>16</v>
      </c>
      <c r="L59" s="4">
        <f>iferror(vlookup(B59,Rating_info,3,0),"No Data")</f>
        <v>3.2</v>
      </c>
    </row>
    <row r="60" ht="15.75" hidden="1" customHeight="1">
      <c r="A60" s="4" t="s">
        <v>148</v>
      </c>
      <c r="B60" s="4" t="s">
        <v>149</v>
      </c>
      <c r="C60" s="4" t="str">
        <f>iferror(vlookup(B60,Industry_info,2,false),"No data")</f>
        <v>Aerospace &amp; Defense</v>
      </c>
      <c r="D60" s="4" t="s">
        <v>150</v>
      </c>
      <c r="E60" s="4" t="str">
        <f>iferror(VLOOKUP(D60,State_info,2,0),"No Data")</f>
        <v>VA</v>
      </c>
      <c r="F60" s="4">
        <v>122794.0</v>
      </c>
      <c r="G60" s="4">
        <v>195305.0</v>
      </c>
      <c r="H60" s="4" t="s">
        <v>151</v>
      </c>
      <c r="I60" s="5">
        <v>43953.0</v>
      </c>
      <c r="J60" s="5">
        <v>43988.0</v>
      </c>
      <c r="K60" s="4" t="s">
        <v>16</v>
      </c>
      <c r="L60" s="4">
        <f>iferror(vlookup(B60,Rating_info,3,0),"No Data")</f>
        <v>3.7</v>
      </c>
    </row>
    <row r="61" ht="15.75" hidden="1" customHeight="1">
      <c r="A61" s="4" t="s">
        <v>12</v>
      </c>
      <c r="B61" s="4" t="s">
        <v>152</v>
      </c>
      <c r="C61" s="4" t="str">
        <f>iferror(vlookup(B61,Industry_info,2,false),"No data")</f>
        <v>No Industry</v>
      </c>
      <c r="D61" s="4" t="s">
        <v>153</v>
      </c>
      <c r="E61" s="4" t="str">
        <f>iferror(VLOOKUP(D61,State_info,2,0),"No Data")</f>
        <v>VA</v>
      </c>
      <c r="F61" s="4">
        <v>70240.0</v>
      </c>
      <c r="G61" s="4">
        <v>116338.0</v>
      </c>
      <c r="H61" s="4" t="s">
        <v>154</v>
      </c>
      <c r="I61" s="5">
        <v>43958.0</v>
      </c>
      <c r="J61" s="5">
        <v>43988.0</v>
      </c>
      <c r="K61" s="4" t="s">
        <v>16</v>
      </c>
      <c r="L61" s="4">
        <f>iferror(vlookup(B61,Rating_info,3,0),"No Data")</f>
        <v>4.4</v>
      </c>
    </row>
    <row r="62" ht="15.75" hidden="1" customHeight="1">
      <c r="A62" s="4" t="s">
        <v>155</v>
      </c>
      <c r="B62" s="4" t="s">
        <v>156</v>
      </c>
      <c r="C62" s="4" t="str">
        <f>iferror(vlookup(B62,Industry_info,2,false),"No data")</f>
        <v>Aerospace &amp; Defense</v>
      </c>
      <c r="D62" s="4" t="s">
        <v>32</v>
      </c>
      <c r="E62" s="4" t="str">
        <f>iferror(VLOOKUP(D62,State_info,2,0),"No Data")</f>
        <v>VA</v>
      </c>
      <c r="F62" s="4">
        <v>107655.0</v>
      </c>
      <c r="G62" s="4">
        <v>174265.0</v>
      </c>
      <c r="H62" s="4" t="s">
        <v>157</v>
      </c>
      <c r="I62" s="5">
        <v>43952.0</v>
      </c>
      <c r="J62" s="5">
        <v>43988.0</v>
      </c>
      <c r="K62" s="4" t="s">
        <v>16</v>
      </c>
      <c r="L62" s="4">
        <f>iferror(vlookup(B62,Rating_info,3,0),"No Data")</f>
        <v>3.2</v>
      </c>
    </row>
    <row r="63" ht="15.75" hidden="1" customHeight="1">
      <c r="A63" s="4" t="s">
        <v>31</v>
      </c>
      <c r="B63" s="4" t="s">
        <v>158</v>
      </c>
      <c r="C63" s="4" t="str">
        <f>iferror(vlookup(B63,Industry_info,2,false),"No data")</f>
        <v>Media</v>
      </c>
      <c r="D63" s="4" t="s">
        <v>24</v>
      </c>
      <c r="E63" s="4" t="str">
        <f>iferror(VLOOKUP(D63,State_info,2,0),"No Data")</f>
        <v>VA</v>
      </c>
      <c r="F63" s="4">
        <v>89383.0</v>
      </c>
      <c r="G63" s="4">
        <v>104525.0</v>
      </c>
      <c r="H63" s="4" t="s">
        <v>159</v>
      </c>
      <c r="I63" s="5">
        <v>43949.0</v>
      </c>
      <c r="J63" s="5">
        <v>43988.0</v>
      </c>
      <c r="K63" s="4" t="s">
        <v>16</v>
      </c>
      <c r="L63" s="4">
        <f>iferror(vlookup(B63,Rating_info,3,0),"No Data")</f>
        <v>3.8</v>
      </c>
    </row>
    <row r="64" ht="15.75" hidden="1" customHeight="1">
      <c r="A64" s="4" t="s">
        <v>31</v>
      </c>
      <c r="B64" s="4" t="s">
        <v>160</v>
      </c>
      <c r="C64" s="4" t="str">
        <f>iferror(vlookup(B64,Industry_info,2,false),"No data")</f>
        <v>Business Services</v>
      </c>
      <c r="D64" s="4" t="s">
        <v>24</v>
      </c>
      <c r="E64" s="4" t="str">
        <f>iferror(VLOOKUP(D64,State_info,2,0),"No Data")</f>
        <v>VA</v>
      </c>
      <c r="F64" s="4">
        <v>80388.0</v>
      </c>
      <c r="G64" s="4">
        <v>90488.0</v>
      </c>
      <c r="H64" s="4" t="s">
        <v>161</v>
      </c>
      <c r="I64" s="5">
        <v>43948.0</v>
      </c>
      <c r="J64" s="5">
        <v>43988.0</v>
      </c>
      <c r="K64" s="4" t="s">
        <v>16</v>
      </c>
      <c r="L64" s="4">
        <f>iferror(vlookup(B64,Rating_info,3,0),"No Data")</f>
        <v>4</v>
      </c>
    </row>
    <row r="65" ht="15.75" hidden="1" customHeight="1">
      <c r="A65" s="4" t="s">
        <v>12</v>
      </c>
      <c r="B65" s="4" t="s">
        <v>162</v>
      </c>
      <c r="C65" s="4" t="str">
        <f>iferror(vlookup(B65,Industry_info,2,false),"No data")</f>
        <v>Business Services</v>
      </c>
      <c r="D65" s="4" t="s">
        <v>21</v>
      </c>
      <c r="E65" s="4" t="str">
        <f>iferror(VLOOKUP(D65,State_info,2,0),"No Data")</f>
        <v>DC</v>
      </c>
      <c r="F65" s="4">
        <v>103024.0</v>
      </c>
      <c r="G65" s="4">
        <v>130269.0</v>
      </c>
      <c r="H65" s="4" t="s">
        <v>163</v>
      </c>
      <c r="I65" s="5">
        <v>43946.0</v>
      </c>
      <c r="J65" s="5">
        <v>43988.0</v>
      </c>
      <c r="K65" s="4" t="s">
        <v>16</v>
      </c>
      <c r="L65" s="4">
        <f>iferror(vlookup(B65,Rating_info,3,0),"No Data")</f>
        <v>3.9</v>
      </c>
    </row>
    <row r="66" ht="15.75" hidden="1" customHeight="1">
      <c r="A66" s="4" t="s">
        <v>12</v>
      </c>
      <c r="B66" s="4" t="s">
        <v>164</v>
      </c>
      <c r="C66" s="4" t="str">
        <f>iferror(vlookup(B66,Industry_info,2,false),"No data")</f>
        <v>Information Technology</v>
      </c>
      <c r="D66" s="4" t="s">
        <v>38</v>
      </c>
      <c r="E66" s="4" t="str">
        <f>iferror(VLOOKUP(D66,State_info,2,0),"No Data")</f>
        <v>VA</v>
      </c>
      <c r="F66" s="4">
        <v>69552.0</v>
      </c>
      <c r="G66" s="4">
        <v>84816.0</v>
      </c>
      <c r="H66" s="4" t="s">
        <v>165</v>
      </c>
      <c r="I66" s="5">
        <v>43953.0</v>
      </c>
      <c r="J66" s="5">
        <v>43988.0</v>
      </c>
      <c r="K66" s="4" t="s">
        <v>16</v>
      </c>
      <c r="L66" s="4">
        <f>iferror(vlookup(B66,Rating_info,3,0),"No Data")</f>
        <v>3.3</v>
      </c>
    </row>
    <row r="67" ht="15.75" hidden="1" customHeight="1">
      <c r="A67" s="4" t="s">
        <v>12</v>
      </c>
      <c r="B67" s="4" t="s">
        <v>166</v>
      </c>
      <c r="C67" s="4" t="str">
        <f>iferror(vlookup(B67,Industry_info,2,false),"No data")</f>
        <v>Information Technology</v>
      </c>
      <c r="D67" s="4" t="s">
        <v>21</v>
      </c>
      <c r="E67" s="4" t="str">
        <f>iferror(VLOOKUP(D67,State_info,2,0),"No Data")</f>
        <v>DC</v>
      </c>
      <c r="F67" s="4">
        <v>88352.0</v>
      </c>
      <c r="G67" s="4">
        <v>110797.0</v>
      </c>
      <c r="H67" s="4" t="s">
        <v>15</v>
      </c>
      <c r="I67" s="5">
        <v>43945.0</v>
      </c>
      <c r="J67" s="5">
        <v>43988.0</v>
      </c>
      <c r="K67" s="4" t="s">
        <v>16</v>
      </c>
      <c r="L67" s="4">
        <f>iferror(vlookup(B67,Rating_info,3,0),"No Data")</f>
        <v>3.6</v>
      </c>
    </row>
    <row r="68" ht="15.75" hidden="1" customHeight="1">
      <c r="A68" s="4" t="s">
        <v>12</v>
      </c>
      <c r="B68" s="4" t="s">
        <v>167</v>
      </c>
      <c r="C68" s="4" t="str">
        <f>iferror(vlookup(B68,Industry_info,2,false),"No data")</f>
        <v>Information Technology</v>
      </c>
      <c r="D68" s="4" t="s">
        <v>38</v>
      </c>
      <c r="E68" s="4" t="str">
        <f>iferror(VLOOKUP(D68,State_info,2,0),"No Data")</f>
        <v>VA</v>
      </c>
      <c r="F68" s="4">
        <v>74963.0</v>
      </c>
      <c r="G68" s="4">
        <v>121611.0</v>
      </c>
      <c r="H68" s="4" t="s">
        <v>168</v>
      </c>
      <c r="I68" s="5">
        <v>43952.0</v>
      </c>
      <c r="J68" s="5">
        <v>43988.0</v>
      </c>
      <c r="K68" s="4" t="s">
        <v>16</v>
      </c>
      <c r="L68" s="4">
        <f>iferror(vlookup(B68,Rating_info,3,0),"No Data")</f>
        <v>3</v>
      </c>
    </row>
    <row r="69" ht="15.75" hidden="1" customHeight="1">
      <c r="A69" s="4" t="s">
        <v>12</v>
      </c>
      <c r="B69" s="4" t="s">
        <v>169</v>
      </c>
      <c r="C69" s="4" t="str">
        <f>iferror(vlookup(B69,Industry_info,2,false),"No data")</f>
        <v>Oil, Gas, Energy &amp; Utilities</v>
      </c>
      <c r="D69" s="4" t="s">
        <v>49</v>
      </c>
      <c r="E69" s="4" t="str">
        <f>iferror(VLOOKUP(D69,State_info,2,0),"No Data")</f>
        <v>VA</v>
      </c>
      <c r="F69" s="4">
        <v>83852.0</v>
      </c>
      <c r="G69" s="4">
        <v>137111.0</v>
      </c>
      <c r="H69" s="4" t="s">
        <v>170</v>
      </c>
      <c r="I69" s="5">
        <v>43957.0</v>
      </c>
      <c r="J69" s="5">
        <v>43988.0</v>
      </c>
      <c r="K69" s="4" t="s">
        <v>16</v>
      </c>
      <c r="L69" s="4">
        <f>iferror(vlookup(B69,Rating_info,3,0),"No Data")</f>
        <v>3.7</v>
      </c>
    </row>
    <row r="70" ht="15.75" hidden="1" customHeight="1">
      <c r="A70" s="4" t="s">
        <v>12</v>
      </c>
      <c r="B70" s="4" t="s">
        <v>171</v>
      </c>
      <c r="C70" s="4" t="str">
        <f>iferror(vlookup(B70,Industry_info,2,false),"No data")</f>
        <v>Information Technology</v>
      </c>
      <c r="D70" s="4" t="s">
        <v>38</v>
      </c>
      <c r="E70" s="4" t="str">
        <f>iferror(VLOOKUP(D70,State_info,2,0),"No Data")</f>
        <v>VA</v>
      </c>
      <c r="F70" s="4">
        <v>103449.0</v>
      </c>
      <c r="G70" s="4">
        <v>130884.0</v>
      </c>
      <c r="H70" s="4" t="s">
        <v>172</v>
      </c>
      <c r="I70" s="5">
        <v>43946.0</v>
      </c>
      <c r="J70" s="5">
        <v>43988.0</v>
      </c>
      <c r="K70" s="4" t="s">
        <v>16</v>
      </c>
      <c r="L70" s="4">
        <f>iferror(vlookup(B70,Rating_info,3,0),"No Data")</f>
        <v>4.7</v>
      </c>
    </row>
    <row r="71" ht="15.75" hidden="1" customHeight="1">
      <c r="A71" s="4" t="s">
        <v>12</v>
      </c>
      <c r="B71" s="4" t="s">
        <v>173</v>
      </c>
      <c r="C71" s="4" t="str">
        <f>iferror(vlookup(B71,Industry_info,2,false),"No data")</f>
        <v>Information Technology</v>
      </c>
      <c r="D71" s="4" t="s">
        <v>75</v>
      </c>
      <c r="E71" s="4" t="str">
        <f>iferror(VLOOKUP(D71,State_info,2,0),"No Data")</f>
        <v>MD</v>
      </c>
      <c r="F71" s="4">
        <v>89396.0</v>
      </c>
      <c r="G71" s="4">
        <v>123728.0</v>
      </c>
      <c r="H71" s="4" t="s">
        <v>174</v>
      </c>
      <c r="I71" s="5">
        <v>43953.0</v>
      </c>
      <c r="J71" s="5">
        <v>43988.0</v>
      </c>
      <c r="K71" s="4" t="s">
        <v>16</v>
      </c>
      <c r="L71" s="4">
        <f>iferror(vlookup(B71,Rating_info,3,0),"No Data")</f>
        <v>3.5</v>
      </c>
    </row>
    <row r="72" ht="15.75" hidden="1" customHeight="1">
      <c r="A72" s="4" t="s">
        <v>12</v>
      </c>
      <c r="B72" s="4" t="s">
        <v>175</v>
      </c>
      <c r="C72" s="4" t="str">
        <f>iferror(vlookup(B72,Industry_info,2,false),"No data")</f>
        <v>Aerospace &amp; Defense</v>
      </c>
      <c r="D72" s="4" t="s">
        <v>49</v>
      </c>
      <c r="E72" s="4" t="str">
        <f>iferror(VLOOKUP(D72,State_info,2,0),"No Data")</f>
        <v>VA</v>
      </c>
      <c r="F72" s="4">
        <v>70677.0</v>
      </c>
      <c r="G72" s="4">
        <v>117046.0</v>
      </c>
      <c r="H72" s="4" t="s">
        <v>176</v>
      </c>
      <c r="I72" s="5">
        <v>43953.0</v>
      </c>
      <c r="J72" s="5">
        <v>43988.0</v>
      </c>
      <c r="K72" s="4" t="s">
        <v>16</v>
      </c>
      <c r="L72" s="4">
        <f>iferror(vlookup(B72,Rating_info,3,0),"No Data")</f>
        <v>3.3</v>
      </c>
    </row>
    <row r="73" ht="15.75" hidden="1" customHeight="1">
      <c r="A73" s="4" t="s">
        <v>177</v>
      </c>
      <c r="B73" s="4" t="s">
        <v>178</v>
      </c>
      <c r="C73" s="4" t="str">
        <f>iferror(vlookup(B73,Industry_info,2,false),"No data")</f>
        <v>Information Technology</v>
      </c>
      <c r="D73" s="4" t="s">
        <v>49</v>
      </c>
      <c r="E73" s="4" t="str">
        <f>iferror(VLOOKUP(D73,State_info,2,0),"No Data")</f>
        <v>VA</v>
      </c>
      <c r="F73" s="4">
        <v>76089.0</v>
      </c>
      <c r="G73" s="4">
        <v>99510.0</v>
      </c>
      <c r="H73" s="4" t="s">
        <v>179</v>
      </c>
      <c r="I73" s="5">
        <v>43950.0</v>
      </c>
      <c r="J73" s="5">
        <v>43988.0</v>
      </c>
      <c r="K73" s="4" t="s">
        <v>16</v>
      </c>
      <c r="L73" s="4">
        <f>iferror(vlookup(B73,Rating_info,3,0),"No Data")</f>
        <v>3.3</v>
      </c>
    </row>
    <row r="74" ht="15.75" hidden="1" customHeight="1">
      <c r="A74" s="4" t="s">
        <v>180</v>
      </c>
      <c r="B74" s="4" t="s">
        <v>181</v>
      </c>
      <c r="C74" s="4" t="str">
        <f>iferror(vlookup(B74,Industry_info,2,false),"No data")</f>
        <v>Business Services</v>
      </c>
      <c r="D74" s="4" t="s">
        <v>21</v>
      </c>
      <c r="E74" s="4" t="str">
        <f>iferror(VLOOKUP(D74,State_info,2,0),"No Data")</f>
        <v>DC</v>
      </c>
      <c r="F74" s="4">
        <v>113152.0</v>
      </c>
      <c r="G74" s="4">
        <v>152695.0</v>
      </c>
      <c r="H74" s="4" t="s">
        <v>182</v>
      </c>
      <c r="I74" s="5">
        <v>43957.0</v>
      </c>
      <c r="J74" s="5">
        <v>43988.0</v>
      </c>
      <c r="K74" s="4" t="s">
        <v>16</v>
      </c>
      <c r="L74" s="4">
        <f>iferror(vlookup(B74,Rating_info,3,0),"No Data")</f>
        <v>4.6</v>
      </c>
    </row>
    <row r="75" ht="15.75" hidden="1" customHeight="1">
      <c r="A75" s="4" t="s">
        <v>12</v>
      </c>
      <c r="B75" s="4" t="s">
        <v>183</v>
      </c>
      <c r="C75" s="4" t="str">
        <f>iferror(vlookup(B75,Industry_info,2,false),"No data")</f>
        <v>Business Services</v>
      </c>
      <c r="D75" s="4" t="s">
        <v>184</v>
      </c>
      <c r="E75" s="4" t="str">
        <f>iferror(VLOOKUP(D75,State_info,2,0),"No Data")</f>
        <v>VA</v>
      </c>
      <c r="F75" s="4">
        <v>75835.0</v>
      </c>
      <c r="G75" s="4">
        <v>101374.0</v>
      </c>
      <c r="H75" s="4" t="s">
        <v>15</v>
      </c>
      <c r="I75" s="5">
        <v>43952.0</v>
      </c>
      <c r="J75" s="5">
        <v>43988.0</v>
      </c>
      <c r="K75" s="4" t="s">
        <v>16</v>
      </c>
      <c r="L75" s="4">
        <f>iferror(vlookup(B75,Rating_info,3,0),"No Data")</f>
        <v>4</v>
      </c>
    </row>
    <row r="76" ht="15.75" hidden="1" customHeight="1">
      <c r="A76" s="4" t="s">
        <v>12</v>
      </c>
      <c r="B76" s="4" t="s">
        <v>185</v>
      </c>
      <c r="C76" s="4" t="str">
        <f>iferror(vlookup(B76,Industry_info,2,false),"No data")</f>
        <v>Aerospace &amp; Defense</v>
      </c>
      <c r="D76" s="4" t="s">
        <v>132</v>
      </c>
      <c r="E76" s="4" t="str">
        <f>iferror(VLOOKUP(D76,State_info,2,0),"No Data")</f>
        <v>VA</v>
      </c>
      <c r="F76" s="4">
        <v>77725.0</v>
      </c>
      <c r="G76" s="4">
        <v>130330.0</v>
      </c>
      <c r="H76" s="4" t="s">
        <v>186</v>
      </c>
      <c r="I76" s="5">
        <v>43957.0</v>
      </c>
      <c r="J76" s="5">
        <v>43988.0</v>
      </c>
      <c r="K76" s="4" t="s">
        <v>16</v>
      </c>
      <c r="L76" s="4">
        <f>iferror(vlookup(B76,Rating_info,3,0),"No Data")</f>
        <v>3.5</v>
      </c>
    </row>
    <row r="77" ht="15.75" hidden="1" customHeight="1">
      <c r="A77" s="4" t="s">
        <v>12</v>
      </c>
      <c r="B77" s="4" t="s">
        <v>187</v>
      </c>
      <c r="C77" s="4" t="str">
        <f>iferror(vlookup(B77,Industry_info,2,false),"No data")</f>
        <v>Aerospace &amp; Defense</v>
      </c>
      <c r="D77" s="4" t="s">
        <v>14</v>
      </c>
      <c r="E77" s="4" t="str">
        <f>iferror(VLOOKUP(D77,State_info,2,0),"No Data")</f>
        <v>VA</v>
      </c>
      <c r="F77" s="4">
        <v>102641.0</v>
      </c>
      <c r="G77" s="4">
        <v>119000.0</v>
      </c>
      <c r="H77" s="4" t="s">
        <v>188</v>
      </c>
      <c r="I77" s="5">
        <v>43958.0</v>
      </c>
      <c r="J77" s="5">
        <v>43988.0</v>
      </c>
      <c r="K77" s="4" t="s">
        <v>16</v>
      </c>
      <c r="L77" s="4">
        <f>iferror(vlookup(B77,Rating_info,3,0),"No Data")</f>
        <v>3.8</v>
      </c>
    </row>
    <row r="78" ht="15.75" hidden="1" customHeight="1">
      <c r="A78" s="4" t="s">
        <v>12</v>
      </c>
      <c r="B78" s="4" t="s">
        <v>189</v>
      </c>
      <c r="C78" s="4" t="str">
        <f>iferror(vlookup(B78,Industry_info,2,false),"No data")</f>
        <v>Information Technology</v>
      </c>
      <c r="D78" s="4" t="s">
        <v>49</v>
      </c>
      <c r="E78" s="4" t="str">
        <f>iferror(VLOOKUP(D78,State_info,2,0),"No Data")</f>
        <v>VA</v>
      </c>
      <c r="F78" s="4">
        <v>95407.0</v>
      </c>
      <c r="G78" s="4">
        <v>126717.0</v>
      </c>
      <c r="H78" s="4" t="s">
        <v>190</v>
      </c>
      <c r="I78" s="5">
        <v>43950.0</v>
      </c>
      <c r="J78" s="5">
        <v>43988.0</v>
      </c>
      <c r="K78" s="4" t="s">
        <v>16</v>
      </c>
      <c r="L78" s="4">
        <f>iferror(vlookup(B78,Rating_info,3,0),"No Data")</f>
        <v>4.2</v>
      </c>
    </row>
    <row r="79" ht="15.75" hidden="1" customHeight="1">
      <c r="A79" s="4" t="s">
        <v>12</v>
      </c>
      <c r="B79" s="4" t="s">
        <v>191</v>
      </c>
      <c r="C79" s="4" t="str">
        <f>iferror(vlookup(B79,Industry_info,2,false),"No data")</f>
        <v>Business Services</v>
      </c>
      <c r="D79" s="4" t="s">
        <v>49</v>
      </c>
      <c r="E79" s="4" t="str">
        <f>iferror(VLOOKUP(D79,State_info,2,0),"No Data")</f>
        <v>VA</v>
      </c>
      <c r="F79" s="4">
        <v>83138.0</v>
      </c>
      <c r="G79" s="4">
        <v>118794.0</v>
      </c>
      <c r="H79" s="4" t="s">
        <v>192</v>
      </c>
      <c r="I79" s="5">
        <v>43950.0</v>
      </c>
      <c r="J79" s="5">
        <v>43988.0</v>
      </c>
      <c r="K79" s="4" t="s">
        <v>16</v>
      </c>
      <c r="L79" s="4">
        <f>iferror(vlookup(B79,Rating_info,3,0),"No Data")</f>
        <v>3.4</v>
      </c>
    </row>
    <row r="80" ht="15.75" hidden="1" customHeight="1">
      <c r="A80" s="4" t="s">
        <v>12</v>
      </c>
      <c r="B80" s="4" t="s">
        <v>193</v>
      </c>
      <c r="C80" s="4" t="str">
        <f>iferror(vlookup(B80,Industry_info,2,false),"No data")</f>
        <v>Aerospace &amp; Defense</v>
      </c>
      <c r="D80" s="4" t="s">
        <v>184</v>
      </c>
      <c r="E80" s="4" t="str">
        <f>iferror(VLOOKUP(D80,State_info,2,0),"No Data")</f>
        <v>VA</v>
      </c>
      <c r="F80" s="4">
        <v>74963.0</v>
      </c>
      <c r="G80" s="4">
        <v>121611.0</v>
      </c>
      <c r="H80" s="4" t="s">
        <v>194</v>
      </c>
      <c r="I80" s="5">
        <v>43958.0</v>
      </c>
      <c r="J80" s="5">
        <v>43988.0</v>
      </c>
      <c r="K80" s="4" t="s">
        <v>16</v>
      </c>
      <c r="L80" s="4">
        <f>iferror(vlookup(B80,Rating_info,3,0),"No Data")</f>
        <v>4.4</v>
      </c>
    </row>
    <row r="81" ht="15.75" hidden="1" customHeight="1">
      <c r="A81" s="4" t="s">
        <v>12</v>
      </c>
      <c r="B81" s="4" t="s">
        <v>195</v>
      </c>
      <c r="C81" s="4" t="str">
        <f>iferror(vlookup(B81,Industry_info,2,false),"No data")</f>
        <v>Information Technology</v>
      </c>
      <c r="D81" s="4" t="s">
        <v>196</v>
      </c>
      <c r="E81" s="4" t="str">
        <f>iferror(VLOOKUP(D81,State_info,2,0),"No Data")</f>
        <v>MD</v>
      </c>
      <c r="F81" s="4">
        <v>89929.0</v>
      </c>
      <c r="G81" s="4">
        <v>143975.0</v>
      </c>
      <c r="H81" s="4" t="s">
        <v>197</v>
      </c>
      <c r="I81" s="5">
        <v>43958.0</v>
      </c>
      <c r="J81" s="5">
        <v>43988.0</v>
      </c>
      <c r="K81" s="4" t="s">
        <v>16</v>
      </c>
      <c r="L81" s="4">
        <f>iferror(vlookup(B81,Rating_info,3,0),"No Data")</f>
        <v>4.9</v>
      </c>
    </row>
    <row r="82" ht="15.75" hidden="1" customHeight="1">
      <c r="A82" s="4" t="s">
        <v>12</v>
      </c>
      <c r="B82" s="4" t="s">
        <v>198</v>
      </c>
      <c r="C82" s="4" t="str">
        <f>iferror(vlookup(B82,Industry_info,2,false),"No data")</f>
        <v>Information Technology</v>
      </c>
      <c r="D82" s="4" t="s">
        <v>150</v>
      </c>
      <c r="E82" s="4" t="str">
        <f>iferror(VLOOKUP(D82,State_info,2,0),"No Data")</f>
        <v>VA</v>
      </c>
      <c r="F82" s="4">
        <v>81591.0</v>
      </c>
      <c r="G82" s="4">
        <v>118794.0</v>
      </c>
      <c r="H82" s="4" t="s">
        <v>199</v>
      </c>
      <c r="I82" s="5">
        <v>43945.0</v>
      </c>
      <c r="J82" s="5">
        <v>43988.0</v>
      </c>
      <c r="K82" s="4" t="s">
        <v>16</v>
      </c>
      <c r="L82" s="4">
        <f>iferror(vlookup(B82,Rating_info,3,0),"No Data")</f>
        <v>4.2</v>
      </c>
    </row>
    <row r="83" ht="15.75" hidden="1" customHeight="1">
      <c r="A83" s="4" t="s">
        <v>104</v>
      </c>
      <c r="B83" s="4" t="s">
        <v>26</v>
      </c>
      <c r="C83" s="4" t="str">
        <f>iferror(vlookup(B83,Industry_info,2,false),"No data")</f>
        <v>Business Services</v>
      </c>
      <c r="D83" s="4" t="s">
        <v>24</v>
      </c>
      <c r="E83" s="4" t="str">
        <f>iferror(VLOOKUP(D83,State_info,2,0),"No Data")</f>
        <v>VA</v>
      </c>
      <c r="F83" s="4">
        <v>80176.0</v>
      </c>
      <c r="G83" s="4">
        <v>133374.0</v>
      </c>
      <c r="H83" s="4" t="s">
        <v>200</v>
      </c>
      <c r="I83" s="5">
        <v>43952.0</v>
      </c>
      <c r="J83" s="5">
        <v>43988.0</v>
      </c>
      <c r="K83" s="4" t="s">
        <v>16</v>
      </c>
      <c r="L83" s="4">
        <f>iferror(vlookup(B83,Rating_info,3,0),"No Data")</f>
        <v>3.7</v>
      </c>
    </row>
    <row r="84" ht="15.75" hidden="1" customHeight="1">
      <c r="A84" s="4" t="s">
        <v>12</v>
      </c>
      <c r="B84" s="4" t="s">
        <v>201</v>
      </c>
      <c r="C84" s="4" t="str">
        <f>iferror(vlookup(B84,Industry_info,2,false),"No data")</f>
        <v>Aerospace &amp; Defense</v>
      </c>
      <c r="D84" s="4" t="s">
        <v>49</v>
      </c>
      <c r="E84" s="4" t="str">
        <f>iferror(VLOOKUP(D84,State_info,2,0),"No Data")</f>
        <v>VA</v>
      </c>
      <c r="F84" s="4">
        <v>85079.0</v>
      </c>
      <c r="G84" s="4">
        <v>107525.0</v>
      </c>
      <c r="H84" s="4" t="s">
        <v>15</v>
      </c>
      <c r="I84" s="5">
        <v>43957.0</v>
      </c>
      <c r="J84" s="5">
        <v>43988.0</v>
      </c>
      <c r="K84" s="4" t="s">
        <v>16</v>
      </c>
      <c r="L84" s="4">
        <f>iferror(vlookup(B84,Rating_info,3,0),"No Data")</f>
        <v>3.4</v>
      </c>
    </row>
    <row r="85" ht="15.75" hidden="1" customHeight="1">
      <c r="A85" s="4" t="s">
        <v>31</v>
      </c>
      <c r="B85" s="4" t="s">
        <v>202</v>
      </c>
      <c r="C85" s="4" t="str">
        <f>iferror(vlookup(B85,Industry_info,2,false),"No data")</f>
        <v>Aerospace &amp; Defense</v>
      </c>
      <c r="D85" s="4" t="s">
        <v>49</v>
      </c>
      <c r="E85" s="4" t="str">
        <f>iferror(VLOOKUP(D85,State_info,2,0),"No Data")</f>
        <v>VA</v>
      </c>
      <c r="F85" s="4">
        <v>105449.0</v>
      </c>
      <c r="G85" s="4">
        <v>114869.0</v>
      </c>
      <c r="H85" s="4" t="s">
        <v>203</v>
      </c>
      <c r="I85" s="5">
        <v>43956.0</v>
      </c>
      <c r="J85" s="5">
        <v>43988.0</v>
      </c>
      <c r="K85" s="4" t="s">
        <v>16</v>
      </c>
      <c r="L85" s="4">
        <f>iferror(vlookup(B85,Rating_info,3,0),"No Data")</f>
        <v>3.5</v>
      </c>
    </row>
    <row r="86" ht="15.75" hidden="1" customHeight="1">
      <c r="A86" s="4" t="s">
        <v>12</v>
      </c>
      <c r="B86" s="4" t="s">
        <v>204</v>
      </c>
      <c r="C86" s="4" t="str">
        <f>iferror(vlookup(B86,Industry_info,2,false),"No data")</f>
        <v>Information Technology</v>
      </c>
      <c r="D86" s="4" t="s">
        <v>205</v>
      </c>
      <c r="E86" s="4" t="str">
        <f>iferror(VLOOKUP(D86,State_info,2,0),"No Data")</f>
        <v>VA</v>
      </c>
      <c r="F86" s="4">
        <v>92852.0</v>
      </c>
      <c r="G86" s="4">
        <v>122397.0</v>
      </c>
      <c r="H86" s="4" t="s">
        <v>15</v>
      </c>
      <c r="I86" s="5">
        <v>43952.0</v>
      </c>
      <c r="J86" s="5">
        <v>43988.0</v>
      </c>
      <c r="K86" s="4" t="s">
        <v>16</v>
      </c>
      <c r="L86" s="4">
        <f>iferror(vlookup(B86,Rating_info,3,0),"No Data")</f>
        <v>3.6</v>
      </c>
    </row>
    <row r="87" ht="15.75" hidden="1" customHeight="1">
      <c r="A87" s="4" t="s">
        <v>12</v>
      </c>
      <c r="B87" s="4" t="s">
        <v>206</v>
      </c>
      <c r="C87" s="4" t="str">
        <f>iferror(vlookup(B87,Industry_info,2,false),"No data")</f>
        <v>Aerospace &amp; Defense</v>
      </c>
      <c r="D87" s="4" t="s">
        <v>32</v>
      </c>
      <c r="E87" s="4" t="str">
        <f>iferror(VLOOKUP(D87,State_info,2,0),"No Data")</f>
        <v>VA</v>
      </c>
      <c r="F87" s="4">
        <v>101818.0</v>
      </c>
      <c r="G87" s="4">
        <v>133182.0</v>
      </c>
      <c r="H87" s="4" t="s">
        <v>15</v>
      </c>
      <c r="I87" s="5">
        <v>43958.0</v>
      </c>
      <c r="J87" s="5">
        <v>43988.0</v>
      </c>
      <c r="K87" s="4" t="s">
        <v>16</v>
      </c>
      <c r="L87" s="4">
        <f>iferror(vlookup(B87,Rating_info,3,0),"No Data")</f>
        <v>3.8</v>
      </c>
    </row>
    <row r="88" ht="15.75" hidden="1" customHeight="1">
      <c r="A88" s="4" t="s">
        <v>12</v>
      </c>
      <c r="B88" s="4" t="s">
        <v>207</v>
      </c>
      <c r="C88" s="4" t="str">
        <f>iferror(vlookup(B88,Industry_info,2,false),"No data")</f>
        <v>No Industry</v>
      </c>
      <c r="D88" s="4" t="s">
        <v>132</v>
      </c>
      <c r="E88" s="4" t="str">
        <f>iferror(VLOOKUP(D88,State_info,2,0),"No Data")</f>
        <v>VA</v>
      </c>
      <c r="F88" s="4">
        <v>70240.0</v>
      </c>
      <c r="G88" s="4">
        <v>116338.0</v>
      </c>
      <c r="H88" s="4" t="s">
        <v>208</v>
      </c>
      <c r="I88" s="5">
        <v>43955.0</v>
      </c>
      <c r="J88" s="5">
        <v>43988.0</v>
      </c>
      <c r="K88" s="4" t="s">
        <v>16</v>
      </c>
      <c r="L88" s="4" t="str">
        <f>iferror(vlookup(B88,Rating_info,3,0),"No Data")</f>
        <v/>
      </c>
    </row>
    <row r="89" ht="15.75" hidden="1" customHeight="1">
      <c r="A89" s="4" t="s">
        <v>12</v>
      </c>
      <c r="B89" s="4" t="s">
        <v>209</v>
      </c>
      <c r="C89" s="4" t="str">
        <f>iferror(vlookup(B89,Industry_info,2,false),"No data")</f>
        <v>Information Technology</v>
      </c>
      <c r="D89" s="4" t="s">
        <v>210</v>
      </c>
      <c r="E89" s="4" t="str">
        <f>iferror(VLOOKUP(D89,State_info,2,0),"No Data")</f>
        <v>MD</v>
      </c>
      <c r="F89" s="4">
        <v>59454.0</v>
      </c>
      <c r="G89" s="4">
        <v>100804.0</v>
      </c>
      <c r="H89" s="4" t="s">
        <v>211</v>
      </c>
      <c r="I89" s="5">
        <v>43950.0</v>
      </c>
      <c r="J89" s="5">
        <v>43988.0</v>
      </c>
      <c r="K89" s="4" t="s">
        <v>16</v>
      </c>
      <c r="L89" s="4">
        <f>iferror(vlookup(B89,Rating_info,3,0),"No Data")</f>
        <v>3.5</v>
      </c>
    </row>
    <row r="90" ht="15.75" hidden="1" customHeight="1">
      <c r="A90" s="4" t="s">
        <v>12</v>
      </c>
      <c r="B90" s="4" t="s">
        <v>212</v>
      </c>
      <c r="C90" s="4" t="str">
        <f>iferror(vlookup(B90,Industry_info,2,false),"No data")</f>
        <v>No Industry</v>
      </c>
      <c r="D90" s="4" t="s">
        <v>21</v>
      </c>
      <c r="E90" s="4" t="str">
        <f>iferror(VLOOKUP(D90,State_info,2,0),"No Data")</f>
        <v>DC</v>
      </c>
      <c r="F90" s="4">
        <v>70240.0</v>
      </c>
      <c r="G90" s="4">
        <v>116338.0</v>
      </c>
      <c r="H90" s="4" t="s">
        <v>213</v>
      </c>
      <c r="I90" s="5">
        <v>43951.0</v>
      </c>
      <c r="J90" s="5">
        <v>43988.0</v>
      </c>
      <c r="K90" s="4" t="s">
        <v>16</v>
      </c>
      <c r="L90" s="4" t="str">
        <f>iferror(vlookup(B90,Rating_info,3,0),"No Data")</f>
        <v/>
      </c>
    </row>
    <row r="91" ht="15.75" hidden="1" customHeight="1">
      <c r="A91" s="4" t="s">
        <v>12</v>
      </c>
      <c r="B91" s="4" t="s">
        <v>43</v>
      </c>
      <c r="C91" s="4" t="str">
        <f>iferror(vlookup(B91,Industry_info,2,false),"No data")</f>
        <v>Information Technology</v>
      </c>
      <c r="D91" s="4" t="s">
        <v>214</v>
      </c>
      <c r="E91" s="4" t="str">
        <f>iferror(VLOOKUP(D91,State_info,2,0),"No Data")</f>
        <v>MD</v>
      </c>
      <c r="F91" s="4">
        <v>77272.0</v>
      </c>
      <c r="G91" s="4">
        <v>103177.0</v>
      </c>
      <c r="H91" s="4" t="s">
        <v>215</v>
      </c>
      <c r="I91" s="5">
        <v>43958.0</v>
      </c>
      <c r="J91" s="5">
        <v>43988.0</v>
      </c>
      <c r="K91" s="4" t="s">
        <v>16</v>
      </c>
      <c r="L91" s="4">
        <f>iferror(vlookup(B91,Rating_info,3,0),"No Data")</f>
        <v>3.4</v>
      </c>
    </row>
    <row r="92" ht="15.75" hidden="1" customHeight="1">
      <c r="A92" s="4" t="s">
        <v>12</v>
      </c>
      <c r="B92" s="4" t="s">
        <v>216</v>
      </c>
      <c r="C92" s="4" t="str">
        <f>iferror(vlookup(B92,Industry_info,2,false),"No data")</f>
        <v>Information Technology</v>
      </c>
      <c r="D92" s="4" t="s">
        <v>32</v>
      </c>
      <c r="E92" s="4" t="str">
        <f>iferror(VLOOKUP(D92,State_info,2,0),"No Data")</f>
        <v>VA</v>
      </c>
      <c r="F92" s="4">
        <v>95407.0</v>
      </c>
      <c r="G92" s="4">
        <v>126717.0</v>
      </c>
      <c r="H92" s="4" t="s">
        <v>217</v>
      </c>
      <c r="I92" s="5">
        <v>43945.0</v>
      </c>
      <c r="J92" s="5">
        <v>43988.0</v>
      </c>
      <c r="K92" s="4" t="s">
        <v>16</v>
      </c>
      <c r="L92" s="4">
        <f>iferror(vlookup(B92,Rating_info,3,0),"No Data")</f>
        <v>3.4</v>
      </c>
    </row>
    <row r="93" ht="15.75" hidden="1" customHeight="1">
      <c r="A93" s="4" t="s">
        <v>12</v>
      </c>
      <c r="B93" s="4" t="s">
        <v>218</v>
      </c>
      <c r="C93" s="4" t="str">
        <f>iferror(vlookup(B93,Industry_info,2,false),"No data")</f>
        <v>Information Technology</v>
      </c>
      <c r="D93" s="4" t="s">
        <v>14</v>
      </c>
      <c r="E93" s="4" t="str">
        <f>iferror(VLOOKUP(D93,State_info,2,0),"No Data")</f>
        <v>VA</v>
      </c>
      <c r="F93" s="4">
        <v>118774.0</v>
      </c>
      <c r="G93" s="4">
        <v>146066.0</v>
      </c>
      <c r="H93" s="4" t="s">
        <v>219</v>
      </c>
      <c r="I93" s="5">
        <v>43945.0</v>
      </c>
      <c r="J93" s="5">
        <v>43988.0</v>
      </c>
      <c r="K93" s="4" t="s">
        <v>16</v>
      </c>
      <c r="L93" s="4">
        <f>iferror(vlookup(B93,Rating_info,3,0),"No Data")</f>
        <v>4.7</v>
      </c>
    </row>
    <row r="94" ht="15.75" hidden="1" customHeight="1">
      <c r="A94" s="4" t="s">
        <v>220</v>
      </c>
      <c r="B94" s="4" t="s">
        <v>221</v>
      </c>
      <c r="C94" s="4" t="str">
        <f>iferror(vlookup(B94,Industry_info,2,false),"No data")</f>
        <v>Information Technology</v>
      </c>
      <c r="D94" s="4" t="s">
        <v>32</v>
      </c>
      <c r="E94" s="4" t="str">
        <f>iferror(VLOOKUP(D94,State_info,2,0),"No Data")</f>
        <v>VA</v>
      </c>
      <c r="F94" s="4">
        <v>76427.0</v>
      </c>
      <c r="G94" s="4">
        <v>103234.0</v>
      </c>
      <c r="H94" s="4" t="s">
        <v>15</v>
      </c>
      <c r="I94" s="5">
        <v>43944.0</v>
      </c>
      <c r="J94" s="5">
        <v>43988.0</v>
      </c>
      <c r="K94" s="4" t="s">
        <v>16</v>
      </c>
      <c r="L94" s="4">
        <f>iferror(vlookup(B94,Rating_info,3,0),"No Data")</f>
        <v>4.2</v>
      </c>
    </row>
    <row r="95" ht="15.75" hidden="1" customHeight="1">
      <c r="A95" s="4" t="s">
        <v>222</v>
      </c>
      <c r="B95" s="4" t="s">
        <v>223</v>
      </c>
      <c r="C95" s="4" t="str">
        <f>iferror(vlookup(B95,Industry_info,2,false),"No data")</f>
        <v>Information Technology</v>
      </c>
      <c r="D95" s="4" t="s">
        <v>24</v>
      </c>
      <c r="E95" s="4" t="str">
        <f>iferror(VLOOKUP(D95,State_info,2,0),"No Data")</f>
        <v>VA</v>
      </c>
      <c r="F95" s="4">
        <v>101647.0</v>
      </c>
      <c r="G95" s="4">
        <v>134201.0</v>
      </c>
      <c r="H95" s="4" t="s">
        <v>224</v>
      </c>
      <c r="I95" s="5">
        <v>43953.0</v>
      </c>
      <c r="J95" s="5">
        <v>43988.0</v>
      </c>
      <c r="K95" s="4" t="s">
        <v>16</v>
      </c>
      <c r="L95" s="4" t="str">
        <f>iferror(vlookup(B95,Rating_info,3,0),"No Data")</f>
        <v/>
      </c>
    </row>
    <row r="96" ht="15.75" hidden="1" customHeight="1">
      <c r="A96" s="4" t="s">
        <v>225</v>
      </c>
      <c r="B96" s="4" t="s">
        <v>226</v>
      </c>
      <c r="C96" s="4" t="str">
        <f>iferror(vlookup(B96,Industry_info,2,false),"No data")</f>
        <v>Aerospace &amp; Defense</v>
      </c>
      <c r="D96" s="4" t="s">
        <v>14</v>
      </c>
      <c r="E96" s="4" t="str">
        <f>iferror(VLOOKUP(D96,State_info,2,0),"No Data")</f>
        <v>VA</v>
      </c>
      <c r="F96" s="4">
        <v>67743.0</v>
      </c>
      <c r="G96" s="4">
        <v>85638.0</v>
      </c>
      <c r="H96" s="4" t="s">
        <v>15</v>
      </c>
      <c r="I96" s="5">
        <v>43957.0</v>
      </c>
      <c r="J96" s="5">
        <v>43988.0</v>
      </c>
      <c r="K96" s="4" t="s">
        <v>16</v>
      </c>
      <c r="L96" s="4">
        <f>iferror(vlookup(B96,Rating_info,3,0),"No Data")</f>
        <v>3.4</v>
      </c>
    </row>
    <row r="97" ht="15.75" hidden="1" customHeight="1">
      <c r="A97" s="4" t="s">
        <v>227</v>
      </c>
      <c r="B97" s="4" t="s">
        <v>228</v>
      </c>
      <c r="C97" s="4" t="str">
        <f>iferror(vlookup(B97,Industry_info,2,false),"No data")</f>
        <v>Information Technology</v>
      </c>
      <c r="D97" s="4" t="s">
        <v>21</v>
      </c>
      <c r="E97" s="4" t="str">
        <f>iferror(VLOOKUP(D97,State_info,2,0),"No Data")</f>
        <v>DC</v>
      </c>
      <c r="F97" s="4">
        <v>88148.0</v>
      </c>
      <c r="G97" s="4">
        <v>155400.0</v>
      </c>
      <c r="H97" s="4" t="s">
        <v>229</v>
      </c>
      <c r="I97" s="5">
        <v>43945.0</v>
      </c>
      <c r="J97" s="5">
        <v>43988.0</v>
      </c>
      <c r="K97" s="4" t="s">
        <v>16</v>
      </c>
      <c r="L97" s="4">
        <f>iferror(vlookup(B97,Rating_info,3,0),"No Data")</f>
        <v>4.2</v>
      </c>
    </row>
    <row r="98" ht="15.75" hidden="1" customHeight="1">
      <c r="A98" s="4" t="s">
        <v>230</v>
      </c>
      <c r="B98" s="4" t="s">
        <v>231</v>
      </c>
      <c r="C98" s="4" t="str">
        <f>iferror(vlookup(B98,Industry_info,2,false),"No data")</f>
        <v>Business Services</v>
      </c>
      <c r="D98" s="4" t="s">
        <v>205</v>
      </c>
      <c r="E98" s="4" t="str">
        <f>iferror(VLOOKUP(D98,State_info,2,0),"No Data")</f>
        <v>VA</v>
      </c>
      <c r="F98" s="4">
        <v>45186.0</v>
      </c>
      <c r="G98" s="4">
        <v>78043.0</v>
      </c>
      <c r="H98" s="4" t="s">
        <v>232</v>
      </c>
      <c r="I98" s="5">
        <v>43946.0</v>
      </c>
      <c r="J98" s="5">
        <v>43988.0</v>
      </c>
      <c r="K98" s="4" t="s">
        <v>16</v>
      </c>
      <c r="L98" s="4">
        <f>iferror(vlookup(B98,Rating_info,3,0),"No Data")</f>
        <v>3.9</v>
      </c>
    </row>
    <row r="99" ht="15.75" hidden="1" customHeight="1">
      <c r="A99" s="4" t="s">
        <v>233</v>
      </c>
      <c r="B99" s="4" t="s">
        <v>234</v>
      </c>
      <c r="C99" s="4" t="str">
        <f>iferror(vlookup(B99,Industry_info,2,false),"No data")</f>
        <v>Aerospace &amp; Defense</v>
      </c>
      <c r="D99" s="4" t="s">
        <v>27</v>
      </c>
      <c r="E99" s="4" t="str">
        <f>iferror(VLOOKUP(D99,State_info,2,0),"No Data")</f>
        <v>MD</v>
      </c>
      <c r="F99" s="4">
        <v>152930.0</v>
      </c>
      <c r="G99" s="4">
        <v>183506.0</v>
      </c>
      <c r="H99" s="4" t="s">
        <v>235</v>
      </c>
      <c r="I99" s="5">
        <v>43952.0</v>
      </c>
      <c r="J99" s="5">
        <v>43988.0</v>
      </c>
      <c r="K99" s="4" t="s">
        <v>16</v>
      </c>
      <c r="L99" s="4">
        <f>iferror(vlookup(B99,Rating_info,3,0),"No Data")</f>
        <v>4.5</v>
      </c>
    </row>
    <row r="100" ht="15.75" hidden="1" customHeight="1">
      <c r="A100" s="4" t="s">
        <v>236</v>
      </c>
      <c r="B100" s="4" t="s">
        <v>237</v>
      </c>
      <c r="C100" s="4" t="str">
        <f>iferror(vlookup(B100,Industry_info,2,false),"No data")</f>
        <v>Business Services</v>
      </c>
      <c r="D100" s="4" t="s">
        <v>21</v>
      </c>
      <c r="E100" s="4" t="str">
        <f>iferror(VLOOKUP(D100,State_info,2,0),"No Data")</f>
        <v>DC</v>
      </c>
      <c r="F100" s="4">
        <v>62072.0</v>
      </c>
      <c r="G100" s="4">
        <v>70056.0</v>
      </c>
      <c r="H100" s="4" t="s">
        <v>238</v>
      </c>
      <c r="I100" s="5">
        <v>43952.0</v>
      </c>
      <c r="J100" s="5">
        <v>43988.0</v>
      </c>
      <c r="K100" s="4" t="s">
        <v>16</v>
      </c>
      <c r="L100" s="4">
        <f>iferror(vlookup(B100,Rating_info,3,0),"No Data")</f>
        <v>3.2</v>
      </c>
    </row>
    <row r="101" ht="15.75" hidden="1" customHeight="1">
      <c r="A101" s="4" t="s">
        <v>239</v>
      </c>
      <c r="B101" s="4" t="s">
        <v>240</v>
      </c>
      <c r="C101" s="4" t="str">
        <f>iferror(vlookup(B101,Industry_info,2,false),"No data")</f>
        <v>Information Technology</v>
      </c>
      <c r="D101" s="4" t="s">
        <v>38</v>
      </c>
      <c r="E101" s="4" t="str">
        <f>iferror(VLOOKUP(D101,State_info,2,0),"No Data")</f>
        <v>VA</v>
      </c>
      <c r="F101" s="4">
        <v>82046.0</v>
      </c>
      <c r="G101" s="4">
        <v>133600.0</v>
      </c>
      <c r="H101" s="4" t="s">
        <v>241</v>
      </c>
      <c r="I101" s="5">
        <v>43949.0</v>
      </c>
      <c r="J101" s="5">
        <v>43988.0</v>
      </c>
      <c r="K101" s="4" t="s">
        <v>16</v>
      </c>
      <c r="L101" s="4">
        <f>iferror(vlookup(B101,Rating_info,3,0),"No Data")</f>
        <v>4.2</v>
      </c>
    </row>
    <row r="102" ht="15.75" hidden="1" customHeight="1">
      <c r="A102" s="4" t="s">
        <v>12</v>
      </c>
      <c r="B102" s="4" t="s">
        <v>242</v>
      </c>
      <c r="C102" s="4" t="str">
        <f>iferror(vlookup(B102,Industry_info,2,false),"No data")</f>
        <v>Information Technology</v>
      </c>
      <c r="D102" s="4" t="s">
        <v>184</v>
      </c>
      <c r="E102" s="4" t="str">
        <f>iferror(VLOOKUP(D102,State_info,2,0),"No Data")</f>
        <v>VA</v>
      </c>
      <c r="F102" s="4">
        <v>79171.0</v>
      </c>
      <c r="G102" s="4">
        <v>126697.0</v>
      </c>
      <c r="H102" s="4" t="s">
        <v>243</v>
      </c>
      <c r="I102" s="5">
        <v>43951.0</v>
      </c>
      <c r="J102" s="5">
        <v>43988.0</v>
      </c>
      <c r="K102" s="4" t="s">
        <v>16</v>
      </c>
      <c r="L102" s="4">
        <f>iferror(vlookup(B102,Rating_info,3,0),"No Data")</f>
        <v>3.2</v>
      </c>
    </row>
    <row r="103" ht="15.75" hidden="1" customHeight="1">
      <c r="A103" s="4" t="s">
        <v>244</v>
      </c>
      <c r="B103" s="4" t="s">
        <v>245</v>
      </c>
      <c r="C103" s="4" t="str">
        <f>iferror(vlookup(B103,Industry_info,2,false),"No data")</f>
        <v>Information Technology</v>
      </c>
      <c r="D103" s="4" t="s">
        <v>21</v>
      </c>
      <c r="E103" s="4" t="str">
        <f>iferror(VLOOKUP(D103,State_info,2,0),"No Data")</f>
        <v>DC</v>
      </c>
      <c r="F103" s="4">
        <v>100134.0</v>
      </c>
      <c r="G103" s="4">
        <v>145662.0</v>
      </c>
      <c r="H103" s="4" t="s">
        <v>15</v>
      </c>
      <c r="I103" s="5">
        <v>43949.0</v>
      </c>
      <c r="J103" s="5">
        <v>43988.0</v>
      </c>
      <c r="K103" s="4" t="s">
        <v>16</v>
      </c>
      <c r="L103" s="4">
        <f>iferror(vlookup(B103,Rating_info,3,0),"No Data")</f>
        <v>4.4</v>
      </c>
    </row>
    <row r="104" ht="15.75" hidden="1" customHeight="1">
      <c r="A104" s="4" t="s">
        <v>246</v>
      </c>
      <c r="B104" s="4" t="s">
        <v>247</v>
      </c>
      <c r="C104" s="4" t="str">
        <f>iferror(vlookup(B104,Industry_info,2,false),"No data")</f>
        <v>Aerospace &amp; Defense</v>
      </c>
      <c r="D104" s="4" t="s">
        <v>21</v>
      </c>
      <c r="E104" s="4" t="str">
        <f>iferror(VLOOKUP(D104,State_info,2,0),"No Data")</f>
        <v>DC</v>
      </c>
      <c r="F104" s="4">
        <v>80686.0</v>
      </c>
      <c r="G104" s="4">
        <v>113974.0</v>
      </c>
      <c r="H104" s="4" t="s">
        <v>248</v>
      </c>
      <c r="I104" s="5">
        <v>43948.0</v>
      </c>
      <c r="J104" s="5">
        <v>43988.0</v>
      </c>
      <c r="K104" s="4" t="s">
        <v>16</v>
      </c>
      <c r="L104" s="4">
        <f>iferror(vlookup(B104,Rating_info,3,0),"No Data")</f>
        <v>3.4</v>
      </c>
    </row>
    <row r="105" ht="15.75" hidden="1" customHeight="1">
      <c r="A105" s="4" t="s">
        <v>249</v>
      </c>
      <c r="B105" s="4" t="s">
        <v>26</v>
      </c>
      <c r="C105" s="4" t="str">
        <f>iferror(vlookup(B105,Industry_info,2,false),"No data")</f>
        <v>Business Services</v>
      </c>
      <c r="D105" s="4" t="s">
        <v>38</v>
      </c>
      <c r="E105" s="4" t="str">
        <f>iferror(VLOOKUP(D105,State_info,2,0),"No Data")</f>
        <v>VA</v>
      </c>
      <c r="F105" s="4">
        <v>60508.0</v>
      </c>
      <c r="G105" s="4">
        <v>103578.0</v>
      </c>
      <c r="H105" s="4" t="s">
        <v>250</v>
      </c>
      <c r="I105" s="5">
        <v>43957.0</v>
      </c>
      <c r="J105" s="5">
        <v>43988.0</v>
      </c>
      <c r="K105" s="4" t="s">
        <v>16</v>
      </c>
      <c r="L105" s="4">
        <f>iferror(vlookup(B105,Rating_info,3,0),"No Data")</f>
        <v>3.7</v>
      </c>
    </row>
    <row r="106" ht="15.75" hidden="1" customHeight="1">
      <c r="A106" s="4" t="s">
        <v>251</v>
      </c>
      <c r="B106" s="4" t="s">
        <v>252</v>
      </c>
      <c r="C106" s="4" t="str">
        <f>iferror(vlookup(B106,Industry_info,2,false),"No data")</f>
        <v>Biotech &amp; Pharmaceuticals</v>
      </c>
      <c r="D106" s="4" t="s">
        <v>253</v>
      </c>
      <c r="E106" s="4" t="str">
        <f>iferror(VLOOKUP(D106,State_info,2,0),"No Data")</f>
        <v>MD</v>
      </c>
      <c r="F106" s="4">
        <v>87533.0</v>
      </c>
      <c r="G106" s="4">
        <v>169550.0</v>
      </c>
      <c r="H106" s="4" t="s">
        <v>15</v>
      </c>
      <c r="I106" s="5">
        <v>43958.0</v>
      </c>
      <c r="J106" s="5">
        <v>43988.0</v>
      </c>
      <c r="K106" s="4" t="s">
        <v>16</v>
      </c>
      <c r="L106" s="4">
        <f>iferror(vlookup(B106,Rating_info,3,0),"No Data")</f>
        <v>3.9</v>
      </c>
    </row>
    <row r="107" ht="15.75" hidden="1" customHeight="1">
      <c r="A107" s="4" t="s">
        <v>254</v>
      </c>
      <c r="B107" s="4" t="s">
        <v>69</v>
      </c>
      <c r="C107" s="4" t="str">
        <f>iferror(vlookup(B107,Industry_info,2,false),"No data")</f>
        <v>Business Services</v>
      </c>
      <c r="D107" s="4" t="s">
        <v>70</v>
      </c>
      <c r="E107" s="4" t="str">
        <f>iferror(VLOOKUP(D107,State_info,2,0),"No Data")</f>
        <v>VA</v>
      </c>
      <c r="F107" s="4">
        <v>84823.0</v>
      </c>
      <c r="G107" s="4">
        <v>144070.0</v>
      </c>
      <c r="H107" s="4" t="s">
        <v>15</v>
      </c>
      <c r="I107" s="5">
        <v>43945.0</v>
      </c>
      <c r="J107" s="5">
        <v>43988.0</v>
      </c>
      <c r="K107" s="4" t="s">
        <v>16</v>
      </c>
      <c r="L107" s="4">
        <f>iferror(vlookup(B107,Rating_info,3,0),"No Data")</f>
        <v>3.9</v>
      </c>
    </row>
    <row r="108" ht="15.75" hidden="1" customHeight="1">
      <c r="A108" s="4" t="s">
        <v>239</v>
      </c>
      <c r="B108" s="4" t="s">
        <v>255</v>
      </c>
      <c r="C108" s="4" t="str">
        <f>iferror(vlookup(B108,Industry_info,2,false),"No data")</f>
        <v>Business Services</v>
      </c>
      <c r="D108" s="4" t="s">
        <v>21</v>
      </c>
      <c r="E108" s="4" t="str">
        <f>iferror(VLOOKUP(D108,State_info,2,0),"No Data")</f>
        <v>DC</v>
      </c>
      <c r="F108" s="4">
        <v>72478.0</v>
      </c>
      <c r="G108" s="4">
        <v>121282.0</v>
      </c>
      <c r="H108" s="4" t="s">
        <v>256</v>
      </c>
      <c r="I108" s="5">
        <v>43958.0</v>
      </c>
      <c r="J108" s="5">
        <v>43988.0</v>
      </c>
      <c r="K108" s="4" t="s">
        <v>16</v>
      </c>
      <c r="L108" s="4">
        <f>iferror(vlookup(B108,Rating_info,3,0),"No Data")</f>
        <v>3.8</v>
      </c>
    </row>
    <row r="109" ht="15.75" hidden="1" customHeight="1">
      <c r="A109" s="4" t="s">
        <v>257</v>
      </c>
      <c r="B109" s="4" t="s">
        <v>258</v>
      </c>
      <c r="C109" s="4" t="str">
        <f>iferror(vlookup(B109,Industry_info,2,false),"No data")</f>
        <v>Business Services</v>
      </c>
      <c r="D109" s="4" t="s">
        <v>21</v>
      </c>
      <c r="E109" s="4" t="str">
        <f>iferror(VLOOKUP(D109,State_info,2,0),"No Data")</f>
        <v>DC</v>
      </c>
      <c r="F109" s="4">
        <v>84918.0</v>
      </c>
      <c r="G109" s="4">
        <v>103987.0</v>
      </c>
      <c r="H109" s="4" t="s">
        <v>259</v>
      </c>
      <c r="I109" s="5">
        <v>43946.0</v>
      </c>
      <c r="J109" s="5">
        <v>43988.0</v>
      </c>
      <c r="K109" s="4" t="s">
        <v>16</v>
      </c>
      <c r="L109" s="4">
        <f>iferror(vlookup(B109,Rating_info,3,0),"No Data")</f>
        <v>2.9</v>
      </c>
    </row>
    <row r="110" ht="15.75" hidden="1" customHeight="1">
      <c r="A110" s="4" t="s">
        <v>177</v>
      </c>
      <c r="B110" s="4" t="s">
        <v>181</v>
      </c>
      <c r="C110" s="4" t="str">
        <f>iferror(vlookup(B110,Industry_info,2,false),"No data")</f>
        <v>Business Services</v>
      </c>
      <c r="D110" s="4" t="s">
        <v>21</v>
      </c>
      <c r="E110" s="4" t="str">
        <f>iferror(VLOOKUP(D110,State_info,2,0),"No Data")</f>
        <v>DC</v>
      </c>
      <c r="F110" s="4">
        <v>49560.0</v>
      </c>
      <c r="G110" s="4">
        <v>77573.0</v>
      </c>
      <c r="H110" s="4" t="s">
        <v>260</v>
      </c>
      <c r="I110" s="5">
        <v>43957.0</v>
      </c>
      <c r="J110" s="5">
        <v>43988.0</v>
      </c>
      <c r="K110" s="4" t="s">
        <v>16</v>
      </c>
      <c r="L110" s="4">
        <f>iferror(vlookup(B110,Rating_info,3,0),"No Data")</f>
        <v>4.6</v>
      </c>
    </row>
    <row r="111" ht="15.75" hidden="1" customHeight="1">
      <c r="A111" s="4" t="s">
        <v>261</v>
      </c>
      <c r="B111" s="4" t="s">
        <v>201</v>
      </c>
      <c r="C111" s="4" t="str">
        <f>iferror(vlookup(B111,Industry_info,2,false),"No data")</f>
        <v>Aerospace &amp; Defense</v>
      </c>
      <c r="D111" s="4" t="s">
        <v>24</v>
      </c>
      <c r="E111" s="4" t="str">
        <f>iferror(VLOOKUP(D111,State_info,2,0),"No Data")</f>
        <v>VA</v>
      </c>
      <c r="F111" s="4">
        <v>79841.0</v>
      </c>
      <c r="G111" s="4">
        <v>132203.0</v>
      </c>
      <c r="H111" s="4" t="s">
        <v>15</v>
      </c>
      <c r="I111" s="5">
        <v>43956.0</v>
      </c>
      <c r="J111" s="5">
        <v>43988.0</v>
      </c>
      <c r="K111" s="4" t="s">
        <v>16</v>
      </c>
      <c r="L111" s="4">
        <f>iferror(vlookup(B111,Rating_info,3,0),"No Data")</f>
        <v>3.4</v>
      </c>
    </row>
    <row r="112" ht="15.75" hidden="1" customHeight="1">
      <c r="A112" s="4" t="s">
        <v>262</v>
      </c>
      <c r="B112" s="4" t="s">
        <v>263</v>
      </c>
      <c r="C112" s="4" t="str">
        <f>iferror(vlookup(B112,Industry_info,2,false),"No data")</f>
        <v>Aerospace &amp; Defense</v>
      </c>
      <c r="D112" s="4" t="s">
        <v>264</v>
      </c>
      <c r="E112" s="4" t="str">
        <f>iferror(VLOOKUP(D112,State_info,2,0),"No Data")</f>
        <v>MD</v>
      </c>
      <c r="F112" s="4">
        <v>107620.0</v>
      </c>
      <c r="G112" s="4">
        <v>140626.0</v>
      </c>
      <c r="H112" s="4" t="s">
        <v>265</v>
      </c>
      <c r="I112" s="5">
        <v>43946.0</v>
      </c>
      <c r="J112" s="5">
        <v>43988.0</v>
      </c>
      <c r="K112" s="4" t="s">
        <v>16</v>
      </c>
      <c r="L112" s="4">
        <f>iferror(vlookup(B112,Rating_info,3,0),"No Data")</f>
        <v>4.5</v>
      </c>
    </row>
    <row r="113" ht="15.75" hidden="1" customHeight="1">
      <c r="A113" s="4" t="s">
        <v>31</v>
      </c>
      <c r="B113" s="4" t="s">
        <v>266</v>
      </c>
      <c r="C113" s="4" t="str">
        <f>iferror(vlookup(B113,Industry_info,2,false),"No data")</f>
        <v>Aerospace &amp; Defense</v>
      </c>
      <c r="D113" s="4" t="s">
        <v>24</v>
      </c>
      <c r="E113" s="4" t="str">
        <f>iferror(VLOOKUP(D113,State_info,2,0),"No Data")</f>
        <v>VA</v>
      </c>
      <c r="F113" s="4">
        <v>98717.0</v>
      </c>
      <c r="G113" s="4">
        <v>107058.0</v>
      </c>
      <c r="H113" s="4" t="s">
        <v>267</v>
      </c>
      <c r="I113" s="5">
        <v>43956.0</v>
      </c>
      <c r="J113" s="5">
        <v>43988.0</v>
      </c>
      <c r="K113" s="4" t="s">
        <v>16</v>
      </c>
      <c r="L113" s="4">
        <f>iferror(vlookup(B113,Rating_info,3,0),"No Data")</f>
        <v>3.6</v>
      </c>
    </row>
    <row r="114" ht="15.75" hidden="1" customHeight="1">
      <c r="A114" s="4" t="s">
        <v>37</v>
      </c>
      <c r="B114" s="4" t="s">
        <v>268</v>
      </c>
      <c r="C114" s="4" t="str">
        <f>iferror(vlookup(B114,Industry_info,2,false),"No data")</f>
        <v>Finance</v>
      </c>
      <c r="D114" s="4" t="s">
        <v>21</v>
      </c>
      <c r="E114" s="4" t="str">
        <f>iferror(VLOOKUP(D114,State_info,2,0),"No Data")</f>
        <v>DC</v>
      </c>
      <c r="F114" s="4">
        <v>90000.0</v>
      </c>
      <c r="G114" s="4">
        <v>150000.0</v>
      </c>
      <c r="H114" s="4" t="s">
        <v>269</v>
      </c>
      <c r="I114" s="5">
        <v>43951.0</v>
      </c>
      <c r="J114" s="5">
        <v>43988.0</v>
      </c>
      <c r="K114" s="4" t="s">
        <v>16</v>
      </c>
      <c r="L114" s="4">
        <f>iferror(vlookup(B114,Rating_info,3,0),"No Data")</f>
        <v>4.6</v>
      </c>
    </row>
    <row r="115" ht="15.75" hidden="1" customHeight="1">
      <c r="A115" s="4" t="s">
        <v>270</v>
      </c>
      <c r="B115" s="4" t="s">
        <v>29</v>
      </c>
      <c r="C115" s="4" t="str">
        <f>iferror(vlookup(B115,Industry_info,2,false),"No data")</f>
        <v>Information Technology</v>
      </c>
      <c r="D115" s="4" t="s">
        <v>184</v>
      </c>
      <c r="E115" s="4" t="str">
        <f>iferror(VLOOKUP(D115,State_info,2,0),"No Data")</f>
        <v>VA</v>
      </c>
      <c r="F115" s="4">
        <v>67104.0</v>
      </c>
      <c r="G115" s="4">
        <v>126644.0</v>
      </c>
      <c r="H115" s="4" t="s">
        <v>271</v>
      </c>
      <c r="I115" s="5">
        <v>43951.0</v>
      </c>
      <c r="J115" s="5">
        <v>43988.0</v>
      </c>
      <c r="K115" s="4" t="s">
        <v>16</v>
      </c>
      <c r="L115" s="4">
        <f>iferror(vlookup(B115,Rating_info,3,0),"No Data")</f>
        <v>4.1</v>
      </c>
    </row>
    <row r="116" ht="15.75" hidden="1" customHeight="1">
      <c r="A116" s="4" t="s">
        <v>272</v>
      </c>
      <c r="B116" s="4" t="s">
        <v>178</v>
      </c>
      <c r="C116" s="4" t="str">
        <f>iferror(vlookup(B116,Industry_info,2,false),"No data")</f>
        <v>Information Technology</v>
      </c>
      <c r="D116" s="4" t="s">
        <v>49</v>
      </c>
      <c r="E116" s="4" t="str">
        <f>iferror(VLOOKUP(D116,State_info,2,0),"No Data")</f>
        <v>VA</v>
      </c>
      <c r="F116" s="4">
        <v>135546.0</v>
      </c>
      <c r="G116" s="4">
        <v>160387.0</v>
      </c>
      <c r="H116" s="4" t="s">
        <v>273</v>
      </c>
      <c r="I116" s="5">
        <v>43951.0</v>
      </c>
      <c r="J116" s="5">
        <v>43988.0</v>
      </c>
      <c r="K116" s="4" t="s">
        <v>16</v>
      </c>
      <c r="L116" s="4">
        <f>iferror(vlookup(B116,Rating_info,3,0),"No Data")</f>
        <v>3.3</v>
      </c>
    </row>
    <row r="117" ht="15.75" hidden="1" customHeight="1">
      <c r="A117" s="4" t="s">
        <v>274</v>
      </c>
      <c r="B117" s="4" t="s">
        <v>275</v>
      </c>
      <c r="C117" s="4" t="str">
        <f>iferror(vlookup(B117,Industry_info,2,false),"No data")</f>
        <v>Business Services</v>
      </c>
      <c r="D117" s="4" t="s">
        <v>24</v>
      </c>
      <c r="E117" s="4" t="str">
        <f>iferror(VLOOKUP(D117,State_info,2,0),"No Data")</f>
        <v>VA</v>
      </c>
      <c r="F117" s="4">
        <v>107484.0</v>
      </c>
      <c r="G117" s="4">
        <v>147854.0</v>
      </c>
      <c r="H117" s="4" t="s">
        <v>276</v>
      </c>
      <c r="I117" s="5">
        <v>43946.0</v>
      </c>
      <c r="J117" s="5">
        <v>43988.0</v>
      </c>
      <c r="K117" s="4" t="s">
        <v>16</v>
      </c>
      <c r="L117" s="4">
        <f>iferror(vlookup(B117,Rating_info,3,0),"No Data")</f>
        <v>4.6</v>
      </c>
    </row>
    <row r="118" ht="15.75" hidden="1" customHeight="1">
      <c r="A118" s="4" t="s">
        <v>277</v>
      </c>
      <c r="B118" s="4" t="s">
        <v>278</v>
      </c>
      <c r="C118" s="4" t="str">
        <f>iferror(vlookup(B118,Industry_info,2,false),"No data")</f>
        <v>Health Care</v>
      </c>
      <c r="D118" s="4" t="s">
        <v>21</v>
      </c>
      <c r="E118" s="4" t="str">
        <f>iferror(VLOOKUP(D118,State_info,2,0),"No Data")</f>
        <v>DC</v>
      </c>
      <c r="F118" s="4">
        <v>93726.0</v>
      </c>
      <c r="G118" s="4">
        <v>109642.0</v>
      </c>
      <c r="H118" s="4" t="s">
        <v>279</v>
      </c>
      <c r="I118" s="5">
        <v>43951.0</v>
      </c>
      <c r="J118" s="5">
        <v>43988.0</v>
      </c>
      <c r="K118" s="4" t="s">
        <v>16</v>
      </c>
      <c r="L118" s="4">
        <f>iferror(vlookup(B118,Rating_info,3,0),"No Data")</f>
        <v>3.4</v>
      </c>
    </row>
    <row r="119" ht="15.75" hidden="1" customHeight="1">
      <c r="A119" s="4" t="s">
        <v>116</v>
      </c>
      <c r="B119" s="4" t="s">
        <v>280</v>
      </c>
      <c r="C119" s="4" t="str">
        <f>iferror(vlookup(B119,Industry_info,2,false),"No data")</f>
        <v>Aerospace &amp; Defense</v>
      </c>
      <c r="D119" s="4" t="s">
        <v>132</v>
      </c>
      <c r="E119" s="4" t="str">
        <f>iferror(VLOOKUP(D119,State_info,2,0),"No Data")</f>
        <v>VA</v>
      </c>
      <c r="F119" s="4">
        <v>51237.0</v>
      </c>
      <c r="G119" s="4">
        <v>86319.0</v>
      </c>
      <c r="H119" s="4" t="s">
        <v>281</v>
      </c>
      <c r="I119" s="5">
        <v>43954.0</v>
      </c>
      <c r="J119" s="5">
        <v>43988.0</v>
      </c>
      <c r="K119" s="4" t="s">
        <v>16</v>
      </c>
      <c r="L119" s="4">
        <f>iferror(vlookup(B119,Rating_info,3,0),"No Data")</f>
        <v>3.7</v>
      </c>
    </row>
    <row r="120" ht="15.75" hidden="1" customHeight="1">
      <c r="A120" s="4" t="s">
        <v>282</v>
      </c>
      <c r="B120" s="4" t="s">
        <v>283</v>
      </c>
      <c r="C120" s="4" t="str">
        <f>iferror(vlookup(B120,Industry_info,2,false),"No data")</f>
        <v>Business Services</v>
      </c>
      <c r="D120" s="4" t="s">
        <v>24</v>
      </c>
      <c r="E120" s="4" t="str">
        <f>iferror(VLOOKUP(D120,State_info,2,0),"No Data")</f>
        <v>VA</v>
      </c>
      <c r="F120" s="4">
        <v>47514.0</v>
      </c>
      <c r="G120" s="4">
        <v>82849.0</v>
      </c>
      <c r="H120" s="4" t="s">
        <v>284</v>
      </c>
      <c r="I120" s="5">
        <v>43953.0</v>
      </c>
      <c r="J120" s="5">
        <v>43988.0</v>
      </c>
      <c r="K120" s="4" t="s">
        <v>16</v>
      </c>
      <c r="L120" s="4">
        <f>iferror(vlookup(B120,Rating_info,3,0),"No Data")</f>
        <v>3.5</v>
      </c>
    </row>
    <row r="121" ht="15.75" hidden="1" customHeight="1">
      <c r="A121" s="4" t="s">
        <v>285</v>
      </c>
      <c r="B121" s="4" t="s">
        <v>89</v>
      </c>
      <c r="C121" s="4" t="str">
        <f>iferror(vlookup(B121,Industry_info,2,false),"No data")</f>
        <v>Finance</v>
      </c>
      <c r="D121" s="4" t="s">
        <v>21</v>
      </c>
      <c r="E121" s="4" t="str">
        <f>iferror(VLOOKUP(D121,State_info,2,0),"No Data")</f>
        <v>DC</v>
      </c>
      <c r="F121" s="4">
        <v>102316.0</v>
      </c>
      <c r="G121" s="4">
        <v>140080.0</v>
      </c>
      <c r="H121" s="4" t="s">
        <v>286</v>
      </c>
      <c r="I121" s="5">
        <v>43949.0</v>
      </c>
      <c r="J121" s="5">
        <v>43988.0</v>
      </c>
      <c r="K121" s="4" t="s">
        <v>16</v>
      </c>
      <c r="L121" s="4">
        <f>iferror(vlookup(B121,Rating_info,3,0),"No Data")</f>
        <v>3.6</v>
      </c>
    </row>
    <row r="122" ht="15.75" hidden="1" customHeight="1">
      <c r="A122" s="4" t="s">
        <v>37</v>
      </c>
      <c r="B122" s="4" t="s">
        <v>287</v>
      </c>
      <c r="C122" s="4" t="str">
        <f>iferror(vlookup(B122,Industry_info,2,false),"No data")</f>
        <v>Business Services</v>
      </c>
      <c r="D122" s="4" t="s">
        <v>24</v>
      </c>
      <c r="E122" s="4" t="str">
        <f>iferror(VLOOKUP(D122,State_info,2,0),"No Data")</f>
        <v>VA</v>
      </c>
      <c r="F122" s="4">
        <v>88120.0</v>
      </c>
      <c r="G122" s="4">
        <v>142006.0</v>
      </c>
      <c r="H122" s="4" t="s">
        <v>288</v>
      </c>
      <c r="I122" s="5">
        <v>43951.0</v>
      </c>
      <c r="J122" s="5">
        <v>43988.0</v>
      </c>
      <c r="K122" s="4" t="s">
        <v>16</v>
      </c>
      <c r="L122" s="4">
        <f>iferror(vlookup(B122,Rating_info,3,0),"No Data")</f>
        <v>3.3</v>
      </c>
    </row>
    <row r="123" ht="15.75" hidden="1" customHeight="1">
      <c r="A123" s="4" t="s">
        <v>289</v>
      </c>
      <c r="B123" s="4" t="s">
        <v>252</v>
      </c>
      <c r="C123" s="4" t="str">
        <f>iferror(vlookup(B123,Industry_info,2,false),"No data")</f>
        <v>Biotech &amp; Pharmaceuticals</v>
      </c>
      <c r="D123" s="4" t="s">
        <v>253</v>
      </c>
      <c r="E123" s="4" t="str">
        <f>iferror(VLOOKUP(D123,State_info,2,0),"No Data")</f>
        <v>MD</v>
      </c>
      <c r="F123" s="4">
        <v>63691.0</v>
      </c>
      <c r="G123" s="4">
        <v>128423.0</v>
      </c>
      <c r="H123" s="4" t="s">
        <v>15</v>
      </c>
      <c r="I123" s="5">
        <v>43950.0</v>
      </c>
      <c r="J123" s="5">
        <v>43988.0</v>
      </c>
      <c r="K123" s="4" t="s">
        <v>16</v>
      </c>
      <c r="L123" s="4">
        <f>iferror(vlookup(B123,Rating_info,3,0),"No Data")</f>
        <v>3.9</v>
      </c>
    </row>
    <row r="124" ht="15.75" hidden="1" customHeight="1">
      <c r="A124" s="4" t="s">
        <v>290</v>
      </c>
      <c r="B124" s="4" t="s">
        <v>237</v>
      </c>
      <c r="C124" s="4" t="str">
        <f>iferror(vlookup(B124,Industry_info,2,false),"No data")</f>
        <v>Business Services</v>
      </c>
      <c r="D124" s="4" t="s">
        <v>21</v>
      </c>
      <c r="E124" s="4" t="str">
        <f>iferror(VLOOKUP(D124,State_info,2,0),"No Data")</f>
        <v>DC</v>
      </c>
      <c r="F124" s="4">
        <v>119363.0</v>
      </c>
      <c r="G124" s="4">
        <v>190334.0</v>
      </c>
      <c r="H124" s="4" t="s">
        <v>291</v>
      </c>
      <c r="I124" s="5">
        <v>43957.0</v>
      </c>
      <c r="J124" s="5">
        <v>43988.0</v>
      </c>
      <c r="K124" s="4" t="s">
        <v>16</v>
      </c>
      <c r="L124" s="4">
        <f>iferror(vlookup(B124,Rating_info,3,0),"No Data")</f>
        <v>3.2</v>
      </c>
    </row>
    <row r="125" ht="15.75" hidden="1" customHeight="1">
      <c r="A125" s="4" t="s">
        <v>292</v>
      </c>
      <c r="B125" s="4" t="s">
        <v>293</v>
      </c>
      <c r="C125" s="4" t="str">
        <f>iferror(vlookup(B125,Industry_info,2,false),"No data")</f>
        <v>Business Services</v>
      </c>
      <c r="D125" s="4" t="s">
        <v>150</v>
      </c>
      <c r="E125" s="4" t="str">
        <f>iferror(VLOOKUP(D125,State_info,2,0),"No Data")</f>
        <v>VA</v>
      </c>
      <c r="F125" s="4">
        <v>41198.0</v>
      </c>
      <c r="G125" s="4">
        <v>71034.0</v>
      </c>
      <c r="H125" s="4" t="s">
        <v>294</v>
      </c>
      <c r="I125" s="5">
        <v>43949.0</v>
      </c>
      <c r="J125" s="5">
        <v>43988.0</v>
      </c>
      <c r="K125" s="4" t="s">
        <v>16</v>
      </c>
      <c r="L125" s="4">
        <f>iferror(vlookup(B125,Rating_info,3,0),"No Data")</f>
        <v>3.5</v>
      </c>
    </row>
    <row r="126" ht="15.75" hidden="1" customHeight="1">
      <c r="A126" s="4" t="s">
        <v>31</v>
      </c>
      <c r="B126" s="4" t="s">
        <v>45</v>
      </c>
      <c r="C126" s="4" t="str">
        <f>iferror(vlookup(B126,Industry_info,2,false),"No data")</f>
        <v>No Industry</v>
      </c>
      <c r="D126" s="4" t="s">
        <v>21</v>
      </c>
      <c r="E126" s="4" t="str">
        <f>iferror(VLOOKUP(D126,State_info,2,0),"No Data")</f>
        <v>DC</v>
      </c>
      <c r="F126" s="4">
        <v>81616.0</v>
      </c>
      <c r="G126" s="4">
        <v>98428.0</v>
      </c>
      <c r="H126" s="4" t="s">
        <v>46</v>
      </c>
      <c r="I126" s="5">
        <v>43946.0</v>
      </c>
      <c r="J126" s="5">
        <v>43988.0</v>
      </c>
      <c r="K126" s="4" t="s">
        <v>16</v>
      </c>
      <c r="L126" s="4" t="str">
        <f>iferror(vlookup(B126,Rating_info,3,0),"No Data")</f>
        <v/>
      </c>
    </row>
    <row r="127" ht="15.75" hidden="1" customHeight="1">
      <c r="A127" s="4" t="s">
        <v>37</v>
      </c>
      <c r="B127" s="4" t="s">
        <v>295</v>
      </c>
      <c r="C127" s="4" t="str">
        <f>iferror(vlookup(B127,Industry_info,2,false),"No data")</f>
        <v>Media</v>
      </c>
      <c r="D127" s="4" t="s">
        <v>296</v>
      </c>
      <c r="E127" s="4" t="str">
        <f>iferror(VLOOKUP(D127,State_info,2,0),"No Data")</f>
        <v>MD</v>
      </c>
      <c r="F127" s="4">
        <v>123596.0</v>
      </c>
      <c r="G127" s="4">
        <v>201900.0</v>
      </c>
      <c r="H127" s="4" t="s">
        <v>297</v>
      </c>
      <c r="I127" s="5">
        <v>43958.0</v>
      </c>
      <c r="J127" s="5">
        <v>43988.0</v>
      </c>
      <c r="K127" s="4" t="s">
        <v>16</v>
      </c>
      <c r="L127" s="4">
        <f>iferror(vlookup(B127,Rating_info,3,0),"No Data")</f>
        <v>3.4</v>
      </c>
    </row>
    <row r="128" ht="15.75" hidden="1" customHeight="1">
      <c r="A128" s="4" t="s">
        <v>298</v>
      </c>
      <c r="B128" s="4" t="s">
        <v>102</v>
      </c>
      <c r="C128" s="4" t="str">
        <f>iferror(vlookup(B128,Industry_info,2,false),"No data")</f>
        <v>Business Services</v>
      </c>
      <c r="D128" s="4" t="s">
        <v>21</v>
      </c>
      <c r="E128" s="4" t="str">
        <f>iferror(VLOOKUP(D128,State_info,2,0),"No Data")</f>
        <v>DC</v>
      </c>
      <c r="F128" s="4">
        <v>52583.0</v>
      </c>
      <c r="G128" s="4">
        <v>89114.0</v>
      </c>
      <c r="H128" s="4" t="s">
        <v>299</v>
      </c>
      <c r="I128" s="5">
        <v>43956.0</v>
      </c>
      <c r="J128" s="5">
        <v>43988.0</v>
      </c>
      <c r="K128" s="4" t="s">
        <v>16</v>
      </c>
      <c r="L128" s="4">
        <f>iferror(vlookup(B128,Rating_info,3,0),"No Data")</f>
        <v>3.2</v>
      </c>
    </row>
    <row r="129" ht="15.75" hidden="1" customHeight="1">
      <c r="A129" s="4" t="s">
        <v>116</v>
      </c>
      <c r="B129" s="4" t="s">
        <v>300</v>
      </c>
      <c r="C129" s="4" t="str">
        <f>iferror(vlookup(B129,Industry_info,2,false),"No data")</f>
        <v>Manufacturing</v>
      </c>
      <c r="D129" s="4" t="s">
        <v>132</v>
      </c>
      <c r="E129" s="4" t="str">
        <f>iferror(VLOOKUP(D129,State_info,2,0),"No Data")</f>
        <v>VA</v>
      </c>
      <c r="F129" s="4">
        <v>57902.0</v>
      </c>
      <c r="G129" s="4">
        <v>97793.0</v>
      </c>
      <c r="H129" s="4" t="s">
        <v>301</v>
      </c>
      <c r="I129" s="5">
        <v>43949.0</v>
      </c>
      <c r="J129" s="5">
        <v>43988.0</v>
      </c>
      <c r="K129" s="4" t="s">
        <v>16</v>
      </c>
      <c r="L129" s="4">
        <f>iferror(vlookup(B129,Rating_info,3,0),"No Data")</f>
        <v>3.1</v>
      </c>
    </row>
    <row r="130" ht="15.75" hidden="1" customHeight="1">
      <c r="A130" s="4" t="s">
        <v>302</v>
      </c>
      <c r="B130" s="4" t="s">
        <v>303</v>
      </c>
      <c r="C130" s="4" t="str">
        <f>iferror(vlookup(B130,Industry_info,2,false),"No data")</f>
        <v>Information Technology</v>
      </c>
      <c r="D130" s="4" t="s">
        <v>24</v>
      </c>
      <c r="E130" s="4" t="str">
        <f>iferror(VLOOKUP(D130,State_info,2,0),"No Data")</f>
        <v>VA</v>
      </c>
      <c r="F130" s="4">
        <v>78066.0</v>
      </c>
      <c r="G130" s="4">
        <v>121530.0</v>
      </c>
      <c r="H130" s="4" t="s">
        <v>304</v>
      </c>
      <c r="I130" s="5">
        <v>43957.0</v>
      </c>
      <c r="J130" s="5">
        <v>43988.0</v>
      </c>
      <c r="K130" s="4" t="s">
        <v>16</v>
      </c>
      <c r="L130" s="4">
        <f>iferror(vlookup(B130,Rating_info,3,0),"No Data")</f>
        <v>3.5</v>
      </c>
    </row>
    <row r="131" ht="15.75" hidden="1" customHeight="1">
      <c r="A131" s="4" t="s">
        <v>305</v>
      </c>
      <c r="B131" s="4" t="s">
        <v>306</v>
      </c>
      <c r="C131" s="4" t="str">
        <f>iferror(vlookup(B131,Industry_info,2,false),"No data")</f>
        <v>Business Services</v>
      </c>
      <c r="D131" s="4" t="s">
        <v>109</v>
      </c>
      <c r="E131" s="4" t="str">
        <f>iferror(VLOOKUP(D131,State_info,2,0),"No Data")</f>
        <v>MD</v>
      </c>
      <c r="F131" s="4">
        <v>44646.0</v>
      </c>
      <c r="G131" s="4">
        <v>65205.0</v>
      </c>
      <c r="H131" s="4" t="s">
        <v>307</v>
      </c>
      <c r="I131" s="5">
        <v>43949.0</v>
      </c>
      <c r="J131" s="5">
        <v>43988.0</v>
      </c>
      <c r="K131" s="4" t="s">
        <v>16</v>
      </c>
      <c r="L131" s="4">
        <f>iferror(vlookup(B131,Rating_info,3,0),"No Data")</f>
        <v>1.9</v>
      </c>
    </row>
    <row r="132" ht="15.75" hidden="1" customHeight="1">
      <c r="A132" s="4" t="s">
        <v>116</v>
      </c>
      <c r="B132" s="4" t="s">
        <v>308</v>
      </c>
      <c r="C132" s="4" t="str">
        <f>iferror(vlookup(B132,Industry_info,2,false),"No data")</f>
        <v>No Industry</v>
      </c>
      <c r="D132" s="4" t="s">
        <v>24</v>
      </c>
      <c r="E132" s="4" t="str">
        <f>iferror(VLOOKUP(D132,State_info,2,0),"No Data")</f>
        <v>VA</v>
      </c>
      <c r="F132" s="4">
        <v>57207.0</v>
      </c>
      <c r="G132" s="4">
        <v>100230.0</v>
      </c>
      <c r="H132" s="4" t="s">
        <v>309</v>
      </c>
      <c r="I132" s="5">
        <v>43957.0</v>
      </c>
      <c r="J132" s="5">
        <v>43988.0</v>
      </c>
      <c r="K132" s="4" t="s">
        <v>16</v>
      </c>
      <c r="L132" s="4">
        <f>iferror(vlookup(B132,Rating_info,3,0),"No Data")</f>
        <v>5</v>
      </c>
    </row>
    <row r="133" ht="15.75" hidden="1" customHeight="1">
      <c r="A133" s="4" t="s">
        <v>37</v>
      </c>
      <c r="B133" s="4" t="s">
        <v>310</v>
      </c>
      <c r="C133" s="4" t="str">
        <f>iferror(vlookup(B133,Industry_info,2,false),"No data")</f>
        <v>Information Technology</v>
      </c>
      <c r="D133" s="4" t="s">
        <v>38</v>
      </c>
      <c r="E133" s="4" t="str">
        <f>iferror(VLOOKUP(D133,State_info,2,0),"No Data")</f>
        <v>VA</v>
      </c>
      <c r="F133" s="4">
        <v>75749.0</v>
      </c>
      <c r="G133" s="4">
        <v>127839.0</v>
      </c>
      <c r="H133" s="4" t="s">
        <v>311</v>
      </c>
      <c r="I133" s="5">
        <v>43949.0</v>
      </c>
      <c r="J133" s="5">
        <v>43988.0</v>
      </c>
      <c r="K133" s="4" t="s">
        <v>16</v>
      </c>
      <c r="L133" s="4">
        <f>iferror(vlookup(B133,Rating_info,3,0),"No Data")</f>
        <v>4.3</v>
      </c>
    </row>
    <row r="134" ht="15.75" hidden="1" customHeight="1">
      <c r="A134" s="4" t="s">
        <v>312</v>
      </c>
      <c r="B134" s="4" t="s">
        <v>237</v>
      </c>
      <c r="C134" s="4" t="str">
        <f>iferror(vlookup(B134,Industry_info,2,false),"No data")</f>
        <v>Business Services</v>
      </c>
      <c r="D134" s="4" t="s">
        <v>21</v>
      </c>
      <c r="E134" s="4" t="str">
        <f>iferror(VLOOKUP(D134,State_info,2,0),"No Data")</f>
        <v>DC</v>
      </c>
      <c r="F134" s="4">
        <v>114275.0</v>
      </c>
      <c r="G134" s="4">
        <v>182211.0</v>
      </c>
      <c r="H134" s="4" t="s">
        <v>313</v>
      </c>
      <c r="I134" s="5">
        <v>43958.0</v>
      </c>
      <c r="J134" s="5">
        <v>43988.0</v>
      </c>
      <c r="K134" s="4" t="s">
        <v>16</v>
      </c>
      <c r="L134" s="4">
        <f>iferror(vlookup(B134,Rating_info,3,0),"No Data")</f>
        <v>3.2</v>
      </c>
    </row>
    <row r="135" ht="15.75" hidden="1" customHeight="1">
      <c r="A135" s="4" t="s">
        <v>314</v>
      </c>
      <c r="B135" s="4" t="s">
        <v>315</v>
      </c>
      <c r="C135" s="4" t="str">
        <f>iferror(vlookup(B135,Industry_info,2,false),"No data")</f>
        <v>Information Technology</v>
      </c>
      <c r="D135" s="4" t="s">
        <v>14</v>
      </c>
      <c r="E135" s="4" t="str">
        <f>iferror(VLOOKUP(D135,State_info,2,0),"No Data")</f>
        <v>VA</v>
      </c>
      <c r="F135" s="4">
        <v>84908.0</v>
      </c>
      <c r="G135" s="4">
        <v>137197.0</v>
      </c>
      <c r="H135" s="4" t="s">
        <v>316</v>
      </c>
      <c r="I135" s="5">
        <v>43954.0</v>
      </c>
      <c r="J135" s="5">
        <v>43988.0</v>
      </c>
      <c r="K135" s="4" t="s">
        <v>16</v>
      </c>
      <c r="L135" s="4">
        <f>iferror(vlookup(B135,Rating_info,3,0),"No Data")</f>
        <v>3.7</v>
      </c>
    </row>
    <row r="136" ht="15.75" hidden="1" customHeight="1">
      <c r="A136" s="4" t="s">
        <v>317</v>
      </c>
      <c r="B136" s="4" t="s">
        <v>318</v>
      </c>
      <c r="C136" s="4" t="str">
        <f>iferror(vlookup(B136,Industry_info,2,false),"No data")</f>
        <v>Business Services</v>
      </c>
      <c r="D136" s="4" t="s">
        <v>24</v>
      </c>
      <c r="E136" s="4" t="str">
        <f>iferror(VLOOKUP(D136,State_info,2,0),"No Data")</f>
        <v>VA</v>
      </c>
      <c r="F136" s="4">
        <v>99002.0</v>
      </c>
      <c r="G136" s="4">
        <v>118901.0</v>
      </c>
      <c r="H136" s="4" t="s">
        <v>319</v>
      </c>
      <c r="I136" s="5">
        <v>43954.0</v>
      </c>
      <c r="J136" s="5">
        <v>43988.0</v>
      </c>
      <c r="K136" s="4" t="s">
        <v>16</v>
      </c>
      <c r="L136" s="4">
        <f>iferror(vlookup(B136,Rating_info,3,0),"No Data")</f>
        <v>3.7</v>
      </c>
    </row>
    <row r="137" ht="15.75" hidden="1" customHeight="1">
      <c r="A137" s="4" t="s">
        <v>320</v>
      </c>
      <c r="B137" s="4" t="s">
        <v>321</v>
      </c>
      <c r="C137" s="4" t="str">
        <f>iferror(vlookup(B137,Industry_info,2,false),"No data")</f>
        <v>Accounting &amp; Legal</v>
      </c>
      <c r="D137" s="4" t="s">
        <v>21</v>
      </c>
      <c r="E137" s="4" t="str">
        <f>iferror(VLOOKUP(D137,State_info,2,0),"No Data")</f>
        <v>DC</v>
      </c>
      <c r="F137" s="4">
        <v>83948.0</v>
      </c>
      <c r="G137" s="4">
        <v>104429.0</v>
      </c>
      <c r="H137" s="4" t="s">
        <v>322</v>
      </c>
      <c r="I137" s="5">
        <v>43956.0</v>
      </c>
      <c r="J137" s="5">
        <v>43988.0</v>
      </c>
      <c r="K137" s="4" t="s">
        <v>16</v>
      </c>
      <c r="L137" s="4">
        <f>iferror(vlookup(B137,Rating_info,3,0),"No Data")</f>
        <v>3.9</v>
      </c>
    </row>
    <row r="138" ht="15.75" hidden="1" customHeight="1">
      <c r="A138" s="4" t="s">
        <v>323</v>
      </c>
      <c r="B138" s="4" t="s">
        <v>324</v>
      </c>
      <c r="C138" s="4" t="str">
        <f>iferror(vlookup(B138,Industry_info,2,false),"No data")</f>
        <v>Aerospace &amp; Defense</v>
      </c>
      <c r="D138" s="4" t="s">
        <v>49</v>
      </c>
      <c r="E138" s="4" t="str">
        <f>iferror(VLOOKUP(D138,State_info,2,0),"No Data")</f>
        <v>VA</v>
      </c>
      <c r="F138" s="4">
        <v>62576.0</v>
      </c>
      <c r="G138" s="4">
        <v>107487.0</v>
      </c>
      <c r="H138" s="4" t="s">
        <v>15</v>
      </c>
      <c r="I138" s="5">
        <v>43956.0</v>
      </c>
      <c r="J138" s="5">
        <v>43988.0</v>
      </c>
      <c r="K138" s="4" t="s">
        <v>16</v>
      </c>
      <c r="L138" s="4">
        <f>iferror(vlookup(B138,Rating_info,3,0),"No Data")</f>
        <v>3.5</v>
      </c>
    </row>
    <row r="139" ht="15.75" hidden="1" customHeight="1">
      <c r="A139" s="4" t="s">
        <v>325</v>
      </c>
      <c r="B139" s="4" t="s">
        <v>326</v>
      </c>
      <c r="C139" s="4" t="str">
        <f>iferror(vlookup(B139,Industry_info,2,false),"No data")</f>
        <v>Finance</v>
      </c>
      <c r="D139" s="4" t="s">
        <v>35</v>
      </c>
      <c r="E139" s="4" t="str">
        <f>iferror(VLOOKUP(D139,State_info,2,0),"No Data")</f>
        <v>MD</v>
      </c>
      <c r="F139" s="4">
        <v>81591.0</v>
      </c>
      <c r="G139" s="4">
        <v>118794.0</v>
      </c>
      <c r="H139" s="4" t="s">
        <v>327</v>
      </c>
      <c r="I139" s="5">
        <v>43949.0</v>
      </c>
      <c r="J139" s="5">
        <v>43988.0</v>
      </c>
      <c r="K139" s="4" t="s">
        <v>16</v>
      </c>
      <c r="L139" s="4">
        <f>iferror(vlookup(B139,Rating_info,3,0),"No Data")</f>
        <v>4</v>
      </c>
    </row>
    <row r="140" ht="15.75" hidden="1" customHeight="1">
      <c r="A140" s="4" t="s">
        <v>116</v>
      </c>
      <c r="B140" s="4" t="s">
        <v>328</v>
      </c>
      <c r="C140" s="4" t="str">
        <f>iferror(vlookup(B140,Industry_info,2,false),"No data")</f>
        <v>Aerospace &amp; Defense</v>
      </c>
      <c r="D140" s="4" t="s">
        <v>132</v>
      </c>
      <c r="E140" s="4" t="str">
        <f>iferror(VLOOKUP(D140,State_info,2,0),"No Data")</f>
        <v>VA</v>
      </c>
      <c r="F140" s="4">
        <v>56749.0</v>
      </c>
      <c r="G140" s="4">
        <v>96904.0</v>
      </c>
      <c r="H140" s="4" t="s">
        <v>329</v>
      </c>
      <c r="I140" s="5">
        <v>43950.0</v>
      </c>
      <c r="J140" s="5">
        <v>43988.0</v>
      </c>
      <c r="K140" s="4" t="s">
        <v>330</v>
      </c>
      <c r="L140" s="4">
        <f>iferror(vlookup(B140,Rating_info,3,0),"No Data")</f>
        <v>3.7</v>
      </c>
    </row>
    <row r="141" ht="15.75" hidden="1" customHeight="1">
      <c r="A141" s="4" t="s">
        <v>331</v>
      </c>
      <c r="B141" s="4" t="s">
        <v>237</v>
      </c>
      <c r="C141" s="4" t="str">
        <f>iferror(vlookup(B141,Industry_info,2,false),"No data")</f>
        <v>Business Services</v>
      </c>
      <c r="D141" s="4" t="s">
        <v>21</v>
      </c>
      <c r="E141" s="4" t="str">
        <f>iferror(VLOOKUP(D141,State_info,2,0),"No Data")</f>
        <v>DC</v>
      </c>
      <c r="F141" s="4">
        <v>90572.0</v>
      </c>
      <c r="G141" s="4">
        <v>146769.0</v>
      </c>
      <c r="H141" s="4" t="s">
        <v>332</v>
      </c>
      <c r="I141" s="5">
        <v>43958.0</v>
      </c>
      <c r="J141" s="5">
        <v>43988.0</v>
      </c>
      <c r="K141" s="4" t="s">
        <v>16</v>
      </c>
      <c r="L141" s="4">
        <f>iferror(vlookup(B141,Rating_info,3,0),"No Data")</f>
        <v>3.2</v>
      </c>
    </row>
    <row r="142" ht="15.75" hidden="1" customHeight="1">
      <c r="A142" s="4" t="s">
        <v>333</v>
      </c>
      <c r="B142" s="4" t="s">
        <v>334</v>
      </c>
      <c r="C142" s="4" t="str">
        <f>iferror(vlookup(B142,Industry_info,2,false),"No data")</f>
        <v>Biotech &amp; Pharmaceuticals</v>
      </c>
      <c r="D142" s="4" t="s">
        <v>35</v>
      </c>
      <c r="E142" s="4" t="str">
        <f>iferror(VLOOKUP(D142,State_info,2,0),"No Data")</f>
        <v>MD</v>
      </c>
      <c r="F142" s="4">
        <v>98662.0</v>
      </c>
      <c r="G142" s="4">
        <v>139590.0</v>
      </c>
      <c r="H142" s="4" t="s">
        <v>335</v>
      </c>
      <c r="I142" s="5">
        <v>43956.0</v>
      </c>
      <c r="J142" s="5">
        <v>43988.0</v>
      </c>
      <c r="K142" s="4" t="s">
        <v>16</v>
      </c>
      <c r="L142" s="4">
        <f>iferror(vlookup(B142,Rating_info,3,0),"No Data")</f>
        <v>3.8</v>
      </c>
    </row>
    <row r="143" ht="15.75" hidden="1" customHeight="1">
      <c r="A143" s="4" t="s">
        <v>336</v>
      </c>
      <c r="B143" s="4" t="s">
        <v>337</v>
      </c>
      <c r="C143" s="4" t="str">
        <f>iferror(vlookup(B143,Industry_info,2,false),"No data")</f>
        <v>Information Technology</v>
      </c>
      <c r="D143" s="4" t="s">
        <v>21</v>
      </c>
      <c r="E143" s="4" t="str">
        <f>iferror(VLOOKUP(D143,State_info,2,0),"No Data")</f>
        <v>DC</v>
      </c>
      <c r="F143" s="4">
        <v>90267.0</v>
      </c>
      <c r="G143" s="4">
        <v>147703.0</v>
      </c>
      <c r="H143" s="4" t="s">
        <v>338</v>
      </c>
      <c r="I143" s="5">
        <v>43958.0</v>
      </c>
      <c r="J143" s="5">
        <v>43988.0</v>
      </c>
      <c r="K143" s="4" t="s">
        <v>16</v>
      </c>
      <c r="L143" s="4">
        <f>iferror(vlookup(B143,Rating_info,3,0),"No Data")</f>
        <v>3.9</v>
      </c>
    </row>
    <row r="144" ht="15.75" hidden="1" customHeight="1">
      <c r="A144" s="4" t="s">
        <v>339</v>
      </c>
      <c r="B144" s="4" t="s">
        <v>340</v>
      </c>
      <c r="C144" s="4" t="str">
        <f>iferror(vlookup(B144,Industry_info,2,false),"No data")</f>
        <v>Accounting &amp; Legal</v>
      </c>
      <c r="D144" s="4" t="s">
        <v>24</v>
      </c>
      <c r="E144" s="4" t="str">
        <f>iferror(VLOOKUP(D144,State_info,2,0),"No Data")</f>
        <v>VA</v>
      </c>
      <c r="F144" s="4">
        <v>73993.0</v>
      </c>
      <c r="G144" s="4">
        <v>116308.0</v>
      </c>
      <c r="H144" s="4" t="s">
        <v>341</v>
      </c>
      <c r="I144" s="5">
        <v>43951.0</v>
      </c>
      <c r="J144" s="5">
        <v>43988.0</v>
      </c>
      <c r="K144" s="4" t="s">
        <v>16</v>
      </c>
      <c r="L144" s="4">
        <f>iferror(vlookup(B144,Rating_info,3,0),"No Data")</f>
        <v>4.7</v>
      </c>
    </row>
    <row r="145" ht="15.75" hidden="1" customHeight="1">
      <c r="A145" s="4" t="s">
        <v>342</v>
      </c>
      <c r="B145" s="4" t="s">
        <v>275</v>
      </c>
      <c r="C145" s="4" t="str">
        <f>iferror(vlookup(B145,Industry_info,2,false),"No data")</f>
        <v>Business Services</v>
      </c>
      <c r="D145" s="4" t="s">
        <v>24</v>
      </c>
      <c r="E145" s="4" t="str">
        <f>iferror(VLOOKUP(D145,State_info,2,0),"No Data")</f>
        <v>VA</v>
      </c>
      <c r="F145" s="4">
        <v>71181.0</v>
      </c>
      <c r="G145" s="4">
        <v>120518.0</v>
      </c>
      <c r="H145" s="4" t="s">
        <v>343</v>
      </c>
      <c r="I145" s="5">
        <v>43952.0</v>
      </c>
      <c r="J145" s="5">
        <v>43988.0</v>
      </c>
      <c r="K145" s="4" t="s">
        <v>16</v>
      </c>
      <c r="L145" s="4">
        <f>iferror(vlookup(B145,Rating_info,3,0),"No Data")</f>
        <v>4.6</v>
      </c>
    </row>
    <row r="146" ht="15.75" hidden="1" customHeight="1">
      <c r="A146" s="4" t="s">
        <v>344</v>
      </c>
      <c r="B146" s="4" t="s">
        <v>345</v>
      </c>
      <c r="C146" s="4" t="str">
        <f>iferror(vlookup(B146,Industry_info,2,false),"No data")</f>
        <v>Government</v>
      </c>
      <c r="D146" s="4" t="s">
        <v>21</v>
      </c>
      <c r="E146" s="4" t="str">
        <f>iferror(VLOOKUP(D146,State_info,2,0),"No Data")</f>
        <v>DC</v>
      </c>
      <c r="F146" s="4">
        <v>47850.0</v>
      </c>
      <c r="G146" s="4">
        <v>91297.0</v>
      </c>
      <c r="H146" s="4" t="s">
        <v>346</v>
      </c>
      <c r="I146" s="5">
        <v>43958.0</v>
      </c>
      <c r="J146" s="5">
        <v>43988.0</v>
      </c>
      <c r="K146" s="4" t="s">
        <v>330</v>
      </c>
      <c r="L146" s="4">
        <f>iferror(vlookup(B146,Rating_info,3,0),"No Data")</f>
        <v>3.6</v>
      </c>
    </row>
    <row r="147" ht="15.75" hidden="1" customHeight="1">
      <c r="A147" s="4" t="s">
        <v>37</v>
      </c>
      <c r="B147" s="4" t="s">
        <v>318</v>
      </c>
      <c r="C147" s="4" t="str">
        <f>iferror(vlookup(B147,Industry_info,2,false),"No data")</f>
        <v>Business Services</v>
      </c>
      <c r="D147" s="4" t="s">
        <v>24</v>
      </c>
      <c r="E147" s="4" t="str">
        <f>iferror(VLOOKUP(D147,State_info,2,0),"No Data")</f>
        <v>VA</v>
      </c>
      <c r="F147" s="4">
        <v>101722.0</v>
      </c>
      <c r="G147" s="4">
        <v>141462.0</v>
      </c>
      <c r="H147" s="4" t="s">
        <v>347</v>
      </c>
      <c r="I147" s="5">
        <v>43951.0</v>
      </c>
      <c r="J147" s="5">
        <v>43988.0</v>
      </c>
      <c r="K147" s="4" t="s">
        <v>16</v>
      </c>
      <c r="L147" s="4">
        <f>iferror(vlookup(B147,Rating_info,3,0),"No Data")</f>
        <v>3.7</v>
      </c>
    </row>
    <row r="148" ht="15.75" hidden="1" customHeight="1">
      <c r="A148" s="4" t="s">
        <v>348</v>
      </c>
      <c r="B148" s="4" t="s">
        <v>349</v>
      </c>
      <c r="C148" s="4" t="str">
        <f>iferror(vlookup(B148,Industry_info,2,false),"No data")</f>
        <v>Information Technology</v>
      </c>
      <c r="D148" s="4" t="s">
        <v>21</v>
      </c>
      <c r="E148" s="4" t="str">
        <f>iferror(VLOOKUP(D148,State_info,2,0),"No Data")</f>
        <v>DC</v>
      </c>
      <c r="F148" s="4">
        <v>125977.0</v>
      </c>
      <c r="G148" s="4">
        <v>198140.0</v>
      </c>
      <c r="H148" s="4" t="s">
        <v>350</v>
      </c>
      <c r="I148" s="5">
        <v>43956.0</v>
      </c>
      <c r="J148" s="5">
        <v>43988.0</v>
      </c>
      <c r="K148" s="4" t="s">
        <v>16</v>
      </c>
      <c r="L148" s="4">
        <f>iferror(vlookup(B148,Rating_info,3,0),"No Data")</f>
        <v>4.6</v>
      </c>
    </row>
    <row r="149" ht="15.75" hidden="1" customHeight="1">
      <c r="A149" s="4" t="s">
        <v>351</v>
      </c>
      <c r="B149" s="4" t="s">
        <v>352</v>
      </c>
      <c r="C149" s="4" t="str">
        <f>iferror(vlookup(B149,Industry_info,2,false),"No data")</f>
        <v>Transportation &amp; Logistics</v>
      </c>
      <c r="D149" s="4" t="s">
        <v>21</v>
      </c>
      <c r="E149" s="4" t="str">
        <f>iferror(VLOOKUP(D149,State_info,2,0),"No Data")</f>
        <v>DC</v>
      </c>
      <c r="F149" s="4">
        <v>79334.0</v>
      </c>
      <c r="G149" s="4">
        <v>113232.0</v>
      </c>
      <c r="H149" s="4" t="s">
        <v>353</v>
      </c>
      <c r="I149" s="5">
        <v>43946.0</v>
      </c>
      <c r="J149" s="5">
        <v>43988.0</v>
      </c>
      <c r="K149" s="4" t="s">
        <v>16</v>
      </c>
      <c r="L149" s="4">
        <f>iferror(vlookup(B149,Rating_info,3,0),"No Data")</f>
        <v>3.3</v>
      </c>
    </row>
    <row r="150" ht="15.75" hidden="1" customHeight="1">
      <c r="A150" s="4" t="s">
        <v>37</v>
      </c>
      <c r="B150" s="4" t="s">
        <v>280</v>
      </c>
      <c r="C150" s="4" t="str">
        <f>iferror(vlookup(B150,Industry_info,2,false),"No data")</f>
        <v>Aerospace &amp; Defense</v>
      </c>
      <c r="D150" s="4" t="s">
        <v>132</v>
      </c>
      <c r="E150" s="4" t="str">
        <f>iferror(VLOOKUP(D150,State_info,2,0),"No Data")</f>
        <v>VA</v>
      </c>
      <c r="F150" s="4">
        <v>102050.0</v>
      </c>
      <c r="G150" s="4">
        <v>165492.0</v>
      </c>
      <c r="H150" s="4" t="s">
        <v>354</v>
      </c>
      <c r="I150" s="5">
        <v>43954.0</v>
      </c>
      <c r="J150" s="5">
        <v>43988.0</v>
      </c>
      <c r="K150" s="4" t="s">
        <v>16</v>
      </c>
      <c r="L150" s="4">
        <f>iferror(vlookup(B150,Rating_info,3,0),"No Data")</f>
        <v>3.7</v>
      </c>
    </row>
    <row r="151" ht="15.75" hidden="1" customHeight="1">
      <c r="A151" s="4" t="s">
        <v>355</v>
      </c>
      <c r="B151" s="4" t="s">
        <v>237</v>
      </c>
      <c r="C151" s="4" t="str">
        <f>iferror(vlookup(B151,Industry_info,2,false),"No data")</f>
        <v>Business Services</v>
      </c>
      <c r="D151" s="4" t="s">
        <v>21</v>
      </c>
      <c r="E151" s="4" t="str">
        <f>iferror(VLOOKUP(D151,State_info,2,0),"No Data")</f>
        <v>DC</v>
      </c>
      <c r="F151" s="4">
        <v>75937.0</v>
      </c>
      <c r="G151" s="4">
        <v>126602.0</v>
      </c>
      <c r="H151" s="4" t="s">
        <v>356</v>
      </c>
      <c r="I151" s="5">
        <v>43952.0</v>
      </c>
      <c r="J151" s="5">
        <v>43988.0</v>
      </c>
      <c r="K151" s="4" t="s">
        <v>16</v>
      </c>
      <c r="L151" s="4">
        <f>iferror(vlookup(B151,Rating_info,3,0),"No Data")</f>
        <v>3.2</v>
      </c>
    </row>
    <row r="152" ht="15.75" hidden="1" customHeight="1">
      <c r="A152" s="4" t="s">
        <v>37</v>
      </c>
      <c r="B152" s="4" t="s">
        <v>201</v>
      </c>
      <c r="C152" s="4" t="str">
        <f>iferror(vlookup(B152,Industry_info,2,false),"No data")</f>
        <v>Aerospace &amp; Defense</v>
      </c>
      <c r="D152" s="4" t="s">
        <v>35</v>
      </c>
      <c r="E152" s="4" t="str">
        <f>iferror(VLOOKUP(D152,State_info,2,0),"No Data")</f>
        <v>MD</v>
      </c>
      <c r="F152" s="4">
        <v>100231.0</v>
      </c>
      <c r="G152" s="4">
        <v>162495.0</v>
      </c>
      <c r="H152" s="4" t="s">
        <v>15</v>
      </c>
      <c r="I152" s="5">
        <v>43955.0</v>
      </c>
      <c r="J152" s="5">
        <v>43988.0</v>
      </c>
      <c r="K152" s="4" t="s">
        <v>16</v>
      </c>
      <c r="L152" s="4">
        <f>iferror(vlookup(B152,Rating_info,3,0),"No Data")</f>
        <v>3.4</v>
      </c>
    </row>
    <row r="153" ht="15.75" hidden="1" customHeight="1">
      <c r="A153" s="4" t="s">
        <v>357</v>
      </c>
      <c r="B153" s="4" t="s">
        <v>358</v>
      </c>
      <c r="C153" s="4" t="str">
        <f>iferror(vlookup(B153,Industry_info,2,false),"No data")</f>
        <v>Government</v>
      </c>
      <c r="D153" s="4" t="s">
        <v>21</v>
      </c>
      <c r="E153" s="4" t="str">
        <f>iferror(VLOOKUP(D153,State_info,2,0),"No Data")</f>
        <v>DC</v>
      </c>
      <c r="F153" s="4">
        <v>67991.0</v>
      </c>
      <c r="G153" s="4">
        <v>98323.0</v>
      </c>
      <c r="H153" s="4" t="s">
        <v>359</v>
      </c>
      <c r="I153" s="5">
        <v>43956.0</v>
      </c>
      <c r="J153" s="5">
        <v>43988.0</v>
      </c>
      <c r="K153" s="4" t="s">
        <v>16</v>
      </c>
      <c r="L153" s="4">
        <f>iferror(vlookup(B153,Rating_info,3,0),"No Data")</f>
        <v>4.5</v>
      </c>
    </row>
    <row r="154" ht="15.75" hidden="1" customHeight="1">
      <c r="A154" s="4" t="s">
        <v>360</v>
      </c>
      <c r="B154" s="4" t="s">
        <v>252</v>
      </c>
      <c r="C154" s="4" t="str">
        <f>iferror(vlookup(B154,Industry_info,2,false),"No data")</f>
        <v>Biotech &amp; Pharmaceuticals</v>
      </c>
      <c r="D154" s="4" t="s">
        <v>253</v>
      </c>
      <c r="E154" s="4" t="str">
        <f>iferror(VLOOKUP(D154,State_info,2,0),"No Data")</f>
        <v>MD</v>
      </c>
      <c r="F154" s="4">
        <v>82243.0</v>
      </c>
      <c r="G154" s="4">
        <v>94648.0</v>
      </c>
      <c r="H154" s="4" t="s">
        <v>15</v>
      </c>
      <c r="I154" s="5">
        <v>43951.0</v>
      </c>
      <c r="J154" s="5">
        <v>43988.0</v>
      </c>
      <c r="K154" s="4" t="s">
        <v>16</v>
      </c>
      <c r="L154" s="4">
        <f>iferror(vlookup(B154,Rating_info,3,0),"No Data")</f>
        <v>3.9</v>
      </c>
    </row>
    <row r="155" ht="15.75" hidden="1" customHeight="1">
      <c r="A155" s="4" t="s">
        <v>37</v>
      </c>
      <c r="B155" s="4" t="s">
        <v>361</v>
      </c>
      <c r="C155" s="4" t="str">
        <f>iferror(vlookup(B155,Industry_info,2,false),"No data")</f>
        <v>Health Care</v>
      </c>
      <c r="D155" s="4" t="s">
        <v>24</v>
      </c>
      <c r="E155" s="4" t="str">
        <f>iferror(VLOOKUP(D155,State_info,2,0),"No Data")</f>
        <v>VA</v>
      </c>
      <c r="F155" s="4">
        <v>107905.0</v>
      </c>
      <c r="G155" s="4">
        <v>129363.0</v>
      </c>
      <c r="H155" s="4" t="s">
        <v>362</v>
      </c>
      <c r="I155" s="5">
        <v>43957.0</v>
      </c>
      <c r="J155" s="5">
        <v>43988.0</v>
      </c>
      <c r="K155" s="4" t="s">
        <v>16</v>
      </c>
      <c r="L155" s="4">
        <f>iferror(vlookup(B155,Rating_info,3,0),"No Data")</f>
        <v>3.4</v>
      </c>
    </row>
    <row r="156" ht="15.75" hidden="1" customHeight="1">
      <c r="A156" s="4" t="s">
        <v>363</v>
      </c>
      <c r="B156" s="4" t="s">
        <v>26</v>
      </c>
      <c r="C156" s="4" t="str">
        <f>iferror(vlookup(B156,Industry_info,2,false),"No data")</f>
        <v>Business Services</v>
      </c>
      <c r="D156" s="4" t="s">
        <v>24</v>
      </c>
      <c r="E156" s="4" t="str">
        <f>iferror(VLOOKUP(D156,State_info,2,0),"No Data")</f>
        <v>VA</v>
      </c>
      <c r="F156" s="4">
        <v>96151.0</v>
      </c>
      <c r="G156" s="4">
        <v>159959.0</v>
      </c>
      <c r="H156" s="4" t="s">
        <v>364</v>
      </c>
      <c r="I156" s="5">
        <v>43957.0</v>
      </c>
      <c r="J156" s="5">
        <v>43988.0</v>
      </c>
      <c r="K156" s="4" t="s">
        <v>16</v>
      </c>
      <c r="L156" s="4">
        <f>iferror(vlookup(B156,Rating_info,3,0),"No Data")</f>
        <v>3.7</v>
      </c>
    </row>
    <row r="157" ht="15.75" hidden="1" customHeight="1">
      <c r="A157" s="4" t="s">
        <v>365</v>
      </c>
      <c r="B157" s="4" t="s">
        <v>252</v>
      </c>
      <c r="C157" s="4" t="str">
        <f>iferror(vlookup(B157,Industry_info,2,false),"No data")</f>
        <v>Biotech &amp; Pharmaceuticals</v>
      </c>
      <c r="D157" s="4" t="s">
        <v>253</v>
      </c>
      <c r="E157" s="4" t="str">
        <f>iferror(VLOOKUP(D157,State_info,2,0),"No Data")</f>
        <v>MD</v>
      </c>
      <c r="F157" s="4">
        <v>56169.0</v>
      </c>
      <c r="G157" s="4">
        <v>208069.0</v>
      </c>
      <c r="H157" s="4" t="s">
        <v>15</v>
      </c>
      <c r="I157" s="5">
        <v>43953.0</v>
      </c>
      <c r="J157" s="5">
        <v>43988.0</v>
      </c>
      <c r="K157" s="4" t="s">
        <v>16</v>
      </c>
      <c r="L157" s="4">
        <f>iferror(vlookup(B157,Rating_info,3,0),"No Data")</f>
        <v>3.9</v>
      </c>
    </row>
    <row r="158" ht="15.75" hidden="1" customHeight="1">
      <c r="A158" s="4" t="s">
        <v>366</v>
      </c>
      <c r="B158" s="4" t="s">
        <v>252</v>
      </c>
      <c r="C158" s="4" t="str">
        <f>iferror(vlookup(B158,Industry_info,2,false),"No data")</f>
        <v>Biotech &amp; Pharmaceuticals</v>
      </c>
      <c r="D158" s="4" t="s">
        <v>253</v>
      </c>
      <c r="E158" s="4" t="str">
        <f>iferror(VLOOKUP(D158,State_info,2,0),"No Data")</f>
        <v>MD</v>
      </c>
      <c r="F158" s="4">
        <v>56169.0</v>
      </c>
      <c r="G158" s="4">
        <v>208069.0</v>
      </c>
      <c r="H158" s="4" t="s">
        <v>15</v>
      </c>
      <c r="I158" s="5">
        <v>43953.0</v>
      </c>
      <c r="J158" s="5">
        <v>43988.0</v>
      </c>
      <c r="K158" s="4" t="s">
        <v>16</v>
      </c>
      <c r="L158" s="4">
        <f>iferror(vlookup(B158,Rating_info,3,0),"No Data")</f>
        <v>3.9</v>
      </c>
    </row>
    <row r="159" ht="15.75" hidden="1" customHeight="1">
      <c r="A159" s="4" t="s">
        <v>367</v>
      </c>
      <c r="B159" s="4" t="s">
        <v>166</v>
      </c>
      <c r="C159" s="4" t="str">
        <f>iferror(vlookup(B159,Industry_info,2,false),"No data")</f>
        <v>Information Technology</v>
      </c>
      <c r="D159" s="4" t="s">
        <v>21</v>
      </c>
      <c r="E159" s="4" t="str">
        <f>iferror(VLOOKUP(D159,State_info,2,0),"No Data")</f>
        <v>DC</v>
      </c>
      <c r="F159" s="4">
        <v>54254.0</v>
      </c>
      <c r="G159" s="4">
        <v>161480.0</v>
      </c>
      <c r="H159" s="4" t="s">
        <v>15</v>
      </c>
      <c r="I159" s="5">
        <v>43958.0</v>
      </c>
      <c r="J159" s="5">
        <v>43988.0</v>
      </c>
      <c r="K159" s="4" t="s">
        <v>16</v>
      </c>
      <c r="L159" s="4">
        <f>iferror(vlookup(B159,Rating_info,3,0),"No Data")</f>
        <v>3.6</v>
      </c>
    </row>
    <row r="160" ht="15.75" hidden="1" customHeight="1">
      <c r="A160" s="4" t="s">
        <v>368</v>
      </c>
      <c r="B160" s="4" t="s">
        <v>369</v>
      </c>
      <c r="C160" s="4" t="str">
        <f>iferror(vlookup(B160,Industry_info,2,false),"No data")</f>
        <v>Aerospace &amp; Defense</v>
      </c>
      <c r="D160" s="4" t="s">
        <v>21</v>
      </c>
      <c r="E160" s="4" t="str">
        <f>iferror(VLOOKUP(D160,State_info,2,0),"No Data")</f>
        <v>DC</v>
      </c>
      <c r="F160" s="4">
        <v>78194.0</v>
      </c>
      <c r="G160" s="4">
        <v>101772.0</v>
      </c>
      <c r="H160" s="4" t="s">
        <v>370</v>
      </c>
      <c r="I160" s="5">
        <v>43953.0</v>
      </c>
      <c r="J160" s="5">
        <v>43988.0</v>
      </c>
      <c r="K160" s="4" t="s">
        <v>16</v>
      </c>
      <c r="L160" s="4">
        <f>iferror(vlookup(B160,Rating_info,3,0),"No Data")</f>
        <v>4.4</v>
      </c>
    </row>
    <row r="161" ht="15.75" hidden="1" customHeight="1">
      <c r="A161" s="4" t="s">
        <v>363</v>
      </c>
      <c r="B161" s="4" t="s">
        <v>13</v>
      </c>
      <c r="C161" s="4" t="str">
        <f>iferror(vlookup(B161,Industry_info,2,false),"No data")</f>
        <v>Business Services</v>
      </c>
      <c r="D161" s="4" t="s">
        <v>38</v>
      </c>
      <c r="E161" s="4" t="str">
        <f>iferror(VLOOKUP(D161,State_info,2,0),"No Data")</f>
        <v>VA</v>
      </c>
      <c r="F161" s="4">
        <v>80890.0</v>
      </c>
      <c r="G161" s="4">
        <v>135175.0</v>
      </c>
      <c r="H161" s="4" t="s">
        <v>15</v>
      </c>
      <c r="I161" s="5">
        <v>43952.0</v>
      </c>
      <c r="J161" s="5">
        <v>43988.0</v>
      </c>
      <c r="K161" s="4" t="s">
        <v>16</v>
      </c>
      <c r="L161" s="4">
        <f>iferror(vlookup(B161,Rating_info,3,0),"No Data")</f>
        <v>4.1</v>
      </c>
    </row>
    <row r="162" ht="15.75" hidden="1" customHeight="1">
      <c r="A162" s="4" t="s">
        <v>371</v>
      </c>
      <c r="B162" s="4" t="s">
        <v>372</v>
      </c>
      <c r="C162" s="4" t="str">
        <f>iferror(vlookup(B162,Industry_info,2,false),"No data")</f>
        <v>Biotech &amp; Pharmaceuticals</v>
      </c>
      <c r="D162" s="4" t="s">
        <v>253</v>
      </c>
      <c r="E162" s="4" t="str">
        <f>iferror(VLOOKUP(D162,State_info,2,0),"No Data")</f>
        <v>MD</v>
      </c>
      <c r="F162" s="4">
        <v>58228.0</v>
      </c>
      <c r="G162" s="4">
        <v>129579.0</v>
      </c>
      <c r="H162" s="4" t="s">
        <v>373</v>
      </c>
      <c r="I162" s="5">
        <v>43953.0</v>
      </c>
      <c r="J162" s="5">
        <v>43988.0</v>
      </c>
      <c r="K162" s="4" t="s">
        <v>16</v>
      </c>
      <c r="L162" s="4">
        <f>iferror(vlookup(B162,Rating_info,3,0),"No Data")</f>
        <v>3.1</v>
      </c>
    </row>
    <row r="163" ht="15.75" hidden="1" customHeight="1">
      <c r="A163" s="4" t="s">
        <v>374</v>
      </c>
      <c r="B163" s="4" t="s">
        <v>102</v>
      </c>
      <c r="C163" s="4" t="str">
        <f>iferror(vlookup(B163,Industry_info,2,false),"No data")</f>
        <v>Business Services</v>
      </c>
      <c r="D163" s="4" t="s">
        <v>21</v>
      </c>
      <c r="E163" s="4" t="str">
        <f>iferror(VLOOKUP(D163,State_info,2,0),"No Data")</f>
        <v>DC</v>
      </c>
      <c r="F163" s="4">
        <v>39825.0</v>
      </c>
      <c r="G163" s="4">
        <v>68554.0</v>
      </c>
      <c r="H163" s="4" t="s">
        <v>375</v>
      </c>
      <c r="I163" s="5">
        <v>43952.0</v>
      </c>
      <c r="J163" s="5">
        <v>43988.0</v>
      </c>
      <c r="K163" s="4" t="s">
        <v>16</v>
      </c>
      <c r="L163" s="4">
        <f>iferror(vlookup(B163,Rating_info,3,0),"No Data")</f>
        <v>3.2</v>
      </c>
    </row>
    <row r="164" ht="15.75" hidden="1" customHeight="1">
      <c r="A164" s="4" t="s">
        <v>376</v>
      </c>
      <c r="B164" s="4" t="s">
        <v>102</v>
      </c>
      <c r="C164" s="4" t="str">
        <f>iferror(vlookup(B164,Industry_info,2,false),"No data")</f>
        <v>Business Services</v>
      </c>
      <c r="D164" s="4" t="s">
        <v>21</v>
      </c>
      <c r="E164" s="4" t="str">
        <f>iferror(VLOOKUP(D164,State_info,2,0),"No Data")</f>
        <v>DC</v>
      </c>
      <c r="F164" s="4">
        <v>47210.0</v>
      </c>
      <c r="G164" s="4">
        <v>80337.0</v>
      </c>
      <c r="H164" s="4" t="s">
        <v>377</v>
      </c>
      <c r="I164" s="5">
        <v>43952.0</v>
      </c>
      <c r="J164" s="5">
        <v>43988.0</v>
      </c>
      <c r="K164" s="4" t="s">
        <v>16</v>
      </c>
      <c r="L164" s="4">
        <f>iferror(vlookup(B164,Rating_info,3,0),"No Data")</f>
        <v>3.2</v>
      </c>
    </row>
    <row r="165" ht="15.75" hidden="1" customHeight="1">
      <c r="A165" s="4" t="s">
        <v>378</v>
      </c>
      <c r="B165" s="4" t="s">
        <v>183</v>
      </c>
      <c r="C165" s="4" t="str">
        <f>iferror(vlookup(B165,Industry_info,2,false),"No data")</f>
        <v>Business Services</v>
      </c>
      <c r="D165" s="4" t="s">
        <v>21</v>
      </c>
      <c r="E165" s="4" t="str">
        <f>iferror(VLOOKUP(D165,State_info,2,0),"No Data")</f>
        <v>DC</v>
      </c>
      <c r="F165" s="4">
        <v>75835.0</v>
      </c>
      <c r="G165" s="4">
        <v>101374.0</v>
      </c>
      <c r="H165" s="4" t="s">
        <v>15</v>
      </c>
      <c r="I165" s="5">
        <v>43952.0</v>
      </c>
      <c r="J165" s="5">
        <v>43988.0</v>
      </c>
      <c r="K165" s="4" t="s">
        <v>16</v>
      </c>
      <c r="L165" s="4">
        <f>iferror(vlookup(B165,Rating_info,3,0),"No Data")</f>
        <v>4</v>
      </c>
    </row>
    <row r="166" ht="15.75" hidden="1" customHeight="1">
      <c r="A166" s="4" t="s">
        <v>342</v>
      </c>
      <c r="B166" s="4" t="s">
        <v>379</v>
      </c>
      <c r="C166" s="4" t="str">
        <f>iferror(vlookup(B166,Industry_info,2,false),"No data")</f>
        <v>Information Technology</v>
      </c>
      <c r="D166" s="4" t="s">
        <v>24</v>
      </c>
      <c r="E166" s="4" t="str">
        <f>iferror(VLOOKUP(D166,State_info,2,0),"No Data")</f>
        <v>VA</v>
      </c>
      <c r="F166" s="4">
        <v>143172.0</v>
      </c>
      <c r="G166" s="4">
        <v>149279.0</v>
      </c>
      <c r="H166" s="4" t="s">
        <v>380</v>
      </c>
      <c r="I166" s="5">
        <v>43952.0</v>
      </c>
      <c r="J166" s="5">
        <v>43988.0</v>
      </c>
      <c r="K166" s="4" t="s">
        <v>16</v>
      </c>
      <c r="L166" s="4">
        <f>iferror(vlookup(B166,Rating_info,3,0),"No Data")</f>
        <v>4.8</v>
      </c>
    </row>
    <row r="167" ht="15.75" hidden="1" customHeight="1">
      <c r="A167" s="4" t="s">
        <v>381</v>
      </c>
      <c r="B167" s="4" t="s">
        <v>237</v>
      </c>
      <c r="C167" s="4" t="str">
        <f>iferror(vlookup(B167,Industry_info,2,false),"No data")</f>
        <v>Business Services</v>
      </c>
      <c r="D167" s="4" t="s">
        <v>21</v>
      </c>
      <c r="E167" s="4" t="str">
        <f>iferror(VLOOKUP(D167,State_info,2,0),"No Data")</f>
        <v>DC</v>
      </c>
      <c r="F167" s="4">
        <v>114275.0</v>
      </c>
      <c r="G167" s="4">
        <v>182211.0</v>
      </c>
      <c r="H167" s="4" t="s">
        <v>382</v>
      </c>
      <c r="I167" s="5">
        <v>43957.0</v>
      </c>
      <c r="J167" s="5">
        <v>43988.0</v>
      </c>
      <c r="K167" s="4" t="s">
        <v>16</v>
      </c>
      <c r="L167" s="4">
        <f>iferror(vlookup(B167,Rating_info,3,0),"No Data")</f>
        <v>3.2</v>
      </c>
    </row>
    <row r="168" ht="15.75" hidden="1" customHeight="1">
      <c r="A168" s="4" t="s">
        <v>383</v>
      </c>
      <c r="B168" s="4" t="s">
        <v>384</v>
      </c>
      <c r="C168" s="4" t="str">
        <f>iferror(vlookup(B168,Industry_info,2,false),"No data")</f>
        <v>Business Services</v>
      </c>
      <c r="D168" s="4" t="s">
        <v>21</v>
      </c>
      <c r="E168" s="4" t="str">
        <f>iferror(VLOOKUP(D168,State_info,2,0),"No Data")</f>
        <v>DC</v>
      </c>
      <c r="F168" s="4">
        <v>75017.0</v>
      </c>
      <c r="G168" s="4">
        <v>120728.0</v>
      </c>
      <c r="H168" s="4" t="s">
        <v>385</v>
      </c>
      <c r="I168" s="5">
        <v>43951.0</v>
      </c>
      <c r="J168" s="5">
        <v>43988.0</v>
      </c>
      <c r="K168" s="4" t="s">
        <v>16</v>
      </c>
      <c r="L168" s="4">
        <f>iferror(vlookup(B168,Rating_info,3,0),"No Data")</f>
        <v>4.2</v>
      </c>
    </row>
    <row r="169" ht="15.75" hidden="1" customHeight="1">
      <c r="A169" s="4" t="s">
        <v>37</v>
      </c>
      <c r="B169" s="4" t="s">
        <v>17</v>
      </c>
      <c r="C169" s="4" t="str">
        <f>iferror(vlookup(B169,Industry_info,2,false),"No data")</f>
        <v>Insurance</v>
      </c>
      <c r="D169" s="4" t="s">
        <v>18</v>
      </c>
      <c r="E169" s="4" t="str">
        <f>iferror(VLOOKUP(D169,State_info,2,0),"No Data")</f>
        <v>MD</v>
      </c>
      <c r="F169" s="4">
        <v>85683.0</v>
      </c>
      <c r="G169" s="4">
        <v>136550.0</v>
      </c>
      <c r="H169" s="4" t="s">
        <v>386</v>
      </c>
      <c r="I169" s="5">
        <v>43953.0</v>
      </c>
      <c r="J169" s="5">
        <v>43988.0</v>
      </c>
      <c r="K169" s="4" t="s">
        <v>16</v>
      </c>
      <c r="L169" s="4">
        <f>iferror(vlookup(B169,Rating_info,3,0),"No Data")</f>
        <v>3.3</v>
      </c>
    </row>
    <row r="170" ht="15.75" hidden="1" customHeight="1">
      <c r="A170" s="4" t="s">
        <v>387</v>
      </c>
      <c r="B170" s="4" t="s">
        <v>102</v>
      </c>
      <c r="C170" s="4" t="str">
        <f>iferror(vlookup(B170,Industry_info,2,false),"No data")</f>
        <v>Business Services</v>
      </c>
      <c r="D170" s="4" t="s">
        <v>21</v>
      </c>
      <c r="E170" s="4" t="str">
        <f>iferror(VLOOKUP(D170,State_info,2,0),"No Data")</f>
        <v>DC</v>
      </c>
      <c r="F170" s="4">
        <v>47210.0</v>
      </c>
      <c r="G170" s="4">
        <v>80337.0</v>
      </c>
      <c r="H170" s="4" t="s">
        <v>388</v>
      </c>
      <c r="I170" s="5">
        <v>43945.0</v>
      </c>
      <c r="J170" s="5">
        <v>43988.0</v>
      </c>
      <c r="K170" s="4" t="s">
        <v>16</v>
      </c>
      <c r="L170" s="4">
        <f>iferror(vlookup(B170,Rating_info,3,0),"No Data")</f>
        <v>3.2</v>
      </c>
    </row>
    <row r="171" ht="15.75" hidden="1" customHeight="1">
      <c r="A171" s="4" t="s">
        <v>37</v>
      </c>
      <c r="B171" s="4" t="s">
        <v>328</v>
      </c>
      <c r="C171" s="4" t="str">
        <f>iferror(vlookup(B171,Industry_info,2,false),"No data")</f>
        <v>Aerospace &amp; Defense</v>
      </c>
      <c r="D171" s="4" t="s">
        <v>132</v>
      </c>
      <c r="E171" s="4" t="str">
        <f>iferror(VLOOKUP(D171,State_info,2,0),"No Data")</f>
        <v>VA</v>
      </c>
      <c r="F171" s="4">
        <v>123972.0</v>
      </c>
      <c r="G171" s="4">
        <v>199679.0</v>
      </c>
      <c r="H171" s="4" t="s">
        <v>389</v>
      </c>
      <c r="I171" s="5">
        <v>43950.0</v>
      </c>
      <c r="J171" s="5">
        <v>43988.0</v>
      </c>
      <c r="K171" s="4" t="s">
        <v>330</v>
      </c>
      <c r="L171" s="4">
        <f>iferror(vlookup(B171,Rating_info,3,0),"No Data")</f>
        <v>3.7</v>
      </c>
    </row>
    <row r="172" ht="15.75" hidden="1" customHeight="1">
      <c r="A172" s="4" t="s">
        <v>390</v>
      </c>
      <c r="B172" s="4" t="s">
        <v>391</v>
      </c>
      <c r="C172" s="4" t="str">
        <f>iferror(vlookup(B172,Industry_info,2,false),"No data")</f>
        <v>Information Technology</v>
      </c>
      <c r="D172" s="4" t="s">
        <v>24</v>
      </c>
      <c r="E172" s="4" t="str">
        <f>iferror(VLOOKUP(D172,State_info,2,0),"No Data")</f>
        <v>VA</v>
      </c>
      <c r="F172" s="4">
        <v>45119.0</v>
      </c>
      <c r="G172" s="4">
        <v>94084.0</v>
      </c>
      <c r="H172" s="4" t="s">
        <v>392</v>
      </c>
      <c r="I172" s="5">
        <v>43953.0</v>
      </c>
      <c r="J172" s="5">
        <v>43988.0</v>
      </c>
      <c r="K172" s="4" t="s">
        <v>16</v>
      </c>
      <c r="L172" s="4">
        <f>iferror(vlookup(B172,Rating_info,3,0),"No Data")</f>
        <v>3.2</v>
      </c>
    </row>
    <row r="173" ht="15.75" hidden="1" customHeight="1">
      <c r="A173" s="4" t="s">
        <v>393</v>
      </c>
      <c r="B173" s="4" t="s">
        <v>394</v>
      </c>
      <c r="C173" s="4" t="str">
        <f>iferror(vlookup(B173,Industry_info,2,false),"No data")</f>
        <v>Education</v>
      </c>
      <c r="D173" s="4" t="s">
        <v>21</v>
      </c>
      <c r="E173" s="4" t="str">
        <f>iferror(VLOOKUP(D173,State_info,2,0),"No Data")</f>
        <v>DC</v>
      </c>
      <c r="F173" s="4">
        <v>113827.0</v>
      </c>
      <c r="G173" s="4">
        <v>160706.0</v>
      </c>
      <c r="H173" s="4" t="s">
        <v>395</v>
      </c>
      <c r="I173" s="5">
        <v>43945.0</v>
      </c>
      <c r="J173" s="5">
        <v>43988.0</v>
      </c>
      <c r="K173" s="4" t="s">
        <v>330</v>
      </c>
      <c r="L173" s="4">
        <f>iferror(vlookup(B173,Rating_info,3,0),"No Data")</f>
        <v>3.6</v>
      </c>
    </row>
    <row r="174" ht="15.75" hidden="1" customHeight="1">
      <c r="A174" s="4" t="s">
        <v>396</v>
      </c>
      <c r="B174" s="4" t="s">
        <v>41</v>
      </c>
      <c r="C174" s="4" t="str">
        <f>iferror(vlookup(B174,Industry_info,2,false),"No data")</f>
        <v>Information Technology</v>
      </c>
      <c r="D174" s="4" t="s">
        <v>32</v>
      </c>
      <c r="E174" s="4" t="str">
        <f>iferror(VLOOKUP(D174,State_info,2,0),"No Data")</f>
        <v>VA</v>
      </c>
      <c r="F174" s="4">
        <v>91919.0</v>
      </c>
      <c r="G174" s="4">
        <v>141881.0</v>
      </c>
      <c r="H174" s="4" t="s">
        <v>15</v>
      </c>
      <c r="I174" s="5">
        <v>43946.0</v>
      </c>
      <c r="J174" s="5">
        <v>43988.0</v>
      </c>
      <c r="K174" s="4" t="s">
        <v>16</v>
      </c>
      <c r="L174" s="4">
        <f>iferror(vlookup(B174,Rating_info,3,0),"No Data")</f>
        <v>3.9</v>
      </c>
    </row>
    <row r="175" ht="15.75" hidden="1" customHeight="1">
      <c r="A175" s="4" t="s">
        <v>397</v>
      </c>
      <c r="B175" s="4" t="s">
        <v>201</v>
      </c>
      <c r="C175" s="4" t="str">
        <f>iferror(vlookup(B175,Industry_info,2,false),"No data")</f>
        <v>Aerospace &amp; Defense</v>
      </c>
      <c r="D175" s="4" t="s">
        <v>24</v>
      </c>
      <c r="E175" s="4" t="str">
        <f>iferror(VLOOKUP(D175,State_info,2,0),"No Data")</f>
        <v>VA</v>
      </c>
      <c r="F175" s="4">
        <v>119402.0</v>
      </c>
      <c r="G175" s="4">
        <v>192865.0</v>
      </c>
      <c r="H175" s="4" t="s">
        <v>15</v>
      </c>
      <c r="I175" s="5">
        <v>43957.0</v>
      </c>
      <c r="J175" s="5">
        <v>43988.0</v>
      </c>
      <c r="K175" s="4" t="s">
        <v>16</v>
      </c>
      <c r="L175" s="4">
        <f>iferror(vlookup(B175,Rating_info,3,0),"No Data")</f>
        <v>3.4</v>
      </c>
    </row>
    <row r="176" ht="15.75" hidden="1" customHeight="1">
      <c r="A176" s="4" t="s">
        <v>381</v>
      </c>
      <c r="B176" s="4" t="s">
        <v>102</v>
      </c>
      <c r="C176" s="4" t="str">
        <f>iferror(vlookup(B176,Industry_info,2,false),"No data")</f>
        <v>Business Services</v>
      </c>
      <c r="D176" s="4" t="s">
        <v>21</v>
      </c>
      <c r="E176" s="4" t="str">
        <f>iferror(VLOOKUP(D176,State_info,2,0),"No Data")</f>
        <v>DC</v>
      </c>
      <c r="F176" s="4">
        <v>52583.0</v>
      </c>
      <c r="G176" s="4">
        <v>89114.0</v>
      </c>
      <c r="H176" s="4" t="s">
        <v>398</v>
      </c>
      <c r="I176" s="5">
        <v>43945.0</v>
      </c>
      <c r="J176" s="5">
        <v>43988.0</v>
      </c>
      <c r="K176" s="4" t="s">
        <v>16</v>
      </c>
      <c r="L176" s="4">
        <f>iferror(vlookup(B176,Rating_info,3,0),"No Data")</f>
        <v>3.2</v>
      </c>
    </row>
    <row r="177" ht="15.75" hidden="1" customHeight="1">
      <c r="A177" s="4" t="s">
        <v>399</v>
      </c>
      <c r="B177" s="4" t="s">
        <v>26</v>
      </c>
      <c r="C177" s="4" t="str">
        <f>iferror(vlookup(B177,Industry_info,2,false),"No data")</f>
        <v>Business Services</v>
      </c>
      <c r="D177" s="4" t="s">
        <v>49</v>
      </c>
      <c r="E177" s="4" t="str">
        <f>iferror(VLOOKUP(D177,State_info,2,0),"No Data")</f>
        <v>VA</v>
      </c>
      <c r="F177" s="4">
        <v>99145.0</v>
      </c>
      <c r="G177" s="4">
        <v>112135.0</v>
      </c>
      <c r="H177" s="4" t="s">
        <v>400</v>
      </c>
      <c r="I177" s="5">
        <v>43952.0</v>
      </c>
      <c r="J177" s="5">
        <v>43988.0</v>
      </c>
      <c r="K177" s="4" t="s">
        <v>16</v>
      </c>
      <c r="L177" s="4">
        <f>iferror(vlookup(B177,Rating_info,3,0),"No Data")</f>
        <v>3.7</v>
      </c>
    </row>
    <row r="178" ht="15.75" hidden="1" customHeight="1">
      <c r="A178" s="4" t="s">
        <v>401</v>
      </c>
      <c r="B178" s="4" t="s">
        <v>252</v>
      </c>
      <c r="C178" s="4" t="str">
        <f>iferror(vlookup(B178,Industry_info,2,false),"No data")</f>
        <v>Biotech &amp; Pharmaceuticals</v>
      </c>
      <c r="D178" s="4" t="s">
        <v>253</v>
      </c>
      <c r="E178" s="4" t="str">
        <f>iferror(VLOOKUP(D178,State_info,2,0),"No Data")</f>
        <v>MD</v>
      </c>
      <c r="F178" s="4">
        <v>57173.0</v>
      </c>
      <c r="G178" s="4">
        <v>116498.0</v>
      </c>
      <c r="H178" s="4" t="s">
        <v>15</v>
      </c>
      <c r="I178" s="5">
        <v>43951.0</v>
      </c>
      <c r="J178" s="5">
        <v>43988.0</v>
      </c>
      <c r="K178" s="4" t="s">
        <v>16</v>
      </c>
      <c r="L178" s="4">
        <f>iferror(vlookup(B178,Rating_info,3,0),"No Data")</f>
        <v>3.9</v>
      </c>
    </row>
    <row r="179" ht="15.75" hidden="1" customHeight="1">
      <c r="A179" s="4" t="s">
        <v>402</v>
      </c>
      <c r="B179" s="4" t="s">
        <v>252</v>
      </c>
      <c r="C179" s="4" t="str">
        <f>iferror(vlookup(B179,Industry_info,2,false),"No data")</f>
        <v>Biotech &amp; Pharmaceuticals</v>
      </c>
      <c r="D179" s="4" t="s">
        <v>253</v>
      </c>
      <c r="E179" s="4" t="str">
        <f>iferror(VLOOKUP(D179,State_info,2,0),"No Data")</f>
        <v>MD</v>
      </c>
      <c r="F179" s="4">
        <v>102620.0</v>
      </c>
      <c r="G179" s="4">
        <v>110103.0</v>
      </c>
      <c r="H179" s="4" t="s">
        <v>15</v>
      </c>
      <c r="I179" s="5">
        <v>43946.0</v>
      </c>
      <c r="J179" s="5">
        <v>43988.0</v>
      </c>
      <c r="K179" s="4" t="s">
        <v>16</v>
      </c>
      <c r="L179" s="4">
        <f>iferror(vlookup(B179,Rating_info,3,0),"No Data")</f>
        <v>3.9</v>
      </c>
    </row>
    <row r="180" ht="15.75" hidden="1" customHeight="1">
      <c r="A180" s="4" t="s">
        <v>37</v>
      </c>
      <c r="B180" s="4" t="s">
        <v>85</v>
      </c>
      <c r="C180" s="4" t="str">
        <f>iferror(vlookup(B180,Industry_info,2,false),"No data")</f>
        <v>Government</v>
      </c>
      <c r="D180" s="4" t="s">
        <v>70</v>
      </c>
      <c r="E180" s="4" t="str">
        <f>iferror(VLOOKUP(D180,State_info,2,0),"No Data")</f>
        <v>VA</v>
      </c>
      <c r="F180" s="4">
        <v>90864.0</v>
      </c>
      <c r="G180" s="4">
        <v>148646.0</v>
      </c>
      <c r="H180" s="4" t="s">
        <v>403</v>
      </c>
      <c r="I180" s="5">
        <v>43947.0</v>
      </c>
      <c r="J180" s="5">
        <v>43988.0</v>
      </c>
      <c r="K180" s="4" t="s">
        <v>16</v>
      </c>
      <c r="L180" s="4">
        <f>iferror(vlookup(B180,Rating_info,3,0),"No Data")</f>
        <v>3.7</v>
      </c>
    </row>
    <row r="181" ht="15.75" hidden="1" customHeight="1">
      <c r="A181" s="4" t="s">
        <v>404</v>
      </c>
      <c r="B181" s="4" t="s">
        <v>372</v>
      </c>
      <c r="C181" s="4" t="str">
        <f>iferror(vlookup(B181,Industry_info,2,false),"No data")</f>
        <v>Biotech &amp; Pharmaceuticals</v>
      </c>
      <c r="D181" s="4" t="s">
        <v>253</v>
      </c>
      <c r="E181" s="4" t="str">
        <f>iferror(VLOOKUP(D181,State_info,2,0),"No Data")</f>
        <v>MD</v>
      </c>
      <c r="F181" s="4">
        <v>83931.0</v>
      </c>
      <c r="G181" s="4">
        <v>91443.0</v>
      </c>
      <c r="H181" s="4" t="s">
        <v>405</v>
      </c>
      <c r="I181" s="5">
        <v>43956.0</v>
      </c>
      <c r="J181" s="5">
        <v>43988.0</v>
      </c>
      <c r="K181" s="4" t="s">
        <v>16</v>
      </c>
      <c r="L181" s="4">
        <f>iferror(vlookup(B181,Rating_info,3,0),"No Data")</f>
        <v>3.1</v>
      </c>
    </row>
    <row r="182" ht="15.75" hidden="1" customHeight="1">
      <c r="A182" s="4" t="s">
        <v>406</v>
      </c>
      <c r="B182" s="4" t="s">
        <v>306</v>
      </c>
      <c r="C182" s="4" t="str">
        <f>iferror(vlookup(B182,Industry_info,2,false),"No data")</f>
        <v>Business Services</v>
      </c>
      <c r="D182" s="4" t="s">
        <v>109</v>
      </c>
      <c r="E182" s="4" t="str">
        <f>iferror(VLOOKUP(D182,State_info,2,0),"No Data")</f>
        <v>MD</v>
      </c>
      <c r="F182" s="4">
        <v>62560.0</v>
      </c>
      <c r="G182" s="4">
        <v>88486.0</v>
      </c>
      <c r="H182" s="4" t="s">
        <v>407</v>
      </c>
      <c r="I182" s="5">
        <v>43949.0</v>
      </c>
      <c r="J182" s="5">
        <v>43988.0</v>
      </c>
      <c r="K182" s="4" t="s">
        <v>16</v>
      </c>
      <c r="L182" s="4">
        <f>iferror(vlookup(B182,Rating_info,3,0),"No Data")</f>
        <v>1.9</v>
      </c>
    </row>
    <row r="183" ht="15.75" hidden="1" customHeight="1">
      <c r="A183" s="4" t="s">
        <v>31</v>
      </c>
      <c r="B183" s="4" t="s">
        <v>204</v>
      </c>
      <c r="C183" s="4" t="str">
        <f>iferror(vlookup(B183,Industry_info,2,false),"No data")</f>
        <v>Information Technology</v>
      </c>
      <c r="D183" s="4" t="s">
        <v>205</v>
      </c>
      <c r="E183" s="4" t="str">
        <f>iferror(VLOOKUP(D183,State_info,2,0),"No Data")</f>
        <v>VA</v>
      </c>
      <c r="F183" s="4">
        <v>66263.0</v>
      </c>
      <c r="G183" s="4">
        <v>75135.0</v>
      </c>
      <c r="H183" s="4" t="s">
        <v>15</v>
      </c>
      <c r="I183" s="5">
        <v>43952.0</v>
      </c>
      <c r="J183" s="5">
        <v>43988.0</v>
      </c>
      <c r="K183" s="4" t="s">
        <v>16</v>
      </c>
      <c r="L183" s="4">
        <f>iferror(vlookup(B183,Rating_info,3,0),"No Data")</f>
        <v>3.6</v>
      </c>
    </row>
    <row r="184" ht="15.75" hidden="1" customHeight="1">
      <c r="A184" s="4" t="s">
        <v>408</v>
      </c>
      <c r="B184" s="4" t="s">
        <v>409</v>
      </c>
      <c r="C184" s="4" t="str">
        <f>iferror(vlookup(B184,Industry_info,2,false),"No data")</f>
        <v>Accounting &amp; Legal</v>
      </c>
      <c r="D184" s="4" t="s">
        <v>21</v>
      </c>
      <c r="E184" s="4" t="str">
        <f>iferror(VLOOKUP(D184,State_info,2,0),"No Data")</f>
        <v>DC</v>
      </c>
      <c r="F184" s="4">
        <v>72762.0</v>
      </c>
      <c r="G184" s="4">
        <v>121191.0</v>
      </c>
      <c r="H184" s="4" t="s">
        <v>410</v>
      </c>
      <c r="I184" s="5">
        <v>43952.0</v>
      </c>
      <c r="J184" s="5">
        <v>43988.0</v>
      </c>
      <c r="K184" s="4" t="s">
        <v>16</v>
      </c>
      <c r="L184" s="4">
        <f>iferror(vlookup(B184,Rating_info,3,0),"No Data")</f>
        <v>3.2</v>
      </c>
    </row>
    <row r="185" ht="15.75" hidden="1" customHeight="1">
      <c r="A185" s="4" t="s">
        <v>411</v>
      </c>
      <c r="B185" s="4" t="s">
        <v>252</v>
      </c>
      <c r="C185" s="4" t="str">
        <f>iferror(vlookup(B185,Industry_info,2,false),"No data")</f>
        <v>Biotech &amp; Pharmaceuticals</v>
      </c>
      <c r="D185" s="4" t="s">
        <v>253</v>
      </c>
      <c r="E185" s="4" t="str">
        <f>iferror(VLOOKUP(D185,State_info,2,0),"No Data")</f>
        <v>MD</v>
      </c>
      <c r="F185" s="4">
        <v>82243.0</v>
      </c>
      <c r="G185" s="4">
        <v>94648.0</v>
      </c>
      <c r="H185" s="4" t="s">
        <v>15</v>
      </c>
      <c r="I185" s="5">
        <v>43951.0</v>
      </c>
      <c r="J185" s="5">
        <v>43988.0</v>
      </c>
      <c r="K185" s="4" t="s">
        <v>16</v>
      </c>
      <c r="L185" s="4">
        <f>iferror(vlookup(B185,Rating_info,3,0),"No Data")</f>
        <v>3.9</v>
      </c>
    </row>
    <row r="186" ht="15.75" hidden="1" customHeight="1">
      <c r="A186" s="4" t="s">
        <v>412</v>
      </c>
      <c r="B186" s="4" t="s">
        <v>413</v>
      </c>
      <c r="C186" s="4" t="str">
        <f>iferror(vlookup(B186,Industry_info,2,false),"No data")</f>
        <v>Business Services</v>
      </c>
      <c r="D186" s="4" t="s">
        <v>21</v>
      </c>
      <c r="E186" s="4" t="str">
        <f>iferror(VLOOKUP(D186,State_info,2,0),"No Data")</f>
        <v>DC</v>
      </c>
      <c r="F186" s="4">
        <v>111628.0</v>
      </c>
      <c r="G186" s="4">
        <v>138800.0</v>
      </c>
      <c r="H186" s="4" t="s">
        <v>414</v>
      </c>
      <c r="I186" s="5">
        <v>43949.0</v>
      </c>
      <c r="J186" s="5">
        <v>43988.0</v>
      </c>
      <c r="K186" s="4" t="s">
        <v>16</v>
      </c>
      <c r="L186" s="4">
        <f>iferror(vlookup(B186,Rating_info,3,0),"No Data")</f>
        <v>4</v>
      </c>
    </row>
    <row r="187" ht="15.75" hidden="1" customHeight="1">
      <c r="A187" s="4" t="s">
        <v>415</v>
      </c>
      <c r="B187" s="4" t="s">
        <v>252</v>
      </c>
      <c r="C187" s="4" t="str">
        <f>iferror(vlookup(B187,Industry_info,2,false),"No data")</f>
        <v>Biotech &amp; Pharmaceuticals</v>
      </c>
      <c r="D187" s="4" t="s">
        <v>253</v>
      </c>
      <c r="E187" s="4" t="str">
        <f>iferror(VLOOKUP(D187,State_info,2,0),"No Data")</f>
        <v>MD</v>
      </c>
      <c r="F187" s="4">
        <v>147861.0</v>
      </c>
      <c r="G187" s="4">
        <v>160761.0</v>
      </c>
      <c r="H187" s="4" t="s">
        <v>15</v>
      </c>
      <c r="I187" s="5">
        <v>43950.0</v>
      </c>
      <c r="J187" s="5">
        <v>43988.0</v>
      </c>
      <c r="K187" s="4" t="s">
        <v>16</v>
      </c>
      <c r="L187" s="4">
        <f>iferror(vlookup(B187,Rating_info,3,0),"No Data")</f>
        <v>3.9</v>
      </c>
    </row>
    <row r="188" ht="15.75" hidden="1" customHeight="1">
      <c r="A188" s="4" t="s">
        <v>416</v>
      </c>
      <c r="B188" s="4" t="s">
        <v>149</v>
      </c>
      <c r="C188" s="4" t="str">
        <f>iferror(vlookup(B188,Industry_info,2,false),"No data")</f>
        <v>Aerospace &amp; Defense</v>
      </c>
      <c r="D188" s="4" t="s">
        <v>49</v>
      </c>
      <c r="E188" s="4" t="str">
        <f>iferror(VLOOKUP(D188,State_info,2,0),"No Data")</f>
        <v>VA</v>
      </c>
      <c r="F188" s="4">
        <v>126211.0</v>
      </c>
      <c r="G188" s="4">
        <v>200405.0</v>
      </c>
      <c r="H188" s="4" t="s">
        <v>417</v>
      </c>
      <c r="I188" s="5">
        <v>43958.0</v>
      </c>
      <c r="J188" s="5">
        <v>43988.0</v>
      </c>
      <c r="K188" s="4" t="s">
        <v>16</v>
      </c>
      <c r="L188" s="4">
        <f>iferror(vlookup(B188,Rating_info,3,0),"No Data")</f>
        <v>3.7</v>
      </c>
    </row>
    <row r="189" ht="15.75" hidden="1" customHeight="1">
      <c r="A189" s="4" t="s">
        <v>418</v>
      </c>
      <c r="B189" s="4" t="s">
        <v>26</v>
      </c>
      <c r="C189" s="4" t="str">
        <f>iferror(vlookup(B189,Industry_info,2,false),"No data")</f>
        <v>Business Services</v>
      </c>
      <c r="D189" s="4" t="s">
        <v>21</v>
      </c>
      <c r="E189" s="4" t="str">
        <f>iferror(VLOOKUP(D189,State_info,2,0),"No Data")</f>
        <v>DC</v>
      </c>
      <c r="F189" s="4">
        <v>76023.0</v>
      </c>
      <c r="G189" s="4">
        <v>85673.0</v>
      </c>
      <c r="H189" s="4" t="s">
        <v>419</v>
      </c>
      <c r="I189" s="5">
        <v>43956.0</v>
      </c>
      <c r="J189" s="5">
        <v>43988.0</v>
      </c>
      <c r="K189" s="4" t="s">
        <v>16</v>
      </c>
      <c r="L189" s="4">
        <f>iferror(vlookup(B189,Rating_info,3,0),"No Data")</f>
        <v>3.7</v>
      </c>
    </row>
    <row r="190" ht="15.75" hidden="1" customHeight="1">
      <c r="A190" s="4" t="s">
        <v>155</v>
      </c>
      <c r="B190" s="4" t="s">
        <v>81</v>
      </c>
      <c r="C190" s="4" t="str">
        <f>iferror(vlookup(B190,Industry_info,2,false),"No data")</f>
        <v>Information Technology</v>
      </c>
      <c r="D190" s="4" t="s">
        <v>38</v>
      </c>
      <c r="E190" s="4" t="str">
        <f>iferror(VLOOKUP(D190,State_info,2,0),"No Data")</f>
        <v>VA</v>
      </c>
      <c r="F190" s="4">
        <v>75749.0</v>
      </c>
      <c r="G190" s="4">
        <v>127839.0</v>
      </c>
      <c r="H190" s="4" t="s">
        <v>420</v>
      </c>
      <c r="I190" s="5">
        <v>43949.0</v>
      </c>
      <c r="J190" s="5">
        <v>43988.0</v>
      </c>
      <c r="K190" s="4" t="s">
        <v>16</v>
      </c>
      <c r="L190" s="4">
        <f>iferror(vlookup(B190,Rating_info,3,0),"No Data")</f>
        <v>4.3</v>
      </c>
    </row>
    <row r="191" ht="15.75" hidden="1" customHeight="1">
      <c r="A191" s="4" t="s">
        <v>421</v>
      </c>
      <c r="B191" s="4" t="s">
        <v>252</v>
      </c>
      <c r="C191" s="4" t="str">
        <f>iferror(vlookup(B191,Industry_info,2,false),"No data")</f>
        <v>Biotech &amp; Pharmaceuticals</v>
      </c>
      <c r="D191" s="4" t="s">
        <v>253</v>
      </c>
      <c r="E191" s="4" t="str">
        <f>iferror(VLOOKUP(D191,State_info,2,0),"No Data")</f>
        <v>MD</v>
      </c>
      <c r="F191" s="4">
        <v>100203.0</v>
      </c>
      <c r="G191" s="4">
        <v>204179.0</v>
      </c>
      <c r="H191" s="4" t="s">
        <v>15</v>
      </c>
      <c r="I191" s="5">
        <v>43944.0</v>
      </c>
      <c r="J191" s="5">
        <v>43988.0</v>
      </c>
      <c r="K191" s="4" t="s">
        <v>16</v>
      </c>
      <c r="L191" s="4">
        <f>iferror(vlookup(B191,Rating_info,3,0),"No Data")</f>
        <v>3.9</v>
      </c>
    </row>
    <row r="192" ht="15.75" hidden="1" customHeight="1">
      <c r="A192" s="4" t="s">
        <v>422</v>
      </c>
      <c r="B192" s="4" t="s">
        <v>240</v>
      </c>
      <c r="C192" s="4" t="str">
        <f>iferror(vlookup(B192,Industry_info,2,false),"No data")</f>
        <v>Information Technology</v>
      </c>
      <c r="D192" s="4" t="s">
        <v>24</v>
      </c>
      <c r="E192" s="4" t="str">
        <f>iferror(VLOOKUP(D192,State_info,2,0),"No Data")</f>
        <v>VA</v>
      </c>
      <c r="F192" s="4">
        <v>105356.0</v>
      </c>
      <c r="G192" s="4">
        <v>168854.0</v>
      </c>
      <c r="H192" s="4" t="s">
        <v>423</v>
      </c>
      <c r="I192" s="5">
        <v>43957.0</v>
      </c>
      <c r="J192" s="5">
        <v>43988.0</v>
      </c>
      <c r="K192" s="4" t="s">
        <v>16</v>
      </c>
      <c r="L192" s="4">
        <f>iferror(vlookup(B192,Rating_info,3,0),"No Data")</f>
        <v>4.2</v>
      </c>
    </row>
    <row r="193" ht="15.75" hidden="1" customHeight="1">
      <c r="A193" s="4" t="s">
        <v>37</v>
      </c>
      <c r="B193" s="4" t="s">
        <v>424</v>
      </c>
      <c r="C193" s="4" t="str">
        <f>iferror(vlookup(B193,Industry_info,2,false),"No data")</f>
        <v>Information Technology</v>
      </c>
      <c r="D193" s="4" t="s">
        <v>132</v>
      </c>
      <c r="E193" s="4" t="str">
        <f>iferror(VLOOKUP(D193,State_info,2,0),"No Data")</f>
        <v>VA</v>
      </c>
      <c r="F193" s="4">
        <v>118610.0</v>
      </c>
      <c r="G193" s="4">
        <v>155256.0</v>
      </c>
      <c r="H193" s="4" t="s">
        <v>425</v>
      </c>
      <c r="I193" s="5">
        <v>43957.0</v>
      </c>
      <c r="J193" s="5">
        <v>43988.0</v>
      </c>
      <c r="K193" s="4" t="s">
        <v>16</v>
      </c>
      <c r="L193" s="4">
        <f>iferror(vlookup(B193,Rating_info,3,0),"No Data")</f>
        <v>3.2</v>
      </c>
    </row>
    <row r="194" ht="15.75" hidden="1" customHeight="1">
      <c r="A194" s="4" t="s">
        <v>426</v>
      </c>
      <c r="B194" s="4" t="s">
        <v>252</v>
      </c>
      <c r="C194" s="4" t="str">
        <f>iferror(vlookup(B194,Industry_info,2,false),"No data")</f>
        <v>Biotech &amp; Pharmaceuticals</v>
      </c>
      <c r="D194" s="4" t="s">
        <v>253</v>
      </c>
      <c r="E194" s="4" t="str">
        <f>iferror(VLOOKUP(D194,State_info,2,0),"No Data")</f>
        <v>MD</v>
      </c>
      <c r="F194" s="4">
        <v>84203.0</v>
      </c>
      <c r="G194" s="4">
        <v>110417.0</v>
      </c>
      <c r="H194" s="4" t="s">
        <v>15</v>
      </c>
      <c r="I194" s="5">
        <v>43949.0</v>
      </c>
      <c r="J194" s="5">
        <v>43988.0</v>
      </c>
      <c r="K194" s="4" t="s">
        <v>16</v>
      </c>
      <c r="L194" s="4">
        <f>iferror(vlookup(B194,Rating_info,3,0),"No Data")</f>
        <v>3.9</v>
      </c>
    </row>
    <row r="195" ht="15.75" hidden="1" customHeight="1">
      <c r="A195" s="4" t="s">
        <v>427</v>
      </c>
      <c r="B195" s="4" t="s">
        <v>428</v>
      </c>
      <c r="C195" s="4" t="str">
        <f>iferror(vlookup(B195,Industry_info,2,false),"No data")</f>
        <v>Information Technology</v>
      </c>
      <c r="D195" s="4" t="s">
        <v>35</v>
      </c>
      <c r="E195" s="4" t="str">
        <f>iferror(VLOOKUP(D195,State_info,2,0),"No Data")</f>
        <v>MD</v>
      </c>
      <c r="F195" s="4">
        <v>59001.0</v>
      </c>
      <c r="G195" s="4">
        <v>89770.0</v>
      </c>
      <c r="H195" s="4" t="s">
        <v>429</v>
      </c>
      <c r="I195" s="5">
        <v>43945.0</v>
      </c>
      <c r="J195" s="5">
        <v>43988.0</v>
      </c>
      <c r="K195" s="4" t="s">
        <v>16</v>
      </c>
      <c r="L195" s="4">
        <f>iferror(vlookup(B195,Rating_info,3,0),"No Data")</f>
        <v>5</v>
      </c>
    </row>
    <row r="196" ht="15.75" hidden="1" customHeight="1">
      <c r="A196" s="4" t="s">
        <v>430</v>
      </c>
      <c r="B196" s="4" t="s">
        <v>431</v>
      </c>
      <c r="C196" s="4" t="str">
        <f>iferror(vlookup(B196,Industry_info,2,false),"No data")</f>
        <v>Biotech &amp; Pharmaceuticals</v>
      </c>
      <c r="D196" s="4" t="s">
        <v>35</v>
      </c>
      <c r="E196" s="4" t="str">
        <f>iferror(VLOOKUP(D196,State_info,2,0),"No Data")</f>
        <v>MD</v>
      </c>
      <c r="F196" s="4">
        <v>93846.0</v>
      </c>
      <c r="G196" s="4">
        <v>117891.0</v>
      </c>
      <c r="H196" s="4" t="s">
        <v>432</v>
      </c>
      <c r="I196" s="5">
        <v>43950.0</v>
      </c>
      <c r="J196" s="5">
        <v>43988.0</v>
      </c>
      <c r="K196" s="4" t="s">
        <v>16</v>
      </c>
      <c r="L196" s="4">
        <f>iferror(vlookup(B196,Rating_info,3,0),"No Data")</f>
        <v>4.2</v>
      </c>
    </row>
    <row r="197" ht="15.75" hidden="1" customHeight="1">
      <c r="A197" s="4" t="s">
        <v>433</v>
      </c>
      <c r="B197" s="4" t="s">
        <v>434</v>
      </c>
      <c r="C197" s="4" t="str">
        <f>iferror(vlookup(B197,Industry_info,2,false),"No data")</f>
        <v>Information Technology</v>
      </c>
      <c r="D197" s="4" t="s">
        <v>184</v>
      </c>
      <c r="E197" s="4" t="str">
        <f>iferror(VLOOKUP(D197,State_info,2,0),"No Data")</f>
        <v>VA</v>
      </c>
      <c r="F197" s="4">
        <v>126167.0</v>
      </c>
      <c r="G197" s="4">
        <v>194619.0</v>
      </c>
      <c r="H197" s="4" t="s">
        <v>15</v>
      </c>
      <c r="I197" s="5">
        <v>43958.0</v>
      </c>
      <c r="J197" s="5">
        <v>43988.0</v>
      </c>
      <c r="K197" s="4" t="s">
        <v>16</v>
      </c>
      <c r="L197" s="4">
        <f>iferror(vlookup(B197,Rating_info,3,0),"No Data")</f>
        <v>4.3</v>
      </c>
    </row>
    <row r="198" ht="15.75" hidden="1" customHeight="1">
      <c r="A198" s="4" t="s">
        <v>435</v>
      </c>
      <c r="B198" s="4" t="s">
        <v>436</v>
      </c>
      <c r="C198" s="4" t="str">
        <f>iferror(vlookup(B198,Industry_info,2,false),"No data")</f>
        <v>Biotech &amp; Pharmaceuticals</v>
      </c>
      <c r="D198" s="4" t="s">
        <v>14</v>
      </c>
      <c r="E198" s="4" t="str">
        <f>iferror(VLOOKUP(D198,State_info,2,0),"No Data")</f>
        <v>VA</v>
      </c>
      <c r="F198" s="4">
        <v>88656.0</v>
      </c>
      <c r="G198" s="4">
        <v>109459.0</v>
      </c>
      <c r="H198" s="4" t="s">
        <v>437</v>
      </c>
      <c r="I198" s="5">
        <v>43952.0</v>
      </c>
      <c r="J198" s="5">
        <v>43988.0</v>
      </c>
      <c r="K198" s="4" t="s">
        <v>16</v>
      </c>
      <c r="L198" s="4">
        <f>iferror(vlookup(B198,Rating_info,3,0),"No Data")</f>
        <v>3.3</v>
      </c>
    </row>
    <row r="199" ht="15.75" hidden="1" customHeight="1">
      <c r="A199" s="4" t="s">
        <v>438</v>
      </c>
      <c r="B199" s="4" t="s">
        <v>226</v>
      </c>
      <c r="C199" s="4" t="str">
        <f>iferror(vlookup(B199,Industry_info,2,false),"No data")</f>
        <v>Aerospace &amp; Defense</v>
      </c>
      <c r="D199" s="4" t="s">
        <v>14</v>
      </c>
      <c r="E199" s="4" t="str">
        <f>iferror(VLOOKUP(D199,State_info,2,0),"No Data")</f>
        <v>VA</v>
      </c>
      <c r="F199" s="4">
        <v>84247.0</v>
      </c>
      <c r="G199" s="4">
        <v>97443.0</v>
      </c>
      <c r="H199" s="4" t="s">
        <v>15</v>
      </c>
      <c r="I199" s="5">
        <v>43949.0</v>
      </c>
      <c r="J199" s="5">
        <v>43988.0</v>
      </c>
      <c r="K199" s="4" t="s">
        <v>16</v>
      </c>
      <c r="L199" s="4">
        <f>iferror(vlookup(B199,Rating_info,3,0),"No Data")</f>
        <v>3.4</v>
      </c>
    </row>
    <row r="200" ht="15.75" hidden="1" customHeight="1">
      <c r="A200" s="4" t="s">
        <v>439</v>
      </c>
      <c r="B200" s="4" t="s">
        <v>131</v>
      </c>
      <c r="C200" s="4" t="str">
        <f>iferror(vlookup(B200,Industry_info,2,false),"No data")</f>
        <v>Aerospace &amp; Defense</v>
      </c>
      <c r="D200" s="4" t="s">
        <v>132</v>
      </c>
      <c r="E200" s="4" t="str">
        <f>iferror(VLOOKUP(D200,State_info,2,0),"No Data")</f>
        <v>VA</v>
      </c>
      <c r="F200" s="4">
        <v>96182.0</v>
      </c>
      <c r="G200" s="4">
        <v>114131.0</v>
      </c>
      <c r="H200" s="4" t="s">
        <v>440</v>
      </c>
      <c r="I200" s="5">
        <v>43946.0</v>
      </c>
      <c r="J200" s="5">
        <v>43988.0</v>
      </c>
      <c r="K200" s="4" t="s">
        <v>16</v>
      </c>
      <c r="L200" s="4">
        <f>iferror(vlookup(B200,Rating_info,3,0),"No Data")</f>
        <v>5</v>
      </c>
    </row>
    <row r="201" ht="15.75" hidden="1" customHeight="1">
      <c r="A201" s="4" t="s">
        <v>441</v>
      </c>
      <c r="B201" s="4" t="s">
        <v>442</v>
      </c>
      <c r="C201" s="4" t="str">
        <f>iferror(vlookup(B201,Industry_info,2,false),"No data")</f>
        <v>Government</v>
      </c>
      <c r="D201" s="4" t="s">
        <v>24</v>
      </c>
      <c r="E201" s="4" t="str">
        <f>iferror(VLOOKUP(D201,State_info,2,0),"No Data")</f>
        <v>VA</v>
      </c>
      <c r="F201" s="4">
        <v>79170.0</v>
      </c>
      <c r="G201" s="4">
        <v>131880.0</v>
      </c>
      <c r="H201" s="4" t="s">
        <v>443</v>
      </c>
      <c r="I201" s="5">
        <v>43952.0</v>
      </c>
      <c r="J201" s="5">
        <v>43988.0</v>
      </c>
      <c r="K201" s="4" t="s">
        <v>16</v>
      </c>
      <c r="L201" s="4">
        <f>iferror(vlookup(B201,Rating_info,3,0),"No Data")</f>
        <v>3.9</v>
      </c>
    </row>
    <row r="202" ht="15.75" hidden="1" customHeight="1">
      <c r="A202" s="4" t="s">
        <v>37</v>
      </c>
      <c r="B202" s="4" t="s">
        <v>283</v>
      </c>
      <c r="C202" s="4" t="str">
        <f>iferror(vlookup(B202,Industry_info,2,false),"No data")</f>
        <v>Business Services</v>
      </c>
      <c r="D202" s="4" t="s">
        <v>150</v>
      </c>
      <c r="E202" s="4" t="str">
        <f>iferror(VLOOKUP(D202,State_info,2,0),"No Data")</f>
        <v>VA</v>
      </c>
      <c r="F202" s="4">
        <v>96043.0</v>
      </c>
      <c r="G202" s="4">
        <v>156678.0</v>
      </c>
      <c r="H202" s="4" t="s">
        <v>444</v>
      </c>
      <c r="I202" s="5">
        <v>43957.0</v>
      </c>
      <c r="J202" s="5">
        <v>43988.0</v>
      </c>
      <c r="K202" s="4" t="s">
        <v>16</v>
      </c>
      <c r="L202" s="4">
        <f>iferror(vlookup(B202,Rating_info,3,0),"No Data")</f>
        <v>3.5</v>
      </c>
    </row>
    <row r="203" ht="15.75" hidden="1" customHeight="1">
      <c r="A203" s="4" t="s">
        <v>277</v>
      </c>
      <c r="B203" s="4" t="s">
        <v>445</v>
      </c>
      <c r="C203" s="4" t="str">
        <f>iferror(vlookup(B203,Industry_info,2,false),"No data")</f>
        <v>Information Technology</v>
      </c>
      <c r="D203" s="4" t="s">
        <v>184</v>
      </c>
      <c r="E203" s="4" t="str">
        <f>iferror(VLOOKUP(D203,State_info,2,0),"No Data")</f>
        <v>VA</v>
      </c>
      <c r="F203" s="4">
        <v>61664.0</v>
      </c>
      <c r="G203" s="4">
        <v>103785.0</v>
      </c>
      <c r="H203" s="4" t="s">
        <v>446</v>
      </c>
      <c r="I203" s="5">
        <v>43952.0</v>
      </c>
      <c r="J203" s="5">
        <v>43988.0</v>
      </c>
      <c r="K203" s="4" t="s">
        <v>16</v>
      </c>
      <c r="L203" s="4">
        <f>iferror(vlookup(B203,Rating_info,3,0),"No Data")</f>
        <v>3.4</v>
      </c>
    </row>
    <row r="204" ht="15.75" hidden="1" customHeight="1">
      <c r="A204" s="4" t="s">
        <v>447</v>
      </c>
      <c r="B204" s="4" t="s">
        <v>201</v>
      </c>
      <c r="C204" s="4" t="str">
        <f>iferror(vlookup(B204,Industry_info,2,false),"No data")</f>
        <v>Aerospace &amp; Defense</v>
      </c>
      <c r="D204" s="4" t="s">
        <v>49</v>
      </c>
      <c r="E204" s="4" t="str">
        <f>iferror(VLOOKUP(D204,State_info,2,0),"No Data")</f>
        <v>VA</v>
      </c>
      <c r="F204" s="4">
        <v>100668.0</v>
      </c>
      <c r="G204" s="4">
        <v>119871.0</v>
      </c>
      <c r="H204" s="4" t="s">
        <v>15</v>
      </c>
      <c r="I204" s="5">
        <v>43958.0</v>
      </c>
      <c r="J204" s="5">
        <v>43988.0</v>
      </c>
      <c r="K204" s="4" t="s">
        <v>16</v>
      </c>
      <c r="L204" s="4">
        <f>iferror(vlookup(B204,Rating_info,3,0),"No Data")</f>
        <v>3.4</v>
      </c>
    </row>
    <row r="205" ht="15.75" hidden="1" customHeight="1">
      <c r="A205" s="4" t="s">
        <v>448</v>
      </c>
      <c r="B205" s="4" t="s">
        <v>449</v>
      </c>
      <c r="C205" s="4" t="str">
        <f>iferror(vlookup(B205,Industry_info,2,false),"No data")</f>
        <v>Information Technology</v>
      </c>
      <c r="D205" s="4" t="s">
        <v>24</v>
      </c>
      <c r="E205" s="4" t="str">
        <f>iferror(VLOOKUP(D205,State_info,2,0),"No Data")</f>
        <v>VA</v>
      </c>
      <c r="F205" s="4">
        <v>101963.0</v>
      </c>
      <c r="G205" s="4">
        <v>122280.0</v>
      </c>
      <c r="H205" s="4" t="s">
        <v>450</v>
      </c>
      <c r="I205" s="5">
        <v>43945.0</v>
      </c>
      <c r="J205" s="5">
        <v>43988.0</v>
      </c>
      <c r="K205" s="4" t="s">
        <v>16</v>
      </c>
      <c r="L205" s="4">
        <f>iferror(vlookup(B205,Rating_info,3,0),"No Data")</f>
        <v>3.7</v>
      </c>
    </row>
    <row r="206" ht="15.75" hidden="1" customHeight="1">
      <c r="A206" s="4" t="s">
        <v>451</v>
      </c>
      <c r="B206" s="4" t="s">
        <v>452</v>
      </c>
      <c r="C206" s="4" t="str">
        <f>iferror(vlookup(B206,Industry_info,2,false),"No data")</f>
        <v>Media</v>
      </c>
      <c r="D206" s="4" t="s">
        <v>296</v>
      </c>
      <c r="E206" s="4" t="str">
        <f>iferror(VLOOKUP(D206,State_info,2,0),"No Data")</f>
        <v>MD</v>
      </c>
      <c r="F206" s="4">
        <v>123596.0</v>
      </c>
      <c r="G206" s="4">
        <v>201900.0</v>
      </c>
      <c r="H206" s="4" t="s">
        <v>453</v>
      </c>
      <c r="I206" s="5">
        <v>43957.0</v>
      </c>
      <c r="J206" s="5">
        <v>43988.0</v>
      </c>
      <c r="K206" s="4" t="s">
        <v>16</v>
      </c>
      <c r="L206" s="4">
        <f>iferror(vlookup(B206,Rating_info,3,0),"No Data")</f>
        <v>3.4</v>
      </c>
    </row>
    <row r="207" ht="15.75" hidden="1" customHeight="1">
      <c r="A207" s="4" t="s">
        <v>454</v>
      </c>
      <c r="B207" s="4" t="s">
        <v>26</v>
      </c>
      <c r="C207" s="4" t="str">
        <f>iferror(vlookup(B207,Industry_info,2,false),"No data")</f>
        <v>Business Services</v>
      </c>
      <c r="D207" s="4" t="s">
        <v>38</v>
      </c>
      <c r="E207" s="4" t="str">
        <f>iferror(VLOOKUP(D207,State_info,2,0),"No Data")</f>
        <v>VA</v>
      </c>
      <c r="F207" s="4">
        <v>60508.0</v>
      </c>
      <c r="G207" s="4">
        <v>103578.0</v>
      </c>
      <c r="H207" s="4" t="s">
        <v>455</v>
      </c>
      <c r="I207" s="5">
        <v>43958.0</v>
      </c>
      <c r="J207" s="5">
        <v>43988.0</v>
      </c>
      <c r="K207" s="4" t="s">
        <v>16</v>
      </c>
      <c r="L207" s="4">
        <f>iferror(vlookup(B207,Rating_info,3,0),"No Data")</f>
        <v>3.7</v>
      </c>
    </row>
    <row r="208" ht="15.75" hidden="1" customHeight="1">
      <c r="A208" s="4" t="s">
        <v>456</v>
      </c>
      <c r="B208" s="4" t="s">
        <v>252</v>
      </c>
      <c r="C208" s="4" t="str">
        <f>iferror(vlookup(B208,Industry_info,2,false),"No data")</f>
        <v>Biotech &amp; Pharmaceuticals</v>
      </c>
      <c r="D208" s="4" t="s">
        <v>253</v>
      </c>
      <c r="E208" s="4" t="str">
        <f>iferror(VLOOKUP(D208,State_info,2,0),"No Data")</f>
        <v>MD</v>
      </c>
      <c r="F208" s="4">
        <v>82243.0</v>
      </c>
      <c r="G208" s="4">
        <v>94648.0</v>
      </c>
      <c r="H208" s="4" t="s">
        <v>15</v>
      </c>
      <c r="I208" s="5">
        <v>43958.0</v>
      </c>
      <c r="J208" s="5">
        <v>43988.0</v>
      </c>
      <c r="K208" s="4" t="s">
        <v>16</v>
      </c>
      <c r="L208" s="4">
        <f>iferror(vlookup(B208,Rating_info,3,0),"No Data")</f>
        <v>3.9</v>
      </c>
    </row>
    <row r="209" ht="15.75" hidden="1" customHeight="1">
      <c r="A209" s="4" t="s">
        <v>457</v>
      </c>
      <c r="B209" s="4" t="s">
        <v>201</v>
      </c>
      <c r="C209" s="4" t="str">
        <f>iferror(vlookup(B209,Industry_info,2,false),"No data")</f>
        <v>Aerospace &amp; Defense</v>
      </c>
      <c r="D209" s="4" t="s">
        <v>35</v>
      </c>
      <c r="E209" s="4" t="str">
        <f>iferror(VLOOKUP(D209,State_info,2,0),"No Data")</f>
        <v>MD</v>
      </c>
      <c r="F209" s="4">
        <v>100668.0</v>
      </c>
      <c r="G209" s="4">
        <v>119871.0</v>
      </c>
      <c r="H209" s="4" t="s">
        <v>15</v>
      </c>
      <c r="I209" s="5">
        <v>43958.0</v>
      </c>
      <c r="J209" s="5">
        <v>43988.0</v>
      </c>
      <c r="K209" s="4" t="s">
        <v>16</v>
      </c>
      <c r="L209" s="4">
        <f>iferror(vlookup(B209,Rating_info,3,0),"No Data")</f>
        <v>3.4</v>
      </c>
    </row>
    <row r="210" ht="15.75" hidden="1" customHeight="1">
      <c r="A210" s="4" t="s">
        <v>458</v>
      </c>
      <c r="B210" s="4" t="s">
        <v>459</v>
      </c>
      <c r="C210" s="4" t="str">
        <f>iferror(vlookup(B210,Industry_info,2,false),"No data")</f>
        <v>Aerospace &amp; Defense</v>
      </c>
      <c r="D210" s="4" t="s">
        <v>24</v>
      </c>
      <c r="E210" s="4" t="str">
        <f>iferror(VLOOKUP(D210,State_info,2,0),"No Data")</f>
        <v>VA</v>
      </c>
      <c r="F210" s="4">
        <v>83655.0</v>
      </c>
      <c r="G210" s="4">
        <v>138864.0</v>
      </c>
      <c r="H210" s="4" t="s">
        <v>460</v>
      </c>
      <c r="I210" s="5">
        <v>43950.0</v>
      </c>
      <c r="J210" s="5">
        <v>43988.0</v>
      </c>
      <c r="K210" s="4" t="s">
        <v>16</v>
      </c>
      <c r="L210" s="4">
        <f>iferror(vlookup(B210,Rating_info,3,0),"No Data")</f>
        <v>3.7</v>
      </c>
    </row>
    <row r="211" ht="15.75" hidden="1" customHeight="1">
      <c r="A211" s="4" t="s">
        <v>461</v>
      </c>
      <c r="B211" s="4" t="s">
        <v>462</v>
      </c>
      <c r="C211" s="4" t="str">
        <f>iferror(vlookup(B211,Industry_info,2,false),"No data")</f>
        <v>Biotech &amp; Pharmaceuticals</v>
      </c>
      <c r="D211" s="4" t="s">
        <v>75</v>
      </c>
      <c r="E211" s="4" t="str">
        <f>iferror(VLOOKUP(D211,State_info,2,0),"No Data")</f>
        <v>MD</v>
      </c>
      <c r="F211" s="4">
        <v>77343.0</v>
      </c>
      <c r="G211" s="4">
        <v>112428.0</v>
      </c>
      <c r="H211" s="4" t="s">
        <v>463</v>
      </c>
      <c r="I211" s="5">
        <v>43946.0</v>
      </c>
      <c r="J211" s="5">
        <v>43988.0</v>
      </c>
      <c r="K211" s="4" t="s">
        <v>16</v>
      </c>
      <c r="L211" s="4">
        <f>iferror(vlookup(B211,Rating_info,3,0),"No Data")</f>
        <v>4.1</v>
      </c>
    </row>
    <row r="212" ht="15.75" hidden="1" customHeight="1">
      <c r="A212" s="4" t="s">
        <v>37</v>
      </c>
      <c r="B212" s="4" t="s">
        <v>300</v>
      </c>
      <c r="C212" s="4" t="str">
        <f>iferror(vlookup(B212,Industry_info,2,false),"No data")</f>
        <v>Manufacturing</v>
      </c>
      <c r="D212" s="4" t="s">
        <v>132</v>
      </c>
      <c r="E212" s="4" t="str">
        <f>iferror(VLOOKUP(D212,State_info,2,0),"No Data")</f>
        <v>VA</v>
      </c>
      <c r="F212" s="4">
        <v>99191.0</v>
      </c>
      <c r="G212" s="4">
        <v>160887.0</v>
      </c>
      <c r="H212" s="4" t="s">
        <v>464</v>
      </c>
      <c r="I212" s="5">
        <v>43949.0</v>
      </c>
      <c r="J212" s="5">
        <v>43988.0</v>
      </c>
      <c r="K212" s="4" t="s">
        <v>16</v>
      </c>
      <c r="L212" s="4">
        <f>iferror(vlookup(B212,Rating_info,3,0),"No Data")</f>
        <v>3.1</v>
      </c>
    </row>
    <row r="213" ht="15.75" hidden="1" customHeight="1">
      <c r="A213" s="4" t="s">
        <v>465</v>
      </c>
      <c r="B213" s="4" t="s">
        <v>26</v>
      </c>
      <c r="C213" s="4" t="str">
        <f>iferror(vlookup(B213,Industry_info,2,false),"No data")</f>
        <v>Business Services</v>
      </c>
      <c r="D213" s="4" t="s">
        <v>49</v>
      </c>
      <c r="E213" s="4" t="str">
        <f>iferror(VLOOKUP(D213,State_info,2,0),"No Data")</f>
        <v>VA</v>
      </c>
      <c r="F213" s="4">
        <v>102340.0</v>
      </c>
      <c r="G213" s="4">
        <v>155622.0</v>
      </c>
      <c r="H213" s="4" t="s">
        <v>466</v>
      </c>
      <c r="I213" s="5">
        <v>43958.0</v>
      </c>
      <c r="J213" s="5">
        <v>43988.0</v>
      </c>
      <c r="K213" s="4" t="s">
        <v>16</v>
      </c>
      <c r="L213" s="4">
        <f>iferror(vlookup(B213,Rating_info,3,0),"No Data")</f>
        <v>3.7</v>
      </c>
    </row>
    <row r="214" ht="15.75" hidden="1" customHeight="1">
      <c r="A214" s="4" t="s">
        <v>467</v>
      </c>
      <c r="B214" s="4" t="s">
        <v>201</v>
      </c>
      <c r="C214" s="4" t="str">
        <f>iferror(vlookup(B214,Industry_info,2,false),"No data")</f>
        <v>Aerospace &amp; Defense</v>
      </c>
      <c r="D214" s="4" t="s">
        <v>49</v>
      </c>
      <c r="E214" s="4" t="str">
        <f>iferror(VLOOKUP(D214,State_info,2,0),"No Data")</f>
        <v>VA</v>
      </c>
      <c r="F214" s="4">
        <v>96289.0</v>
      </c>
      <c r="G214" s="4">
        <v>113657.0</v>
      </c>
      <c r="H214" s="4" t="s">
        <v>15</v>
      </c>
      <c r="I214" s="5">
        <v>43958.0</v>
      </c>
      <c r="J214" s="5">
        <v>43988.0</v>
      </c>
      <c r="K214" s="4" t="s">
        <v>16</v>
      </c>
      <c r="L214" s="4">
        <f>iferror(vlookup(B214,Rating_info,3,0),"No Data")</f>
        <v>3.4</v>
      </c>
    </row>
    <row r="215" ht="15.75" hidden="1" customHeight="1">
      <c r="A215" s="4" t="s">
        <v>468</v>
      </c>
      <c r="B215" s="4" t="s">
        <v>469</v>
      </c>
      <c r="C215" s="4" t="str">
        <f>iferror(vlookup(B215,Industry_info,2,false),"No data")</f>
        <v>Manufacturing</v>
      </c>
      <c r="D215" s="4" t="s">
        <v>109</v>
      </c>
      <c r="E215" s="4" t="str">
        <f>iferror(VLOOKUP(D215,State_info,2,0),"No Data")</f>
        <v>MD</v>
      </c>
      <c r="F215" s="4">
        <v>72535.0</v>
      </c>
      <c r="G215" s="4">
        <v>102174.0</v>
      </c>
      <c r="H215" s="4" t="s">
        <v>470</v>
      </c>
      <c r="I215" s="5">
        <v>43951.0</v>
      </c>
      <c r="J215" s="5">
        <v>43988.0</v>
      </c>
      <c r="K215" s="4" t="s">
        <v>16</v>
      </c>
      <c r="L215" s="4">
        <f>iferror(vlookup(B215,Rating_info,3,0),"No Data")</f>
        <v>3.3</v>
      </c>
    </row>
    <row r="216" ht="15.75" hidden="1" customHeight="1">
      <c r="A216" s="4" t="s">
        <v>31</v>
      </c>
      <c r="B216" s="4" t="s">
        <v>471</v>
      </c>
      <c r="C216" s="4" t="str">
        <f>iferror(vlookup(B216,Industry_info,2,false),"No data")</f>
        <v>No Industry</v>
      </c>
      <c r="D216" s="4" t="s">
        <v>21</v>
      </c>
      <c r="E216" s="4" t="str">
        <f>iferror(VLOOKUP(D216,State_info,2,0),"No Data")</f>
        <v>DC</v>
      </c>
      <c r="F216" s="4">
        <v>83949.0</v>
      </c>
      <c r="G216" s="4">
        <v>100884.0</v>
      </c>
      <c r="H216" s="4" t="s">
        <v>472</v>
      </c>
      <c r="I216" s="5">
        <v>43952.0</v>
      </c>
      <c r="J216" s="5">
        <v>43988.0</v>
      </c>
      <c r="K216" s="4" t="s">
        <v>16</v>
      </c>
      <c r="L216" s="4">
        <f>iferror(vlookup(B216,Rating_info,3,0),"No Data")</f>
        <v>5</v>
      </c>
    </row>
    <row r="217" ht="15.75" hidden="1" customHeight="1">
      <c r="A217" s="4" t="s">
        <v>473</v>
      </c>
      <c r="B217" s="4" t="s">
        <v>26</v>
      </c>
      <c r="C217" s="4" t="str">
        <f>iferror(vlookup(B217,Industry_info,2,false),"No data")</f>
        <v>Business Services</v>
      </c>
      <c r="D217" s="4" t="s">
        <v>132</v>
      </c>
      <c r="E217" s="4" t="str">
        <f>iferror(VLOOKUP(D217,State_info,2,0),"No Data")</f>
        <v>VA</v>
      </c>
      <c r="F217" s="4">
        <v>90883.0</v>
      </c>
      <c r="G217" s="4">
        <v>149936.0</v>
      </c>
      <c r="H217" s="4" t="s">
        <v>474</v>
      </c>
      <c r="I217" s="5">
        <v>43958.0</v>
      </c>
      <c r="J217" s="5">
        <v>43988.0</v>
      </c>
      <c r="K217" s="4" t="s">
        <v>16</v>
      </c>
      <c r="L217" s="4">
        <f>iferror(vlookup(B217,Rating_info,3,0),"No Data")</f>
        <v>3.7</v>
      </c>
    </row>
    <row r="218" ht="15.75" hidden="1" customHeight="1">
      <c r="A218" s="4" t="s">
        <v>475</v>
      </c>
      <c r="B218" s="4" t="s">
        <v>41</v>
      </c>
      <c r="C218" s="4" t="str">
        <f>iferror(vlookup(B218,Industry_info,2,false),"No data")</f>
        <v>Information Technology</v>
      </c>
      <c r="D218" s="4" t="s">
        <v>32</v>
      </c>
      <c r="E218" s="4" t="str">
        <f>iferror(VLOOKUP(D218,State_info,2,0),"No Data")</f>
        <v>VA</v>
      </c>
      <c r="F218" s="4">
        <v>95511.0</v>
      </c>
      <c r="G218" s="4">
        <v>149261.0</v>
      </c>
      <c r="H218" s="4" t="s">
        <v>15</v>
      </c>
      <c r="I218" s="5">
        <v>43952.0</v>
      </c>
      <c r="J218" s="5">
        <v>43988.0</v>
      </c>
      <c r="K218" s="4" t="s">
        <v>16</v>
      </c>
      <c r="L218" s="4">
        <f>iferror(vlookup(B218,Rating_info,3,0),"No Data")</f>
        <v>3.9</v>
      </c>
    </row>
    <row r="219" ht="15.75" hidden="1" customHeight="1">
      <c r="A219" s="4" t="s">
        <v>476</v>
      </c>
      <c r="B219" s="4" t="s">
        <v>26</v>
      </c>
      <c r="C219" s="4" t="str">
        <f>iferror(vlookup(B219,Industry_info,2,false),"No data")</f>
        <v>Business Services</v>
      </c>
      <c r="D219" s="4" t="s">
        <v>24</v>
      </c>
      <c r="E219" s="4" t="str">
        <f>iferror(VLOOKUP(D219,State_info,2,0),"No Data")</f>
        <v>VA</v>
      </c>
      <c r="F219" s="4">
        <v>78811.0</v>
      </c>
      <c r="G219" s="4">
        <v>119521.0</v>
      </c>
      <c r="H219" s="4" t="s">
        <v>477</v>
      </c>
      <c r="I219" s="5">
        <v>43957.0</v>
      </c>
      <c r="J219" s="5">
        <v>43988.0</v>
      </c>
      <c r="K219" s="4" t="s">
        <v>16</v>
      </c>
      <c r="L219" s="4">
        <f>iferror(vlookup(B219,Rating_info,3,0),"No Data")</f>
        <v>3.7</v>
      </c>
    </row>
    <row r="220" ht="15.75" hidden="1" customHeight="1">
      <c r="A220" s="4" t="s">
        <v>31</v>
      </c>
      <c r="B220" s="4" t="s">
        <v>245</v>
      </c>
      <c r="C220" s="4" t="str">
        <f>iferror(vlookup(B220,Industry_info,2,false),"No data")</f>
        <v>Information Technology</v>
      </c>
      <c r="D220" s="4" t="s">
        <v>21</v>
      </c>
      <c r="E220" s="4" t="str">
        <f>iferror(VLOOKUP(D220,State_info,2,0),"No Data")</f>
        <v>DC</v>
      </c>
      <c r="F220" s="4">
        <v>86501.0</v>
      </c>
      <c r="G220" s="4">
        <v>153110.0</v>
      </c>
      <c r="H220" s="4" t="s">
        <v>15</v>
      </c>
      <c r="I220" s="5">
        <v>43957.0</v>
      </c>
      <c r="J220" s="5">
        <v>43988.0</v>
      </c>
      <c r="K220" s="4" t="s">
        <v>16</v>
      </c>
      <c r="L220" s="4">
        <f>iferror(vlookup(B220,Rating_info,3,0),"No Data")</f>
        <v>4.4</v>
      </c>
    </row>
    <row r="221" ht="15.75" hidden="1" customHeight="1">
      <c r="A221" s="4" t="s">
        <v>478</v>
      </c>
      <c r="B221" s="4" t="s">
        <v>181</v>
      </c>
      <c r="C221" s="4" t="str">
        <f>iferror(vlookup(B221,Industry_info,2,false),"No data")</f>
        <v>Business Services</v>
      </c>
      <c r="D221" s="4" t="s">
        <v>21</v>
      </c>
      <c r="E221" s="4" t="str">
        <f>iferror(VLOOKUP(D221,State_info,2,0),"No Data")</f>
        <v>DC</v>
      </c>
      <c r="F221" s="4">
        <v>49560.0</v>
      </c>
      <c r="G221" s="4">
        <v>77573.0</v>
      </c>
      <c r="H221" s="4" t="s">
        <v>479</v>
      </c>
      <c r="I221" s="5">
        <v>43957.0</v>
      </c>
      <c r="J221" s="5">
        <v>43988.0</v>
      </c>
      <c r="K221" s="4" t="s">
        <v>16</v>
      </c>
      <c r="L221" s="4">
        <f>iferror(vlookup(B221,Rating_info,3,0),"No Data")</f>
        <v>4.6</v>
      </c>
    </row>
    <row r="222" ht="15.75" hidden="1" customHeight="1">
      <c r="A222" s="4" t="s">
        <v>480</v>
      </c>
      <c r="B222" s="4" t="s">
        <v>481</v>
      </c>
      <c r="C222" s="4" t="str">
        <f>iferror(vlookup(B222,Industry_info,2,false),"No data")</f>
        <v>Information Technology</v>
      </c>
      <c r="D222" s="4" t="s">
        <v>24</v>
      </c>
      <c r="E222" s="4" t="str">
        <f>iferror(VLOOKUP(D222,State_info,2,0),"No Data")</f>
        <v>VA</v>
      </c>
      <c r="F222" s="4">
        <v>115391.0</v>
      </c>
      <c r="G222" s="4">
        <v>156917.0</v>
      </c>
      <c r="H222" s="4" t="s">
        <v>482</v>
      </c>
      <c r="I222" s="5">
        <v>43957.0</v>
      </c>
      <c r="J222" s="5">
        <v>43988.0</v>
      </c>
      <c r="K222" s="4" t="s">
        <v>16</v>
      </c>
      <c r="L222" s="4" t="str">
        <f>iferror(vlookup(B222,Rating_info,3,0),"No Data")</f>
        <v/>
      </c>
    </row>
    <row r="223" ht="15.75" hidden="1" customHeight="1">
      <c r="A223" s="4" t="s">
        <v>483</v>
      </c>
      <c r="B223" s="4" t="s">
        <v>89</v>
      </c>
      <c r="C223" s="4" t="str">
        <f>iferror(vlookup(B223,Industry_info,2,false),"No data")</f>
        <v>Finance</v>
      </c>
      <c r="D223" s="4" t="s">
        <v>21</v>
      </c>
      <c r="E223" s="4" t="str">
        <f>iferror(VLOOKUP(D223,State_info,2,0),"No Data")</f>
        <v>DC</v>
      </c>
      <c r="F223" s="4">
        <v>92923.0</v>
      </c>
      <c r="G223" s="4">
        <v>121154.0</v>
      </c>
      <c r="H223" s="4" t="s">
        <v>484</v>
      </c>
      <c r="I223" s="5">
        <v>43945.0</v>
      </c>
      <c r="J223" s="5">
        <v>43988.0</v>
      </c>
      <c r="K223" s="4" t="s">
        <v>16</v>
      </c>
      <c r="L223" s="4">
        <f>iferror(vlookup(B223,Rating_info,3,0),"No Data")</f>
        <v>3.6</v>
      </c>
    </row>
    <row r="224" ht="15.75" hidden="1" customHeight="1">
      <c r="A224" s="4" t="s">
        <v>485</v>
      </c>
      <c r="B224" s="4" t="s">
        <v>201</v>
      </c>
      <c r="C224" s="4" t="str">
        <f>iferror(vlookup(B224,Industry_info,2,false),"No data")</f>
        <v>Aerospace &amp; Defense</v>
      </c>
      <c r="D224" s="4" t="s">
        <v>24</v>
      </c>
      <c r="E224" s="4" t="str">
        <f>iferror(VLOOKUP(D224,State_info,2,0),"No Data")</f>
        <v>VA</v>
      </c>
      <c r="F224" s="4">
        <v>79841.0</v>
      </c>
      <c r="G224" s="4">
        <v>132203.0</v>
      </c>
      <c r="H224" s="4" t="s">
        <v>15</v>
      </c>
      <c r="I224" s="5">
        <v>43950.0</v>
      </c>
      <c r="J224" s="5">
        <v>43988.0</v>
      </c>
      <c r="K224" s="4" t="s">
        <v>16</v>
      </c>
      <c r="L224" s="4">
        <f>iferror(vlookup(B224,Rating_info,3,0),"No Data")</f>
        <v>3.4</v>
      </c>
    </row>
    <row r="225" ht="15.75" hidden="1" customHeight="1">
      <c r="A225" s="4" t="s">
        <v>486</v>
      </c>
      <c r="B225" s="4" t="s">
        <v>201</v>
      </c>
      <c r="C225" s="4" t="str">
        <f>iferror(vlookup(B225,Industry_info,2,false),"No data")</f>
        <v>Aerospace &amp; Defense</v>
      </c>
      <c r="D225" s="4" t="s">
        <v>24</v>
      </c>
      <c r="E225" s="4" t="str">
        <f>iferror(VLOOKUP(D225,State_info,2,0),"No Data")</f>
        <v>VA</v>
      </c>
      <c r="F225" s="4">
        <v>119402.0</v>
      </c>
      <c r="G225" s="4">
        <v>192865.0</v>
      </c>
      <c r="H225" s="4" t="s">
        <v>15</v>
      </c>
      <c r="I225" s="5">
        <v>43951.0</v>
      </c>
      <c r="J225" s="5">
        <v>43988.0</v>
      </c>
      <c r="K225" s="4" t="s">
        <v>16</v>
      </c>
      <c r="L225" s="4">
        <f>iferror(vlookup(B225,Rating_info,3,0),"No Data")</f>
        <v>3.4</v>
      </c>
    </row>
    <row r="226" ht="15.75" hidden="1" customHeight="1">
      <c r="A226" s="4" t="s">
        <v>487</v>
      </c>
      <c r="B226" s="4" t="s">
        <v>488</v>
      </c>
      <c r="C226" s="4" t="str">
        <f>iferror(vlookup(B226,Industry_info,2,false),"No data")</f>
        <v>Government</v>
      </c>
      <c r="D226" s="4" t="s">
        <v>21</v>
      </c>
      <c r="E226" s="4" t="str">
        <f>iferror(VLOOKUP(D226,State_info,2,0),"No Data")</f>
        <v>DC</v>
      </c>
      <c r="F226" s="4">
        <v>129924.0</v>
      </c>
      <c r="G226" s="4">
        <v>184987.0</v>
      </c>
      <c r="H226" s="4" t="s">
        <v>489</v>
      </c>
      <c r="I226" s="5">
        <v>43958.0</v>
      </c>
      <c r="J226" s="5">
        <v>43988.0</v>
      </c>
      <c r="K226" s="4" t="s">
        <v>16</v>
      </c>
      <c r="L226" s="4">
        <f>iferror(vlookup(B226,Rating_info,3,0),"No Data")</f>
        <v>3.6</v>
      </c>
    </row>
    <row r="227" ht="15.75" hidden="1" customHeight="1">
      <c r="A227" s="4" t="s">
        <v>490</v>
      </c>
      <c r="B227" s="4" t="s">
        <v>69</v>
      </c>
      <c r="C227" s="4" t="str">
        <f>iferror(vlookup(B227,Industry_info,2,false),"No data")</f>
        <v>Business Services</v>
      </c>
      <c r="D227" s="4" t="s">
        <v>21</v>
      </c>
      <c r="E227" s="4" t="str">
        <f>iferror(VLOOKUP(D227,State_info,2,0),"No Data")</f>
        <v>DC</v>
      </c>
      <c r="F227" s="4">
        <v>21255.0</v>
      </c>
      <c r="G227" s="4">
        <v>114034.0</v>
      </c>
      <c r="H227" s="4" t="s">
        <v>15</v>
      </c>
      <c r="I227" s="5">
        <v>43958.0</v>
      </c>
      <c r="J227" s="5">
        <v>43988.0</v>
      </c>
      <c r="K227" s="4" t="s">
        <v>16</v>
      </c>
      <c r="L227" s="4">
        <f>iferror(vlookup(B227,Rating_info,3,0),"No Data")</f>
        <v>3.9</v>
      </c>
    </row>
    <row r="228" ht="15.75" hidden="1" customHeight="1">
      <c r="A228" s="4" t="s">
        <v>177</v>
      </c>
      <c r="B228" s="4" t="s">
        <v>26</v>
      </c>
      <c r="C228" s="4" t="str">
        <f>iferror(vlookup(B228,Industry_info,2,false),"No data")</f>
        <v>Business Services</v>
      </c>
      <c r="D228" s="4" t="s">
        <v>24</v>
      </c>
      <c r="E228" s="4" t="str">
        <f>iferror(VLOOKUP(D228,State_info,2,0),"No Data")</f>
        <v>VA</v>
      </c>
      <c r="F228" s="4">
        <v>50831.0</v>
      </c>
      <c r="G228" s="4">
        <v>91504.0</v>
      </c>
      <c r="H228" s="4" t="s">
        <v>491</v>
      </c>
      <c r="I228" s="5">
        <v>43957.0</v>
      </c>
      <c r="J228" s="5">
        <v>43988.0</v>
      </c>
      <c r="K228" s="4" t="s">
        <v>16</v>
      </c>
      <c r="L228" s="4">
        <f>iferror(vlookup(B228,Rating_info,3,0),"No Data")</f>
        <v>3.7</v>
      </c>
    </row>
    <row r="229" ht="15.75" hidden="1" customHeight="1">
      <c r="A229" s="4" t="s">
        <v>492</v>
      </c>
      <c r="B229" s="4" t="s">
        <v>493</v>
      </c>
      <c r="C229" s="4" t="str">
        <f>iferror(vlookup(B229,Industry_info,2,false),"No data")</f>
        <v>Business Services</v>
      </c>
      <c r="D229" s="4" t="s">
        <v>24</v>
      </c>
      <c r="E229" s="4" t="str">
        <f>iferror(VLOOKUP(D229,State_info,2,0),"No Data")</f>
        <v>VA</v>
      </c>
      <c r="F229" s="4">
        <v>118610.0</v>
      </c>
      <c r="G229" s="4">
        <v>155256.0</v>
      </c>
      <c r="H229" s="4" t="s">
        <v>494</v>
      </c>
      <c r="I229" s="5">
        <v>43957.0</v>
      </c>
      <c r="J229" s="5">
        <v>43988.0</v>
      </c>
      <c r="K229" s="4" t="s">
        <v>16</v>
      </c>
      <c r="L229" s="4">
        <f>iferror(vlookup(B229,Rating_info,3,0),"No Data")</f>
        <v>3.3</v>
      </c>
    </row>
    <row r="230" ht="15.75" hidden="1" customHeight="1">
      <c r="A230" s="4" t="s">
        <v>495</v>
      </c>
      <c r="B230" s="4" t="s">
        <v>496</v>
      </c>
      <c r="C230" s="4" t="str">
        <f>iferror(vlookup(B230,Industry_info,2,false),"No data")</f>
        <v>No Industry</v>
      </c>
      <c r="D230" s="4" t="s">
        <v>49</v>
      </c>
      <c r="E230" s="4" t="str">
        <f>iferror(VLOOKUP(D230,State_info,2,0),"No Data")</f>
        <v>VA</v>
      </c>
      <c r="F230" s="4">
        <v>58474.0</v>
      </c>
      <c r="G230" s="4">
        <v>111618.0</v>
      </c>
      <c r="H230" s="4" t="s">
        <v>15</v>
      </c>
      <c r="I230" s="5">
        <v>43958.0</v>
      </c>
      <c r="J230" s="5">
        <v>43988.0</v>
      </c>
      <c r="K230" s="4" t="s">
        <v>330</v>
      </c>
      <c r="L230" s="4">
        <f>iferror(vlookup(B230,Rating_info,3,0),"No Data")</f>
        <v>3.8</v>
      </c>
    </row>
    <row r="231" ht="15.75" hidden="1" customHeight="1">
      <c r="A231" s="4" t="s">
        <v>497</v>
      </c>
      <c r="B231" s="4" t="s">
        <v>498</v>
      </c>
      <c r="C231" s="4" t="str">
        <f>iferror(vlookup(B231,Industry_info,2,false),"No data")</f>
        <v>Aerospace &amp; Defense</v>
      </c>
      <c r="D231" s="4" t="s">
        <v>112</v>
      </c>
      <c r="E231" s="4" t="str">
        <f>iferror(VLOOKUP(D231,State_info,2,0),"No Data")</f>
        <v>MD</v>
      </c>
      <c r="F231" s="4">
        <v>83956.0</v>
      </c>
      <c r="G231" s="4">
        <v>138438.0</v>
      </c>
      <c r="H231" s="4" t="s">
        <v>15</v>
      </c>
      <c r="I231" s="5">
        <v>43946.0</v>
      </c>
      <c r="J231" s="5">
        <v>43988.0</v>
      </c>
      <c r="K231" s="4" t="s">
        <v>16</v>
      </c>
      <c r="L231" s="4">
        <f>iferror(vlookup(B231,Rating_info,3,0),"No Data")</f>
        <v>3.4</v>
      </c>
    </row>
    <row r="232" ht="15.75" hidden="1" customHeight="1">
      <c r="A232" s="4" t="s">
        <v>499</v>
      </c>
      <c r="B232" s="4" t="s">
        <v>252</v>
      </c>
      <c r="C232" s="4" t="str">
        <f>iferror(vlookup(B232,Industry_info,2,false),"No data")</f>
        <v>Biotech &amp; Pharmaceuticals</v>
      </c>
      <c r="D232" s="4" t="s">
        <v>253</v>
      </c>
      <c r="E232" s="4" t="str">
        <f>iferror(VLOOKUP(D232,State_info,2,0),"No Data")</f>
        <v>MD</v>
      </c>
      <c r="F232" s="4">
        <v>82243.0</v>
      </c>
      <c r="G232" s="4">
        <v>94648.0</v>
      </c>
      <c r="H232" s="4" t="s">
        <v>15</v>
      </c>
      <c r="I232" s="5">
        <v>43950.0</v>
      </c>
      <c r="J232" s="5">
        <v>43988.0</v>
      </c>
      <c r="K232" s="4" t="s">
        <v>16</v>
      </c>
      <c r="L232" s="4">
        <f>iferror(vlookup(B232,Rating_info,3,0),"No Data")</f>
        <v>3.9</v>
      </c>
    </row>
    <row r="233" ht="15.75" hidden="1" customHeight="1">
      <c r="A233" s="4" t="s">
        <v>433</v>
      </c>
      <c r="B233" s="4" t="s">
        <v>17</v>
      </c>
      <c r="C233" s="4" t="str">
        <f>iferror(vlookup(B233,Industry_info,2,false),"No data")</f>
        <v>Insurance</v>
      </c>
      <c r="D233" s="4" t="s">
        <v>18</v>
      </c>
      <c r="E233" s="4" t="str">
        <f>iferror(VLOOKUP(D233,State_info,2,0),"No Data")</f>
        <v>MD</v>
      </c>
      <c r="F233" s="4">
        <v>103866.0</v>
      </c>
      <c r="G233" s="4">
        <v>170229.0</v>
      </c>
      <c r="H233" s="4" t="s">
        <v>500</v>
      </c>
      <c r="I233" s="5">
        <v>43953.0</v>
      </c>
      <c r="J233" s="5">
        <v>43988.0</v>
      </c>
      <c r="K233" s="4" t="s">
        <v>16</v>
      </c>
      <c r="L233" s="4">
        <f>iferror(vlookup(B233,Rating_info,3,0),"No Data")</f>
        <v>3.3</v>
      </c>
    </row>
    <row r="234" ht="15.75" hidden="1" customHeight="1">
      <c r="A234" s="4" t="s">
        <v>501</v>
      </c>
      <c r="B234" s="4" t="s">
        <v>502</v>
      </c>
      <c r="C234" s="4" t="str">
        <f>iferror(vlookup(B234,Industry_info,2,false),"No data")</f>
        <v>Retail</v>
      </c>
      <c r="D234" s="4" t="s">
        <v>24</v>
      </c>
      <c r="E234" s="4" t="str">
        <f>iferror(VLOOKUP(D234,State_info,2,0),"No Data")</f>
        <v>VA</v>
      </c>
      <c r="F234" s="4">
        <v>115563.0</v>
      </c>
      <c r="G234" s="4">
        <v>136089.0</v>
      </c>
      <c r="H234" s="4" t="s">
        <v>503</v>
      </c>
      <c r="I234" s="5">
        <v>43951.0</v>
      </c>
      <c r="J234" s="5">
        <v>43988.0</v>
      </c>
      <c r="K234" s="4" t="s">
        <v>16</v>
      </c>
      <c r="L234" s="4">
        <f>iferror(vlookup(B234,Rating_info,3,0),"No Data")</f>
        <v>3.3</v>
      </c>
    </row>
    <row r="235" ht="15.75" hidden="1" customHeight="1">
      <c r="A235" s="4" t="s">
        <v>504</v>
      </c>
      <c r="B235" s="4" t="s">
        <v>201</v>
      </c>
      <c r="C235" s="4" t="str">
        <f>iferror(vlookup(B235,Industry_info,2,false),"No data")</f>
        <v>Aerospace &amp; Defense</v>
      </c>
      <c r="D235" s="4" t="s">
        <v>184</v>
      </c>
      <c r="E235" s="4" t="str">
        <f>iferror(VLOOKUP(D235,State_info,2,0),"No Data")</f>
        <v>VA</v>
      </c>
      <c r="F235" s="4">
        <v>85079.0</v>
      </c>
      <c r="G235" s="4">
        <v>107525.0</v>
      </c>
      <c r="H235" s="4" t="s">
        <v>15</v>
      </c>
      <c r="I235" s="5">
        <v>43958.0</v>
      </c>
      <c r="J235" s="5">
        <v>43988.0</v>
      </c>
      <c r="K235" s="4" t="s">
        <v>16</v>
      </c>
      <c r="L235" s="4">
        <f>iferror(vlookup(B235,Rating_info,3,0),"No Data")</f>
        <v>3.4</v>
      </c>
    </row>
    <row r="236" ht="15.75" hidden="1" customHeight="1">
      <c r="A236" s="4" t="s">
        <v>505</v>
      </c>
      <c r="B236" s="4" t="s">
        <v>506</v>
      </c>
      <c r="C236" s="4" t="str">
        <f>iferror(vlookup(B236,Industry_info,2,false),"No data")</f>
        <v>Accounting &amp; Legal</v>
      </c>
      <c r="D236" s="4" t="s">
        <v>114</v>
      </c>
      <c r="E236" s="4" t="str">
        <f>iferror(VLOOKUP(D236,State_info,2,0),"No Data")</f>
        <v>VA</v>
      </c>
      <c r="F236" s="4">
        <v>73663.0</v>
      </c>
      <c r="G236" s="4">
        <v>121664.0</v>
      </c>
      <c r="H236" s="4" t="s">
        <v>507</v>
      </c>
      <c r="I236" s="5">
        <v>43945.0</v>
      </c>
      <c r="J236" s="5">
        <v>43988.0</v>
      </c>
      <c r="K236" s="4" t="s">
        <v>16</v>
      </c>
      <c r="L236" s="4">
        <f>iferror(vlookup(B236,Rating_info,3,0),"No Data")</f>
        <v>3.8</v>
      </c>
    </row>
    <row r="237" ht="15.75" hidden="1" customHeight="1">
      <c r="A237" s="4" t="s">
        <v>31</v>
      </c>
      <c r="B237" s="4" t="s">
        <v>87</v>
      </c>
      <c r="C237" s="4" t="str">
        <f>iferror(vlookup(B237,Industry_info,2,false),"No data")</f>
        <v>Government</v>
      </c>
      <c r="D237" s="4" t="s">
        <v>21</v>
      </c>
      <c r="E237" s="4" t="str">
        <f>iferror(VLOOKUP(D237,State_info,2,0),"No Data")</f>
        <v>DC</v>
      </c>
      <c r="F237" s="4">
        <v>94452.0</v>
      </c>
      <c r="G237" s="4">
        <v>110632.0</v>
      </c>
      <c r="H237" s="4" t="s">
        <v>508</v>
      </c>
      <c r="I237" s="5">
        <v>43952.0</v>
      </c>
      <c r="J237" s="5">
        <v>43988.0</v>
      </c>
      <c r="K237" s="4" t="s">
        <v>16</v>
      </c>
      <c r="L237" s="4">
        <f>iferror(vlookup(B237,Rating_info,3,0),"No Data")</f>
        <v>3.7</v>
      </c>
    </row>
    <row r="238" ht="15.75" hidden="1" customHeight="1">
      <c r="A238" s="4" t="s">
        <v>509</v>
      </c>
      <c r="B238" s="4" t="s">
        <v>26</v>
      </c>
      <c r="C238" s="4" t="str">
        <f>iferror(vlookup(B238,Industry_info,2,false),"No data")</f>
        <v>Business Services</v>
      </c>
      <c r="D238" s="4" t="s">
        <v>214</v>
      </c>
      <c r="E238" s="4" t="str">
        <f>iferror(VLOOKUP(D238,State_info,2,0),"No Data")</f>
        <v>MD</v>
      </c>
      <c r="F238" s="4">
        <v>62185.0</v>
      </c>
      <c r="G238" s="4">
        <v>106674.0</v>
      </c>
      <c r="H238" s="4" t="s">
        <v>510</v>
      </c>
      <c r="I238" s="5">
        <v>43957.0</v>
      </c>
      <c r="J238" s="5">
        <v>43988.0</v>
      </c>
      <c r="K238" s="4" t="s">
        <v>16</v>
      </c>
      <c r="L238" s="4">
        <f>iferror(vlookup(B238,Rating_info,3,0),"No Data")</f>
        <v>3.7</v>
      </c>
    </row>
    <row r="239" ht="15.75" hidden="1" customHeight="1">
      <c r="A239" s="4" t="s">
        <v>511</v>
      </c>
      <c r="B239" s="4" t="s">
        <v>278</v>
      </c>
      <c r="C239" s="4" t="str">
        <f>iferror(vlookup(B239,Industry_info,2,false),"No data")</f>
        <v>Health Care</v>
      </c>
      <c r="D239" s="4" t="s">
        <v>21</v>
      </c>
      <c r="E239" s="4" t="str">
        <f>iferror(VLOOKUP(D239,State_info,2,0),"No Data")</f>
        <v>DC</v>
      </c>
      <c r="F239" s="4">
        <v>95569.0</v>
      </c>
      <c r="G239" s="4">
        <v>114476.0</v>
      </c>
      <c r="H239" s="4" t="s">
        <v>512</v>
      </c>
      <c r="I239" s="5">
        <v>43956.0</v>
      </c>
      <c r="J239" s="5">
        <v>43988.0</v>
      </c>
      <c r="K239" s="4" t="s">
        <v>16</v>
      </c>
      <c r="L239" s="4">
        <f>iferror(vlookup(B239,Rating_info,3,0),"No Data")</f>
        <v>3.4</v>
      </c>
    </row>
    <row r="240" ht="15.75" hidden="1" customHeight="1">
      <c r="A240" s="4" t="s">
        <v>31</v>
      </c>
      <c r="B240" s="4" t="s">
        <v>91</v>
      </c>
      <c r="C240" s="4" t="str">
        <f>iferror(vlookup(B240,Industry_info,2,false),"No data")</f>
        <v>Information Technology</v>
      </c>
      <c r="D240" s="4" t="s">
        <v>21</v>
      </c>
      <c r="E240" s="4" t="str">
        <f>iferror(VLOOKUP(D240,State_info,2,0),"No Data")</f>
        <v>DC</v>
      </c>
      <c r="F240" s="4">
        <v>66318.0</v>
      </c>
      <c r="G240" s="4">
        <v>75135.0</v>
      </c>
      <c r="H240" s="4" t="s">
        <v>513</v>
      </c>
      <c r="I240" s="5">
        <v>43949.0</v>
      </c>
      <c r="J240" s="5">
        <v>43988.0</v>
      </c>
      <c r="K240" s="4" t="s">
        <v>16</v>
      </c>
      <c r="L240" s="4">
        <f>iferror(vlookup(B240,Rating_info,3,0),"No Data")</f>
        <v>3.7</v>
      </c>
    </row>
    <row r="241" ht="15.75" hidden="1" customHeight="1">
      <c r="A241" s="4" t="s">
        <v>514</v>
      </c>
      <c r="B241" s="4" t="s">
        <v>515</v>
      </c>
      <c r="C241" s="4" t="str">
        <f>iferror(vlookup(B241,Industry_info,2,false),"No data")</f>
        <v>Aerospace &amp; Defense</v>
      </c>
      <c r="D241" s="4" t="s">
        <v>38</v>
      </c>
      <c r="E241" s="4" t="str">
        <f>iferror(VLOOKUP(D241,State_info,2,0),"No Data")</f>
        <v>VA</v>
      </c>
      <c r="F241" s="4">
        <v>67061.0</v>
      </c>
      <c r="G241" s="4">
        <v>112337.0</v>
      </c>
      <c r="H241" s="4" t="s">
        <v>15</v>
      </c>
      <c r="I241" s="5">
        <v>43952.0</v>
      </c>
      <c r="J241" s="5">
        <v>43988.0</v>
      </c>
      <c r="K241" s="4" t="s">
        <v>16</v>
      </c>
      <c r="L241" s="4">
        <f>iferror(vlookup(B241,Rating_info,3,0),"No Data")</f>
        <v>3.9</v>
      </c>
    </row>
    <row r="242" ht="15.75" hidden="1" customHeight="1">
      <c r="A242" s="4" t="s">
        <v>516</v>
      </c>
      <c r="B242" s="4" t="s">
        <v>517</v>
      </c>
      <c r="C242" s="4" t="str">
        <f>iferror(vlookup(B242,Industry_info,2,false),"No data")</f>
        <v>Aerospace &amp; Defense</v>
      </c>
      <c r="D242" s="4" t="s">
        <v>132</v>
      </c>
      <c r="E242" s="4" t="str">
        <f>iferror(VLOOKUP(D242,State_info,2,0),"No Data")</f>
        <v>VA</v>
      </c>
      <c r="F242" s="4">
        <v>76560.0</v>
      </c>
      <c r="G242" s="4">
        <v>126215.0</v>
      </c>
      <c r="H242" s="4" t="s">
        <v>518</v>
      </c>
      <c r="I242" s="5">
        <v>43952.0</v>
      </c>
      <c r="J242" s="5">
        <v>43988.0</v>
      </c>
      <c r="K242" s="4" t="s">
        <v>16</v>
      </c>
      <c r="L242" s="4">
        <f>iferror(vlookup(B242,Rating_info,3,0),"No Data")</f>
        <v>3.5</v>
      </c>
    </row>
    <row r="243" ht="15.75" hidden="1" customHeight="1">
      <c r="A243" s="4" t="s">
        <v>487</v>
      </c>
      <c r="B243" s="4" t="s">
        <v>519</v>
      </c>
      <c r="C243" s="4" t="str">
        <f>iferror(vlookup(B243,Industry_info,2,false),"No data")</f>
        <v>Government</v>
      </c>
      <c r="D243" s="4" t="s">
        <v>21</v>
      </c>
      <c r="E243" s="4" t="str">
        <f>iferror(VLOOKUP(D243,State_info,2,0),"No Data")</f>
        <v>DC</v>
      </c>
      <c r="F243" s="4">
        <v>47759.0</v>
      </c>
      <c r="G243" s="4">
        <v>83226.0</v>
      </c>
      <c r="H243" s="4" t="s">
        <v>520</v>
      </c>
      <c r="I243" s="5">
        <v>43953.0</v>
      </c>
      <c r="J243" s="5">
        <v>43988.0</v>
      </c>
      <c r="K243" s="4" t="s">
        <v>330</v>
      </c>
      <c r="L243" s="4">
        <f>iferror(vlookup(B243,Rating_info,3,0),"No Data")</f>
        <v>3.6</v>
      </c>
    </row>
    <row r="244" ht="15.75" hidden="1" customHeight="1">
      <c r="A244" s="4" t="s">
        <v>521</v>
      </c>
      <c r="B244" s="4" t="s">
        <v>502</v>
      </c>
      <c r="C244" s="4" t="str">
        <f>iferror(vlookup(B244,Industry_info,2,false),"No data")</f>
        <v>Retail</v>
      </c>
      <c r="D244" s="4" t="s">
        <v>24</v>
      </c>
      <c r="E244" s="4" t="str">
        <f>iferror(VLOOKUP(D244,State_info,2,0),"No Data")</f>
        <v>VA</v>
      </c>
      <c r="F244" s="4">
        <v>72195.0</v>
      </c>
      <c r="G244" s="4">
        <v>84756.0</v>
      </c>
      <c r="H244" s="4" t="s">
        <v>522</v>
      </c>
      <c r="I244" s="5">
        <v>43951.0</v>
      </c>
      <c r="J244" s="5">
        <v>43988.0</v>
      </c>
      <c r="K244" s="4" t="s">
        <v>16</v>
      </c>
      <c r="L244" s="4">
        <f>iferror(vlookup(B244,Rating_info,3,0),"No Data")</f>
        <v>3.3</v>
      </c>
    </row>
    <row r="245" ht="15.75" hidden="1" customHeight="1">
      <c r="A245" s="4" t="s">
        <v>31</v>
      </c>
      <c r="B245" s="4" t="s">
        <v>324</v>
      </c>
      <c r="C245" s="4" t="str">
        <f>iferror(vlookup(B245,Industry_info,2,false),"No data")</f>
        <v>Aerospace &amp; Defense</v>
      </c>
      <c r="D245" s="4" t="s">
        <v>21</v>
      </c>
      <c r="E245" s="4" t="str">
        <f>iferror(VLOOKUP(D245,State_info,2,0),"No Data")</f>
        <v>DC</v>
      </c>
      <c r="F245" s="4">
        <v>85799.0</v>
      </c>
      <c r="G245" s="4">
        <v>99235.0</v>
      </c>
      <c r="H245" s="4" t="s">
        <v>15</v>
      </c>
      <c r="I245" s="5">
        <v>43957.0</v>
      </c>
      <c r="J245" s="5">
        <v>43988.0</v>
      </c>
      <c r="K245" s="4" t="s">
        <v>16</v>
      </c>
      <c r="L245" s="4">
        <f>iferror(vlookup(B245,Rating_info,3,0),"No Data")</f>
        <v>3.5</v>
      </c>
    </row>
    <row r="246" ht="15.75" hidden="1" customHeight="1">
      <c r="A246" s="4" t="s">
        <v>523</v>
      </c>
      <c r="B246" s="4" t="s">
        <v>185</v>
      </c>
      <c r="C246" s="4" t="str">
        <f>iferror(vlookup(B246,Industry_info,2,false),"No data")</f>
        <v>Aerospace &amp; Defense</v>
      </c>
      <c r="D246" s="4" t="s">
        <v>132</v>
      </c>
      <c r="E246" s="4" t="str">
        <f>iferror(VLOOKUP(D246,State_info,2,0),"No Data")</f>
        <v>VA</v>
      </c>
      <c r="F246" s="4">
        <v>95950.0</v>
      </c>
      <c r="G246" s="4">
        <v>157205.0</v>
      </c>
      <c r="H246" s="4" t="s">
        <v>186</v>
      </c>
      <c r="I246" s="5">
        <v>43954.0</v>
      </c>
      <c r="J246" s="5">
        <v>43988.0</v>
      </c>
      <c r="K246" s="4" t="s">
        <v>16</v>
      </c>
      <c r="L246" s="4">
        <f>iferror(vlookup(B246,Rating_info,3,0),"No Data")</f>
        <v>3.5</v>
      </c>
    </row>
    <row r="247" ht="15.75" hidden="1" customHeight="1">
      <c r="A247" s="4" t="s">
        <v>524</v>
      </c>
      <c r="B247" s="4" t="s">
        <v>525</v>
      </c>
      <c r="C247" s="4" t="str">
        <f>iferror(vlookup(B247,Industry_info,2,false),"No data")</f>
        <v>Information Technology</v>
      </c>
      <c r="D247" s="4" t="s">
        <v>49</v>
      </c>
      <c r="E247" s="4" t="str">
        <f>iferror(VLOOKUP(D247,State_info,2,0),"No Data")</f>
        <v>VA</v>
      </c>
      <c r="F247" s="4">
        <v>100717.0</v>
      </c>
      <c r="G247" s="4">
        <v>140195.0</v>
      </c>
      <c r="H247" s="4" t="s">
        <v>526</v>
      </c>
      <c r="I247" s="5">
        <v>43956.0</v>
      </c>
      <c r="J247" s="5">
        <v>43988.0</v>
      </c>
      <c r="K247" s="4" t="s">
        <v>16</v>
      </c>
      <c r="L247" s="4">
        <f>iferror(vlookup(B247,Rating_info,3,0),"No Data")</f>
        <v>2.5</v>
      </c>
    </row>
    <row r="248" ht="15.75" hidden="1" customHeight="1">
      <c r="A248" s="4" t="s">
        <v>527</v>
      </c>
      <c r="B248" s="4" t="s">
        <v>283</v>
      </c>
      <c r="C248" s="4" t="str">
        <f>iferror(vlookup(B248,Industry_info,2,false),"No data")</f>
        <v>Business Services</v>
      </c>
      <c r="D248" s="4" t="s">
        <v>24</v>
      </c>
      <c r="E248" s="4" t="str">
        <f>iferror(VLOOKUP(D248,State_info,2,0),"No Data")</f>
        <v>VA</v>
      </c>
      <c r="F248" s="4">
        <v>47514.0</v>
      </c>
      <c r="G248" s="4">
        <v>82849.0</v>
      </c>
      <c r="H248" s="4" t="s">
        <v>528</v>
      </c>
      <c r="I248" s="5">
        <v>43957.0</v>
      </c>
      <c r="J248" s="5">
        <v>43988.0</v>
      </c>
      <c r="K248" s="4" t="s">
        <v>16</v>
      </c>
      <c r="L248" s="4">
        <f>iferror(vlookup(B248,Rating_info,3,0),"No Data")</f>
        <v>3.5</v>
      </c>
    </row>
    <row r="249" ht="15.75" hidden="1" customHeight="1">
      <c r="A249" s="4" t="s">
        <v>529</v>
      </c>
      <c r="B249" s="4" t="s">
        <v>69</v>
      </c>
      <c r="C249" s="4" t="str">
        <f>iferror(vlookup(B249,Industry_info,2,false),"No data")</f>
        <v>Business Services</v>
      </c>
      <c r="D249" s="4" t="s">
        <v>21</v>
      </c>
      <c r="E249" s="4" t="str">
        <f>iferror(VLOOKUP(D249,State_info,2,0),"No Data")</f>
        <v>DC</v>
      </c>
      <c r="F249" s="4">
        <v>22106.0</v>
      </c>
      <c r="G249" s="4">
        <v>123125.0</v>
      </c>
      <c r="H249" s="4" t="s">
        <v>15</v>
      </c>
      <c r="I249" s="5">
        <v>43958.0</v>
      </c>
      <c r="J249" s="5">
        <v>43988.0</v>
      </c>
      <c r="K249" s="4" t="s">
        <v>16</v>
      </c>
      <c r="L249" s="4">
        <f>iferror(vlookup(B249,Rating_info,3,0),"No Data")</f>
        <v>3.9</v>
      </c>
    </row>
    <row r="250" ht="15.75" hidden="1" customHeight="1">
      <c r="A250" s="4" t="s">
        <v>530</v>
      </c>
      <c r="B250" s="4" t="s">
        <v>531</v>
      </c>
      <c r="C250" s="4" t="str">
        <f>iferror(vlookup(B250,Industry_info,2,false),"No data")</f>
        <v>Business Services</v>
      </c>
      <c r="D250" s="4" t="s">
        <v>21</v>
      </c>
      <c r="E250" s="4" t="str">
        <f>iferror(VLOOKUP(D250,State_info,2,0),"No Data")</f>
        <v>DC</v>
      </c>
      <c r="F250" s="4">
        <v>70419.0</v>
      </c>
      <c r="G250" s="4">
        <v>140912.0</v>
      </c>
      <c r="H250" s="4" t="s">
        <v>532</v>
      </c>
      <c r="I250" s="5">
        <v>43953.0</v>
      </c>
      <c r="J250" s="5">
        <v>43988.0</v>
      </c>
      <c r="K250" s="4" t="s">
        <v>16</v>
      </c>
      <c r="L250" s="4">
        <f>iferror(vlookup(B250,Rating_info,3,0),"No Data")</f>
        <v>3.3</v>
      </c>
    </row>
    <row r="251" ht="15.75" hidden="1" customHeight="1">
      <c r="A251" s="4" t="s">
        <v>270</v>
      </c>
      <c r="B251" s="4" t="s">
        <v>533</v>
      </c>
      <c r="C251" s="4" t="str">
        <f>iferror(vlookup(B251,Industry_info,2,false),"No data")</f>
        <v>Finance</v>
      </c>
      <c r="D251" s="4" t="s">
        <v>205</v>
      </c>
      <c r="E251" s="4" t="str">
        <f>iferror(VLOOKUP(D251,State_info,2,0),"No Data")</f>
        <v>VA</v>
      </c>
      <c r="F251" s="4">
        <v>111787.0</v>
      </c>
      <c r="G251" s="4">
        <v>123290.0</v>
      </c>
      <c r="H251" s="4" t="s">
        <v>534</v>
      </c>
      <c r="I251" s="5">
        <v>43956.0</v>
      </c>
      <c r="J251" s="5">
        <v>43988.0</v>
      </c>
      <c r="K251" s="4" t="s">
        <v>16</v>
      </c>
      <c r="L251" s="4">
        <f>iferror(vlookup(B251,Rating_info,3,0),"No Data")</f>
        <v>3.8</v>
      </c>
    </row>
    <row r="252" ht="15.75" hidden="1" customHeight="1">
      <c r="A252" s="4" t="s">
        <v>535</v>
      </c>
      <c r="B252" s="4" t="s">
        <v>536</v>
      </c>
      <c r="C252" s="4" t="str">
        <f>iferror(vlookup(B252,Industry_info,2,false),"No data")</f>
        <v>Aerospace &amp; Defense</v>
      </c>
      <c r="D252" s="4" t="s">
        <v>537</v>
      </c>
      <c r="E252" s="4" t="str">
        <f>iferror(VLOOKUP(D252,State_info,2,0),"No Data")</f>
        <v>VA</v>
      </c>
      <c r="F252" s="4">
        <v>61388.0</v>
      </c>
      <c r="G252" s="4">
        <v>126533.0</v>
      </c>
      <c r="H252" s="4" t="s">
        <v>538</v>
      </c>
      <c r="I252" s="5">
        <v>43952.0</v>
      </c>
      <c r="J252" s="5">
        <v>43988.0</v>
      </c>
      <c r="K252" s="4" t="s">
        <v>16</v>
      </c>
      <c r="L252" s="4">
        <f>iferror(vlookup(B252,Rating_info,3,0),"No Data")</f>
        <v>3.6</v>
      </c>
    </row>
    <row r="253" ht="15.75" hidden="1" customHeight="1">
      <c r="A253" s="4" t="s">
        <v>31</v>
      </c>
      <c r="B253" s="4" t="s">
        <v>209</v>
      </c>
      <c r="C253" s="4" t="str">
        <f>iferror(vlookup(B253,Industry_info,2,false),"No data")</f>
        <v>Information Technology</v>
      </c>
      <c r="D253" s="4" t="s">
        <v>21</v>
      </c>
      <c r="E253" s="4" t="str">
        <f>iferror(VLOOKUP(D253,State_info,2,0),"No Data")</f>
        <v>DC</v>
      </c>
      <c r="F253" s="4">
        <v>53631.0</v>
      </c>
      <c r="G253" s="4">
        <v>103002.0</v>
      </c>
      <c r="H253" s="4" t="s">
        <v>539</v>
      </c>
      <c r="I253" s="5">
        <v>43957.0</v>
      </c>
      <c r="J253" s="5">
        <v>43988.0</v>
      </c>
      <c r="K253" s="4" t="s">
        <v>16</v>
      </c>
      <c r="L253" s="4">
        <f>iferror(vlookup(B253,Rating_info,3,0),"No Data")</f>
        <v>3.5</v>
      </c>
    </row>
    <row r="254" ht="15.75" hidden="1" customHeight="1">
      <c r="A254" s="4" t="s">
        <v>540</v>
      </c>
      <c r="B254" s="4" t="s">
        <v>541</v>
      </c>
      <c r="C254" s="4" t="str">
        <f>iferror(vlookup(B254,Industry_info,2,false),"No data")</f>
        <v>Information Technology</v>
      </c>
      <c r="D254" s="4" t="s">
        <v>38</v>
      </c>
      <c r="E254" s="4" t="str">
        <f>iferror(VLOOKUP(D254,State_info,2,0),"No Data")</f>
        <v>VA</v>
      </c>
      <c r="F254" s="4">
        <v>76994.0</v>
      </c>
      <c r="G254" s="4">
        <v>128642.0</v>
      </c>
      <c r="H254" s="4" t="s">
        <v>542</v>
      </c>
      <c r="I254" s="5">
        <v>43950.0</v>
      </c>
      <c r="J254" s="5">
        <v>43988.0</v>
      </c>
      <c r="K254" s="4" t="s">
        <v>16</v>
      </c>
      <c r="L254" s="4">
        <f>iferror(vlookup(B254,Rating_info,3,0),"No Data")</f>
        <v>3.1</v>
      </c>
    </row>
    <row r="255" ht="15.75" hidden="1" customHeight="1">
      <c r="A255" s="4" t="s">
        <v>540</v>
      </c>
      <c r="B255" s="4" t="s">
        <v>541</v>
      </c>
      <c r="C255" s="4" t="str">
        <f>iferror(vlookup(B255,Industry_info,2,false),"No data")</f>
        <v>Information Technology</v>
      </c>
      <c r="D255" s="4" t="s">
        <v>38</v>
      </c>
      <c r="E255" s="4" t="str">
        <f>iferror(VLOOKUP(D255,State_info,2,0),"No Data")</f>
        <v>VA</v>
      </c>
      <c r="F255" s="4">
        <v>76994.0</v>
      </c>
      <c r="G255" s="4">
        <v>128642.0</v>
      </c>
      <c r="H255" s="4" t="s">
        <v>542</v>
      </c>
      <c r="I255" s="5">
        <v>43950.0</v>
      </c>
      <c r="J255" s="5">
        <v>43988.0</v>
      </c>
      <c r="K255" s="4" t="s">
        <v>16</v>
      </c>
      <c r="L255" s="4">
        <f>iferror(vlookup(B255,Rating_info,3,0),"No Data")</f>
        <v>3.1</v>
      </c>
    </row>
    <row r="256" ht="15.75" hidden="1" customHeight="1">
      <c r="A256" s="4" t="s">
        <v>543</v>
      </c>
      <c r="B256" s="4" t="s">
        <v>544</v>
      </c>
      <c r="C256" s="4" t="str">
        <f>iferror(vlookup(B256,Industry_info,2,false),"No data")</f>
        <v>Aerospace &amp; Defense</v>
      </c>
      <c r="D256" s="4" t="s">
        <v>109</v>
      </c>
      <c r="E256" s="4" t="str">
        <f>iferror(VLOOKUP(D256,State_info,2,0),"No Data")</f>
        <v>MD</v>
      </c>
      <c r="F256" s="4">
        <v>44165.0</v>
      </c>
      <c r="G256" s="4">
        <v>90134.0</v>
      </c>
      <c r="H256" s="4" t="s">
        <v>545</v>
      </c>
      <c r="I256" s="5">
        <v>43958.0</v>
      </c>
      <c r="J256" s="5">
        <v>43988.0</v>
      </c>
      <c r="K256" s="4" t="s">
        <v>16</v>
      </c>
      <c r="L256" s="4">
        <f>iferror(vlookup(B256,Rating_info,3,0),"No Data")</f>
        <v>3</v>
      </c>
    </row>
    <row r="257" ht="15.75" hidden="1" customHeight="1">
      <c r="A257" s="4" t="s">
        <v>546</v>
      </c>
      <c r="B257" s="4" t="s">
        <v>69</v>
      </c>
      <c r="C257" s="4" t="str">
        <f>iferror(vlookup(B257,Industry_info,2,false),"No data")</f>
        <v>Business Services</v>
      </c>
      <c r="D257" s="4" t="s">
        <v>49</v>
      </c>
      <c r="E257" s="4" t="str">
        <f>iferror(VLOOKUP(D257,State_info,2,0),"No Data")</f>
        <v>VA</v>
      </c>
      <c r="F257" s="4">
        <v>79571.0</v>
      </c>
      <c r="G257" s="4">
        <v>130402.0</v>
      </c>
      <c r="H257" s="4" t="s">
        <v>15</v>
      </c>
      <c r="I257" s="5">
        <v>43951.0</v>
      </c>
      <c r="J257" s="5">
        <v>43988.0</v>
      </c>
      <c r="K257" s="4" t="s">
        <v>16</v>
      </c>
      <c r="L257" s="4">
        <f>iferror(vlookup(B257,Rating_info,3,0),"No Data")</f>
        <v>3.9</v>
      </c>
    </row>
    <row r="258" ht="15.75" hidden="1" customHeight="1">
      <c r="A258" s="4" t="s">
        <v>547</v>
      </c>
      <c r="B258" s="4" t="s">
        <v>548</v>
      </c>
      <c r="C258" s="4" t="str">
        <f>iferror(vlookup(B258,Industry_info,2,false),"No data")</f>
        <v>Government</v>
      </c>
      <c r="D258" s="4" t="s">
        <v>21</v>
      </c>
      <c r="E258" s="4" t="str">
        <f>iferror(VLOOKUP(D258,State_info,2,0),"No Data")</f>
        <v>DC</v>
      </c>
      <c r="F258" s="4">
        <v>111758.0</v>
      </c>
      <c r="G258" s="4">
        <v>152332.0</v>
      </c>
      <c r="H258" s="4" t="s">
        <v>549</v>
      </c>
      <c r="I258" s="5">
        <v>43953.0</v>
      </c>
      <c r="J258" s="5">
        <v>43988.0</v>
      </c>
      <c r="K258" s="4" t="s">
        <v>16</v>
      </c>
      <c r="L258" s="4">
        <f>iferror(vlookup(B258,Rating_info,3,0),"No Data")</f>
        <v>4.5</v>
      </c>
    </row>
    <row r="259" ht="15.75" hidden="1" customHeight="1">
      <c r="A259" s="4" t="s">
        <v>550</v>
      </c>
      <c r="B259" s="4" t="s">
        <v>551</v>
      </c>
      <c r="C259" s="4" t="str">
        <f>iferror(vlookup(B259,Industry_info,2,false),"No data")</f>
        <v>Education</v>
      </c>
      <c r="D259" s="4" t="s">
        <v>21</v>
      </c>
      <c r="E259" s="4" t="str">
        <f>iferror(VLOOKUP(D259,State_info,2,0),"No Data")</f>
        <v>DC</v>
      </c>
      <c r="F259" s="4">
        <v>53612.0</v>
      </c>
      <c r="G259" s="4">
        <v>91099.0</v>
      </c>
      <c r="H259" s="4" t="s">
        <v>552</v>
      </c>
      <c r="I259" s="5">
        <v>43958.0</v>
      </c>
      <c r="J259" s="5">
        <v>43988.0</v>
      </c>
      <c r="K259" s="4" t="s">
        <v>16</v>
      </c>
      <c r="L259" s="4">
        <f>iferror(vlookup(B259,Rating_info,3,0),"No Data")</f>
        <v>3.8</v>
      </c>
    </row>
    <row r="260" ht="15.75" hidden="1" customHeight="1">
      <c r="A260" s="4" t="s">
        <v>553</v>
      </c>
      <c r="B260" s="4" t="s">
        <v>554</v>
      </c>
      <c r="C260" s="4" t="str">
        <f>iferror(vlookup(B260,Industry_info,2,false),"No data")</f>
        <v>Information Technology</v>
      </c>
      <c r="D260" s="4" t="s">
        <v>184</v>
      </c>
      <c r="E260" s="4" t="str">
        <f>iferror(VLOOKUP(D260,State_info,2,0),"No Data")</f>
        <v>VA</v>
      </c>
      <c r="F260" s="4">
        <v>88809.0</v>
      </c>
      <c r="G260" s="4">
        <v>145826.0</v>
      </c>
      <c r="H260" s="4" t="s">
        <v>555</v>
      </c>
      <c r="I260" s="5">
        <v>43958.0</v>
      </c>
      <c r="J260" s="5">
        <v>43988.0</v>
      </c>
      <c r="K260" s="4" t="s">
        <v>16</v>
      </c>
      <c r="L260" s="4">
        <f>iferror(vlookup(B260,Rating_info,3,0),"No Data")</f>
        <v>3.4</v>
      </c>
    </row>
    <row r="261" ht="15.75" hidden="1" customHeight="1">
      <c r="A261" s="4" t="s">
        <v>556</v>
      </c>
      <c r="B261" s="4" t="s">
        <v>557</v>
      </c>
      <c r="C261" s="4" t="str">
        <f>iferror(vlookup(B261,Industry_info,2,false),"No data")</f>
        <v>Information Technology</v>
      </c>
      <c r="D261" s="4" t="s">
        <v>38</v>
      </c>
      <c r="E261" s="4" t="str">
        <f>iferror(VLOOKUP(D261,State_info,2,0),"No Data")</f>
        <v>VA</v>
      </c>
      <c r="F261" s="4">
        <v>76994.0</v>
      </c>
      <c r="G261" s="4">
        <v>128642.0</v>
      </c>
      <c r="H261" s="4" t="s">
        <v>558</v>
      </c>
      <c r="I261" s="5">
        <v>43951.0</v>
      </c>
      <c r="J261" s="5">
        <v>43988.0</v>
      </c>
      <c r="K261" s="4" t="s">
        <v>16</v>
      </c>
      <c r="L261" s="4">
        <f>iferror(vlookup(B261,Rating_info,3,0),"No Data")</f>
        <v>3.1</v>
      </c>
    </row>
    <row r="262" ht="15.75" hidden="1" customHeight="1">
      <c r="A262" s="4" t="s">
        <v>31</v>
      </c>
      <c r="B262" s="4" t="s">
        <v>559</v>
      </c>
      <c r="C262" s="4" t="str">
        <f>iferror(vlookup(B262,Industry_info,2,false),"No data")</f>
        <v>Information Technology</v>
      </c>
      <c r="D262" s="4" t="s">
        <v>24</v>
      </c>
      <c r="E262" s="4" t="str">
        <f>iferror(VLOOKUP(D262,State_info,2,0),"No Data")</f>
        <v>VA</v>
      </c>
      <c r="F262" s="4">
        <v>58568.0</v>
      </c>
      <c r="G262" s="4">
        <v>111223.0</v>
      </c>
      <c r="H262" s="4" t="s">
        <v>560</v>
      </c>
      <c r="I262" s="5">
        <v>43956.0</v>
      </c>
      <c r="J262" s="5">
        <v>43988.0</v>
      </c>
      <c r="K262" s="4" t="s">
        <v>16</v>
      </c>
      <c r="L262" s="4">
        <f>iferror(vlookup(B262,Rating_info,3,0),"No Data")</f>
        <v>4</v>
      </c>
    </row>
    <row r="263" ht="15.75" hidden="1" customHeight="1">
      <c r="A263" s="4" t="s">
        <v>561</v>
      </c>
      <c r="B263" s="4" t="s">
        <v>201</v>
      </c>
      <c r="C263" s="4" t="str">
        <f>iferror(vlookup(B263,Industry_info,2,false),"No data")</f>
        <v>Aerospace &amp; Defense</v>
      </c>
      <c r="D263" s="4" t="s">
        <v>184</v>
      </c>
      <c r="E263" s="4" t="str">
        <f>iferror(VLOOKUP(D263,State_info,2,0),"No Data")</f>
        <v>VA</v>
      </c>
      <c r="F263" s="4">
        <v>92606.0</v>
      </c>
      <c r="G263" s="4">
        <v>150217.0</v>
      </c>
      <c r="H263" s="4" t="s">
        <v>15</v>
      </c>
      <c r="I263" s="5">
        <v>43954.0</v>
      </c>
      <c r="J263" s="5">
        <v>43988.0</v>
      </c>
      <c r="K263" s="4" t="s">
        <v>16</v>
      </c>
      <c r="L263" s="4">
        <f>iferror(vlookup(B263,Rating_info,3,0),"No Data")</f>
        <v>3.4</v>
      </c>
    </row>
    <row r="264" ht="15.75" hidden="1" customHeight="1">
      <c r="A264" s="4" t="s">
        <v>562</v>
      </c>
      <c r="B264" s="4" t="s">
        <v>275</v>
      </c>
      <c r="C264" s="4" t="str">
        <f>iferror(vlookup(B264,Industry_info,2,false),"No data")</f>
        <v>Business Services</v>
      </c>
      <c r="D264" s="4" t="s">
        <v>24</v>
      </c>
      <c r="E264" s="4" t="str">
        <f>iferror(VLOOKUP(D264,State_info,2,0),"No Data")</f>
        <v>VA</v>
      </c>
      <c r="F264" s="4">
        <v>88561.0</v>
      </c>
      <c r="G264" s="4">
        <v>104720.0</v>
      </c>
      <c r="H264" s="4" t="s">
        <v>563</v>
      </c>
      <c r="I264" s="5">
        <v>43953.0</v>
      </c>
      <c r="J264" s="5">
        <v>43988.0</v>
      </c>
      <c r="K264" s="4" t="s">
        <v>16</v>
      </c>
      <c r="L264" s="4">
        <f>iferror(vlookup(B264,Rating_info,3,0),"No Data")</f>
        <v>4.6</v>
      </c>
    </row>
    <row r="265" ht="15.75" hidden="1" customHeight="1">
      <c r="A265" s="4" t="s">
        <v>564</v>
      </c>
      <c r="B265" s="4" t="s">
        <v>565</v>
      </c>
      <c r="C265" s="4" t="str">
        <f>iferror(vlookup(B265,Industry_info,2,false),"No data")</f>
        <v>Non-Profit</v>
      </c>
      <c r="D265" s="4" t="s">
        <v>21</v>
      </c>
      <c r="E265" s="4" t="str">
        <f>iferror(VLOOKUP(D265,State_info,2,0),"No Data")</f>
        <v>DC</v>
      </c>
      <c r="F265" s="4">
        <v>36583.0</v>
      </c>
      <c r="G265" s="4">
        <v>64648.0</v>
      </c>
      <c r="H265" s="4" t="s">
        <v>566</v>
      </c>
      <c r="I265" s="5">
        <v>43953.0</v>
      </c>
      <c r="J265" s="5">
        <v>43988.0</v>
      </c>
      <c r="K265" s="4" t="s">
        <v>330</v>
      </c>
      <c r="L265" s="4">
        <f>iferror(vlookup(B265,Rating_info,3,0),"No Data")</f>
        <v>2.5</v>
      </c>
    </row>
    <row r="266" ht="15.75" hidden="1" customHeight="1">
      <c r="A266" s="4" t="s">
        <v>567</v>
      </c>
      <c r="B266" s="4" t="s">
        <v>26</v>
      </c>
      <c r="C266" s="4" t="str">
        <f>iferror(vlookup(B266,Industry_info,2,false),"No data")</f>
        <v>Business Services</v>
      </c>
      <c r="D266" s="4" t="s">
        <v>21</v>
      </c>
      <c r="E266" s="4" t="str">
        <f>iferror(VLOOKUP(D266,State_info,2,0),"No Data")</f>
        <v>DC</v>
      </c>
      <c r="F266" s="4">
        <v>35981.0</v>
      </c>
      <c r="G266" s="4">
        <v>80244.0</v>
      </c>
      <c r="H266" s="4" t="s">
        <v>568</v>
      </c>
      <c r="I266" s="5">
        <v>43958.0</v>
      </c>
      <c r="J266" s="5">
        <v>43988.0</v>
      </c>
      <c r="K266" s="4" t="s">
        <v>16</v>
      </c>
      <c r="L266" s="4">
        <f>iferror(vlookup(B266,Rating_info,3,0),"No Data")</f>
        <v>3.7</v>
      </c>
    </row>
    <row r="267" ht="15.75" hidden="1" customHeight="1">
      <c r="A267" s="4" t="s">
        <v>569</v>
      </c>
      <c r="B267" s="4" t="s">
        <v>570</v>
      </c>
      <c r="C267" s="4" t="str">
        <f>iferror(vlookup(B267,Industry_info,2,false),"No data")</f>
        <v>Business Services</v>
      </c>
      <c r="D267" s="4" t="s">
        <v>205</v>
      </c>
      <c r="E267" s="4" t="str">
        <f>iferror(VLOOKUP(D267,State_info,2,0),"No Data")</f>
        <v>VA</v>
      </c>
      <c r="F267" s="4">
        <v>73955.0</v>
      </c>
      <c r="G267" s="4">
        <v>122038.0</v>
      </c>
      <c r="H267" s="4" t="s">
        <v>571</v>
      </c>
      <c r="I267" s="5">
        <v>43953.0</v>
      </c>
      <c r="J267" s="5">
        <v>43988.0</v>
      </c>
      <c r="K267" s="4" t="s">
        <v>16</v>
      </c>
      <c r="L267" s="4">
        <f>iferror(vlookup(B267,Rating_info,3,0),"No Data")</f>
        <v>3.6</v>
      </c>
    </row>
    <row r="268" ht="15.75" hidden="1" customHeight="1">
      <c r="A268" s="4" t="s">
        <v>572</v>
      </c>
      <c r="B268" s="4" t="s">
        <v>554</v>
      </c>
      <c r="C268" s="4" t="str">
        <f>iferror(vlookup(B268,Industry_info,2,false),"No data")</f>
        <v>Information Technology</v>
      </c>
      <c r="D268" s="4" t="s">
        <v>184</v>
      </c>
      <c r="E268" s="4" t="str">
        <f>iferror(VLOOKUP(D268,State_info,2,0),"No Data")</f>
        <v>VA</v>
      </c>
      <c r="F268" s="4">
        <v>61664.0</v>
      </c>
      <c r="G268" s="4">
        <v>103785.0</v>
      </c>
      <c r="H268" s="4" t="s">
        <v>573</v>
      </c>
      <c r="I268" s="5">
        <v>43958.0</v>
      </c>
      <c r="J268" s="5">
        <v>43988.0</v>
      </c>
      <c r="K268" s="4" t="s">
        <v>16</v>
      </c>
      <c r="L268" s="4">
        <f>iferror(vlookup(B268,Rating_info,3,0),"No Data")</f>
        <v>3.4</v>
      </c>
    </row>
    <row r="269" ht="15.75" hidden="1" customHeight="1">
      <c r="A269" s="4" t="s">
        <v>574</v>
      </c>
      <c r="B269" s="4" t="s">
        <v>369</v>
      </c>
      <c r="C269" s="4" t="str">
        <f>iferror(vlookup(B269,Industry_info,2,false),"No data")</f>
        <v>Aerospace &amp; Defense</v>
      </c>
      <c r="D269" s="4" t="s">
        <v>21</v>
      </c>
      <c r="E269" s="4" t="str">
        <f>iferror(VLOOKUP(D269,State_info,2,0),"No Data")</f>
        <v>DC</v>
      </c>
      <c r="F269" s="4">
        <v>88916.0</v>
      </c>
      <c r="G269" s="4">
        <v>118351.0</v>
      </c>
      <c r="H269" s="4" t="s">
        <v>575</v>
      </c>
      <c r="I269" s="5">
        <v>43949.0</v>
      </c>
      <c r="J269" s="5">
        <v>43988.0</v>
      </c>
      <c r="K269" s="4" t="s">
        <v>16</v>
      </c>
      <c r="L269" s="4">
        <f>iferror(vlookup(B269,Rating_info,3,0),"No Data")</f>
        <v>4.4</v>
      </c>
    </row>
    <row r="270" ht="15.75" hidden="1" customHeight="1">
      <c r="A270" s="4" t="s">
        <v>576</v>
      </c>
      <c r="B270" s="4" t="s">
        <v>577</v>
      </c>
      <c r="C270" s="4" t="str">
        <f>iferror(vlookup(B270,Industry_info,2,false),"No data")</f>
        <v>No Industry</v>
      </c>
      <c r="D270" s="4" t="s">
        <v>14</v>
      </c>
      <c r="E270" s="4" t="str">
        <f>iferror(VLOOKUP(D270,State_info,2,0),"No Data")</f>
        <v>VA</v>
      </c>
      <c r="F270" s="4">
        <v>79171.0</v>
      </c>
      <c r="G270" s="4">
        <v>126697.0</v>
      </c>
      <c r="H270" s="4" t="s">
        <v>578</v>
      </c>
      <c r="I270" s="5">
        <v>43953.0</v>
      </c>
      <c r="J270" s="5">
        <v>43988.0</v>
      </c>
      <c r="K270" s="4" t="s">
        <v>16</v>
      </c>
      <c r="L270" s="4">
        <f>iferror(vlookup(B270,Rating_info,3,0),"No Data")</f>
        <v>4.1</v>
      </c>
    </row>
    <row r="271" ht="15.75" hidden="1" customHeight="1">
      <c r="A271" s="4" t="s">
        <v>579</v>
      </c>
      <c r="B271" s="4" t="s">
        <v>252</v>
      </c>
      <c r="C271" s="4" t="str">
        <f>iferror(vlookup(B271,Industry_info,2,false),"No data")</f>
        <v>Biotech &amp; Pharmaceuticals</v>
      </c>
      <c r="D271" s="4" t="s">
        <v>253</v>
      </c>
      <c r="E271" s="4" t="str">
        <f>iferror(VLOOKUP(D271,State_info,2,0),"No Data")</f>
        <v>MD</v>
      </c>
      <c r="F271" s="4">
        <v>102620.0</v>
      </c>
      <c r="G271" s="4">
        <v>110103.0</v>
      </c>
      <c r="H271" s="4" t="s">
        <v>15</v>
      </c>
      <c r="I271" s="5">
        <v>43947.0</v>
      </c>
      <c r="J271" s="5">
        <v>43988.0</v>
      </c>
      <c r="K271" s="4" t="s">
        <v>16</v>
      </c>
      <c r="L271" s="4">
        <f>iferror(vlookup(B271,Rating_info,3,0),"No Data")</f>
        <v>3.9</v>
      </c>
    </row>
    <row r="272" ht="15.75" hidden="1" customHeight="1">
      <c r="A272" s="4" t="s">
        <v>580</v>
      </c>
      <c r="B272" s="4" t="s">
        <v>69</v>
      </c>
      <c r="C272" s="4" t="str">
        <f>iferror(vlookup(B272,Industry_info,2,false),"No data")</f>
        <v>Business Services</v>
      </c>
      <c r="D272" s="4" t="s">
        <v>49</v>
      </c>
      <c r="E272" s="4" t="str">
        <f>iferror(VLOOKUP(D272,State_info,2,0),"No Data")</f>
        <v>VA</v>
      </c>
      <c r="F272" s="4">
        <v>83421.0</v>
      </c>
      <c r="G272" s="4">
        <v>136158.0</v>
      </c>
      <c r="H272" s="4" t="s">
        <v>15</v>
      </c>
      <c r="I272" s="5">
        <v>43945.0</v>
      </c>
      <c r="J272" s="5">
        <v>43988.0</v>
      </c>
      <c r="K272" s="4" t="s">
        <v>16</v>
      </c>
      <c r="L272" s="4">
        <f>iferror(vlookup(B272,Rating_info,3,0),"No Data")</f>
        <v>3.9</v>
      </c>
    </row>
    <row r="273" ht="15.75" hidden="1" customHeight="1">
      <c r="A273" s="4" t="s">
        <v>104</v>
      </c>
      <c r="B273" s="4" t="s">
        <v>570</v>
      </c>
      <c r="C273" s="4" t="str">
        <f>iferror(vlookup(B273,Industry_info,2,false),"No data")</f>
        <v>Business Services</v>
      </c>
      <c r="D273" s="4" t="s">
        <v>49</v>
      </c>
      <c r="E273" s="4" t="str">
        <f>iferror(VLOOKUP(D273,State_info,2,0),"No Data")</f>
        <v>VA</v>
      </c>
      <c r="F273" s="4">
        <v>126941.0</v>
      </c>
      <c r="G273" s="4">
        <v>188349.0</v>
      </c>
      <c r="H273" s="4" t="s">
        <v>581</v>
      </c>
      <c r="I273" s="5">
        <v>43951.0</v>
      </c>
      <c r="J273" s="5">
        <v>43988.0</v>
      </c>
      <c r="K273" s="4" t="s">
        <v>16</v>
      </c>
      <c r="L273" s="4">
        <f>iferror(vlookup(B273,Rating_info,3,0),"No Data")</f>
        <v>3.6</v>
      </c>
    </row>
    <row r="274" ht="15.75" hidden="1" customHeight="1">
      <c r="A274" s="4" t="s">
        <v>582</v>
      </c>
      <c r="B274" s="4" t="s">
        <v>183</v>
      </c>
      <c r="C274" s="4" t="str">
        <f>iferror(vlookup(B274,Industry_info,2,false),"No data")</f>
        <v>Business Services</v>
      </c>
      <c r="D274" s="4" t="s">
        <v>21</v>
      </c>
      <c r="E274" s="4" t="str">
        <f>iferror(VLOOKUP(D274,State_info,2,0),"No Data")</f>
        <v>DC</v>
      </c>
      <c r="F274" s="4">
        <v>76115.0</v>
      </c>
      <c r="G274" s="4">
        <v>116428.0</v>
      </c>
      <c r="H274" s="4" t="s">
        <v>15</v>
      </c>
      <c r="I274" s="5">
        <v>43957.0</v>
      </c>
      <c r="J274" s="5">
        <v>43988.0</v>
      </c>
      <c r="K274" s="4" t="s">
        <v>16</v>
      </c>
      <c r="L274" s="4">
        <f>iferror(vlookup(B274,Rating_info,3,0),"No Data")</f>
        <v>4</v>
      </c>
    </row>
    <row r="275" ht="15.75" hidden="1" customHeight="1">
      <c r="A275" s="4" t="s">
        <v>31</v>
      </c>
      <c r="B275" s="4" t="s">
        <v>147</v>
      </c>
      <c r="C275" s="4" t="str">
        <f>iferror(vlookup(B275,Industry_info,2,false),"No data")</f>
        <v>Aerospace &amp; Defense</v>
      </c>
      <c r="D275" s="4" t="s">
        <v>21</v>
      </c>
      <c r="E275" s="4" t="str">
        <f>iferror(VLOOKUP(D275,State_info,2,0),"No Data")</f>
        <v>DC</v>
      </c>
      <c r="F275" s="4">
        <v>100365.0</v>
      </c>
      <c r="G275" s="4">
        <v>123718.0</v>
      </c>
      <c r="H275" s="4" t="s">
        <v>15</v>
      </c>
      <c r="I275" s="5">
        <v>43956.0</v>
      </c>
      <c r="J275" s="5">
        <v>43988.0</v>
      </c>
      <c r="K275" s="4" t="s">
        <v>16</v>
      </c>
      <c r="L275" s="4">
        <f>iferror(vlookup(B275,Rating_info,3,0),"No Data")</f>
        <v>3.2</v>
      </c>
    </row>
    <row r="276" ht="15.75" hidden="1" customHeight="1">
      <c r="A276" s="4" t="s">
        <v>583</v>
      </c>
      <c r="B276" s="4" t="s">
        <v>263</v>
      </c>
      <c r="C276" s="4" t="str">
        <f>iferror(vlookup(B276,Industry_info,2,false),"No data")</f>
        <v>Aerospace &amp; Defense</v>
      </c>
      <c r="D276" s="4" t="s">
        <v>264</v>
      </c>
      <c r="E276" s="4" t="str">
        <f>iferror(VLOOKUP(D276,State_info,2,0),"No Data")</f>
        <v>MD</v>
      </c>
      <c r="F276" s="4">
        <v>100000.0</v>
      </c>
      <c r="G276" s="4">
        <v>160000.0</v>
      </c>
      <c r="H276" s="4" t="s">
        <v>584</v>
      </c>
      <c r="I276" s="5">
        <v>43953.0</v>
      </c>
      <c r="J276" s="5">
        <v>43988.0</v>
      </c>
      <c r="K276" s="4" t="s">
        <v>16</v>
      </c>
      <c r="L276" s="4">
        <f>iferror(vlookup(B276,Rating_info,3,0),"No Data")</f>
        <v>4.5</v>
      </c>
    </row>
    <row r="277" ht="15.75" hidden="1" customHeight="1">
      <c r="A277" s="4" t="s">
        <v>585</v>
      </c>
      <c r="B277" s="4" t="s">
        <v>586</v>
      </c>
      <c r="C277" s="4" t="str">
        <f>iferror(vlookup(B277,Industry_info,2,false),"No data")</f>
        <v>Non-Profit</v>
      </c>
      <c r="D277" s="4" t="s">
        <v>21</v>
      </c>
      <c r="E277" s="4" t="str">
        <f>iferror(VLOOKUP(D277,State_info,2,0),"No Data")</f>
        <v>DC</v>
      </c>
      <c r="F277" s="4">
        <v>74512.0</v>
      </c>
      <c r="G277" s="4">
        <v>87717.0</v>
      </c>
      <c r="H277" s="4" t="s">
        <v>587</v>
      </c>
      <c r="I277" s="5">
        <v>43957.0</v>
      </c>
      <c r="J277" s="5">
        <v>43988.0</v>
      </c>
      <c r="K277" s="4" t="s">
        <v>16</v>
      </c>
      <c r="L277" s="4">
        <f>iferror(vlookup(B277,Rating_info,3,0),"No Data")</f>
        <v>3.1</v>
      </c>
    </row>
    <row r="278" ht="15.75" hidden="1" customHeight="1">
      <c r="A278" s="4" t="s">
        <v>588</v>
      </c>
      <c r="B278" s="4" t="s">
        <v>589</v>
      </c>
      <c r="C278" s="4" t="str">
        <f>iferror(vlookup(B278,Industry_info,2,false),"No data")</f>
        <v>No Industry</v>
      </c>
      <c r="D278" s="4" t="s">
        <v>21</v>
      </c>
      <c r="E278" s="4" t="str">
        <f>iferror(VLOOKUP(D278,State_info,2,0),"No Data")</f>
        <v>DC</v>
      </c>
      <c r="F278" s="4">
        <v>127839.0</v>
      </c>
      <c r="G278" s="4">
        <v>160487.0</v>
      </c>
      <c r="H278" s="4" t="s">
        <v>590</v>
      </c>
      <c r="I278" s="5">
        <v>43952.0</v>
      </c>
      <c r="J278" s="5">
        <v>43988.0</v>
      </c>
      <c r="K278" s="4" t="s">
        <v>16</v>
      </c>
      <c r="L278" s="4">
        <f>iferror(vlookup(B278,Rating_info,3,0),"No Data")</f>
        <v>4.6</v>
      </c>
    </row>
    <row r="279" ht="15.75" hidden="1" customHeight="1">
      <c r="A279" s="4" t="s">
        <v>591</v>
      </c>
      <c r="B279" s="4" t="s">
        <v>502</v>
      </c>
      <c r="C279" s="4" t="str">
        <f>iferror(vlookup(B279,Industry_info,2,false),"No data")</f>
        <v>Retail</v>
      </c>
      <c r="D279" s="4" t="s">
        <v>24</v>
      </c>
      <c r="E279" s="4" t="str">
        <f>iferror(VLOOKUP(D279,State_info,2,0),"No Data")</f>
        <v>VA</v>
      </c>
      <c r="F279" s="4">
        <v>100443.0</v>
      </c>
      <c r="G279" s="4">
        <v>118161.0</v>
      </c>
      <c r="H279" s="4" t="s">
        <v>592</v>
      </c>
      <c r="I279" s="5">
        <v>43951.0</v>
      </c>
      <c r="J279" s="5">
        <v>43988.0</v>
      </c>
      <c r="K279" s="4" t="s">
        <v>16</v>
      </c>
      <c r="L279" s="4">
        <f>iferror(vlookup(B279,Rating_info,3,0),"No Data")</f>
        <v>3.3</v>
      </c>
    </row>
    <row r="280" ht="15.75" hidden="1" customHeight="1">
      <c r="A280" s="4" t="s">
        <v>593</v>
      </c>
      <c r="B280" s="4" t="s">
        <v>41</v>
      </c>
      <c r="C280" s="4" t="str">
        <f>iferror(vlookup(B280,Industry_info,2,false),"No data")</f>
        <v>Information Technology</v>
      </c>
      <c r="D280" s="4" t="s">
        <v>21</v>
      </c>
      <c r="E280" s="4" t="str">
        <f>iferror(VLOOKUP(D280,State_info,2,0),"No Data")</f>
        <v>DC</v>
      </c>
      <c r="F280" s="4">
        <v>131982.0</v>
      </c>
      <c r="G280" s="4">
        <v>229990.0</v>
      </c>
      <c r="H280" s="4" t="s">
        <v>15</v>
      </c>
      <c r="I280" s="5">
        <v>43958.0</v>
      </c>
      <c r="J280" s="5">
        <v>43988.0</v>
      </c>
      <c r="K280" s="4" t="s">
        <v>16</v>
      </c>
      <c r="L280" s="4">
        <f>iferror(vlookup(B280,Rating_info,3,0),"No Data")</f>
        <v>3.9</v>
      </c>
    </row>
    <row r="281" ht="15.75" hidden="1" customHeight="1">
      <c r="A281" s="4" t="s">
        <v>594</v>
      </c>
      <c r="B281" s="4" t="s">
        <v>595</v>
      </c>
      <c r="C281" s="4" t="str">
        <f>iferror(vlookup(B281,Industry_info,2,false),"No data")</f>
        <v>Information Technology</v>
      </c>
      <c r="D281" s="4" t="s">
        <v>132</v>
      </c>
      <c r="E281" s="4" t="str">
        <f>iferror(VLOOKUP(D281,State_info,2,0),"No Data")</f>
        <v>VA</v>
      </c>
      <c r="F281" s="4">
        <v>112491.0</v>
      </c>
      <c r="G281" s="4">
        <v>181238.0</v>
      </c>
      <c r="H281" s="4" t="s">
        <v>596</v>
      </c>
      <c r="I281" s="5">
        <v>43952.0</v>
      </c>
      <c r="J281" s="5">
        <v>43988.0</v>
      </c>
      <c r="K281" s="4" t="s">
        <v>16</v>
      </c>
      <c r="L281" s="4">
        <f>iferror(vlookup(B281,Rating_info,3,0),"No Data")</f>
        <v>3.6</v>
      </c>
    </row>
    <row r="282" ht="15.75" hidden="1" customHeight="1">
      <c r="A282" s="4" t="s">
        <v>31</v>
      </c>
      <c r="B282" s="4" t="s">
        <v>597</v>
      </c>
      <c r="C282" s="4" t="str">
        <f>iferror(vlookup(B282,Industry_info,2,false),"No data")</f>
        <v>Business Services</v>
      </c>
      <c r="D282" s="4" t="s">
        <v>38</v>
      </c>
      <c r="E282" s="4" t="str">
        <f>iferror(VLOOKUP(D282,State_info,2,0),"No Data")</f>
        <v>VA</v>
      </c>
      <c r="F282" s="4">
        <v>67559.0</v>
      </c>
      <c r="G282" s="4">
        <v>122821.0</v>
      </c>
      <c r="H282" s="4" t="s">
        <v>598</v>
      </c>
      <c r="I282" s="5">
        <v>43958.0</v>
      </c>
      <c r="J282" s="5">
        <v>43988.0</v>
      </c>
      <c r="K282" s="4" t="s">
        <v>16</v>
      </c>
      <c r="L282" s="4">
        <f>iferror(vlookup(B282,Rating_info,3,0),"No Data")</f>
        <v>4.8</v>
      </c>
    </row>
    <row r="283" ht="15.75" hidden="1" customHeight="1">
      <c r="A283" s="4" t="s">
        <v>342</v>
      </c>
      <c r="B283" s="4" t="s">
        <v>306</v>
      </c>
      <c r="C283" s="4" t="str">
        <f>iferror(vlookup(B283,Industry_info,2,false),"No data")</f>
        <v>Business Services</v>
      </c>
      <c r="D283" s="4" t="s">
        <v>109</v>
      </c>
      <c r="E283" s="4" t="str">
        <f>iferror(VLOOKUP(D283,State_info,2,0),"No Data")</f>
        <v>MD</v>
      </c>
      <c r="F283" s="4">
        <v>97039.0</v>
      </c>
      <c r="G283" s="4">
        <v>140342.0</v>
      </c>
      <c r="H283" s="4" t="s">
        <v>599</v>
      </c>
      <c r="I283" s="5">
        <v>43949.0</v>
      </c>
      <c r="J283" s="5">
        <v>43988.0</v>
      </c>
      <c r="K283" s="4" t="s">
        <v>16</v>
      </c>
      <c r="L283" s="4">
        <f>iferror(vlookup(B283,Rating_info,3,0),"No Data")</f>
        <v>1.9</v>
      </c>
    </row>
    <row r="284" ht="15.75" hidden="1" customHeight="1">
      <c r="A284" s="4" t="s">
        <v>600</v>
      </c>
      <c r="B284" s="4" t="s">
        <v>237</v>
      </c>
      <c r="C284" s="4" t="str">
        <f>iferror(vlookup(B284,Industry_info,2,false),"No data")</f>
        <v>Business Services</v>
      </c>
      <c r="D284" s="4" t="s">
        <v>21</v>
      </c>
      <c r="E284" s="4" t="str">
        <f>iferror(VLOOKUP(D284,State_info,2,0),"No Data")</f>
        <v>DC</v>
      </c>
      <c r="F284" s="4">
        <v>106284.0</v>
      </c>
      <c r="G284" s="4">
        <v>191206.0</v>
      </c>
      <c r="H284" s="4" t="s">
        <v>601</v>
      </c>
      <c r="I284" s="5">
        <v>43958.0</v>
      </c>
      <c r="J284" s="5">
        <v>43988.0</v>
      </c>
      <c r="K284" s="4" t="s">
        <v>16</v>
      </c>
      <c r="L284" s="4">
        <f>iferror(vlookup(B284,Rating_info,3,0),"No Data")</f>
        <v>3.2</v>
      </c>
    </row>
    <row r="285" ht="15.75" hidden="1" customHeight="1">
      <c r="A285" s="4" t="s">
        <v>602</v>
      </c>
      <c r="B285" s="4" t="s">
        <v>603</v>
      </c>
      <c r="C285" s="4" t="str">
        <f>iferror(vlookup(B285,Industry_info,2,false),"No data")</f>
        <v>Biotech &amp; Pharmaceuticals</v>
      </c>
      <c r="D285" s="4" t="s">
        <v>296</v>
      </c>
      <c r="E285" s="4" t="str">
        <f>iferror(VLOOKUP(D285,State_info,2,0),"No Data")</f>
        <v>MD</v>
      </c>
      <c r="F285" s="4">
        <v>54758.0</v>
      </c>
      <c r="G285" s="4">
        <v>103018.0</v>
      </c>
      <c r="H285" s="4" t="s">
        <v>604</v>
      </c>
      <c r="I285" s="5">
        <v>43954.0</v>
      </c>
      <c r="J285" s="5">
        <v>43988.0</v>
      </c>
      <c r="K285" s="4" t="s">
        <v>16</v>
      </c>
      <c r="L285" s="4">
        <f>iferror(vlookup(B285,Rating_info,3,0),"No Data")</f>
        <v>3.2</v>
      </c>
    </row>
    <row r="286" ht="15.75" hidden="1" customHeight="1">
      <c r="A286" s="4" t="s">
        <v>605</v>
      </c>
      <c r="B286" s="4" t="s">
        <v>606</v>
      </c>
      <c r="C286" s="4" t="str">
        <f>iferror(vlookup(B286,Industry_info,2,false),"No data")</f>
        <v>Business Services</v>
      </c>
      <c r="D286" s="4" t="s">
        <v>21</v>
      </c>
      <c r="E286" s="4" t="str">
        <f>iferror(VLOOKUP(D286,State_info,2,0),"No Data")</f>
        <v>DC</v>
      </c>
      <c r="F286" s="4">
        <v>58553.0</v>
      </c>
      <c r="G286" s="4">
        <v>81515.0</v>
      </c>
      <c r="H286" s="4" t="s">
        <v>607</v>
      </c>
      <c r="I286" s="5">
        <v>43952.0</v>
      </c>
      <c r="J286" s="5">
        <v>43988.0</v>
      </c>
      <c r="K286" s="4" t="s">
        <v>16</v>
      </c>
      <c r="L286" s="4">
        <f>iferror(vlookup(B286,Rating_info,3,0),"No Data")</f>
        <v>4.5</v>
      </c>
    </row>
    <row r="287" ht="15.75" hidden="1" customHeight="1">
      <c r="A287" s="4" t="s">
        <v>608</v>
      </c>
      <c r="B287" s="4" t="s">
        <v>606</v>
      </c>
      <c r="C287" s="4" t="str">
        <f>iferror(vlookup(B287,Industry_info,2,false),"No data")</f>
        <v>Business Services</v>
      </c>
      <c r="D287" s="4" t="s">
        <v>21</v>
      </c>
      <c r="E287" s="4" t="str">
        <f>iferror(VLOOKUP(D287,State_info,2,0),"No Data")</f>
        <v>DC</v>
      </c>
      <c r="F287" s="4">
        <v>79465.0</v>
      </c>
      <c r="G287" s="4">
        <v>91249.0</v>
      </c>
      <c r="H287" s="4" t="s">
        <v>609</v>
      </c>
      <c r="I287" s="5">
        <v>43952.0</v>
      </c>
      <c r="J287" s="5">
        <v>43988.0</v>
      </c>
      <c r="K287" s="4" t="s">
        <v>16</v>
      </c>
      <c r="L287" s="4">
        <f>iferror(vlookup(B287,Rating_info,3,0),"No Data")</f>
        <v>4.5</v>
      </c>
    </row>
    <row r="288" ht="15.75" hidden="1" customHeight="1">
      <c r="A288" s="4" t="s">
        <v>610</v>
      </c>
      <c r="B288" s="4" t="s">
        <v>611</v>
      </c>
      <c r="C288" s="4" t="str">
        <f>iferror(vlookup(B288,Industry_info,2,false),"No data")</f>
        <v>Information Technology</v>
      </c>
      <c r="D288" s="4" t="s">
        <v>132</v>
      </c>
      <c r="E288" s="4" t="str">
        <f>iferror(VLOOKUP(D288,State_info,2,0),"No Data")</f>
        <v>VA</v>
      </c>
      <c r="F288" s="4">
        <v>81591.0</v>
      </c>
      <c r="G288" s="4">
        <v>118794.0</v>
      </c>
      <c r="H288" s="4" t="s">
        <v>612</v>
      </c>
      <c r="I288" s="5">
        <v>43952.0</v>
      </c>
      <c r="J288" s="5">
        <v>43988.0</v>
      </c>
      <c r="K288" s="4" t="s">
        <v>16</v>
      </c>
      <c r="L288" s="4">
        <f>iferror(vlookup(B288,Rating_info,3,0),"No Data")</f>
        <v>3.6</v>
      </c>
    </row>
    <row r="289" ht="15.75" hidden="1" customHeight="1">
      <c r="A289" s="4" t="s">
        <v>177</v>
      </c>
      <c r="B289" s="4" t="s">
        <v>613</v>
      </c>
      <c r="C289" s="4" t="str">
        <f>iferror(vlookup(B289,Industry_info,2,false),"No data")</f>
        <v>Aerospace &amp; Defense</v>
      </c>
      <c r="D289" s="4" t="s">
        <v>27</v>
      </c>
      <c r="E289" s="4" t="str">
        <f>iferror(VLOOKUP(D289,State_info,2,0),"No Data")</f>
        <v>MD</v>
      </c>
      <c r="F289" s="4">
        <v>66718.0</v>
      </c>
      <c r="G289" s="4">
        <v>87639.0</v>
      </c>
      <c r="H289" s="4" t="s">
        <v>614</v>
      </c>
      <c r="I289" s="5">
        <v>43945.0</v>
      </c>
      <c r="J289" s="5">
        <v>43988.0</v>
      </c>
      <c r="K289" s="4" t="s">
        <v>16</v>
      </c>
      <c r="L289" s="4">
        <f>iferror(vlookup(B289,Rating_info,3,0),"No Data")</f>
        <v>4</v>
      </c>
    </row>
    <row r="290" ht="15.75" hidden="1" customHeight="1">
      <c r="A290" s="4" t="s">
        <v>615</v>
      </c>
      <c r="B290" s="4" t="s">
        <v>536</v>
      </c>
      <c r="C290" s="4" t="str">
        <f>iferror(vlookup(B290,Industry_info,2,false),"No data")</f>
        <v>Aerospace &amp; Defense</v>
      </c>
      <c r="D290" s="4" t="s">
        <v>49</v>
      </c>
      <c r="E290" s="4" t="str">
        <f>iferror(VLOOKUP(D290,State_info,2,0),"No Data")</f>
        <v>VA</v>
      </c>
      <c r="F290" s="4">
        <v>98220.0</v>
      </c>
      <c r="G290" s="4">
        <v>160136.0</v>
      </c>
      <c r="H290" s="4" t="s">
        <v>616</v>
      </c>
      <c r="I290" s="5">
        <v>43949.0</v>
      </c>
      <c r="J290" s="5">
        <v>43988.0</v>
      </c>
      <c r="K290" s="4" t="s">
        <v>16</v>
      </c>
      <c r="L290" s="4">
        <f>iferror(vlookup(B290,Rating_info,3,0),"No Data")</f>
        <v>3.6</v>
      </c>
    </row>
    <row r="291" ht="15.75" hidden="1" customHeight="1">
      <c r="A291" s="4" t="s">
        <v>617</v>
      </c>
      <c r="B291" s="4" t="s">
        <v>618</v>
      </c>
      <c r="C291" s="4" t="str">
        <f>iferror(vlookup(B291,Industry_info,2,false),"No data")</f>
        <v>Government</v>
      </c>
      <c r="D291" s="4" t="s">
        <v>21</v>
      </c>
      <c r="E291" s="4" t="str">
        <f>iferror(VLOOKUP(D291,State_info,2,0),"No Data")</f>
        <v>DC</v>
      </c>
      <c r="F291" s="4">
        <v>101455.0</v>
      </c>
      <c r="G291" s="4">
        <v>131528.0</v>
      </c>
      <c r="H291" s="4" t="s">
        <v>619</v>
      </c>
      <c r="I291" s="5">
        <v>43950.0</v>
      </c>
      <c r="J291" s="5">
        <v>43988.0</v>
      </c>
      <c r="K291" s="4" t="s">
        <v>16</v>
      </c>
      <c r="L291" s="4">
        <f>iferror(vlookup(B291,Rating_info,3,0),"No Data")</f>
        <v>3.9</v>
      </c>
    </row>
    <row r="292" ht="15.75" hidden="1" customHeight="1">
      <c r="A292" s="4" t="s">
        <v>31</v>
      </c>
      <c r="B292" s="4" t="s">
        <v>620</v>
      </c>
      <c r="C292" s="4" t="str">
        <f>iferror(vlookup(B292,Industry_info,2,false),"No data")</f>
        <v>Business Services</v>
      </c>
      <c r="D292" s="4" t="s">
        <v>21</v>
      </c>
      <c r="E292" s="4" t="str">
        <f>iferror(VLOOKUP(D292,State_info,2,0),"No Data")</f>
        <v>DC</v>
      </c>
      <c r="F292" s="4">
        <v>49576.0</v>
      </c>
      <c r="G292" s="4">
        <v>90311.0</v>
      </c>
      <c r="H292" s="4" t="s">
        <v>621</v>
      </c>
      <c r="I292" s="5">
        <v>43949.0</v>
      </c>
      <c r="J292" s="5">
        <v>43988.0</v>
      </c>
      <c r="K292" s="4" t="s">
        <v>16</v>
      </c>
      <c r="L292" s="4">
        <f>iferror(vlookup(B292,Rating_info,3,0),"No Data")</f>
        <v>3.6</v>
      </c>
    </row>
    <row r="293" ht="15.75" hidden="1" customHeight="1">
      <c r="A293" s="4" t="s">
        <v>622</v>
      </c>
      <c r="B293" s="4" t="s">
        <v>525</v>
      </c>
      <c r="C293" s="4" t="str">
        <f>iferror(vlookup(B293,Industry_info,2,false),"No data")</f>
        <v>Information Technology</v>
      </c>
      <c r="D293" s="4" t="s">
        <v>49</v>
      </c>
      <c r="E293" s="4" t="str">
        <f>iferror(VLOOKUP(D293,State_info,2,0),"No Data")</f>
        <v>VA</v>
      </c>
      <c r="F293" s="4">
        <v>100717.0</v>
      </c>
      <c r="G293" s="4">
        <v>140195.0</v>
      </c>
      <c r="H293" s="4" t="s">
        <v>623</v>
      </c>
      <c r="I293" s="5">
        <v>43956.0</v>
      </c>
      <c r="J293" s="5">
        <v>43988.0</v>
      </c>
      <c r="K293" s="4" t="s">
        <v>16</v>
      </c>
      <c r="L293" s="4">
        <f>iferror(vlookup(B293,Rating_info,3,0),"No Data")</f>
        <v>2.5</v>
      </c>
    </row>
    <row r="294" ht="15.75" hidden="1" customHeight="1">
      <c r="A294" s="4" t="s">
        <v>624</v>
      </c>
      <c r="B294" s="4" t="s">
        <v>372</v>
      </c>
      <c r="C294" s="4" t="str">
        <f>iferror(vlookup(B294,Industry_info,2,false),"No data")</f>
        <v>Biotech &amp; Pharmaceuticals</v>
      </c>
      <c r="D294" s="4" t="s">
        <v>253</v>
      </c>
      <c r="E294" s="4" t="str">
        <f>iferror(VLOOKUP(D294,State_info,2,0),"No Data")</f>
        <v>MD</v>
      </c>
      <c r="F294" s="4">
        <v>46183.0</v>
      </c>
      <c r="G294" s="4">
        <v>173449.0</v>
      </c>
      <c r="H294" s="4" t="s">
        <v>625</v>
      </c>
      <c r="I294" s="5">
        <v>43951.0</v>
      </c>
      <c r="J294" s="5">
        <v>43988.0</v>
      </c>
      <c r="K294" s="4" t="s">
        <v>16</v>
      </c>
      <c r="L294" s="4">
        <f>iferror(vlookup(B294,Rating_info,3,0),"No Data")</f>
        <v>3.1</v>
      </c>
    </row>
    <row r="295" ht="15.75" hidden="1" customHeight="1">
      <c r="A295" s="4" t="s">
        <v>490</v>
      </c>
      <c r="B295" s="4" t="s">
        <v>26</v>
      </c>
      <c r="C295" s="4" t="str">
        <f>iferror(vlookup(B295,Industry_info,2,false),"No data")</f>
        <v>Business Services</v>
      </c>
      <c r="D295" s="4" t="s">
        <v>21</v>
      </c>
      <c r="E295" s="4" t="str">
        <f>iferror(VLOOKUP(D295,State_info,2,0),"No Data")</f>
        <v>DC</v>
      </c>
      <c r="F295" s="4">
        <v>88625.0</v>
      </c>
      <c r="G295" s="4">
        <v>113089.0</v>
      </c>
      <c r="H295" s="4" t="s">
        <v>626</v>
      </c>
      <c r="I295" s="5">
        <v>43952.0</v>
      </c>
      <c r="J295" s="5">
        <v>43988.0</v>
      </c>
      <c r="K295" s="4" t="s">
        <v>16</v>
      </c>
      <c r="L295" s="4">
        <f>iferror(vlookup(B295,Rating_info,3,0),"No Data")</f>
        <v>3.7</v>
      </c>
    </row>
    <row r="296" ht="15.75" hidden="1" customHeight="1">
      <c r="A296" s="4" t="s">
        <v>627</v>
      </c>
      <c r="B296" s="4" t="s">
        <v>554</v>
      </c>
      <c r="C296" s="4" t="str">
        <f>iferror(vlookup(B296,Industry_info,2,false),"No data")</f>
        <v>Information Technology</v>
      </c>
      <c r="D296" s="4" t="s">
        <v>184</v>
      </c>
      <c r="E296" s="4" t="str">
        <f>iferror(VLOOKUP(D296,State_info,2,0),"No Data")</f>
        <v>VA</v>
      </c>
      <c r="F296" s="4">
        <v>88809.0</v>
      </c>
      <c r="G296" s="4">
        <v>145826.0</v>
      </c>
      <c r="H296" s="4" t="s">
        <v>628</v>
      </c>
      <c r="I296" s="5">
        <v>43957.0</v>
      </c>
      <c r="J296" s="5">
        <v>43988.0</v>
      </c>
      <c r="K296" s="4" t="s">
        <v>16</v>
      </c>
      <c r="L296" s="4">
        <f>iferror(vlookup(B296,Rating_info,3,0),"No Data")</f>
        <v>3.4</v>
      </c>
    </row>
    <row r="297" ht="15.75" hidden="1" customHeight="1">
      <c r="A297" s="4" t="s">
        <v>629</v>
      </c>
      <c r="B297" s="4" t="s">
        <v>551</v>
      </c>
      <c r="C297" s="4" t="str">
        <f>iferror(vlookup(B297,Industry_info,2,false),"No data")</f>
        <v>Education</v>
      </c>
      <c r="D297" s="4" t="s">
        <v>21</v>
      </c>
      <c r="E297" s="4" t="str">
        <f>iferror(VLOOKUP(D297,State_info,2,0),"No Data")</f>
        <v>DC</v>
      </c>
      <c r="F297" s="4">
        <v>53612.0</v>
      </c>
      <c r="G297" s="4">
        <v>91099.0</v>
      </c>
      <c r="H297" s="4" t="s">
        <v>630</v>
      </c>
      <c r="I297" s="5">
        <v>43958.0</v>
      </c>
      <c r="J297" s="5">
        <v>43988.0</v>
      </c>
      <c r="K297" s="4" t="s">
        <v>16</v>
      </c>
      <c r="L297" s="4">
        <f>iferror(vlookup(B297,Rating_info,3,0),"No Data")</f>
        <v>3.8</v>
      </c>
    </row>
    <row r="298" ht="15.75" hidden="1" customHeight="1">
      <c r="A298" s="4" t="s">
        <v>629</v>
      </c>
      <c r="B298" s="4" t="s">
        <v>551</v>
      </c>
      <c r="C298" s="4" t="str">
        <f>iferror(vlookup(B298,Industry_info,2,false),"No data")</f>
        <v>Education</v>
      </c>
      <c r="D298" s="4" t="s">
        <v>21</v>
      </c>
      <c r="E298" s="4" t="str">
        <f>iferror(VLOOKUP(D298,State_info,2,0),"No Data")</f>
        <v>DC</v>
      </c>
      <c r="F298" s="4">
        <v>53612.0</v>
      </c>
      <c r="G298" s="4">
        <v>91099.0</v>
      </c>
      <c r="H298" s="4" t="s">
        <v>630</v>
      </c>
      <c r="I298" s="5">
        <v>43958.0</v>
      </c>
      <c r="J298" s="5">
        <v>43988.0</v>
      </c>
      <c r="K298" s="4" t="s">
        <v>16</v>
      </c>
      <c r="L298" s="4">
        <f>iferror(vlookup(B298,Rating_info,3,0),"No Data")</f>
        <v>3.8</v>
      </c>
    </row>
    <row r="299" ht="15.75" hidden="1" customHeight="1">
      <c r="A299" s="4" t="s">
        <v>631</v>
      </c>
      <c r="B299" s="4" t="s">
        <v>632</v>
      </c>
      <c r="C299" s="4" t="str">
        <f>iferror(vlookup(B299,Industry_info,2,false),"No data")</f>
        <v>Business Services</v>
      </c>
      <c r="D299" s="4" t="s">
        <v>21</v>
      </c>
      <c r="E299" s="4" t="str">
        <f>iferror(VLOOKUP(D299,State_info,2,0),"No Data")</f>
        <v>DC</v>
      </c>
      <c r="F299" s="4">
        <v>99399.0</v>
      </c>
      <c r="G299" s="4">
        <v>117348.0</v>
      </c>
      <c r="H299" s="4" t="s">
        <v>633</v>
      </c>
      <c r="I299" s="5">
        <v>43952.0</v>
      </c>
      <c r="J299" s="5">
        <v>43988.0</v>
      </c>
      <c r="K299" s="4" t="s">
        <v>16</v>
      </c>
      <c r="L299" s="4">
        <f>iferror(vlookup(B299,Rating_info,3,0),"No Data")</f>
        <v>5</v>
      </c>
    </row>
    <row r="300" ht="15.75" hidden="1" customHeight="1">
      <c r="A300" s="4" t="s">
        <v>634</v>
      </c>
      <c r="B300" s="4" t="s">
        <v>554</v>
      </c>
      <c r="C300" s="4" t="str">
        <f>iferror(vlookup(B300,Industry_info,2,false),"No data")</f>
        <v>Information Technology</v>
      </c>
      <c r="D300" s="4" t="s">
        <v>184</v>
      </c>
      <c r="E300" s="4" t="str">
        <f>iferror(VLOOKUP(D300,State_info,2,0),"No Data")</f>
        <v>VA</v>
      </c>
      <c r="F300" s="4">
        <v>61664.0</v>
      </c>
      <c r="G300" s="4">
        <v>103785.0</v>
      </c>
      <c r="H300" s="4" t="s">
        <v>635</v>
      </c>
      <c r="I300" s="5">
        <v>43957.0</v>
      </c>
      <c r="J300" s="5">
        <v>43988.0</v>
      </c>
      <c r="K300" s="4" t="s">
        <v>16</v>
      </c>
      <c r="L300" s="4">
        <f>iferror(vlookup(B300,Rating_info,3,0),"No Data")</f>
        <v>3.4</v>
      </c>
    </row>
    <row r="301" ht="15.75" hidden="1" customHeight="1">
      <c r="A301" s="4" t="s">
        <v>31</v>
      </c>
      <c r="B301" s="4" t="s">
        <v>26</v>
      </c>
      <c r="C301" s="4" t="str">
        <f>iferror(vlookup(B301,Industry_info,2,false),"No data")</f>
        <v>Business Services</v>
      </c>
      <c r="D301" s="4" t="s">
        <v>24</v>
      </c>
      <c r="E301" s="4" t="str">
        <f>iferror(VLOOKUP(D301,State_info,2,0),"No Data")</f>
        <v>VA</v>
      </c>
      <c r="F301" s="4">
        <v>58824.0</v>
      </c>
      <c r="G301" s="4">
        <v>112227.0</v>
      </c>
      <c r="H301" s="4" t="s">
        <v>636</v>
      </c>
      <c r="I301" s="5">
        <v>43953.0</v>
      </c>
      <c r="J301" s="5">
        <v>43988.0</v>
      </c>
      <c r="K301" s="4" t="s">
        <v>16</v>
      </c>
      <c r="L301" s="4">
        <f>iferror(vlookup(B301,Rating_info,3,0),"No Data")</f>
        <v>3.7</v>
      </c>
    </row>
    <row r="302" ht="15.75" hidden="1" customHeight="1">
      <c r="A302" s="4" t="s">
        <v>529</v>
      </c>
      <c r="B302" s="4" t="s">
        <v>637</v>
      </c>
      <c r="C302" s="4" t="str">
        <f>iferror(vlookup(B302,Industry_info,2,false),"No data")</f>
        <v>No Industry</v>
      </c>
      <c r="D302" s="4" t="s">
        <v>21</v>
      </c>
      <c r="E302" s="4" t="str">
        <f>iferror(VLOOKUP(D302,State_info,2,0),"No Data")</f>
        <v>DC</v>
      </c>
      <c r="F302" s="4">
        <v>89539.0</v>
      </c>
      <c r="G302" s="4">
        <v>137723.0</v>
      </c>
      <c r="H302" s="4" t="s">
        <v>638</v>
      </c>
      <c r="I302" s="5">
        <v>43952.0</v>
      </c>
      <c r="J302" s="5">
        <v>43988.0</v>
      </c>
      <c r="K302" s="4" t="s">
        <v>16</v>
      </c>
      <c r="L302" s="4">
        <f>iferror(vlookup(B302,Rating_info,3,0),"No Data")</f>
        <v>4.7</v>
      </c>
    </row>
    <row r="303" ht="15.75" hidden="1" customHeight="1">
      <c r="A303" s="4" t="s">
        <v>104</v>
      </c>
      <c r="B303" s="4" t="s">
        <v>639</v>
      </c>
      <c r="C303" s="4" t="str">
        <f>iferror(vlookup(B303,Industry_info,2,false),"No data")</f>
        <v>No Industry</v>
      </c>
      <c r="D303" s="4" t="s">
        <v>132</v>
      </c>
      <c r="E303" s="4" t="str">
        <f>iferror(VLOOKUP(D303,State_info,2,0),"No Data")</f>
        <v>VA</v>
      </c>
      <c r="F303" s="4">
        <v>118610.0</v>
      </c>
      <c r="G303" s="4">
        <v>155256.0</v>
      </c>
      <c r="H303" s="4" t="s">
        <v>640</v>
      </c>
      <c r="I303" s="5">
        <v>43950.0</v>
      </c>
      <c r="J303" s="5">
        <v>43988.0</v>
      </c>
      <c r="K303" s="4" t="s">
        <v>16</v>
      </c>
      <c r="L303" s="4">
        <f>iferror(vlookup(B303,Rating_info,3,0),"No Data")</f>
        <v>3.1</v>
      </c>
    </row>
    <row r="304" ht="15.75" hidden="1" customHeight="1">
      <c r="A304" s="4" t="s">
        <v>641</v>
      </c>
      <c r="B304" s="4" t="s">
        <v>606</v>
      </c>
      <c r="C304" s="4" t="str">
        <f>iferror(vlookup(B304,Industry_info,2,false),"No data")</f>
        <v>Business Services</v>
      </c>
      <c r="D304" s="4" t="s">
        <v>21</v>
      </c>
      <c r="E304" s="4" t="str">
        <f>iferror(VLOOKUP(D304,State_info,2,0),"No Data")</f>
        <v>DC</v>
      </c>
      <c r="F304" s="4">
        <v>79465.0</v>
      </c>
      <c r="G304" s="4">
        <v>91249.0</v>
      </c>
      <c r="H304" s="4" t="s">
        <v>642</v>
      </c>
      <c r="I304" s="5">
        <v>43953.0</v>
      </c>
      <c r="J304" s="5">
        <v>43988.0</v>
      </c>
      <c r="K304" s="4" t="s">
        <v>16</v>
      </c>
      <c r="L304" s="4">
        <f>iferror(vlookup(B304,Rating_info,3,0),"No Data")</f>
        <v>4.5</v>
      </c>
    </row>
    <row r="305" ht="15.75" hidden="1" customHeight="1">
      <c r="A305" s="4" t="s">
        <v>643</v>
      </c>
      <c r="B305" s="4" t="s">
        <v>644</v>
      </c>
      <c r="C305" s="4" t="str">
        <f>iferror(vlookup(B305,Industry_info,2,false),"No data")</f>
        <v>Business Services</v>
      </c>
      <c r="D305" s="4" t="s">
        <v>253</v>
      </c>
      <c r="E305" s="4" t="str">
        <f>iferror(VLOOKUP(D305,State_info,2,0),"No Data")</f>
        <v>MD</v>
      </c>
      <c r="F305" s="4">
        <v>135571.0</v>
      </c>
      <c r="G305" s="4">
        <v>168508.0</v>
      </c>
      <c r="H305" s="4" t="s">
        <v>645</v>
      </c>
      <c r="I305" s="5">
        <v>43956.0</v>
      </c>
      <c r="J305" s="5">
        <v>43988.0</v>
      </c>
      <c r="K305" s="4" t="s">
        <v>16</v>
      </c>
      <c r="L305" s="4" t="str">
        <f>iferror(vlookup(B305,Rating_info,3,0),"No Data")</f>
        <v/>
      </c>
    </row>
    <row r="306" ht="15.75" hidden="1" customHeight="1">
      <c r="A306" s="4" t="s">
        <v>646</v>
      </c>
      <c r="B306" s="4" t="s">
        <v>647</v>
      </c>
      <c r="C306" s="4" t="str">
        <f>iferror(vlookup(B306,Industry_info,2,false),"No data")</f>
        <v>Information Technology</v>
      </c>
      <c r="D306" s="4" t="s">
        <v>184</v>
      </c>
      <c r="E306" s="4" t="str">
        <f>iferror(VLOOKUP(D306,State_info,2,0),"No Data")</f>
        <v>VA</v>
      </c>
      <c r="F306" s="4">
        <v>92770.0</v>
      </c>
      <c r="G306" s="4">
        <v>122696.0</v>
      </c>
      <c r="H306" s="4" t="s">
        <v>648</v>
      </c>
      <c r="I306" s="5">
        <v>43957.0</v>
      </c>
      <c r="J306" s="5">
        <v>43988.0</v>
      </c>
      <c r="K306" s="4" t="s">
        <v>16</v>
      </c>
      <c r="L306" s="4">
        <f>iferror(vlookup(B306,Rating_info,3,0),"No Data")</f>
        <v>3.7</v>
      </c>
    </row>
    <row r="307" ht="15.75" hidden="1" customHeight="1">
      <c r="A307" s="4" t="s">
        <v>31</v>
      </c>
      <c r="B307" s="4" t="s">
        <v>649</v>
      </c>
      <c r="C307" s="4" t="str">
        <f>iferror(vlookup(B307,Industry_info,2,false),"No data")</f>
        <v>Information Technology</v>
      </c>
      <c r="D307" s="4" t="s">
        <v>49</v>
      </c>
      <c r="E307" s="4" t="str">
        <f>iferror(VLOOKUP(D307,State_info,2,0),"No Data")</f>
        <v>VA</v>
      </c>
      <c r="F307" s="4">
        <v>108661.0</v>
      </c>
      <c r="G307" s="4">
        <v>121684.0</v>
      </c>
      <c r="H307" s="4" t="s">
        <v>650</v>
      </c>
      <c r="I307" s="5">
        <v>43957.0</v>
      </c>
      <c r="J307" s="5">
        <v>43988.0</v>
      </c>
      <c r="K307" s="4" t="s">
        <v>16</v>
      </c>
      <c r="L307" s="4">
        <f>iferror(vlookup(B307,Rating_info,3,0),"No Data")</f>
        <v>4.5</v>
      </c>
    </row>
    <row r="308" ht="15.75" hidden="1" customHeight="1">
      <c r="A308" s="4" t="s">
        <v>574</v>
      </c>
      <c r="B308" s="4" t="s">
        <v>651</v>
      </c>
      <c r="C308" s="4" t="str">
        <f>iferror(vlookup(B308,Industry_info,2,false),"No data")</f>
        <v>Government</v>
      </c>
      <c r="D308" s="4" t="s">
        <v>24</v>
      </c>
      <c r="E308" s="4" t="str">
        <f>iferror(VLOOKUP(D308,State_info,2,0),"No Data")</f>
        <v>VA</v>
      </c>
      <c r="F308" s="4">
        <v>58021.0</v>
      </c>
      <c r="G308" s="4">
        <v>103689.0</v>
      </c>
      <c r="H308" s="4" t="s">
        <v>652</v>
      </c>
      <c r="I308" s="5">
        <v>43958.0</v>
      </c>
      <c r="J308" s="5">
        <v>43988.0</v>
      </c>
      <c r="K308" s="4" t="s">
        <v>330</v>
      </c>
      <c r="L308" s="4">
        <f>iferror(vlookup(B308,Rating_info,3,0),"No Data")</f>
        <v>4.2</v>
      </c>
    </row>
    <row r="309" ht="15.75" hidden="1" customHeight="1">
      <c r="A309" s="4" t="s">
        <v>600</v>
      </c>
      <c r="B309" s="4" t="s">
        <v>102</v>
      </c>
      <c r="C309" s="4" t="str">
        <f>iferror(vlookup(B309,Industry_info,2,false),"No data")</f>
        <v>Business Services</v>
      </c>
      <c r="D309" s="4" t="s">
        <v>21</v>
      </c>
      <c r="E309" s="4" t="str">
        <f>iferror(VLOOKUP(D309,State_info,2,0),"No Data")</f>
        <v>DC</v>
      </c>
      <c r="F309" s="4">
        <v>53880.0</v>
      </c>
      <c r="G309" s="4">
        <v>99408.0</v>
      </c>
      <c r="H309" s="4" t="s">
        <v>653</v>
      </c>
      <c r="I309" s="5">
        <v>43958.0</v>
      </c>
      <c r="J309" s="5">
        <v>43988.0</v>
      </c>
      <c r="K309" s="4" t="s">
        <v>16</v>
      </c>
      <c r="L309" s="4">
        <f>iferror(vlookup(B309,Rating_info,3,0),"No Data")</f>
        <v>3.2</v>
      </c>
    </row>
    <row r="310" ht="15.75" hidden="1" customHeight="1">
      <c r="A310" s="4" t="s">
        <v>654</v>
      </c>
      <c r="B310" s="4" t="s">
        <v>147</v>
      </c>
      <c r="C310" s="4" t="str">
        <f>iferror(vlookup(B310,Industry_info,2,false),"No data")</f>
        <v>Aerospace &amp; Defense</v>
      </c>
      <c r="D310" s="4" t="s">
        <v>24</v>
      </c>
      <c r="E310" s="4" t="str">
        <f>iferror(VLOOKUP(D310,State_info,2,0),"No Data")</f>
        <v>VA</v>
      </c>
      <c r="F310" s="4">
        <v>73030.0</v>
      </c>
      <c r="G310" s="4">
        <v>106117.0</v>
      </c>
      <c r="H310" s="4" t="s">
        <v>15</v>
      </c>
      <c r="I310" s="5">
        <v>43949.0</v>
      </c>
      <c r="J310" s="5">
        <v>43988.0</v>
      </c>
      <c r="K310" s="4" t="s">
        <v>16</v>
      </c>
      <c r="L310" s="4">
        <f>iferror(vlookup(B310,Rating_info,3,0),"No Data")</f>
        <v>3.2</v>
      </c>
    </row>
    <row r="311" ht="15.75" hidden="1" customHeight="1">
      <c r="A311" s="4" t="s">
        <v>516</v>
      </c>
      <c r="B311" s="4" t="s">
        <v>43</v>
      </c>
      <c r="C311" s="4" t="str">
        <f>iferror(vlookup(B311,Industry_info,2,false),"No data")</f>
        <v>Information Technology</v>
      </c>
      <c r="D311" s="4" t="s">
        <v>132</v>
      </c>
      <c r="E311" s="4" t="str">
        <f>iferror(VLOOKUP(D311,State_info,2,0),"No Data")</f>
        <v>VA</v>
      </c>
      <c r="F311" s="4">
        <v>65807.0</v>
      </c>
      <c r="G311" s="4">
        <v>109751.0</v>
      </c>
      <c r="H311" s="4" t="s">
        <v>655</v>
      </c>
      <c r="I311" s="5">
        <v>43945.0</v>
      </c>
      <c r="J311" s="5">
        <v>43988.0</v>
      </c>
      <c r="K311" s="4" t="s">
        <v>16</v>
      </c>
      <c r="L311" s="4">
        <f>iferror(vlookup(B311,Rating_info,3,0),"No Data")</f>
        <v>3.4</v>
      </c>
    </row>
    <row r="312" ht="15.75" hidden="1" customHeight="1">
      <c r="A312" s="4" t="s">
        <v>569</v>
      </c>
      <c r="B312" s="4" t="s">
        <v>201</v>
      </c>
      <c r="C312" s="4" t="str">
        <f>iferror(vlookup(B312,Industry_info,2,false),"No data")</f>
        <v>Aerospace &amp; Defense</v>
      </c>
      <c r="D312" s="4" t="s">
        <v>132</v>
      </c>
      <c r="E312" s="4" t="str">
        <f>iferror(VLOOKUP(D312,State_info,2,0),"No Data")</f>
        <v>VA</v>
      </c>
      <c r="F312" s="4">
        <v>75548.0</v>
      </c>
      <c r="G312" s="4">
        <v>126751.0</v>
      </c>
      <c r="H312" s="4" t="s">
        <v>15</v>
      </c>
      <c r="I312" s="5">
        <v>43946.0</v>
      </c>
      <c r="J312" s="5">
        <v>43988.0</v>
      </c>
      <c r="K312" s="4" t="s">
        <v>16</v>
      </c>
      <c r="L312" s="4">
        <f>iferror(vlookup(B312,Rating_info,3,0),"No Data")</f>
        <v>3.4</v>
      </c>
    </row>
    <row r="313" ht="15.75" hidden="1" customHeight="1">
      <c r="A313" s="4" t="s">
        <v>656</v>
      </c>
      <c r="B313" s="4" t="s">
        <v>657</v>
      </c>
      <c r="C313" s="4" t="str">
        <f>iferror(vlookup(B313,Industry_info,2,false),"No data")</f>
        <v>Biotech &amp; Pharmaceuticals</v>
      </c>
      <c r="D313" s="4" t="s">
        <v>658</v>
      </c>
      <c r="E313" s="4" t="str">
        <f>iferror(VLOOKUP(D313,State_info,2,0),"No Data")</f>
        <v>MD</v>
      </c>
      <c r="F313" s="4">
        <v>77536.0</v>
      </c>
      <c r="G313" s="4">
        <v>92779.0</v>
      </c>
      <c r="H313" s="4" t="s">
        <v>659</v>
      </c>
      <c r="I313" s="5">
        <v>43953.0</v>
      </c>
      <c r="J313" s="5">
        <v>43988.0</v>
      </c>
      <c r="K313" s="4" t="s">
        <v>16</v>
      </c>
      <c r="L313" s="4">
        <f>iferror(vlookup(B313,Rating_info,3,0),"No Data")</f>
        <v>4.4</v>
      </c>
    </row>
    <row r="314" ht="15.75" hidden="1" customHeight="1">
      <c r="A314" s="4" t="s">
        <v>660</v>
      </c>
      <c r="B314" s="4" t="s">
        <v>462</v>
      </c>
      <c r="C314" s="4" t="str">
        <f>iferror(vlookup(B314,Industry_info,2,false),"No data")</f>
        <v>Biotech &amp; Pharmaceuticals</v>
      </c>
      <c r="D314" s="4" t="s">
        <v>75</v>
      </c>
      <c r="E314" s="4" t="str">
        <f>iferror(VLOOKUP(D314,State_info,2,0),"No Data")</f>
        <v>MD</v>
      </c>
      <c r="F314" s="4">
        <v>112828.0</v>
      </c>
      <c r="G314" s="4">
        <v>156312.0</v>
      </c>
      <c r="H314" s="4" t="s">
        <v>661</v>
      </c>
      <c r="I314" s="5">
        <v>43950.0</v>
      </c>
      <c r="J314" s="5">
        <v>43988.0</v>
      </c>
      <c r="K314" s="4" t="s">
        <v>16</v>
      </c>
      <c r="L314" s="4">
        <f>iferror(vlookup(B314,Rating_info,3,0),"No Data")</f>
        <v>4.1</v>
      </c>
    </row>
    <row r="315" ht="15.75" hidden="1" customHeight="1">
      <c r="A315" s="4" t="s">
        <v>662</v>
      </c>
      <c r="B315" s="4" t="s">
        <v>663</v>
      </c>
      <c r="C315" s="4" t="str">
        <f>iferror(vlookup(B315,Industry_info,2,false),"No data")</f>
        <v>Biotech &amp; Pharmaceuticals</v>
      </c>
      <c r="D315" s="4" t="s">
        <v>75</v>
      </c>
      <c r="E315" s="4" t="str">
        <f>iferror(VLOOKUP(D315,State_info,2,0),"No Data")</f>
        <v>MD</v>
      </c>
      <c r="F315" s="4">
        <v>36099.0</v>
      </c>
      <c r="G315" s="4">
        <v>81078.0</v>
      </c>
      <c r="H315" s="4" t="s">
        <v>664</v>
      </c>
      <c r="I315" s="5">
        <v>43958.0</v>
      </c>
      <c r="J315" s="5">
        <v>43988.0</v>
      </c>
      <c r="K315" s="4" t="s">
        <v>16</v>
      </c>
      <c r="L315" s="4">
        <f>iferror(vlookup(B315,Rating_info,3,0),"No Data")</f>
        <v>4</v>
      </c>
    </row>
    <row r="316" ht="15.75" hidden="1" customHeight="1">
      <c r="A316" s="4" t="s">
        <v>665</v>
      </c>
      <c r="B316" s="4" t="s">
        <v>69</v>
      </c>
      <c r="C316" s="4" t="str">
        <f>iferror(vlookup(B316,Industry_info,2,false),"No data")</f>
        <v>Business Services</v>
      </c>
      <c r="D316" s="4" t="s">
        <v>32</v>
      </c>
      <c r="E316" s="4" t="str">
        <f>iferror(VLOOKUP(D316,State_info,2,0),"No Data")</f>
        <v>VA</v>
      </c>
      <c r="F316" s="4">
        <v>70408.0</v>
      </c>
      <c r="G316" s="4">
        <v>117126.0</v>
      </c>
      <c r="H316" s="4" t="s">
        <v>15</v>
      </c>
      <c r="I316" s="5">
        <v>43956.0</v>
      </c>
      <c r="J316" s="5">
        <v>43988.0</v>
      </c>
      <c r="K316" s="4" t="s">
        <v>16</v>
      </c>
      <c r="L316" s="4">
        <f>iferror(vlookup(B316,Rating_info,3,0),"No Data")</f>
        <v>3.9</v>
      </c>
    </row>
    <row r="317" ht="15.75" hidden="1" customHeight="1">
      <c r="A317" s="4" t="s">
        <v>666</v>
      </c>
      <c r="B317" s="4" t="s">
        <v>667</v>
      </c>
      <c r="C317" s="4" t="str">
        <f>iferror(vlookup(B317,Industry_info,2,false),"No data")</f>
        <v>Business Services</v>
      </c>
      <c r="D317" s="4" t="s">
        <v>21</v>
      </c>
      <c r="E317" s="4" t="str">
        <f>iferror(VLOOKUP(D317,State_info,2,0),"No Data")</f>
        <v>DC</v>
      </c>
      <c r="F317" s="4">
        <v>103105.0</v>
      </c>
      <c r="G317" s="4">
        <v>120956.0</v>
      </c>
      <c r="H317" s="4" t="s">
        <v>668</v>
      </c>
      <c r="I317" s="5">
        <v>43958.0</v>
      </c>
      <c r="J317" s="5">
        <v>43988.0</v>
      </c>
      <c r="K317" s="4" t="s">
        <v>16</v>
      </c>
      <c r="L317" s="4">
        <f>iferror(vlookup(B317,Rating_info,3,0),"No Data")</f>
        <v>3.2</v>
      </c>
    </row>
    <row r="318" ht="15.75" hidden="1" customHeight="1">
      <c r="A318" s="4" t="s">
        <v>669</v>
      </c>
      <c r="B318" s="4" t="s">
        <v>670</v>
      </c>
      <c r="C318" s="4" t="str">
        <f>iferror(vlookup(B318,Industry_info,2,false),"No data")</f>
        <v>Business Services</v>
      </c>
      <c r="D318" s="4" t="s">
        <v>21</v>
      </c>
      <c r="E318" s="4" t="str">
        <f>iferror(VLOOKUP(D318,State_info,2,0),"No Data")</f>
        <v>DC</v>
      </c>
      <c r="F318" s="4">
        <v>46397.0</v>
      </c>
      <c r="G318" s="4">
        <v>78705.0</v>
      </c>
      <c r="H318" s="4" t="s">
        <v>671</v>
      </c>
      <c r="I318" s="5">
        <v>43952.0</v>
      </c>
      <c r="J318" s="5">
        <v>43988.0</v>
      </c>
      <c r="K318" s="4" t="s">
        <v>16</v>
      </c>
      <c r="L318" s="4">
        <f>iferror(vlookup(B318,Rating_info,3,0),"No Data")</f>
        <v>3.6</v>
      </c>
    </row>
    <row r="319" ht="15.75" hidden="1" customHeight="1">
      <c r="A319" s="4" t="s">
        <v>672</v>
      </c>
      <c r="B319" s="4" t="s">
        <v>498</v>
      </c>
      <c r="C319" s="4" t="str">
        <f>iferror(vlookup(B319,Industry_info,2,false),"No data")</f>
        <v>Aerospace &amp; Defense</v>
      </c>
      <c r="D319" s="4" t="s">
        <v>14</v>
      </c>
      <c r="E319" s="4" t="str">
        <f>iferror(VLOOKUP(D319,State_info,2,0),"No Data")</f>
        <v>VA</v>
      </c>
      <c r="F319" s="4">
        <v>75548.0</v>
      </c>
      <c r="G319" s="4">
        <v>126751.0</v>
      </c>
      <c r="H319" s="4" t="s">
        <v>15</v>
      </c>
      <c r="I319" s="5">
        <v>43948.0</v>
      </c>
      <c r="J319" s="5">
        <v>43988.0</v>
      </c>
      <c r="K319" s="4" t="s">
        <v>16</v>
      </c>
      <c r="L319" s="4">
        <f>iferror(vlookup(B319,Rating_info,3,0),"No Data")</f>
        <v>3.4</v>
      </c>
    </row>
    <row r="320" ht="15.75" hidden="1" customHeight="1">
      <c r="A320" s="4" t="s">
        <v>673</v>
      </c>
      <c r="B320" s="4" t="s">
        <v>674</v>
      </c>
      <c r="C320" s="4" t="str">
        <f>iferror(vlookup(B320,Industry_info,2,false),"No data")</f>
        <v>Business Services</v>
      </c>
      <c r="D320" s="4" t="s">
        <v>21</v>
      </c>
      <c r="E320" s="4" t="str">
        <f>iferror(VLOOKUP(D320,State_info,2,0),"No Data")</f>
        <v>DC</v>
      </c>
      <c r="F320" s="4">
        <v>115429.0</v>
      </c>
      <c r="G320" s="4">
        <v>147976.0</v>
      </c>
      <c r="H320" s="4" t="s">
        <v>675</v>
      </c>
      <c r="I320" s="5">
        <v>43958.0</v>
      </c>
      <c r="J320" s="5">
        <v>43988.0</v>
      </c>
      <c r="K320" s="4" t="s">
        <v>16</v>
      </c>
      <c r="L320" s="4">
        <f>iferror(vlookup(B320,Rating_info,3,0),"No Data")</f>
        <v>3.7</v>
      </c>
    </row>
    <row r="321" ht="15.75" hidden="1" customHeight="1">
      <c r="A321" s="4" t="s">
        <v>676</v>
      </c>
      <c r="B321" s="4" t="s">
        <v>462</v>
      </c>
      <c r="C321" s="4" t="str">
        <f>iferror(vlookup(B321,Industry_info,2,false),"No data")</f>
        <v>Biotech &amp; Pharmaceuticals</v>
      </c>
      <c r="D321" s="4" t="s">
        <v>75</v>
      </c>
      <c r="E321" s="4" t="str">
        <f>iferror(VLOOKUP(D321,State_info,2,0),"No Data")</f>
        <v>MD</v>
      </c>
      <c r="F321" s="4">
        <v>112828.0</v>
      </c>
      <c r="G321" s="4">
        <v>156312.0</v>
      </c>
      <c r="H321" s="4" t="s">
        <v>677</v>
      </c>
      <c r="I321" s="5">
        <v>43953.0</v>
      </c>
      <c r="J321" s="5">
        <v>43988.0</v>
      </c>
      <c r="K321" s="4" t="s">
        <v>16</v>
      </c>
      <c r="L321" s="4">
        <f>iferror(vlookup(B321,Rating_info,3,0),"No Data")</f>
        <v>4.1</v>
      </c>
    </row>
    <row r="322" ht="15.75" hidden="1" customHeight="1">
      <c r="A322" s="4" t="s">
        <v>31</v>
      </c>
      <c r="B322" s="4" t="s">
        <v>678</v>
      </c>
      <c r="C322" s="4" t="str">
        <f>iferror(vlookup(B322,Industry_info,2,false),"No data")</f>
        <v>Information Technology</v>
      </c>
      <c r="D322" s="4" t="s">
        <v>132</v>
      </c>
      <c r="E322" s="4" t="str">
        <f>iferror(VLOOKUP(D322,State_info,2,0),"No Data")</f>
        <v>VA</v>
      </c>
      <c r="F322" s="4">
        <v>88931.0</v>
      </c>
      <c r="G322" s="4">
        <v>162342.0</v>
      </c>
      <c r="H322" s="4" t="s">
        <v>679</v>
      </c>
      <c r="I322" s="5">
        <v>43958.0</v>
      </c>
      <c r="J322" s="5">
        <v>43988.0</v>
      </c>
      <c r="K322" s="4" t="s">
        <v>16</v>
      </c>
      <c r="L322" s="4">
        <f>iferror(vlookup(B322,Rating_info,3,0),"No Data")</f>
        <v>3.1</v>
      </c>
    </row>
    <row r="323" ht="15.75" hidden="1" customHeight="1">
      <c r="A323" s="4" t="s">
        <v>680</v>
      </c>
      <c r="B323" s="4" t="s">
        <v>26</v>
      </c>
      <c r="C323" s="4" t="str">
        <f>iferror(vlookup(B323,Industry_info,2,false),"No data")</f>
        <v>Business Services</v>
      </c>
      <c r="D323" s="4" t="s">
        <v>21</v>
      </c>
      <c r="E323" s="4" t="str">
        <f>iferror(VLOOKUP(D323,State_info,2,0),"No Data")</f>
        <v>DC</v>
      </c>
      <c r="F323" s="4">
        <v>96269.0</v>
      </c>
      <c r="G323" s="4">
        <v>123109.0</v>
      </c>
      <c r="H323" s="4" t="s">
        <v>681</v>
      </c>
      <c r="I323" s="5">
        <v>43952.0</v>
      </c>
      <c r="J323" s="5">
        <v>43988.0</v>
      </c>
      <c r="K323" s="4" t="s">
        <v>16</v>
      </c>
      <c r="L323" s="4">
        <f>iferror(vlookup(B323,Rating_info,3,0),"No Data")</f>
        <v>3.7</v>
      </c>
    </row>
    <row r="324" ht="15.75" hidden="1" customHeight="1">
      <c r="A324" s="4" t="s">
        <v>682</v>
      </c>
      <c r="B324" s="4" t="s">
        <v>644</v>
      </c>
      <c r="C324" s="4" t="str">
        <f>iferror(vlookup(B324,Industry_info,2,false),"No data")</f>
        <v>Business Services</v>
      </c>
      <c r="D324" s="4" t="s">
        <v>253</v>
      </c>
      <c r="E324" s="4" t="str">
        <f>iferror(VLOOKUP(D324,State_info,2,0),"No Data")</f>
        <v>MD</v>
      </c>
      <c r="F324" s="4">
        <v>135571.0</v>
      </c>
      <c r="G324" s="4">
        <v>168508.0</v>
      </c>
      <c r="H324" s="4" t="s">
        <v>683</v>
      </c>
      <c r="I324" s="5">
        <v>43945.0</v>
      </c>
      <c r="J324" s="5">
        <v>43988.0</v>
      </c>
      <c r="K324" s="4" t="s">
        <v>16</v>
      </c>
      <c r="L324" s="4" t="str">
        <f>iferror(vlookup(B324,Rating_info,3,0),"No Data")</f>
        <v/>
      </c>
    </row>
    <row r="325" ht="15.75" hidden="1" customHeight="1">
      <c r="A325" s="4" t="s">
        <v>684</v>
      </c>
      <c r="B325" s="4" t="s">
        <v>570</v>
      </c>
      <c r="C325" s="4" t="str">
        <f>iferror(vlookup(B325,Industry_info,2,false),"No data")</f>
        <v>Business Services</v>
      </c>
      <c r="D325" s="4" t="s">
        <v>205</v>
      </c>
      <c r="E325" s="4" t="str">
        <f>iferror(VLOOKUP(D325,State_info,2,0),"No Data")</f>
        <v>VA</v>
      </c>
      <c r="F325" s="4">
        <v>115328.0</v>
      </c>
      <c r="G325" s="4">
        <v>185609.0</v>
      </c>
      <c r="H325" s="4" t="s">
        <v>685</v>
      </c>
      <c r="I325" s="5">
        <v>43953.0</v>
      </c>
      <c r="J325" s="5">
        <v>43988.0</v>
      </c>
      <c r="K325" s="4" t="s">
        <v>16</v>
      </c>
      <c r="L325" s="4">
        <f>iferror(vlookup(B325,Rating_info,3,0),"No Data")</f>
        <v>3.6</v>
      </c>
    </row>
    <row r="326" ht="15.75" hidden="1" customHeight="1">
      <c r="A326" s="4" t="s">
        <v>686</v>
      </c>
      <c r="B326" s="4" t="s">
        <v>183</v>
      </c>
      <c r="C326" s="4" t="str">
        <f>iferror(vlookup(B326,Industry_info,2,false),"No data")</f>
        <v>Business Services</v>
      </c>
      <c r="D326" s="4" t="s">
        <v>184</v>
      </c>
      <c r="E326" s="4" t="str">
        <f>iferror(VLOOKUP(D326,State_info,2,0),"No Data")</f>
        <v>VA</v>
      </c>
      <c r="F326" s="4">
        <v>75835.0</v>
      </c>
      <c r="G326" s="4">
        <v>101374.0</v>
      </c>
      <c r="H326" s="4" t="s">
        <v>15</v>
      </c>
      <c r="I326" s="5">
        <v>43949.0</v>
      </c>
      <c r="J326" s="5">
        <v>43988.0</v>
      </c>
      <c r="K326" s="4" t="s">
        <v>16</v>
      </c>
      <c r="L326" s="4">
        <f>iferror(vlookup(B326,Rating_info,3,0),"No Data")</f>
        <v>4</v>
      </c>
    </row>
    <row r="327" ht="15.75" hidden="1" customHeight="1">
      <c r="A327" s="4" t="s">
        <v>687</v>
      </c>
      <c r="B327" s="4" t="s">
        <v>245</v>
      </c>
      <c r="C327" s="4" t="str">
        <f>iferror(vlookup(B327,Industry_info,2,false),"No data")</f>
        <v>Information Technology</v>
      </c>
      <c r="D327" s="4" t="s">
        <v>21</v>
      </c>
      <c r="E327" s="4" t="str">
        <f>iferror(VLOOKUP(D327,State_info,2,0),"No Data")</f>
        <v>DC</v>
      </c>
      <c r="F327" s="4">
        <v>114860.0</v>
      </c>
      <c r="G327" s="4">
        <v>213746.0</v>
      </c>
      <c r="H327" s="4" t="s">
        <v>15</v>
      </c>
      <c r="I327" s="5">
        <v>43951.0</v>
      </c>
      <c r="J327" s="5">
        <v>43988.0</v>
      </c>
      <c r="K327" s="4" t="s">
        <v>16</v>
      </c>
      <c r="L327" s="4">
        <f>iferror(vlookup(B327,Rating_info,3,0),"No Data")</f>
        <v>4.4</v>
      </c>
    </row>
    <row r="328" ht="15.75" hidden="1" customHeight="1">
      <c r="A328" s="4" t="s">
        <v>688</v>
      </c>
      <c r="B328" s="4" t="s">
        <v>201</v>
      </c>
      <c r="C328" s="4" t="str">
        <f>iferror(vlookup(B328,Industry_info,2,false),"No data")</f>
        <v>Aerospace &amp; Defense</v>
      </c>
      <c r="D328" s="4" t="s">
        <v>49</v>
      </c>
      <c r="E328" s="4" t="str">
        <f>iferror(VLOOKUP(D328,State_info,2,0),"No Data")</f>
        <v>VA</v>
      </c>
      <c r="F328" s="4">
        <v>85079.0</v>
      </c>
      <c r="G328" s="4">
        <v>107525.0</v>
      </c>
      <c r="H328" s="4" t="s">
        <v>15</v>
      </c>
      <c r="I328" s="5">
        <v>43950.0</v>
      </c>
      <c r="J328" s="5">
        <v>43988.0</v>
      </c>
      <c r="K328" s="4" t="s">
        <v>16</v>
      </c>
      <c r="L328" s="4">
        <f>iferror(vlookup(B328,Rating_info,3,0),"No Data")</f>
        <v>3.4</v>
      </c>
    </row>
    <row r="329" ht="15.75" hidden="1" customHeight="1">
      <c r="A329" s="4" t="s">
        <v>177</v>
      </c>
      <c r="B329" s="4" t="s">
        <v>689</v>
      </c>
      <c r="C329" s="4" t="str">
        <f>iferror(vlookup(B329,Industry_info,2,false),"No data")</f>
        <v>Information Technology</v>
      </c>
      <c r="D329" s="4" t="s">
        <v>184</v>
      </c>
      <c r="E329" s="4" t="str">
        <f>iferror(VLOOKUP(D329,State_info,2,0),"No Data")</f>
        <v>VA</v>
      </c>
      <c r="F329" s="4">
        <v>54802.0</v>
      </c>
      <c r="G329" s="4">
        <v>94357.0</v>
      </c>
      <c r="H329" s="4" t="s">
        <v>690</v>
      </c>
      <c r="I329" s="5">
        <v>43956.0</v>
      </c>
      <c r="J329" s="5">
        <v>43988.0</v>
      </c>
      <c r="K329" s="4" t="s">
        <v>16</v>
      </c>
      <c r="L329" s="4">
        <f>iferror(vlookup(B329,Rating_info,3,0),"No Data")</f>
        <v>3.2</v>
      </c>
    </row>
    <row r="330" ht="15.75" hidden="1" customHeight="1">
      <c r="A330" s="4" t="s">
        <v>691</v>
      </c>
      <c r="B330" s="4" t="s">
        <v>255</v>
      </c>
      <c r="C330" s="4" t="str">
        <f>iferror(vlookup(B330,Industry_info,2,false),"No data")</f>
        <v>Business Services</v>
      </c>
      <c r="D330" s="4" t="s">
        <v>21</v>
      </c>
      <c r="E330" s="4" t="str">
        <f>iferror(VLOOKUP(D330,State_info,2,0),"No Data")</f>
        <v>DC</v>
      </c>
      <c r="F330" s="4">
        <v>68275.0</v>
      </c>
      <c r="G330" s="4">
        <v>120716.0</v>
      </c>
      <c r="H330" s="4" t="s">
        <v>692</v>
      </c>
      <c r="I330" s="5">
        <v>43946.0</v>
      </c>
      <c r="J330" s="5">
        <v>43988.0</v>
      </c>
      <c r="K330" s="4" t="s">
        <v>16</v>
      </c>
      <c r="L330" s="4">
        <f>iferror(vlookup(B330,Rating_info,3,0),"No Data")</f>
        <v>3.8</v>
      </c>
    </row>
    <row r="331" ht="15.75" hidden="1" customHeight="1">
      <c r="A331" s="4" t="s">
        <v>693</v>
      </c>
      <c r="B331" s="4" t="s">
        <v>694</v>
      </c>
      <c r="C331" s="4" t="str">
        <f>iferror(vlookup(B331,Industry_info,2,false),"No data")</f>
        <v>Biotech &amp; Pharmaceuticals</v>
      </c>
      <c r="D331" s="4" t="s">
        <v>253</v>
      </c>
      <c r="E331" s="4" t="str">
        <f>iferror(VLOOKUP(D331,State_info,2,0),"No Data")</f>
        <v>MD</v>
      </c>
      <c r="F331" s="4">
        <v>128169.0</v>
      </c>
      <c r="G331" s="4">
        <v>174596.0</v>
      </c>
      <c r="H331" s="4" t="s">
        <v>695</v>
      </c>
      <c r="I331" s="5">
        <v>43956.0</v>
      </c>
      <c r="J331" s="5">
        <v>43988.0</v>
      </c>
      <c r="K331" s="4" t="s">
        <v>16</v>
      </c>
      <c r="L331" s="4">
        <f>iferror(vlookup(B331,Rating_info,3,0),"No Data")</f>
        <v>3</v>
      </c>
    </row>
    <row r="332" ht="15.75" hidden="1" customHeight="1">
      <c r="A332" s="4" t="s">
        <v>696</v>
      </c>
      <c r="B332" s="4" t="s">
        <v>41</v>
      </c>
      <c r="C332" s="4" t="str">
        <f>iferror(vlookup(B332,Industry_info,2,false),"No data")</f>
        <v>Information Technology</v>
      </c>
      <c r="D332" s="4" t="s">
        <v>32</v>
      </c>
      <c r="E332" s="4" t="str">
        <f>iferror(VLOOKUP(D332,State_info,2,0),"No Data")</f>
        <v>VA</v>
      </c>
      <c r="F332" s="4">
        <v>122139.0</v>
      </c>
      <c r="G332" s="4">
        <v>148360.0</v>
      </c>
      <c r="H332" s="4" t="s">
        <v>15</v>
      </c>
      <c r="I332" s="5">
        <v>43953.0</v>
      </c>
      <c r="J332" s="5">
        <v>43988.0</v>
      </c>
      <c r="K332" s="4" t="s">
        <v>16</v>
      </c>
      <c r="L332" s="4">
        <f>iferror(vlookup(B332,Rating_info,3,0),"No Data")</f>
        <v>3.9</v>
      </c>
    </row>
    <row r="333" ht="15.75" hidden="1" customHeight="1">
      <c r="A333" s="4" t="s">
        <v>697</v>
      </c>
      <c r="B333" s="4" t="s">
        <v>310</v>
      </c>
      <c r="C333" s="4" t="str">
        <f>iferror(vlookup(B333,Industry_info,2,false),"No data")</f>
        <v>Information Technology</v>
      </c>
      <c r="D333" s="4" t="s">
        <v>38</v>
      </c>
      <c r="E333" s="4" t="str">
        <f>iferror(VLOOKUP(D333,State_info,2,0),"No Data")</f>
        <v>VA</v>
      </c>
      <c r="F333" s="4">
        <v>58322.0</v>
      </c>
      <c r="G333" s="4">
        <v>100095.0</v>
      </c>
      <c r="H333" s="4" t="s">
        <v>698</v>
      </c>
      <c r="I333" s="5">
        <v>43949.0</v>
      </c>
      <c r="J333" s="5">
        <v>43988.0</v>
      </c>
      <c r="K333" s="4" t="s">
        <v>16</v>
      </c>
      <c r="L333" s="4">
        <f>iferror(vlookup(B333,Rating_info,3,0),"No Data")</f>
        <v>4.3</v>
      </c>
    </row>
    <row r="334" ht="15.75" hidden="1" customHeight="1">
      <c r="A334" s="4" t="s">
        <v>699</v>
      </c>
      <c r="B334" s="4" t="s">
        <v>283</v>
      </c>
      <c r="C334" s="4" t="str">
        <f>iferror(vlookup(B334,Industry_info,2,false),"No data")</f>
        <v>Business Services</v>
      </c>
      <c r="D334" s="4" t="s">
        <v>14</v>
      </c>
      <c r="E334" s="4" t="str">
        <f>iferror(VLOOKUP(D334,State_info,2,0),"No Data")</f>
        <v>VA</v>
      </c>
      <c r="F334" s="4">
        <v>96043.0</v>
      </c>
      <c r="G334" s="4">
        <v>156678.0</v>
      </c>
      <c r="H334" s="4" t="s">
        <v>700</v>
      </c>
      <c r="I334" s="5">
        <v>43957.0</v>
      </c>
      <c r="J334" s="5">
        <v>43988.0</v>
      </c>
      <c r="K334" s="4" t="s">
        <v>16</v>
      </c>
      <c r="L334" s="4">
        <f>iferror(vlookup(B334,Rating_info,3,0),"No Data")</f>
        <v>3.5</v>
      </c>
    </row>
    <row r="335" ht="15.75" hidden="1" customHeight="1">
      <c r="A335" s="4" t="s">
        <v>701</v>
      </c>
      <c r="B335" s="4" t="s">
        <v>702</v>
      </c>
      <c r="C335" s="4" t="str">
        <f>iferror(vlookup(B335,Industry_info,2,false),"No data")</f>
        <v>Information Technology</v>
      </c>
      <c r="D335" s="4" t="s">
        <v>150</v>
      </c>
      <c r="E335" s="4" t="str">
        <f>iferror(VLOOKUP(D335,State_info,2,0),"No Data")</f>
        <v>VA</v>
      </c>
      <c r="F335" s="4">
        <v>67581.0</v>
      </c>
      <c r="G335" s="4">
        <v>115242.0</v>
      </c>
      <c r="H335" s="4" t="s">
        <v>703</v>
      </c>
      <c r="I335" s="5">
        <v>43950.0</v>
      </c>
      <c r="J335" s="5">
        <v>43988.0</v>
      </c>
      <c r="K335" s="4" t="s">
        <v>16</v>
      </c>
      <c r="L335" s="4">
        <f>iferror(vlookup(B335,Rating_info,3,0),"No Data")</f>
        <v>2.7</v>
      </c>
    </row>
    <row r="336" ht="15.75" hidden="1" customHeight="1">
      <c r="A336" s="4" t="s">
        <v>704</v>
      </c>
      <c r="B336" s="4" t="s">
        <v>644</v>
      </c>
      <c r="C336" s="4" t="str">
        <f>iferror(vlookup(B336,Industry_info,2,false),"No data")</f>
        <v>Business Services</v>
      </c>
      <c r="D336" s="4" t="s">
        <v>253</v>
      </c>
      <c r="E336" s="4" t="str">
        <f>iferror(VLOOKUP(D336,State_info,2,0),"No Data")</f>
        <v>MD</v>
      </c>
      <c r="F336" s="4">
        <v>111590.0</v>
      </c>
      <c r="G336" s="4">
        <v>141805.0</v>
      </c>
      <c r="H336" s="4" t="s">
        <v>705</v>
      </c>
      <c r="I336" s="5">
        <v>43949.0</v>
      </c>
      <c r="J336" s="5">
        <v>43988.0</v>
      </c>
      <c r="K336" s="4" t="s">
        <v>16</v>
      </c>
      <c r="L336" s="4" t="str">
        <f>iferror(vlookup(B336,Rating_info,3,0),"No Data")</f>
        <v/>
      </c>
    </row>
    <row r="337" ht="15.75" hidden="1" customHeight="1">
      <c r="A337" s="4" t="s">
        <v>529</v>
      </c>
      <c r="B337" s="4" t="s">
        <v>183</v>
      </c>
      <c r="C337" s="4" t="str">
        <f>iferror(vlookup(B337,Industry_info,2,false),"No data")</f>
        <v>Business Services</v>
      </c>
      <c r="D337" s="4" t="s">
        <v>21</v>
      </c>
      <c r="E337" s="4" t="str">
        <f>iferror(VLOOKUP(D337,State_info,2,0),"No Data")</f>
        <v>DC</v>
      </c>
      <c r="F337" s="4">
        <v>21096.0</v>
      </c>
      <c r="G337" s="4">
        <v>111997.0</v>
      </c>
      <c r="H337" s="4" t="s">
        <v>15</v>
      </c>
      <c r="I337" s="5">
        <v>43951.0</v>
      </c>
      <c r="J337" s="5">
        <v>43988.0</v>
      </c>
      <c r="K337" s="4" t="s">
        <v>16</v>
      </c>
      <c r="L337" s="4">
        <f>iferror(vlookup(B337,Rating_info,3,0),"No Data")</f>
        <v>4</v>
      </c>
    </row>
    <row r="338" ht="15.75" hidden="1" customHeight="1">
      <c r="A338" s="4" t="s">
        <v>706</v>
      </c>
      <c r="B338" s="4" t="s">
        <v>255</v>
      </c>
      <c r="C338" s="4" t="str">
        <f>iferror(vlookup(B338,Industry_info,2,false),"No data")</f>
        <v>Business Services</v>
      </c>
      <c r="D338" s="4" t="s">
        <v>21</v>
      </c>
      <c r="E338" s="4" t="str">
        <f>iferror(VLOOKUP(D338,State_info,2,0),"No Data")</f>
        <v>DC</v>
      </c>
      <c r="F338" s="4">
        <v>63056.0</v>
      </c>
      <c r="G338" s="4">
        <v>116635.0</v>
      </c>
      <c r="H338" s="4" t="s">
        <v>707</v>
      </c>
      <c r="I338" s="5">
        <v>43947.0</v>
      </c>
      <c r="J338" s="5">
        <v>43988.0</v>
      </c>
      <c r="K338" s="4" t="s">
        <v>16</v>
      </c>
      <c r="L338" s="4">
        <f>iferror(vlookup(B338,Rating_info,3,0),"No Data")</f>
        <v>3.8</v>
      </c>
    </row>
    <row r="339" ht="15.75" hidden="1" customHeight="1">
      <c r="A339" s="4" t="s">
        <v>708</v>
      </c>
      <c r="B339" s="4" t="s">
        <v>709</v>
      </c>
      <c r="C339" s="4" t="str">
        <f>iferror(vlookup(B339,Industry_info,2,false),"No data")</f>
        <v>Business Services</v>
      </c>
      <c r="D339" s="4" t="s">
        <v>21</v>
      </c>
      <c r="E339" s="4" t="str">
        <f>iferror(VLOOKUP(D339,State_info,2,0),"No Data")</f>
        <v>DC</v>
      </c>
      <c r="F339" s="4">
        <v>54770.0</v>
      </c>
      <c r="G339" s="4">
        <v>105335.0</v>
      </c>
      <c r="H339" s="4" t="s">
        <v>710</v>
      </c>
      <c r="I339" s="5">
        <v>43954.0</v>
      </c>
      <c r="J339" s="5">
        <v>43988.0</v>
      </c>
      <c r="K339" s="4" t="s">
        <v>16</v>
      </c>
      <c r="L339" s="4">
        <f>iferror(vlookup(B339,Rating_info,3,0),"No Data")</f>
        <v>3.9</v>
      </c>
    </row>
    <row r="340" ht="15.75" hidden="1" customHeight="1">
      <c r="A340" s="4" t="s">
        <v>711</v>
      </c>
      <c r="B340" s="4" t="s">
        <v>89</v>
      </c>
      <c r="C340" s="4" t="str">
        <f>iferror(vlookup(B340,Industry_info,2,false),"No data")</f>
        <v>Finance</v>
      </c>
      <c r="D340" s="4" t="s">
        <v>21</v>
      </c>
      <c r="E340" s="4" t="str">
        <f>iferror(VLOOKUP(D340,State_info,2,0),"No Data")</f>
        <v>DC</v>
      </c>
      <c r="F340" s="4">
        <v>63773.0</v>
      </c>
      <c r="G340" s="4">
        <v>144883.0</v>
      </c>
      <c r="H340" s="4" t="s">
        <v>712</v>
      </c>
      <c r="I340" s="5">
        <v>43956.0</v>
      </c>
      <c r="J340" s="5">
        <v>43988.0</v>
      </c>
      <c r="K340" s="4" t="s">
        <v>16</v>
      </c>
      <c r="L340" s="4">
        <f>iferror(vlookup(B340,Rating_info,3,0),"No Data")</f>
        <v>3.6</v>
      </c>
    </row>
    <row r="341" ht="15.75" hidden="1" customHeight="1">
      <c r="A341" s="4" t="s">
        <v>31</v>
      </c>
      <c r="B341" s="4" t="s">
        <v>283</v>
      </c>
      <c r="C341" s="4" t="str">
        <f>iferror(vlookup(B341,Industry_info,2,false),"No data")</f>
        <v>Business Services</v>
      </c>
      <c r="D341" s="4" t="s">
        <v>24</v>
      </c>
      <c r="E341" s="4" t="str">
        <f>iferror(VLOOKUP(D341,State_info,2,0),"No Data")</f>
        <v>VA</v>
      </c>
      <c r="F341" s="4">
        <v>50022.0</v>
      </c>
      <c r="G341" s="4">
        <v>97681.0</v>
      </c>
      <c r="H341" s="4" t="s">
        <v>713</v>
      </c>
      <c r="I341" s="5">
        <v>43953.0</v>
      </c>
      <c r="J341" s="5">
        <v>43988.0</v>
      </c>
      <c r="K341" s="4" t="s">
        <v>16</v>
      </c>
      <c r="L341" s="4">
        <f>iferror(vlookup(B341,Rating_info,3,0),"No Data")</f>
        <v>3.5</v>
      </c>
    </row>
    <row r="342" ht="15.75" hidden="1" customHeight="1">
      <c r="A342" s="4" t="s">
        <v>714</v>
      </c>
      <c r="B342" s="4" t="s">
        <v>69</v>
      </c>
      <c r="C342" s="4" t="str">
        <f>iferror(vlookup(B342,Industry_info,2,false),"No data")</f>
        <v>Business Services</v>
      </c>
      <c r="D342" s="4" t="s">
        <v>21</v>
      </c>
      <c r="E342" s="4" t="str">
        <f>iferror(VLOOKUP(D342,State_info,2,0),"No Data")</f>
        <v>DC</v>
      </c>
      <c r="F342" s="4">
        <v>48294.0</v>
      </c>
      <c r="G342" s="4">
        <v>106663.0</v>
      </c>
      <c r="H342" s="4" t="s">
        <v>15</v>
      </c>
      <c r="I342" s="5">
        <v>43946.0</v>
      </c>
      <c r="J342" s="5">
        <v>43988.0</v>
      </c>
      <c r="K342" s="4" t="s">
        <v>16</v>
      </c>
      <c r="L342" s="4">
        <f>iferror(vlookup(B342,Rating_info,3,0),"No Data")</f>
        <v>3.9</v>
      </c>
    </row>
    <row r="343" ht="15.75" hidden="1" customHeight="1">
      <c r="A343" s="4" t="s">
        <v>715</v>
      </c>
      <c r="B343" s="4" t="s">
        <v>69</v>
      </c>
      <c r="C343" s="4" t="str">
        <f>iferror(vlookup(B343,Industry_info,2,false),"No data")</f>
        <v>Business Services</v>
      </c>
      <c r="D343" s="4" t="s">
        <v>21</v>
      </c>
      <c r="E343" s="4" t="str">
        <f>iferror(VLOOKUP(D343,State_info,2,0),"No Data")</f>
        <v>DC</v>
      </c>
      <c r="F343" s="4">
        <v>92586.0</v>
      </c>
      <c r="G343" s="4">
        <v>187442.0</v>
      </c>
      <c r="H343" s="4" t="s">
        <v>15</v>
      </c>
      <c r="I343" s="5">
        <v>43946.0</v>
      </c>
      <c r="J343" s="5">
        <v>43988.0</v>
      </c>
      <c r="K343" s="4" t="s">
        <v>16</v>
      </c>
      <c r="L343" s="4">
        <f>iferror(vlookup(B343,Rating_info,3,0),"No Data")</f>
        <v>3.9</v>
      </c>
    </row>
    <row r="344" ht="15.75" hidden="1" customHeight="1">
      <c r="A344" s="4" t="s">
        <v>716</v>
      </c>
      <c r="B344" s="4" t="s">
        <v>69</v>
      </c>
      <c r="C344" s="4" t="str">
        <f>iferror(vlookup(B344,Industry_info,2,false),"No data")</f>
        <v>Business Services</v>
      </c>
      <c r="D344" s="4" t="s">
        <v>21</v>
      </c>
      <c r="E344" s="4" t="str">
        <f>iferror(VLOOKUP(D344,State_info,2,0),"No Data")</f>
        <v>DC</v>
      </c>
      <c r="F344" s="4">
        <v>94929.0</v>
      </c>
      <c r="G344" s="4">
        <v>194344.0</v>
      </c>
      <c r="H344" s="4" t="s">
        <v>15</v>
      </c>
      <c r="I344" s="5">
        <v>43946.0</v>
      </c>
      <c r="J344" s="5">
        <v>43988.0</v>
      </c>
      <c r="K344" s="4" t="s">
        <v>16</v>
      </c>
      <c r="L344" s="4">
        <f>iferror(vlookup(B344,Rating_info,3,0),"No Data")</f>
        <v>3.9</v>
      </c>
    </row>
    <row r="345" ht="15.75" hidden="1" customHeight="1">
      <c r="A345" s="4" t="s">
        <v>717</v>
      </c>
      <c r="B345" s="4" t="s">
        <v>69</v>
      </c>
      <c r="C345" s="4" t="str">
        <f>iferror(vlookup(B345,Industry_info,2,false),"No data")</f>
        <v>Business Services</v>
      </c>
      <c r="D345" s="4" t="s">
        <v>21</v>
      </c>
      <c r="E345" s="4" t="str">
        <f>iferror(VLOOKUP(D345,State_info,2,0),"No Data")</f>
        <v>DC</v>
      </c>
      <c r="F345" s="4">
        <v>92586.0</v>
      </c>
      <c r="G345" s="4">
        <v>187442.0</v>
      </c>
      <c r="H345" s="4" t="s">
        <v>15</v>
      </c>
      <c r="I345" s="5">
        <v>43951.0</v>
      </c>
      <c r="J345" s="5">
        <v>43988.0</v>
      </c>
      <c r="K345" s="4" t="s">
        <v>16</v>
      </c>
      <c r="L345" s="4">
        <f>iferror(vlookup(B345,Rating_info,3,0),"No Data")</f>
        <v>3.9</v>
      </c>
    </row>
    <row r="346" ht="15.75" hidden="1" customHeight="1">
      <c r="A346" s="4" t="s">
        <v>718</v>
      </c>
      <c r="B346" s="4" t="s">
        <v>719</v>
      </c>
      <c r="C346" s="4" t="str">
        <f>iferror(vlookup(B346,Industry_info,2,false),"No data")</f>
        <v>Aerospace &amp; Defense</v>
      </c>
      <c r="D346" s="4" t="s">
        <v>27</v>
      </c>
      <c r="E346" s="4" t="str">
        <f>iferror(VLOOKUP(D346,State_info,2,0),"No Data")</f>
        <v>MD</v>
      </c>
      <c r="F346" s="4">
        <v>87860.0</v>
      </c>
      <c r="G346" s="4">
        <v>138824.0</v>
      </c>
      <c r="H346" s="4" t="s">
        <v>720</v>
      </c>
      <c r="I346" s="5">
        <v>43946.0</v>
      </c>
      <c r="J346" s="5">
        <v>43988.0</v>
      </c>
      <c r="K346" s="4" t="s">
        <v>16</v>
      </c>
      <c r="L346" s="4">
        <f>iferror(vlookup(B346,Rating_info,3,0),"No Data")</f>
        <v>3.6</v>
      </c>
    </row>
    <row r="347" ht="15.75" hidden="1" customHeight="1">
      <c r="A347" s="4" t="s">
        <v>270</v>
      </c>
      <c r="B347" s="4" t="s">
        <v>721</v>
      </c>
      <c r="C347" s="4" t="str">
        <f>iferror(vlookup(B347,Industry_info,2,false),"No data")</f>
        <v>Information Technology</v>
      </c>
      <c r="D347" s="4" t="s">
        <v>21</v>
      </c>
      <c r="E347" s="4" t="str">
        <f>iferror(VLOOKUP(D347,State_info,2,0),"No Data")</f>
        <v>DC</v>
      </c>
      <c r="F347" s="4">
        <v>90226.0</v>
      </c>
      <c r="G347" s="4">
        <v>114560.0</v>
      </c>
      <c r="H347" s="4" t="s">
        <v>722</v>
      </c>
      <c r="I347" s="5">
        <v>43957.0</v>
      </c>
      <c r="J347" s="5">
        <v>43988.0</v>
      </c>
      <c r="K347" s="4" t="s">
        <v>16</v>
      </c>
      <c r="L347" s="4">
        <f>iferror(vlookup(B347,Rating_info,3,0),"No Data")</f>
        <v>4.5</v>
      </c>
    </row>
    <row r="348" ht="15.75" hidden="1" customHeight="1">
      <c r="A348" s="4" t="s">
        <v>723</v>
      </c>
      <c r="B348" s="4" t="s">
        <v>724</v>
      </c>
      <c r="C348" s="4" t="str">
        <f>iferror(vlookup(B348,Industry_info,2,false),"No data")</f>
        <v>No Industry</v>
      </c>
      <c r="D348" s="4" t="s">
        <v>296</v>
      </c>
      <c r="E348" s="4" t="str">
        <f>iferror(VLOOKUP(D348,State_info,2,0),"No Data")</f>
        <v>MD</v>
      </c>
      <c r="F348" s="4">
        <v>108134.0</v>
      </c>
      <c r="G348" s="4">
        <v>131786.0</v>
      </c>
      <c r="H348" s="4" t="s">
        <v>725</v>
      </c>
      <c r="I348" s="5">
        <v>43951.0</v>
      </c>
      <c r="J348" s="5">
        <v>43988.0</v>
      </c>
      <c r="K348" s="4" t="s">
        <v>16</v>
      </c>
      <c r="L348" s="4" t="str">
        <f>iferror(vlookup(B348,Rating_info,3,0),"No Data")</f>
        <v/>
      </c>
    </row>
    <row r="349" ht="15.75" hidden="1" customHeight="1">
      <c r="A349" s="4" t="s">
        <v>726</v>
      </c>
      <c r="B349" s="4" t="s">
        <v>102</v>
      </c>
      <c r="C349" s="4" t="str">
        <f>iferror(vlookup(B349,Industry_info,2,false),"No data")</f>
        <v>Business Services</v>
      </c>
      <c r="D349" s="4" t="s">
        <v>21</v>
      </c>
      <c r="E349" s="4" t="str">
        <f>iferror(VLOOKUP(D349,State_info,2,0),"No Data")</f>
        <v>DC</v>
      </c>
      <c r="F349" s="4">
        <v>48129.0</v>
      </c>
      <c r="G349" s="4">
        <v>91683.0</v>
      </c>
      <c r="H349" s="4" t="s">
        <v>727</v>
      </c>
      <c r="I349" s="5">
        <v>43952.0</v>
      </c>
      <c r="J349" s="5">
        <v>43988.0</v>
      </c>
      <c r="K349" s="4" t="s">
        <v>16</v>
      </c>
      <c r="L349" s="4">
        <f>iferror(vlookup(B349,Rating_info,3,0),"No Data")</f>
        <v>3.2</v>
      </c>
    </row>
    <row r="350" ht="15.75" hidden="1" customHeight="1">
      <c r="A350" s="4" t="s">
        <v>728</v>
      </c>
      <c r="B350" s="4" t="s">
        <v>26</v>
      </c>
      <c r="C350" s="4" t="str">
        <f>iferror(vlookup(B350,Industry_info,2,false),"No data")</f>
        <v>Business Services</v>
      </c>
      <c r="D350" s="4" t="s">
        <v>21</v>
      </c>
      <c r="E350" s="4" t="str">
        <f>iferror(VLOOKUP(D350,State_info,2,0),"No Data")</f>
        <v>DC</v>
      </c>
      <c r="F350" s="4">
        <v>37937.0</v>
      </c>
      <c r="G350" s="4">
        <v>84049.0</v>
      </c>
      <c r="H350" s="4" t="s">
        <v>729</v>
      </c>
      <c r="I350" s="5">
        <v>43957.0</v>
      </c>
      <c r="J350" s="5">
        <v>43988.0</v>
      </c>
      <c r="K350" s="4" t="s">
        <v>16</v>
      </c>
      <c r="L350" s="4">
        <f>iferror(vlookup(B350,Rating_info,3,0),"No Data")</f>
        <v>3.7</v>
      </c>
    </row>
    <row r="351" ht="15.75" hidden="1" customHeight="1">
      <c r="A351" s="4" t="s">
        <v>730</v>
      </c>
      <c r="B351" s="4" t="s">
        <v>731</v>
      </c>
      <c r="C351" s="4" t="str">
        <f>iferror(vlookup(B351,Industry_info,2,false),"No data")</f>
        <v>Government</v>
      </c>
      <c r="D351" s="4" t="s">
        <v>296</v>
      </c>
      <c r="E351" s="4" t="str">
        <f>iferror(VLOOKUP(D351,State_info,2,0),"No Data")</f>
        <v>MD</v>
      </c>
      <c r="F351" s="4">
        <v>75278.0</v>
      </c>
      <c r="G351" s="4">
        <v>158524.0</v>
      </c>
      <c r="H351" s="4" t="s">
        <v>732</v>
      </c>
      <c r="I351" s="5">
        <v>43958.0</v>
      </c>
      <c r="J351" s="5">
        <v>43988.0</v>
      </c>
      <c r="K351" s="4" t="s">
        <v>330</v>
      </c>
      <c r="L351" s="4">
        <f>iferror(vlookup(B351,Rating_info,3,0),"No Data")</f>
        <v>3.9</v>
      </c>
    </row>
    <row r="352" ht="15.75" hidden="1" customHeight="1">
      <c r="A352" s="4" t="s">
        <v>31</v>
      </c>
      <c r="B352" s="4" t="s">
        <v>733</v>
      </c>
      <c r="C352" s="4" t="str">
        <f>iferror(vlookup(B352,Industry_info,2,false),"No data")</f>
        <v>No Industry</v>
      </c>
      <c r="D352" s="4" t="s">
        <v>296</v>
      </c>
      <c r="E352" s="4" t="str">
        <f>iferror(VLOOKUP(D352,State_info,2,0),"No Data")</f>
        <v>MD</v>
      </c>
      <c r="F352" s="4">
        <v>83940.0</v>
      </c>
      <c r="G352" s="4">
        <v>101403.0</v>
      </c>
      <c r="H352" s="4" t="s">
        <v>734</v>
      </c>
      <c r="I352" s="5">
        <v>43956.0</v>
      </c>
      <c r="J352" s="5">
        <v>43988.0</v>
      </c>
      <c r="K352" s="4" t="s">
        <v>16</v>
      </c>
      <c r="L352" s="4">
        <f>iferror(vlookup(B352,Rating_info,3,0),"No Data")</f>
        <v>3.1</v>
      </c>
    </row>
    <row r="353" ht="15.75" hidden="1" customHeight="1">
      <c r="A353" s="4" t="s">
        <v>735</v>
      </c>
      <c r="B353" s="4" t="s">
        <v>237</v>
      </c>
      <c r="C353" s="4" t="str">
        <f>iferror(vlookup(B353,Industry_info,2,false),"No data")</f>
        <v>Business Services</v>
      </c>
      <c r="D353" s="4" t="s">
        <v>21</v>
      </c>
      <c r="E353" s="4" t="str">
        <f>iferror(VLOOKUP(D353,State_info,2,0),"No Data")</f>
        <v>DC</v>
      </c>
      <c r="F353" s="4">
        <v>93436.0</v>
      </c>
      <c r="G353" s="4">
        <v>175044.0</v>
      </c>
      <c r="H353" s="4" t="s">
        <v>736</v>
      </c>
      <c r="I353" s="5">
        <v>43954.0</v>
      </c>
      <c r="J353" s="5">
        <v>43988.0</v>
      </c>
      <c r="K353" s="4" t="s">
        <v>16</v>
      </c>
      <c r="L353" s="4">
        <f>iferror(vlookup(B353,Rating_info,3,0),"No Data")</f>
        <v>3.2</v>
      </c>
    </row>
    <row r="354" ht="15.75" hidden="1" customHeight="1">
      <c r="A354" s="4" t="s">
        <v>574</v>
      </c>
      <c r="B354" s="4" t="s">
        <v>737</v>
      </c>
      <c r="C354" s="4" t="str">
        <f>iferror(vlookup(B354,Industry_info,2,false),"No data")</f>
        <v>Government</v>
      </c>
      <c r="D354" s="4" t="s">
        <v>24</v>
      </c>
      <c r="E354" s="4" t="str">
        <f>iferror(VLOOKUP(D354,State_info,2,0),"No Data")</f>
        <v>VA</v>
      </c>
      <c r="F354" s="4">
        <v>70017.0</v>
      </c>
      <c r="G354" s="4">
        <v>121791.0</v>
      </c>
      <c r="H354" s="4" t="s">
        <v>738</v>
      </c>
      <c r="I354" s="5">
        <v>43946.0</v>
      </c>
      <c r="J354" s="5">
        <v>43988.0</v>
      </c>
      <c r="K354" s="4" t="s">
        <v>330</v>
      </c>
      <c r="L354" s="4">
        <f>iferror(vlookup(B354,Rating_info,3,0),"No Data")</f>
        <v>3.3</v>
      </c>
    </row>
    <row r="355" ht="15.75" hidden="1" customHeight="1">
      <c r="A355" s="4" t="s">
        <v>739</v>
      </c>
      <c r="B355" s="4" t="s">
        <v>740</v>
      </c>
      <c r="C355" s="4" t="str">
        <f>iferror(vlookup(B355,Industry_info,2,false),"No data")</f>
        <v>Business Services</v>
      </c>
      <c r="D355" s="4" t="s">
        <v>35</v>
      </c>
      <c r="E355" s="4" t="str">
        <f>iferror(VLOOKUP(D355,State_info,2,0),"No Data")</f>
        <v>MD</v>
      </c>
      <c r="F355" s="4">
        <v>50789.0</v>
      </c>
      <c r="G355" s="4">
        <v>87701.0</v>
      </c>
      <c r="H355" s="4" t="s">
        <v>741</v>
      </c>
      <c r="I355" s="5">
        <v>43958.0</v>
      </c>
      <c r="J355" s="5">
        <v>43988.0</v>
      </c>
      <c r="K355" s="4" t="s">
        <v>16</v>
      </c>
      <c r="L355" s="4">
        <f>iferror(vlookup(B355,Rating_info,3,0),"No Data")</f>
        <v>4.1</v>
      </c>
    </row>
    <row r="356" ht="15.75" hidden="1" customHeight="1">
      <c r="A356" s="4" t="s">
        <v>742</v>
      </c>
      <c r="B356" s="4" t="s">
        <v>496</v>
      </c>
      <c r="C356" s="4" t="str">
        <f>iferror(vlookup(B356,Industry_info,2,false),"No data")</f>
        <v>No Industry</v>
      </c>
      <c r="D356" s="4" t="s">
        <v>49</v>
      </c>
      <c r="E356" s="4" t="str">
        <f>iferror(VLOOKUP(D356,State_info,2,0),"No Data")</f>
        <v>VA</v>
      </c>
      <c r="F356" s="4">
        <v>101219.0</v>
      </c>
      <c r="G356" s="4">
        <v>125827.0</v>
      </c>
      <c r="H356" s="4" t="s">
        <v>15</v>
      </c>
      <c r="I356" s="5">
        <v>43945.0</v>
      </c>
      <c r="J356" s="5">
        <v>43988.0</v>
      </c>
      <c r="K356" s="4" t="s">
        <v>330</v>
      </c>
      <c r="L356" s="4">
        <f>iferror(vlookup(B356,Rating_info,3,0),"No Data")</f>
        <v>3.8</v>
      </c>
    </row>
    <row r="357" ht="15.75" hidden="1" customHeight="1">
      <c r="A357" s="4" t="s">
        <v>743</v>
      </c>
      <c r="B357" s="4" t="s">
        <v>462</v>
      </c>
      <c r="C357" s="4" t="str">
        <f>iferror(vlookup(B357,Industry_info,2,false),"No data")</f>
        <v>Biotech &amp; Pharmaceuticals</v>
      </c>
      <c r="D357" s="4" t="s">
        <v>75</v>
      </c>
      <c r="E357" s="4" t="str">
        <f>iferror(VLOOKUP(D357,State_info,2,0),"No Data")</f>
        <v>MD</v>
      </c>
      <c r="F357" s="4">
        <v>81922.0</v>
      </c>
      <c r="G357" s="4">
        <v>90291.0</v>
      </c>
      <c r="H357" s="4" t="s">
        <v>744</v>
      </c>
      <c r="I357" s="5">
        <v>43946.0</v>
      </c>
      <c r="J357" s="5">
        <v>43988.0</v>
      </c>
      <c r="K357" s="4" t="s">
        <v>16</v>
      </c>
      <c r="L357" s="4">
        <f>iferror(vlookup(B357,Rating_info,3,0),"No Data")</f>
        <v>4.1</v>
      </c>
    </row>
    <row r="358" ht="15.75" hidden="1" customHeight="1">
      <c r="A358" s="4" t="s">
        <v>270</v>
      </c>
      <c r="B358" s="4" t="s">
        <v>745</v>
      </c>
      <c r="C358" s="4" t="str">
        <f>iferror(vlookup(B358,Industry_info,2,false),"No data")</f>
        <v>Information Technology</v>
      </c>
      <c r="D358" s="4" t="s">
        <v>21</v>
      </c>
      <c r="E358" s="4" t="str">
        <f>iferror(VLOOKUP(D358,State_info,2,0),"No Data")</f>
        <v>DC</v>
      </c>
      <c r="F358" s="4">
        <v>104987.0</v>
      </c>
      <c r="G358" s="4">
        <v>116952.0</v>
      </c>
      <c r="H358" s="4" t="s">
        <v>746</v>
      </c>
      <c r="I358" s="5">
        <v>43957.0</v>
      </c>
      <c r="J358" s="5">
        <v>43988.0</v>
      </c>
      <c r="K358" s="4" t="s">
        <v>16</v>
      </c>
      <c r="L358" s="4">
        <f>iferror(vlookup(B358,Rating_info,3,0),"No Data")</f>
        <v>4.2</v>
      </c>
    </row>
    <row r="359" ht="15.75" hidden="1" customHeight="1">
      <c r="A359" s="4" t="s">
        <v>747</v>
      </c>
      <c r="B359" s="4" t="s">
        <v>748</v>
      </c>
      <c r="C359" s="4" t="str">
        <f>iferror(vlookup(B359,Industry_info,2,false),"No data")</f>
        <v>Finance</v>
      </c>
      <c r="D359" s="4" t="s">
        <v>24</v>
      </c>
      <c r="E359" s="4" t="str">
        <f>iferror(VLOOKUP(D359,State_info,2,0),"No Data")</f>
        <v>VA</v>
      </c>
      <c r="F359" s="4">
        <v>99245.0</v>
      </c>
      <c r="G359" s="4">
        <v>167278.0</v>
      </c>
      <c r="H359" s="4" t="s">
        <v>749</v>
      </c>
      <c r="I359" s="5">
        <v>43954.0</v>
      </c>
      <c r="J359" s="5">
        <v>43988.0</v>
      </c>
      <c r="K359" s="4" t="s">
        <v>16</v>
      </c>
      <c r="L359" s="4">
        <f>iferror(vlookup(B359,Rating_info,3,0),"No Data")</f>
        <v>3.4</v>
      </c>
    </row>
    <row r="360" ht="15.75" hidden="1" customHeight="1">
      <c r="A360" s="4" t="s">
        <v>31</v>
      </c>
      <c r="B360" s="4" t="s">
        <v>750</v>
      </c>
      <c r="C360" s="4" t="str">
        <f>iferror(vlookup(B360,Industry_info,2,false),"No data")</f>
        <v>Aerospace &amp; Defense</v>
      </c>
      <c r="D360" s="4" t="s">
        <v>537</v>
      </c>
      <c r="E360" s="4" t="str">
        <f>iferror(VLOOKUP(D360,State_info,2,0),"No Data")</f>
        <v>VA</v>
      </c>
      <c r="F360" s="4">
        <v>65660.0</v>
      </c>
      <c r="G360" s="4">
        <v>75291.0</v>
      </c>
      <c r="H360" s="4" t="s">
        <v>751</v>
      </c>
      <c r="I360" s="5">
        <v>43958.0</v>
      </c>
      <c r="J360" s="5">
        <v>43988.0</v>
      </c>
      <c r="K360" s="4" t="s">
        <v>16</v>
      </c>
      <c r="L360" s="4">
        <f>iferror(vlookup(B360,Rating_info,3,0),"No Data")</f>
        <v>4.1</v>
      </c>
    </row>
    <row r="361" ht="15.75" hidden="1" customHeight="1">
      <c r="A361" s="4" t="s">
        <v>752</v>
      </c>
      <c r="B361" s="4" t="s">
        <v>69</v>
      </c>
      <c r="C361" s="4" t="str">
        <f>iferror(vlookup(B361,Industry_info,2,false),"No data")</f>
        <v>Business Services</v>
      </c>
      <c r="D361" s="4" t="s">
        <v>21</v>
      </c>
      <c r="E361" s="4" t="str">
        <f>iferror(VLOOKUP(D361,State_info,2,0),"No Data")</f>
        <v>DC</v>
      </c>
      <c r="F361" s="4">
        <v>92586.0</v>
      </c>
      <c r="G361" s="4">
        <v>187442.0</v>
      </c>
      <c r="H361" s="4" t="s">
        <v>15</v>
      </c>
      <c r="I361" s="5">
        <v>43950.0</v>
      </c>
      <c r="J361" s="5">
        <v>43988.0</v>
      </c>
      <c r="K361" s="4" t="s">
        <v>16</v>
      </c>
      <c r="L361" s="4">
        <f>iferror(vlookup(B361,Rating_info,3,0),"No Data")</f>
        <v>3.9</v>
      </c>
    </row>
    <row r="362" ht="15.75" hidden="1" customHeight="1">
      <c r="A362" s="4" t="s">
        <v>753</v>
      </c>
      <c r="B362" s="4" t="s">
        <v>721</v>
      </c>
      <c r="C362" s="4" t="str">
        <f>iferror(vlookup(B362,Industry_info,2,false),"No data")</f>
        <v>Information Technology</v>
      </c>
      <c r="D362" s="4" t="s">
        <v>21</v>
      </c>
      <c r="E362" s="4" t="str">
        <f>iferror(VLOOKUP(D362,State_info,2,0),"No Data")</f>
        <v>DC</v>
      </c>
      <c r="F362" s="4">
        <v>81762.0</v>
      </c>
      <c r="G362" s="4">
        <v>96674.0</v>
      </c>
      <c r="H362" s="4" t="s">
        <v>754</v>
      </c>
      <c r="I362" s="5">
        <v>43951.0</v>
      </c>
      <c r="J362" s="5">
        <v>43988.0</v>
      </c>
      <c r="K362" s="4" t="s">
        <v>16</v>
      </c>
      <c r="L362" s="4">
        <f>iferror(vlookup(B362,Rating_info,3,0),"No Data")</f>
        <v>4.5</v>
      </c>
    </row>
    <row r="363" ht="15.75" hidden="1" customHeight="1">
      <c r="A363" s="4" t="s">
        <v>270</v>
      </c>
      <c r="B363" s="4" t="s">
        <v>134</v>
      </c>
      <c r="C363" s="4" t="str">
        <f>iferror(vlookup(B363,Industry_info,2,false),"No data")</f>
        <v>Information Technology</v>
      </c>
      <c r="D363" s="4" t="s">
        <v>21</v>
      </c>
      <c r="E363" s="4" t="str">
        <f>iferror(VLOOKUP(D363,State_info,2,0),"No Data")</f>
        <v>DC</v>
      </c>
      <c r="F363" s="4">
        <v>129483.0</v>
      </c>
      <c r="G363" s="4">
        <v>138931.0</v>
      </c>
      <c r="H363" s="4" t="s">
        <v>755</v>
      </c>
      <c r="I363" s="5">
        <v>43951.0</v>
      </c>
      <c r="J363" s="5">
        <v>43988.0</v>
      </c>
      <c r="K363" s="4" t="s">
        <v>16</v>
      </c>
      <c r="L363" s="4">
        <f>iferror(vlookup(B363,Rating_info,3,0),"No Data")</f>
        <v>4.4</v>
      </c>
    </row>
    <row r="364" ht="15.75" hidden="1" customHeight="1">
      <c r="A364" s="4" t="s">
        <v>756</v>
      </c>
      <c r="B364" s="4" t="s">
        <v>102</v>
      </c>
      <c r="C364" s="4" t="str">
        <f>iferror(vlookup(B364,Industry_info,2,false),"No data")</f>
        <v>Business Services</v>
      </c>
      <c r="D364" s="4" t="s">
        <v>21</v>
      </c>
      <c r="E364" s="4" t="str">
        <f>iferror(VLOOKUP(D364,State_info,2,0),"No Data")</f>
        <v>DC</v>
      </c>
      <c r="F364" s="4">
        <v>58326.0</v>
      </c>
      <c r="G364" s="4">
        <v>103532.0</v>
      </c>
      <c r="H364" s="4" t="s">
        <v>757</v>
      </c>
      <c r="I364" s="5">
        <v>43952.0</v>
      </c>
      <c r="J364" s="5">
        <v>43988.0</v>
      </c>
      <c r="K364" s="4" t="s">
        <v>16</v>
      </c>
      <c r="L364" s="4">
        <f>iferror(vlookup(B364,Rating_info,3,0),"No Data")</f>
        <v>3.2</v>
      </c>
    </row>
    <row r="365" ht="15.75" hidden="1" customHeight="1">
      <c r="A365" s="4" t="s">
        <v>758</v>
      </c>
      <c r="B365" s="4" t="s">
        <v>237</v>
      </c>
      <c r="C365" s="4" t="str">
        <f>iferror(vlookup(B365,Industry_info,2,false),"No data")</f>
        <v>Business Services</v>
      </c>
      <c r="D365" s="4" t="s">
        <v>21</v>
      </c>
      <c r="E365" s="4" t="str">
        <f>iferror(VLOOKUP(D365,State_info,2,0),"No Data")</f>
        <v>DC</v>
      </c>
      <c r="F365" s="4">
        <v>106284.0</v>
      </c>
      <c r="G365" s="4">
        <v>191206.0</v>
      </c>
      <c r="H365" s="4" t="s">
        <v>759</v>
      </c>
      <c r="I365" s="5">
        <v>43956.0</v>
      </c>
      <c r="J365" s="5">
        <v>43988.0</v>
      </c>
      <c r="K365" s="4" t="s">
        <v>16</v>
      </c>
      <c r="L365" s="4">
        <f>iferror(vlookup(B365,Rating_info,3,0),"No Data")</f>
        <v>3.2</v>
      </c>
    </row>
    <row r="366" ht="15.75" hidden="1" customHeight="1">
      <c r="A366" s="4" t="s">
        <v>31</v>
      </c>
      <c r="B366" s="4" t="s">
        <v>760</v>
      </c>
      <c r="C366" s="4" t="str">
        <f>iferror(vlookup(B366,Industry_info,2,false),"No data")</f>
        <v>No Industry</v>
      </c>
      <c r="D366" s="4" t="s">
        <v>109</v>
      </c>
      <c r="E366" s="4" t="str">
        <f>iferror(VLOOKUP(D366,State_info,2,0),"No Data")</f>
        <v>MD</v>
      </c>
      <c r="F366" s="4">
        <v>83949.0</v>
      </c>
      <c r="G366" s="4">
        <v>100884.0</v>
      </c>
      <c r="H366" s="4" t="s">
        <v>761</v>
      </c>
      <c r="I366" s="5">
        <v>43946.0</v>
      </c>
      <c r="J366" s="5">
        <v>43988.0</v>
      </c>
      <c r="K366" s="4" t="s">
        <v>16</v>
      </c>
      <c r="L366" s="4">
        <f>iferror(vlookup(B366,Rating_info,3,0),"No Data")</f>
        <v>4.2</v>
      </c>
    </row>
    <row r="367" ht="15.75" hidden="1" customHeight="1">
      <c r="A367" s="4" t="s">
        <v>31</v>
      </c>
      <c r="B367" s="4" t="s">
        <v>517</v>
      </c>
      <c r="C367" s="4" t="str">
        <f>iferror(vlookup(B367,Industry_info,2,false),"No data")</f>
        <v>Aerospace &amp; Defense</v>
      </c>
      <c r="D367" s="4" t="s">
        <v>27</v>
      </c>
      <c r="E367" s="4" t="str">
        <f>iferror(VLOOKUP(D367,State_info,2,0),"No Data")</f>
        <v>MD</v>
      </c>
      <c r="F367" s="4">
        <v>50892.0</v>
      </c>
      <c r="G367" s="4">
        <v>90874.0</v>
      </c>
      <c r="H367" s="4" t="s">
        <v>762</v>
      </c>
      <c r="I367" s="5">
        <v>43958.0</v>
      </c>
      <c r="J367" s="5">
        <v>43988.0</v>
      </c>
      <c r="K367" s="4" t="s">
        <v>16</v>
      </c>
      <c r="L367" s="4">
        <f>iferror(vlookup(B367,Rating_info,3,0),"No Data")</f>
        <v>3.5</v>
      </c>
    </row>
    <row r="368" ht="15.75" hidden="1" customHeight="1">
      <c r="A368" s="4" t="s">
        <v>763</v>
      </c>
      <c r="B368" s="4" t="s">
        <v>764</v>
      </c>
      <c r="C368" s="4" t="str">
        <f>iferror(vlookup(B368,Industry_info,2,false),"No data")</f>
        <v>Aerospace &amp; Defense</v>
      </c>
      <c r="D368" s="4" t="s">
        <v>21</v>
      </c>
      <c r="E368" s="4" t="str">
        <f>iferror(VLOOKUP(D368,State_info,2,0),"No Data")</f>
        <v>DC</v>
      </c>
      <c r="F368" s="4">
        <v>123776.0</v>
      </c>
      <c r="G368" s="4">
        <v>166305.0</v>
      </c>
      <c r="H368" s="4" t="s">
        <v>765</v>
      </c>
      <c r="I368" s="5">
        <v>43951.0</v>
      </c>
      <c r="J368" s="5">
        <v>43988.0</v>
      </c>
      <c r="K368" s="4" t="s">
        <v>16</v>
      </c>
      <c r="L368" s="4">
        <f>iferror(vlookup(B368,Rating_info,3,0),"No Data")</f>
        <v>3.4</v>
      </c>
    </row>
    <row r="369" ht="15.75" hidden="1" customHeight="1">
      <c r="A369" s="4" t="s">
        <v>766</v>
      </c>
      <c r="B369" s="4" t="s">
        <v>193</v>
      </c>
      <c r="C369" s="4" t="str">
        <f>iferror(vlookup(B369,Industry_info,2,false),"No data")</f>
        <v>Aerospace &amp; Defense</v>
      </c>
      <c r="D369" s="4" t="s">
        <v>150</v>
      </c>
      <c r="E369" s="4" t="str">
        <f>iferror(VLOOKUP(D369,State_info,2,0),"No Data")</f>
        <v>VA</v>
      </c>
      <c r="F369" s="4">
        <v>74963.0</v>
      </c>
      <c r="G369" s="4">
        <v>121611.0</v>
      </c>
      <c r="H369" s="4" t="s">
        <v>767</v>
      </c>
      <c r="I369" s="5">
        <v>43949.0</v>
      </c>
      <c r="J369" s="5">
        <v>43988.0</v>
      </c>
      <c r="K369" s="4" t="s">
        <v>16</v>
      </c>
      <c r="L369" s="4">
        <f>iferror(vlookup(B369,Rating_info,3,0),"No Data")</f>
        <v>4.4</v>
      </c>
    </row>
    <row r="370" ht="15.75" hidden="1" customHeight="1">
      <c r="A370" s="4" t="s">
        <v>726</v>
      </c>
      <c r="B370" s="4" t="s">
        <v>237</v>
      </c>
      <c r="C370" s="4" t="str">
        <f>iferror(vlookup(B370,Industry_info,2,false),"No data")</f>
        <v>Business Services</v>
      </c>
      <c r="D370" s="4" t="s">
        <v>21</v>
      </c>
      <c r="E370" s="4" t="str">
        <f>iferror(VLOOKUP(D370,State_info,2,0),"No Data")</f>
        <v>DC</v>
      </c>
      <c r="F370" s="4">
        <v>95426.0</v>
      </c>
      <c r="G370" s="4">
        <v>177205.0</v>
      </c>
      <c r="H370" s="4" t="s">
        <v>768</v>
      </c>
      <c r="I370" s="5">
        <v>43945.0</v>
      </c>
      <c r="J370" s="5">
        <v>43988.0</v>
      </c>
      <c r="K370" s="4" t="s">
        <v>16</v>
      </c>
      <c r="L370" s="4">
        <f>iferror(vlookup(B370,Rating_info,3,0),"No Data")</f>
        <v>3.2</v>
      </c>
    </row>
    <row r="371" ht="15.75" hidden="1" customHeight="1">
      <c r="A371" s="4" t="s">
        <v>769</v>
      </c>
      <c r="B371" s="4" t="s">
        <v>770</v>
      </c>
      <c r="C371" s="4" t="str">
        <f>iferror(vlookup(B371,Industry_info,2,false),"No data")</f>
        <v>Aerospace &amp; Defense</v>
      </c>
      <c r="D371" s="4" t="s">
        <v>771</v>
      </c>
      <c r="E371" s="4" t="str">
        <f>iferror(VLOOKUP(D371,State_info,2,0),"No Data")</f>
        <v>VA</v>
      </c>
      <c r="F371" s="4">
        <v>141460.0</v>
      </c>
      <c r="G371" s="4">
        <v>213428.0</v>
      </c>
      <c r="H371" s="4" t="s">
        <v>15</v>
      </c>
      <c r="I371" s="5">
        <v>43956.0</v>
      </c>
      <c r="J371" s="5">
        <v>43988.0</v>
      </c>
      <c r="K371" s="4" t="s">
        <v>16</v>
      </c>
      <c r="L371" s="4">
        <f>iferror(vlookup(B371,Rating_info,3,0),"No Data")</f>
        <v>3.4</v>
      </c>
    </row>
    <row r="372" ht="15.75" hidden="1" customHeight="1">
      <c r="A372" s="4" t="s">
        <v>772</v>
      </c>
      <c r="B372" s="4" t="s">
        <v>26</v>
      </c>
      <c r="C372" s="4" t="str">
        <f>iferror(vlookup(B372,Industry_info,2,false),"No data")</f>
        <v>Business Services</v>
      </c>
      <c r="D372" s="4" t="s">
        <v>214</v>
      </c>
      <c r="E372" s="4" t="str">
        <f>iferror(VLOOKUP(D372,State_info,2,0),"No Data")</f>
        <v>MD</v>
      </c>
      <c r="F372" s="4">
        <v>87939.0</v>
      </c>
      <c r="G372" s="4">
        <v>135810.0</v>
      </c>
      <c r="H372" s="4" t="s">
        <v>773</v>
      </c>
      <c r="I372" s="5">
        <v>43945.0</v>
      </c>
      <c r="J372" s="5">
        <v>43988.0</v>
      </c>
      <c r="K372" s="4" t="s">
        <v>16</v>
      </c>
      <c r="L372" s="4">
        <f>iferror(vlookup(B372,Rating_info,3,0),"No Data")</f>
        <v>3.7</v>
      </c>
    </row>
    <row r="373" ht="15.75" hidden="1" customHeight="1">
      <c r="A373" s="4" t="s">
        <v>774</v>
      </c>
      <c r="B373" s="4" t="s">
        <v>775</v>
      </c>
      <c r="C373" s="4" t="str">
        <f>iferror(vlookup(B373,Industry_info,2,false),"No data")</f>
        <v>Business Services</v>
      </c>
      <c r="D373" s="4" t="s">
        <v>109</v>
      </c>
      <c r="E373" s="4" t="str">
        <f>iferror(VLOOKUP(D373,State_info,2,0),"No Data")</f>
        <v>MD</v>
      </c>
      <c r="F373" s="4">
        <v>40261.0</v>
      </c>
      <c r="G373" s="4">
        <v>91137.0</v>
      </c>
      <c r="H373" s="4" t="s">
        <v>776</v>
      </c>
      <c r="I373" s="5">
        <v>43952.0</v>
      </c>
      <c r="J373" s="5">
        <v>43988.0</v>
      </c>
      <c r="K373" s="4" t="s">
        <v>16</v>
      </c>
      <c r="L373" s="4">
        <f>iferror(vlookup(B373,Rating_info,3,0),"No Data")</f>
        <v>3.5</v>
      </c>
    </row>
    <row r="374" ht="15.75" hidden="1" customHeight="1">
      <c r="A374" s="4" t="s">
        <v>777</v>
      </c>
      <c r="B374" s="4" t="s">
        <v>778</v>
      </c>
      <c r="C374" s="4" t="str">
        <f>iferror(vlookup(B374,Industry_info,2,false),"No data")</f>
        <v>Government</v>
      </c>
      <c r="D374" s="4" t="s">
        <v>21</v>
      </c>
      <c r="E374" s="4" t="str">
        <f>iferror(VLOOKUP(D374,State_info,2,0),"No Data")</f>
        <v>DC</v>
      </c>
      <c r="F374" s="4">
        <v>35030.0</v>
      </c>
      <c r="G374" s="4">
        <v>80262.0</v>
      </c>
      <c r="H374" s="4" t="s">
        <v>779</v>
      </c>
      <c r="I374" s="5">
        <v>43951.0</v>
      </c>
      <c r="J374" s="5">
        <v>43988.0</v>
      </c>
      <c r="K374" s="4" t="s">
        <v>16</v>
      </c>
      <c r="L374" s="4">
        <f>iferror(vlookup(B374,Rating_info,3,0),"No Data")</f>
        <v>3.8</v>
      </c>
    </row>
    <row r="375" ht="15.75" hidden="1" customHeight="1">
      <c r="A375" s="4" t="s">
        <v>780</v>
      </c>
      <c r="B375" s="4" t="s">
        <v>324</v>
      </c>
      <c r="C375" s="4" t="str">
        <f>iferror(vlookup(B375,Industry_info,2,false),"No data")</f>
        <v>Aerospace &amp; Defense</v>
      </c>
      <c r="D375" s="4" t="s">
        <v>14</v>
      </c>
      <c r="E375" s="4" t="str">
        <f>iferror(VLOOKUP(D375,State_info,2,0),"No Data")</f>
        <v>VA</v>
      </c>
      <c r="F375" s="4">
        <v>89506.0</v>
      </c>
      <c r="G375" s="4">
        <v>147180.0</v>
      </c>
      <c r="H375" s="4" t="s">
        <v>15</v>
      </c>
      <c r="I375" s="5">
        <v>43946.0</v>
      </c>
      <c r="J375" s="5">
        <v>43988.0</v>
      </c>
      <c r="K375" s="4" t="s">
        <v>16</v>
      </c>
      <c r="L375" s="4">
        <f>iferror(vlookup(B375,Rating_info,3,0),"No Data")</f>
        <v>3.5</v>
      </c>
    </row>
    <row r="376" ht="15.75" hidden="1" customHeight="1">
      <c r="A376" s="4" t="s">
        <v>31</v>
      </c>
      <c r="B376" s="4" t="s">
        <v>781</v>
      </c>
      <c r="C376" s="4" t="str">
        <f>iferror(vlookup(B376,Industry_info,2,false),"No data")</f>
        <v>Information Technology</v>
      </c>
      <c r="D376" s="4" t="s">
        <v>782</v>
      </c>
      <c r="E376" s="4" t="str">
        <f>iferror(VLOOKUP(D376,State_info,2,0),"No Data")</f>
        <v>VA</v>
      </c>
      <c r="F376" s="4">
        <v>91172.0</v>
      </c>
      <c r="G376" s="4">
        <v>101266.0</v>
      </c>
      <c r="H376" s="4" t="s">
        <v>783</v>
      </c>
      <c r="I376" s="5">
        <v>43945.0</v>
      </c>
      <c r="J376" s="5">
        <v>43988.0</v>
      </c>
      <c r="K376" s="4" t="s">
        <v>16</v>
      </c>
      <c r="L376" s="4">
        <f>iferror(vlookup(B376,Rating_info,3,0),"No Data")</f>
        <v>3.9</v>
      </c>
    </row>
    <row r="377" ht="15.75" hidden="1" customHeight="1">
      <c r="A377" s="4" t="s">
        <v>784</v>
      </c>
      <c r="B377" s="4" t="s">
        <v>102</v>
      </c>
      <c r="C377" s="4" t="str">
        <f>iferror(vlookup(B377,Industry_info,2,false),"No data")</f>
        <v>Business Services</v>
      </c>
      <c r="D377" s="4" t="s">
        <v>21</v>
      </c>
      <c r="E377" s="4" t="str">
        <f>iferror(VLOOKUP(D377,State_info,2,0),"No Data")</f>
        <v>DC</v>
      </c>
      <c r="F377" s="4">
        <v>51176.0</v>
      </c>
      <c r="G377" s="4">
        <v>86862.0</v>
      </c>
      <c r="H377" s="4" t="s">
        <v>785</v>
      </c>
      <c r="I377" s="5">
        <v>43952.0</v>
      </c>
      <c r="J377" s="5">
        <v>43988.0</v>
      </c>
      <c r="K377" s="4" t="s">
        <v>16</v>
      </c>
      <c r="L377" s="4">
        <f>iferror(vlookup(B377,Rating_info,3,0),"No Data")</f>
        <v>3.2</v>
      </c>
    </row>
    <row r="378" ht="15.75" hidden="1" customHeight="1">
      <c r="A378" s="4" t="s">
        <v>786</v>
      </c>
      <c r="B378" s="4" t="s">
        <v>102</v>
      </c>
      <c r="C378" s="4" t="str">
        <f>iferror(vlookup(B378,Industry_info,2,false),"No data")</f>
        <v>Business Services</v>
      </c>
      <c r="D378" s="4" t="s">
        <v>21</v>
      </c>
      <c r="E378" s="4" t="str">
        <f>iferror(VLOOKUP(D378,State_info,2,0),"No Data")</f>
        <v>DC</v>
      </c>
      <c r="F378" s="4">
        <v>49495.0</v>
      </c>
      <c r="G378" s="4">
        <v>99791.0</v>
      </c>
      <c r="H378" s="4" t="s">
        <v>787</v>
      </c>
      <c r="I378" s="5">
        <v>43952.0</v>
      </c>
      <c r="J378" s="5">
        <v>43988.0</v>
      </c>
      <c r="K378" s="4" t="s">
        <v>16</v>
      </c>
      <c r="L378" s="4">
        <f>iferror(vlookup(B378,Rating_info,3,0),"No Data")</f>
        <v>3.2</v>
      </c>
    </row>
    <row r="379" ht="15.75" hidden="1" customHeight="1">
      <c r="A379" s="4" t="s">
        <v>788</v>
      </c>
      <c r="B379" s="4" t="s">
        <v>789</v>
      </c>
      <c r="C379" s="4" t="str">
        <f>iferror(vlookup(B379,Industry_info,2,false),"No data")</f>
        <v>Business Services</v>
      </c>
      <c r="D379" s="4" t="s">
        <v>21</v>
      </c>
      <c r="E379" s="4" t="str">
        <f>iferror(VLOOKUP(D379,State_info,2,0),"No Data")</f>
        <v>DC</v>
      </c>
      <c r="F379" s="4">
        <v>46417.0</v>
      </c>
      <c r="G379" s="4">
        <v>80573.0</v>
      </c>
      <c r="H379" s="4" t="s">
        <v>790</v>
      </c>
      <c r="I379" s="5">
        <v>43956.0</v>
      </c>
      <c r="J379" s="5">
        <v>43988.0</v>
      </c>
      <c r="K379" s="4" t="s">
        <v>16</v>
      </c>
      <c r="L379" s="4">
        <f>iferror(vlookup(B379,Rating_info,3,0),"No Data")</f>
        <v>2.6</v>
      </c>
    </row>
    <row r="380" ht="15.75" hidden="1" customHeight="1">
      <c r="A380" s="4" t="s">
        <v>31</v>
      </c>
      <c r="B380" s="4" t="s">
        <v>791</v>
      </c>
      <c r="C380" s="4" t="str">
        <f>iferror(vlookup(B380,Industry_info,2,false),"No data")</f>
        <v>Aerospace &amp; Defense</v>
      </c>
      <c r="D380" s="4" t="s">
        <v>132</v>
      </c>
      <c r="E380" s="4" t="str">
        <f>iferror(VLOOKUP(D380,State_info,2,0),"No Data")</f>
        <v>VA</v>
      </c>
      <c r="F380" s="4">
        <v>68826.0</v>
      </c>
      <c r="G380" s="4">
        <v>123158.0</v>
      </c>
      <c r="H380" s="4" t="s">
        <v>792</v>
      </c>
      <c r="I380" s="5">
        <v>43956.0</v>
      </c>
      <c r="J380" s="5">
        <v>43988.0</v>
      </c>
      <c r="K380" s="4" t="s">
        <v>16</v>
      </c>
      <c r="L380" s="4">
        <f>iferror(vlookup(B380,Rating_info,3,0),"No Data")</f>
        <v>4.3</v>
      </c>
    </row>
    <row r="381" ht="15.75" hidden="1" customHeight="1">
      <c r="A381" s="4" t="s">
        <v>31</v>
      </c>
      <c r="B381" s="4" t="s">
        <v>793</v>
      </c>
      <c r="C381" s="4" t="str">
        <f>iferror(vlookup(B381,Industry_info,2,false),"No data")</f>
        <v>Media</v>
      </c>
      <c r="D381" s="4" t="s">
        <v>75</v>
      </c>
      <c r="E381" s="4" t="str">
        <f>iferror(VLOOKUP(D381,State_info,2,0),"No Data")</f>
        <v>MD</v>
      </c>
      <c r="F381" s="4">
        <v>62986.0</v>
      </c>
      <c r="G381" s="4">
        <v>81374.0</v>
      </c>
      <c r="H381" s="4" t="s">
        <v>794</v>
      </c>
      <c r="I381" s="5">
        <v>43953.0</v>
      </c>
      <c r="J381" s="5">
        <v>43988.0</v>
      </c>
      <c r="K381" s="4" t="s">
        <v>16</v>
      </c>
      <c r="L381" s="4">
        <f>iferror(vlookup(B381,Rating_info,3,0),"No Data")</f>
        <v>3.4</v>
      </c>
    </row>
    <row r="382" ht="15.75" hidden="1" customHeight="1">
      <c r="A382" s="4" t="s">
        <v>777</v>
      </c>
      <c r="B382" s="4" t="s">
        <v>345</v>
      </c>
      <c r="C382" s="4" t="str">
        <f>iferror(vlookup(B382,Industry_info,2,false),"No data")</f>
        <v>Government</v>
      </c>
      <c r="D382" s="4" t="s">
        <v>21</v>
      </c>
      <c r="E382" s="4" t="str">
        <f>iferror(VLOOKUP(D382,State_info,2,0),"No Data")</f>
        <v>DC</v>
      </c>
      <c r="F382" s="4">
        <v>34170.0</v>
      </c>
      <c r="G382" s="4">
        <v>77540.0</v>
      </c>
      <c r="H382" s="4" t="s">
        <v>795</v>
      </c>
      <c r="I382" s="5">
        <v>43951.0</v>
      </c>
      <c r="J382" s="5">
        <v>43988.0</v>
      </c>
      <c r="K382" s="4" t="s">
        <v>330</v>
      </c>
      <c r="L382" s="4">
        <f>iferror(vlookup(B382,Rating_info,3,0),"No Data")</f>
        <v>3.6</v>
      </c>
    </row>
    <row r="383" ht="15.75" hidden="1" customHeight="1">
      <c r="A383" s="4" t="s">
        <v>796</v>
      </c>
      <c r="B383" s="4" t="s">
        <v>797</v>
      </c>
      <c r="C383" s="4" t="str">
        <f>iferror(vlookup(B383,Industry_info,2,false),"No data")</f>
        <v>No Industry</v>
      </c>
      <c r="D383" s="4" t="s">
        <v>35</v>
      </c>
      <c r="E383" s="4" t="str">
        <f>iferror(VLOOKUP(D383,State_info,2,0),"No Data")</f>
        <v>MD</v>
      </c>
      <c r="F383" s="4">
        <v>70240.0</v>
      </c>
      <c r="G383" s="4">
        <v>116338.0</v>
      </c>
      <c r="H383" s="4" t="s">
        <v>798</v>
      </c>
      <c r="I383" s="5">
        <v>43954.0</v>
      </c>
      <c r="J383" s="5">
        <v>43988.0</v>
      </c>
      <c r="K383" s="4" t="s">
        <v>16</v>
      </c>
      <c r="L383" s="4" t="str">
        <f>iferror(vlookup(B383,Rating_info,3,0),"No Data")</f>
        <v/>
      </c>
    </row>
    <row r="384" ht="15.75" hidden="1" customHeight="1">
      <c r="A384" s="4" t="s">
        <v>799</v>
      </c>
      <c r="B384" s="4" t="s">
        <v>237</v>
      </c>
      <c r="C384" s="4" t="str">
        <f>iferror(vlookup(B384,Industry_info,2,false),"No data")</f>
        <v>Business Services</v>
      </c>
      <c r="D384" s="4" t="s">
        <v>21</v>
      </c>
      <c r="E384" s="4" t="str">
        <f>iferror(VLOOKUP(D384,State_info,2,0),"No Data")</f>
        <v>DC</v>
      </c>
      <c r="F384" s="4">
        <v>123555.0</v>
      </c>
      <c r="G384" s="4">
        <v>153222.0</v>
      </c>
      <c r="H384" s="4" t="s">
        <v>800</v>
      </c>
      <c r="I384" s="5">
        <v>43956.0</v>
      </c>
      <c r="J384" s="5">
        <v>43988.0</v>
      </c>
      <c r="K384" s="4" t="s">
        <v>16</v>
      </c>
      <c r="L384" s="4">
        <f>iferror(vlookup(B384,Rating_info,3,0),"No Data")</f>
        <v>3.2</v>
      </c>
    </row>
    <row r="385" ht="15.75" hidden="1" customHeight="1">
      <c r="A385" s="4" t="s">
        <v>801</v>
      </c>
      <c r="B385" s="4" t="s">
        <v>187</v>
      </c>
      <c r="C385" s="4" t="str">
        <f>iferror(vlookup(B385,Industry_info,2,false),"No data")</f>
        <v>Aerospace &amp; Defense</v>
      </c>
      <c r="D385" s="4" t="s">
        <v>14</v>
      </c>
      <c r="E385" s="4" t="str">
        <f>iferror(VLOOKUP(D385,State_info,2,0),"No Data")</f>
        <v>VA</v>
      </c>
      <c r="F385" s="4">
        <v>121526.0</v>
      </c>
      <c r="G385" s="4">
        <v>152408.0</v>
      </c>
      <c r="H385" s="4" t="s">
        <v>802</v>
      </c>
      <c r="I385" s="5">
        <v>43956.0</v>
      </c>
      <c r="J385" s="5">
        <v>43988.0</v>
      </c>
      <c r="K385" s="4" t="s">
        <v>16</v>
      </c>
      <c r="L385" s="4">
        <f>iferror(vlookup(B385,Rating_info,3,0),"No Data")</f>
        <v>3.8</v>
      </c>
    </row>
    <row r="386" ht="15.75" hidden="1" customHeight="1">
      <c r="A386" s="4" t="s">
        <v>803</v>
      </c>
      <c r="B386" s="4" t="s">
        <v>804</v>
      </c>
      <c r="C386" s="4" t="str">
        <f>iferror(vlookup(B386,Industry_info,2,false),"No data")</f>
        <v>Biotech &amp; Pharmaceuticals</v>
      </c>
      <c r="D386" s="4" t="s">
        <v>296</v>
      </c>
      <c r="E386" s="4" t="str">
        <f>iferror(VLOOKUP(D386,State_info,2,0),"No Data")</f>
        <v>MD</v>
      </c>
      <c r="F386" s="4">
        <v>146031.0</v>
      </c>
      <c r="G386" s="4">
        <v>294949.0</v>
      </c>
      <c r="H386" s="4" t="s">
        <v>805</v>
      </c>
      <c r="I386" s="5">
        <v>43958.0</v>
      </c>
      <c r="J386" s="5">
        <v>43988.0</v>
      </c>
      <c r="K386" s="4" t="s">
        <v>16</v>
      </c>
      <c r="L386" s="4">
        <f>iferror(vlookup(B386,Rating_info,3,0),"No Data")</f>
        <v>3.4</v>
      </c>
    </row>
    <row r="387" ht="15.75" hidden="1" customHeight="1">
      <c r="A387" s="4" t="s">
        <v>806</v>
      </c>
      <c r="B387" s="4" t="s">
        <v>804</v>
      </c>
      <c r="C387" s="4" t="str">
        <f>iferror(vlookup(B387,Industry_info,2,false),"No data")</f>
        <v>Biotech &amp; Pharmaceuticals</v>
      </c>
      <c r="D387" s="4" t="s">
        <v>296</v>
      </c>
      <c r="E387" s="4" t="str">
        <f>iferror(VLOOKUP(D387,State_info,2,0),"No Data")</f>
        <v>MD</v>
      </c>
      <c r="F387" s="4">
        <v>50143.0</v>
      </c>
      <c r="G387" s="4">
        <v>113423.0</v>
      </c>
      <c r="H387" s="4" t="s">
        <v>807</v>
      </c>
      <c r="I387" s="5">
        <v>43958.0</v>
      </c>
      <c r="J387" s="5">
        <v>43988.0</v>
      </c>
      <c r="K387" s="4" t="s">
        <v>16</v>
      </c>
      <c r="L387" s="4">
        <f>iferror(vlookup(B387,Rating_info,3,0),"No Data")</f>
        <v>3.4</v>
      </c>
    </row>
    <row r="388" ht="15.75" hidden="1" customHeight="1">
      <c r="A388" s="4" t="s">
        <v>808</v>
      </c>
      <c r="B388" s="4" t="s">
        <v>533</v>
      </c>
      <c r="C388" s="4" t="str">
        <f>iferror(vlookup(B388,Industry_info,2,false),"No data")</f>
        <v>Finance</v>
      </c>
      <c r="D388" s="4" t="s">
        <v>49</v>
      </c>
      <c r="E388" s="4" t="str">
        <f>iferror(VLOOKUP(D388,State_info,2,0),"No Data")</f>
        <v>VA</v>
      </c>
      <c r="F388" s="4">
        <v>96850.0</v>
      </c>
      <c r="G388" s="4">
        <v>123958.0</v>
      </c>
      <c r="H388" s="4" t="s">
        <v>809</v>
      </c>
      <c r="I388" s="5">
        <v>43952.0</v>
      </c>
      <c r="J388" s="5">
        <v>43988.0</v>
      </c>
      <c r="K388" s="4" t="s">
        <v>16</v>
      </c>
      <c r="L388" s="4">
        <f>iferror(vlookup(B388,Rating_info,3,0),"No Data")</f>
        <v>3.8</v>
      </c>
    </row>
    <row r="389" ht="15.75" hidden="1" customHeight="1">
      <c r="A389" s="4" t="s">
        <v>662</v>
      </c>
      <c r="B389" s="4" t="s">
        <v>810</v>
      </c>
      <c r="C389" s="4" t="str">
        <f>iferror(vlookup(B389,Industry_info,2,false),"No data")</f>
        <v>Biotech &amp; Pharmaceuticals</v>
      </c>
      <c r="D389" s="4" t="s">
        <v>75</v>
      </c>
      <c r="E389" s="4" t="str">
        <f>iferror(VLOOKUP(D389,State_info,2,0),"No Data")</f>
        <v>MD</v>
      </c>
      <c r="F389" s="4">
        <v>35611.0</v>
      </c>
      <c r="G389" s="4">
        <v>83115.0</v>
      </c>
      <c r="H389" s="4" t="s">
        <v>811</v>
      </c>
      <c r="I389" s="5">
        <v>43952.0</v>
      </c>
      <c r="J389" s="5">
        <v>43988.0</v>
      </c>
      <c r="K389" s="4" t="s">
        <v>16</v>
      </c>
      <c r="L389" s="4">
        <f>iferror(vlookup(B389,Rating_info,3,0),"No Data")</f>
        <v>3.5</v>
      </c>
    </row>
    <row r="390" ht="15.75" hidden="1" customHeight="1">
      <c r="A390" s="4" t="s">
        <v>812</v>
      </c>
      <c r="B390" s="4" t="s">
        <v>813</v>
      </c>
      <c r="C390" s="4" t="str">
        <f>iferror(vlookup(B390,Industry_info,2,false),"No data")</f>
        <v>Information Technology</v>
      </c>
      <c r="D390" s="4" t="s">
        <v>75</v>
      </c>
      <c r="E390" s="4" t="str">
        <f>iferror(VLOOKUP(D390,State_info,2,0),"No Data")</f>
        <v>MD</v>
      </c>
      <c r="F390" s="4">
        <v>89328.0</v>
      </c>
      <c r="G390" s="4">
        <v>110247.0</v>
      </c>
      <c r="H390" s="4" t="s">
        <v>814</v>
      </c>
      <c r="I390" s="5">
        <v>43958.0</v>
      </c>
      <c r="J390" s="5">
        <v>43988.0</v>
      </c>
      <c r="K390" s="4" t="s">
        <v>16</v>
      </c>
      <c r="L390" s="4">
        <f>iferror(vlookup(B390,Rating_info,3,0),"No Data")</f>
        <v>5</v>
      </c>
    </row>
    <row r="391" ht="15.75" hidden="1" customHeight="1">
      <c r="A391" s="4" t="s">
        <v>815</v>
      </c>
      <c r="B391" s="4" t="s">
        <v>797</v>
      </c>
      <c r="C391" s="4" t="str">
        <f>iferror(vlookup(B391,Industry_info,2,false),"No data")</f>
        <v>No Industry</v>
      </c>
      <c r="D391" s="4" t="s">
        <v>35</v>
      </c>
      <c r="E391" s="4" t="str">
        <f>iferror(VLOOKUP(D391,State_info,2,0),"No Data")</f>
        <v>MD</v>
      </c>
      <c r="F391" s="4">
        <v>70240.0</v>
      </c>
      <c r="G391" s="4">
        <v>116338.0</v>
      </c>
      <c r="H391" s="4" t="s">
        <v>816</v>
      </c>
      <c r="I391" s="5">
        <v>43954.0</v>
      </c>
      <c r="J391" s="5">
        <v>43988.0</v>
      </c>
      <c r="K391" s="4" t="s">
        <v>16</v>
      </c>
      <c r="L391" s="4" t="str">
        <f>iferror(vlookup(B391,Rating_info,3,0),"No Data")</f>
        <v/>
      </c>
    </row>
    <row r="392" ht="15.75" hidden="1" customHeight="1">
      <c r="A392" s="4" t="s">
        <v>817</v>
      </c>
      <c r="B392" s="4" t="s">
        <v>818</v>
      </c>
      <c r="C392" s="4" t="str">
        <f>iferror(vlookup(B392,Industry_info,2,false),"No data")</f>
        <v>Business Services</v>
      </c>
      <c r="D392" s="4" t="s">
        <v>819</v>
      </c>
      <c r="E392" s="4" t="str">
        <f>iferror(VLOOKUP(D392,State_info,2,0),"No Data")</f>
        <v>MD</v>
      </c>
      <c r="F392" s="4">
        <v>99085.0</v>
      </c>
      <c r="G392" s="4">
        <v>141931.0</v>
      </c>
      <c r="H392" s="4" t="s">
        <v>820</v>
      </c>
      <c r="I392" s="5">
        <v>43945.0</v>
      </c>
      <c r="J392" s="5">
        <v>43988.0</v>
      </c>
      <c r="K392" s="4" t="s">
        <v>16</v>
      </c>
      <c r="L392" s="4">
        <f>iferror(vlookup(B392,Rating_info,3,0),"No Data")</f>
        <v>4.7</v>
      </c>
    </row>
    <row r="393" ht="15.75" hidden="1" customHeight="1">
      <c r="A393" s="4" t="s">
        <v>821</v>
      </c>
      <c r="B393" s="4" t="s">
        <v>822</v>
      </c>
      <c r="C393" s="4" t="str">
        <f>iferror(vlookup(B393,Industry_info,2,false),"No data")</f>
        <v>Business Services</v>
      </c>
      <c r="D393" s="4" t="s">
        <v>184</v>
      </c>
      <c r="E393" s="4" t="str">
        <f>iferror(VLOOKUP(D393,State_info,2,0),"No Data")</f>
        <v>VA</v>
      </c>
      <c r="F393" s="4">
        <v>45497.0</v>
      </c>
      <c r="G393" s="4">
        <v>83892.0</v>
      </c>
      <c r="H393" s="4" t="s">
        <v>823</v>
      </c>
      <c r="I393" s="5">
        <v>43952.0</v>
      </c>
      <c r="J393" s="5">
        <v>43988.0</v>
      </c>
      <c r="K393" s="4" t="s">
        <v>16</v>
      </c>
      <c r="L393" s="4">
        <f>iferror(vlookup(B393,Rating_info,3,0),"No Data")</f>
        <v>4.5</v>
      </c>
    </row>
    <row r="394" ht="15.75" hidden="1" customHeight="1">
      <c r="A394" s="4" t="s">
        <v>31</v>
      </c>
      <c r="B394" s="4" t="s">
        <v>533</v>
      </c>
      <c r="C394" s="4" t="str">
        <f>iferror(vlookup(B394,Industry_info,2,false),"No data")</f>
        <v>Finance</v>
      </c>
      <c r="D394" s="4" t="s">
        <v>49</v>
      </c>
      <c r="E394" s="4" t="str">
        <f>iferror(VLOOKUP(D394,State_info,2,0),"No Data")</f>
        <v>VA</v>
      </c>
      <c r="F394" s="4">
        <v>96672.0</v>
      </c>
      <c r="G394" s="4">
        <v>107942.0</v>
      </c>
      <c r="H394" s="4" t="s">
        <v>824</v>
      </c>
      <c r="I394" s="5">
        <v>43952.0</v>
      </c>
      <c r="J394" s="5">
        <v>43988.0</v>
      </c>
      <c r="K394" s="4" t="s">
        <v>16</v>
      </c>
      <c r="L394" s="4">
        <f>iferror(vlookup(B394,Rating_info,3,0),"No Data")</f>
        <v>3.8</v>
      </c>
    </row>
    <row r="395" ht="15.75" hidden="1" customHeight="1">
      <c r="A395" s="4" t="s">
        <v>825</v>
      </c>
      <c r="B395" s="4" t="s">
        <v>826</v>
      </c>
      <c r="C395" s="4" t="str">
        <f>iferror(vlookup(B395,Industry_info,2,false),"No data")</f>
        <v>Government</v>
      </c>
      <c r="D395" s="4" t="s">
        <v>21</v>
      </c>
      <c r="E395" s="4" t="str">
        <f>iferror(VLOOKUP(D395,State_info,2,0),"No Data")</f>
        <v>DC</v>
      </c>
      <c r="F395" s="4">
        <v>86484.0</v>
      </c>
      <c r="G395" s="4">
        <v>115305.0</v>
      </c>
      <c r="H395" s="4" t="s">
        <v>827</v>
      </c>
      <c r="I395" s="5">
        <v>43956.0</v>
      </c>
      <c r="J395" s="5">
        <v>43988.0</v>
      </c>
      <c r="K395" s="4" t="s">
        <v>16</v>
      </c>
      <c r="L395" s="4">
        <f>iferror(vlookup(B395,Rating_info,3,0),"No Data")</f>
        <v>3.1</v>
      </c>
    </row>
    <row r="396" ht="15.75" hidden="1" customHeight="1">
      <c r="A396" s="4" t="s">
        <v>828</v>
      </c>
      <c r="B396" s="4" t="s">
        <v>237</v>
      </c>
      <c r="C396" s="4" t="str">
        <f>iferror(vlookup(B396,Industry_info,2,false),"No data")</f>
        <v>Business Services</v>
      </c>
      <c r="D396" s="4" t="s">
        <v>21</v>
      </c>
      <c r="E396" s="4" t="str">
        <f>iferror(VLOOKUP(D396,State_info,2,0),"No Data")</f>
        <v>DC</v>
      </c>
      <c r="F396" s="4">
        <v>118873.0</v>
      </c>
      <c r="G396" s="4">
        <v>134532.0</v>
      </c>
      <c r="H396" s="4" t="s">
        <v>829</v>
      </c>
      <c r="I396" s="5">
        <v>43956.0</v>
      </c>
      <c r="J396" s="5">
        <v>43988.0</v>
      </c>
      <c r="K396" s="4" t="s">
        <v>16</v>
      </c>
      <c r="L396" s="4">
        <f>iferror(vlookup(B396,Rating_info,3,0),"No Data")</f>
        <v>3.2</v>
      </c>
    </row>
    <row r="397" ht="15.75" hidden="1" customHeight="1">
      <c r="A397" s="4" t="s">
        <v>830</v>
      </c>
      <c r="B397" s="4" t="s">
        <v>724</v>
      </c>
      <c r="C397" s="4" t="str">
        <f>iferror(vlookup(B397,Industry_info,2,false),"No data")</f>
        <v>No Industry</v>
      </c>
      <c r="D397" s="4" t="s">
        <v>296</v>
      </c>
      <c r="E397" s="4" t="str">
        <f>iferror(VLOOKUP(D397,State_info,2,0),"No Data")</f>
        <v>MD</v>
      </c>
      <c r="F397" s="4">
        <v>58078.0</v>
      </c>
      <c r="G397" s="4">
        <v>62790.0</v>
      </c>
      <c r="H397" s="4" t="s">
        <v>831</v>
      </c>
      <c r="I397" s="5">
        <v>43951.0</v>
      </c>
      <c r="J397" s="5">
        <v>43988.0</v>
      </c>
      <c r="K397" s="4" t="s">
        <v>16</v>
      </c>
      <c r="L397" s="4" t="str">
        <f>iferror(vlookup(B397,Rating_info,3,0),"No Data")</f>
        <v/>
      </c>
    </row>
    <row r="398" ht="15.75" hidden="1" customHeight="1">
      <c r="A398" s="4" t="s">
        <v>735</v>
      </c>
      <c r="B398" s="4" t="s">
        <v>102</v>
      </c>
      <c r="C398" s="4" t="str">
        <f>iferror(vlookup(B398,Industry_info,2,false),"No data")</f>
        <v>Business Services</v>
      </c>
      <c r="D398" s="4" t="s">
        <v>21</v>
      </c>
      <c r="E398" s="4" t="str">
        <f>iferror(VLOOKUP(D398,State_info,2,0),"No Data")</f>
        <v>DC</v>
      </c>
      <c r="F398" s="4">
        <v>49495.0</v>
      </c>
      <c r="G398" s="4">
        <v>99791.0</v>
      </c>
      <c r="H398" s="4" t="s">
        <v>832</v>
      </c>
      <c r="I398" s="5">
        <v>43945.0</v>
      </c>
      <c r="J398" s="5">
        <v>43988.0</v>
      </c>
      <c r="K398" s="4" t="s">
        <v>16</v>
      </c>
      <c r="L398" s="4">
        <f>iferror(vlookup(B398,Rating_info,3,0),"No Data")</f>
        <v>3.2</v>
      </c>
    </row>
    <row r="399" ht="15.75" hidden="1" customHeight="1">
      <c r="A399" s="4" t="s">
        <v>784</v>
      </c>
      <c r="B399" s="4" t="s">
        <v>237</v>
      </c>
      <c r="C399" s="4" t="str">
        <f>iferror(vlookup(B399,Industry_info,2,false),"No data")</f>
        <v>Business Services</v>
      </c>
      <c r="D399" s="4" t="s">
        <v>21</v>
      </c>
      <c r="E399" s="4" t="str">
        <f>iferror(VLOOKUP(D399,State_info,2,0),"No Data")</f>
        <v>DC</v>
      </c>
      <c r="F399" s="4">
        <v>96839.0</v>
      </c>
      <c r="G399" s="4">
        <v>156930.0</v>
      </c>
      <c r="H399" s="4" t="s">
        <v>833</v>
      </c>
      <c r="I399" s="5">
        <v>43945.0</v>
      </c>
      <c r="J399" s="5">
        <v>43988.0</v>
      </c>
      <c r="K399" s="4" t="s">
        <v>16</v>
      </c>
      <c r="L399" s="4">
        <f>iferror(vlookup(B399,Rating_info,3,0),"No Data")</f>
        <v>3.2</v>
      </c>
    </row>
    <row r="400" ht="15.75" hidden="1" customHeight="1">
      <c r="A400" s="4" t="s">
        <v>834</v>
      </c>
      <c r="B400" s="4" t="s">
        <v>835</v>
      </c>
      <c r="C400" s="4" t="str">
        <f>iferror(vlookup(B400,Industry_info,2,false),"No data")</f>
        <v>Information Technology</v>
      </c>
      <c r="D400" s="4" t="s">
        <v>21</v>
      </c>
      <c r="E400" s="4" t="str">
        <f>iferror(VLOOKUP(D400,State_info,2,0),"No Data")</f>
        <v>DC</v>
      </c>
      <c r="F400" s="4">
        <v>131832.0</v>
      </c>
      <c r="G400" s="4">
        <v>146036.0</v>
      </c>
      <c r="H400" s="4" t="s">
        <v>836</v>
      </c>
      <c r="I400" s="5">
        <v>43951.0</v>
      </c>
      <c r="J400" s="5">
        <v>43988.0</v>
      </c>
      <c r="K400" s="4" t="s">
        <v>16</v>
      </c>
      <c r="L400" s="4">
        <f>iferror(vlookup(B400,Rating_info,3,0),"No Data")</f>
        <v>4.3</v>
      </c>
    </row>
    <row r="401" ht="15.75" hidden="1" customHeight="1">
      <c r="A401" s="4" t="s">
        <v>42</v>
      </c>
      <c r="B401" s="4" t="s">
        <v>517</v>
      </c>
      <c r="C401" s="4" t="str">
        <f>iferror(vlookup(B401,Industry_info,2,false),"No data")</f>
        <v>Aerospace &amp; Defense</v>
      </c>
      <c r="D401" s="4" t="s">
        <v>35</v>
      </c>
      <c r="E401" s="4" t="str">
        <f>iferror(VLOOKUP(D401,State_info,2,0),"No Data")</f>
        <v>MD</v>
      </c>
      <c r="F401" s="4">
        <v>59740.0</v>
      </c>
      <c r="G401" s="4">
        <v>125421.0</v>
      </c>
      <c r="H401" s="4" t="s">
        <v>837</v>
      </c>
      <c r="I401" s="5">
        <v>43958.0</v>
      </c>
      <c r="J401" s="5">
        <v>43988.0</v>
      </c>
      <c r="K401" s="4" t="s">
        <v>16</v>
      </c>
      <c r="L401" s="4">
        <f>iferror(vlookup(B401,Rating_info,3,0),"No Data")</f>
        <v>3.5</v>
      </c>
    </row>
    <row r="402" ht="15.75" hidden="1" customHeight="1">
      <c r="A402" s="4" t="s">
        <v>838</v>
      </c>
      <c r="B402" s="4" t="s">
        <v>839</v>
      </c>
      <c r="C402" s="4" t="str">
        <f>iferror(vlookup(B402,Industry_info,2,false),"No data")</f>
        <v>Government</v>
      </c>
      <c r="D402" s="4" t="s">
        <v>38</v>
      </c>
      <c r="E402" s="4" t="str">
        <f>iferror(VLOOKUP(D402,State_info,2,0),"No Data")</f>
        <v>VA</v>
      </c>
      <c r="F402" s="4">
        <v>53245.0</v>
      </c>
      <c r="G402" s="4">
        <v>134857.0</v>
      </c>
      <c r="H402" s="4" t="s">
        <v>840</v>
      </c>
      <c r="I402" s="5">
        <v>43958.0</v>
      </c>
      <c r="J402" s="5">
        <v>43988.0</v>
      </c>
      <c r="K402" s="4" t="s">
        <v>16</v>
      </c>
      <c r="L402" s="4">
        <f>iferror(vlookup(B402,Rating_info,3,0),"No Data")</f>
        <v>3.9</v>
      </c>
    </row>
    <row r="403" ht="15.75" hidden="1" customHeight="1">
      <c r="A403" s="4" t="s">
        <v>841</v>
      </c>
      <c r="B403" s="4" t="s">
        <v>842</v>
      </c>
      <c r="C403" s="4" t="str">
        <f>iferror(vlookup(B403,Industry_info,2,false),"No data")</f>
        <v>Accounting &amp; Legal</v>
      </c>
      <c r="D403" s="4" t="s">
        <v>21</v>
      </c>
      <c r="E403" s="4" t="str">
        <f>iferror(VLOOKUP(D403,State_info,2,0),"No Data")</f>
        <v>DC</v>
      </c>
      <c r="F403" s="4">
        <v>32819.0</v>
      </c>
      <c r="G403" s="4">
        <v>51110.0</v>
      </c>
      <c r="H403" s="4" t="s">
        <v>843</v>
      </c>
      <c r="I403" s="5">
        <v>43953.0</v>
      </c>
      <c r="J403" s="5">
        <v>43988.0</v>
      </c>
      <c r="K403" s="4" t="s">
        <v>16</v>
      </c>
      <c r="L403" s="4">
        <f>iferror(vlookup(B403,Rating_info,3,0),"No Data")</f>
        <v>2.9</v>
      </c>
    </row>
    <row r="404" ht="15.75" hidden="1" customHeight="1">
      <c r="A404" s="4" t="s">
        <v>844</v>
      </c>
      <c r="B404" s="4" t="s">
        <v>839</v>
      </c>
      <c r="C404" s="4" t="str">
        <f>iferror(vlookup(B404,Industry_info,2,false),"No data")</f>
        <v>Government</v>
      </c>
      <c r="D404" s="4" t="s">
        <v>38</v>
      </c>
      <c r="E404" s="4" t="str">
        <f>iferror(VLOOKUP(D404,State_info,2,0),"No Data")</f>
        <v>VA</v>
      </c>
      <c r="F404" s="4">
        <v>58742.0</v>
      </c>
      <c r="G404" s="4">
        <v>145310.0</v>
      </c>
      <c r="H404" s="4" t="s">
        <v>845</v>
      </c>
      <c r="I404" s="5">
        <v>43958.0</v>
      </c>
      <c r="J404" s="5">
        <v>43988.0</v>
      </c>
      <c r="K404" s="4" t="s">
        <v>16</v>
      </c>
      <c r="L404" s="4">
        <f>iferror(vlookup(B404,Rating_info,3,0),"No Data")</f>
        <v>3.9</v>
      </c>
    </row>
    <row r="405" ht="15.75" hidden="1" customHeight="1">
      <c r="A405" s="4" t="s">
        <v>846</v>
      </c>
      <c r="B405" s="4" t="s">
        <v>321</v>
      </c>
      <c r="C405" s="4" t="str">
        <f>iferror(vlookup(B405,Industry_info,2,false),"No data")</f>
        <v>Accounting &amp; Legal</v>
      </c>
      <c r="D405" s="4" t="s">
        <v>21</v>
      </c>
      <c r="E405" s="4" t="str">
        <f>iferror(VLOOKUP(D405,State_info,2,0),"No Data")</f>
        <v>DC</v>
      </c>
      <c r="F405" s="4">
        <v>92747.0</v>
      </c>
      <c r="G405" s="4">
        <v>111044.0</v>
      </c>
      <c r="H405" s="4" t="s">
        <v>847</v>
      </c>
      <c r="I405" s="5">
        <v>43950.0</v>
      </c>
      <c r="J405" s="5">
        <v>43988.0</v>
      </c>
      <c r="K405" s="4" t="s">
        <v>16</v>
      </c>
      <c r="L405" s="4">
        <f>iferror(vlookup(B405,Rating_info,3,0),"No Data")</f>
        <v>3.9</v>
      </c>
    </row>
    <row r="406" ht="15.75" hidden="1" customHeight="1">
      <c r="A406" s="4" t="s">
        <v>848</v>
      </c>
      <c r="B406" s="4" t="s">
        <v>544</v>
      </c>
      <c r="C406" s="4" t="str">
        <f>iferror(vlookup(B406,Industry_info,2,false),"No data")</f>
        <v>Aerospace &amp; Defense</v>
      </c>
      <c r="D406" s="4" t="s">
        <v>132</v>
      </c>
      <c r="E406" s="4" t="str">
        <f>iferror(VLOOKUP(D406,State_info,2,0),"No Data")</f>
        <v>VA</v>
      </c>
      <c r="F406" s="4">
        <v>60146.0</v>
      </c>
      <c r="G406" s="4">
        <v>95298.0</v>
      </c>
      <c r="H406" s="4" t="s">
        <v>849</v>
      </c>
      <c r="I406" s="5">
        <v>43958.0</v>
      </c>
      <c r="J406" s="5">
        <v>43988.0</v>
      </c>
      <c r="K406" s="4" t="s">
        <v>16</v>
      </c>
      <c r="L406" s="4">
        <f>iferror(vlookup(B406,Rating_info,3,0),"No Data")</f>
        <v>3</v>
      </c>
    </row>
    <row r="407" ht="15.75" hidden="1" customHeight="1">
      <c r="A407" s="4" t="s">
        <v>850</v>
      </c>
      <c r="B407" s="4" t="s">
        <v>851</v>
      </c>
      <c r="C407" s="4" t="str">
        <f>iferror(vlookup(B407,Industry_info,2,false),"No data")</f>
        <v>Information Technology</v>
      </c>
      <c r="D407" s="4" t="s">
        <v>21</v>
      </c>
      <c r="E407" s="4" t="str">
        <f>iferror(VLOOKUP(D407,State_info,2,0),"No Data")</f>
        <v>DC</v>
      </c>
      <c r="F407" s="4">
        <v>55665.0</v>
      </c>
      <c r="G407" s="4">
        <v>79468.0</v>
      </c>
      <c r="H407" s="4" t="s">
        <v>852</v>
      </c>
      <c r="I407" s="5">
        <v>43945.0</v>
      </c>
      <c r="J407" s="5">
        <v>43988.0</v>
      </c>
      <c r="K407" s="4" t="s">
        <v>16</v>
      </c>
      <c r="L407" s="4">
        <f>iferror(vlookup(B407,Rating_info,3,0),"No Data")</f>
        <v>3.9</v>
      </c>
    </row>
    <row r="408" ht="15.75" hidden="1" customHeight="1">
      <c r="A408" s="4" t="s">
        <v>853</v>
      </c>
      <c r="B408" s="4" t="s">
        <v>166</v>
      </c>
      <c r="C408" s="4" t="str">
        <f>iferror(vlookup(B408,Industry_info,2,false),"No data")</f>
        <v>Information Technology</v>
      </c>
      <c r="D408" s="4" t="s">
        <v>21</v>
      </c>
      <c r="E408" s="4" t="str">
        <f>iferror(VLOOKUP(D408,State_info,2,0),"No Data")</f>
        <v>DC</v>
      </c>
      <c r="F408" s="4">
        <v>116666.0</v>
      </c>
      <c r="G408" s="4">
        <v>166999.0</v>
      </c>
      <c r="H408" s="4" t="s">
        <v>15</v>
      </c>
      <c r="I408" s="5">
        <v>43945.0</v>
      </c>
      <c r="J408" s="5">
        <v>43988.0</v>
      </c>
      <c r="K408" s="4" t="s">
        <v>16</v>
      </c>
      <c r="L408" s="4">
        <f>iferror(vlookup(B408,Rating_info,3,0),"No Data")</f>
        <v>3.6</v>
      </c>
    </row>
    <row r="409" ht="15.75" hidden="1" customHeight="1">
      <c r="A409" s="4" t="s">
        <v>717</v>
      </c>
      <c r="B409" s="4" t="s">
        <v>166</v>
      </c>
      <c r="C409" s="4" t="str">
        <f>iferror(vlookup(B409,Industry_info,2,false),"No data")</f>
        <v>Information Technology</v>
      </c>
      <c r="D409" s="4" t="s">
        <v>21</v>
      </c>
      <c r="E409" s="4" t="str">
        <f>iferror(VLOOKUP(D409,State_info,2,0),"No Data")</f>
        <v>DC</v>
      </c>
      <c r="F409" s="4">
        <v>83360.0</v>
      </c>
      <c r="G409" s="4">
        <v>169663.0</v>
      </c>
      <c r="H409" s="4" t="s">
        <v>15</v>
      </c>
      <c r="I409" s="5">
        <v>43945.0</v>
      </c>
      <c r="J409" s="5">
        <v>43988.0</v>
      </c>
      <c r="K409" s="4" t="s">
        <v>16</v>
      </c>
      <c r="L409" s="4">
        <f>iferror(vlookup(B409,Rating_info,3,0),"No Data")</f>
        <v>3.6</v>
      </c>
    </row>
    <row r="410" ht="15.75" hidden="1" customHeight="1">
      <c r="A410" s="4" t="s">
        <v>854</v>
      </c>
      <c r="B410" s="4" t="s">
        <v>855</v>
      </c>
      <c r="C410" s="4" t="str">
        <f>iferror(vlookup(B410,Industry_info,2,false),"No data")</f>
        <v>Government</v>
      </c>
      <c r="D410" s="4" t="s">
        <v>21</v>
      </c>
      <c r="E410" s="4" t="str">
        <f>iferror(VLOOKUP(D410,State_info,2,0),"No Data")</f>
        <v>DC</v>
      </c>
      <c r="F410" s="4">
        <v>48815.0</v>
      </c>
      <c r="G410" s="4">
        <v>82257.0</v>
      </c>
      <c r="H410" s="4" t="s">
        <v>856</v>
      </c>
      <c r="I410" s="5">
        <v>43949.0</v>
      </c>
      <c r="J410" s="5">
        <v>43988.0</v>
      </c>
      <c r="K410" s="4" t="s">
        <v>330</v>
      </c>
      <c r="L410" s="4">
        <f>iferror(vlookup(B410,Rating_info,3,0),"No Data")</f>
        <v>3.3</v>
      </c>
    </row>
    <row r="411" ht="15.75" hidden="1" customHeight="1">
      <c r="A411" s="4" t="s">
        <v>857</v>
      </c>
      <c r="B411" s="4" t="s">
        <v>737</v>
      </c>
      <c r="C411" s="4" t="str">
        <f>iferror(vlookup(B411,Industry_info,2,false),"No data")</f>
        <v>Government</v>
      </c>
      <c r="D411" s="4" t="s">
        <v>35</v>
      </c>
      <c r="E411" s="4" t="str">
        <f>iferror(VLOOKUP(D411,State_info,2,0),"No Data")</f>
        <v>MD</v>
      </c>
      <c r="F411" s="4">
        <v>54472.0</v>
      </c>
      <c r="G411" s="4">
        <v>93750.0</v>
      </c>
      <c r="H411" s="4" t="s">
        <v>858</v>
      </c>
      <c r="I411" s="5">
        <v>43958.0</v>
      </c>
      <c r="J411" s="5">
        <v>43988.0</v>
      </c>
      <c r="K411" s="4" t="s">
        <v>330</v>
      </c>
      <c r="L411" s="4">
        <f>iferror(vlookup(B411,Rating_info,3,0),"No Data")</f>
        <v>3.3</v>
      </c>
    </row>
    <row r="412" ht="15.75" hidden="1" customHeight="1">
      <c r="A412" s="4" t="s">
        <v>730</v>
      </c>
      <c r="B412" s="4" t="s">
        <v>859</v>
      </c>
      <c r="C412" s="4" t="str">
        <f>iferror(vlookup(B412,Industry_info,2,false),"No data")</f>
        <v>Government</v>
      </c>
      <c r="D412" s="4" t="s">
        <v>296</v>
      </c>
      <c r="E412" s="4" t="str">
        <f>iferror(VLOOKUP(D412,State_info,2,0),"No Data")</f>
        <v>MD</v>
      </c>
      <c r="F412" s="4">
        <v>45763.0</v>
      </c>
      <c r="G412" s="4">
        <v>82695.0</v>
      </c>
      <c r="H412" s="4" t="s">
        <v>860</v>
      </c>
      <c r="I412" s="5">
        <v>43958.0</v>
      </c>
      <c r="J412" s="5">
        <v>43988.0</v>
      </c>
      <c r="K412" s="4" t="s">
        <v>330</v>
      </c>
      <c r="L412" s="4">
        <f>iferror(vlookup(B412,Rating_info,3,0),"No Data")</f>
        <v>2.6</v>
      </c>
    </row>
    <row r="413" ht="15.75" hidden="1" customHeight="1">
      <c r="A413" s="4" t="s">
        <v>861</v>
      </c>
      <c r="B413" s="4" t="s">
        <v>724</v>
      </c>
      <c r="C413" s="4" t="str">
        <f>iferror(vlookup(B413,Industry_info,2,false),"No data")</f>
        <v>No Industry</v>
      </c>
      <c r="D413" s="4" t="s">
        <v>296</v>
      </c>
      <c r="E413" s="4" t="str">
        <f>iferror(VLOOKUP(D413,State_info,2,0),"No Data")</f>
        <v>MD</v>
      </c>
      <c r="F413" s="4">
        <v>88164.0</v>
      </c>
      <c r="G413" s="4">
        <v>115297.0</v>
      </c>
      <c r="H413" s="4" t="s">
        <v>862</v>
      </c>
      <c r="I413" s="5">
        <v>43951.0</v>
      </c>
      <c r="J413" s="5">
        <v>43988.0</v>
      </c>
      <c r="K413" s="4" t="s">
        <v>16</v>
      </c>
      <c r="L413" s="4" t="str">
        <f>iferror(vlookup(B413,Rating_info,3,0),"No Data")</f>
        <v/>
      </c>
    </row>
    <row r="414" ht="15.75" hidden="1" customHeight="1">
      <c r="A414" s="4" t="s">
        <v>31</v>
      </c>
      <c r="B414" s="4" t="s">
        <v>125</v>
      </c>
      <c r="C414" s="4" t="str">
        <f>iferror(vlookup(B414,Industry_info,2,false),"No data")</f>
        <v>Information Technology</v>
      </c>
      <c r="D414" s="4" t="s">
        <v>114</v>
      </c>
      <c r="E414" s="4" t="str">
        <f>iferror(VLOOKUP(D414,State_info,2,0),"No Data")</f>
        <v>VA</v>
      </c>
      <c r="F414" s="4">
        <v>63984.0</v>
      </c>
      <c r="G414" s="4">
        <v>123389.0</v>
      </c>
      <c r="H414" s="4" t="s">
        <v>863</v>
      </c>
      <c r="I414" s="5">
        <v>43950.0</v>
      </c>
      <c r="J414" s="5">
        <v>43988.0</v>
      </c>
      <c r="K414" s="4" t="s">
        <v>16</v>
      </c>
      <c r="L414" s="4">
        <f>iferror(vlookup(B414,Rating_info,3,0),"No Data")</f>
        <v>3</v>
      </c>
    </row>
    <row r="415" ht="15.75" hidden="1" customHeight="1">
      <c r="A415" s="4" t="s">
        <v>495</v>
      </c>
      <c r="B415" s="4" t="s">
        <v>864</v>
      </c>
      <c r="C415" s="4" t="str">
        <f>iferror(vlookup(B415,Industry_info,2,false),"No data")</f>
        <v>Information Technology</v>
      </c>
      <c r="D415" s="4" t="s">
        <v>75</v>
      </c>
      <c r="E415" s="4" t="str">
        <f>iferror(VLOOKUP(D415,State_info,2,0),"No Data")</f>
        <v>MD</v>
      </c>
      <c r="F415" s="4">
        <v>60065.0</v>
      </c>
      <c r="G415" s="4">
        <v>110887.0</v>
      </c>
      <c r="H415" s="4" t="s">
        <v>865</v>
      </c>
      <c r="I415" s="5">
        <v>43958.0</v>
      </c>
      <c r="J415" s="5">
        <v>43988.0</v>
      </c>
      <c r="K415" s="4" t="s">
        <v>16</v>
      </c>
      <c r="L415" s="4">
        <f>iferror(vlookup(B415,Rating_info,3,0),"No Data")</f>
        <v>3.7</v>
      </c>
    </row>
    <row r="416" ht="15.75" hidden="1" customHeight="1">
      <c r="A416" s="4" t="s">
        <v>31</v>
      </c>
      <c r="B416" s="4" t="s">
        <v>866</v>
      </c>
      <c r="C416" s="4" t="str">
        <f>iferror(vlookup(B416,Industry_info,2,false),"No data")</f>
        <v>Business Services</v>
      </c>
      <c r="D416" s="4" t="s">
        <v>150</v>
      </c>
      <c r="E416" s="4" t="str">
        <f>iferror(VLOOKUP(D416,State_info,2,0),"No Data")</f>
        <v>VA</v>
      </c>
      <c r="F416" s="4">
        <v>53540.0</v>
      </c>
      <c r="G416" s="4">
        <v>100876.0</v>
      </c>
      <c r="H416" s="4" t="s">
        <v>867</v>
      </c>
      <c r="I416" s="5">
        <v>43949.0</v>
      </c>
      <c r="J416" s="5">
        <v>43988.0</v>
      </c>
      <c r="K416" s="4" t="s">
        <v>16</v>
      </c>
      <c r="L416" s="4">
        <f>iferror(vlookup(B416,Rating_info,3,0),"No Data")</f>
        <v>3.8</v>
      </c>
    </row>
    <row r="417" ht="15.75" hidden="1" customHeight="1">
      <c r="A417" s="4" t="s">
        <v>868</v>
      </c>
      <c r="B417" s="4" t="s">
        <v>869</v>
      </c>
      <c r="C417" s="4" t="str">
        <f>iferror(vlookup(B417,Industry_info,2,false),"No data")</f>
        <v>Government</v>
      </c>
      <c r="D417" s="4" t="s">
        <v>35</v>
      </c>
      <c r="E417" s="4" t="str">
        <f>iferror(VLOOKUP(D417,State_info,2,0),"No Data")</f>
        <v>MD</v>
      </c>
      <c r="F417" s="4">
        <v>68687.0</v>
      </c>
      <c r="G417" s="4">
        <v>111200.0</v>
      </c>
      <c r="H417" s="4" t="s">
        <v>870</v>
      </c>
      <c r="I417" s="5">
        <v>43956.0</v>
      </c>
      <c r="J417" s="5">
        <v>43988.0</v>
      </c>
      <c r="K417" s="4" t="s">
        <v>16</v>
      </c>
      <c r="L417" s="4">
        <f>iferror(vlookup(B417,Rating_info,3,0),"No Data")</f>
        <v>3.9</v>
      </c>
    </row>
    <row r="418" ht="15.75" hidden="1" customHeight="1">
      <c r="A418" s="4" t="s">
        <v>871</v>
      </c>
      <c r="B418" s="4" t="s">
        <v>237</v>
      </c>
      <c r="C418" s="4" t="str">
        <f>iferror(vlookup(B418,Industry_info,2,false),"No data")</f>
        <v>Business Services</v>
      </c>
      <c r="D418" s="4" t="s">
        <v>21</v>
      </c>
      <c r="E418" s="4" t="str">
        <f>iferror(VLOOKUP(D418,State_info,2,0),"No Data")</f>
        <v>DC</v>
      </c>
      <c r="F418" s="4">
        <v>58890.0</v>
      </c>
      <c r="G418" s="4">
        <v>72830.0</v>
      </c>
      <c r="H418" s="4" t="s">
        <v>872</v>
      </c>
      <c r="I418" s="5">
        <v>43945.0</v>
      </c>
      <c r="J418" s="5">
        <v>43988.0</v>
      </c>
      <c r="K418" s="4" t="s">
        <v>16</v>
      </c>
      <c r="L418" s="4">
        <f>iferror(vlookup(B418,Rating_info,3,0),"No Data")</f>
        <v>3.2</v>
      </c>
    </row>
    <row r="419" ht="15.75" hidden="1" customHeight="1">
      <c r="A419" s="4" t="s">
        <v>873</v>
      </c>
      <c r="B419" s="4" t="s">
        <v>606</v>
      </c>
      <c r="C419" s="4" t="str">
        <f>iferror(vlookup(B419,Industry_info,2,false),"No data")</f>
        <v>Business Services</v>
      </c>
      <c r="D419" s="4" t="s">
        <v>24</v>
      </c>
      <c r="E419" s="4" t="str">
        <f>iferror(VLOOKUP(D419,State_info,2,0),"No Data")</f>
        <v>VA</v>
      </c>
      <c r="F419" s="4">
        <v>65282.0</v>
      </c>
      <c r="G419" s="4">
        <v>117128.0</v>
      </c>
      <c r="H419" s="4" t="s">
        <v>874</v>
      </c>
      <c r="I419" s="5">
        <v>43957.0</v>
      </c>
      <c r="J419" s="5">
        <v>43988.0</v>
      </c>
      <c r="K419" s="4" t="s">
        <v>16</v>
      </c>
      <c r="L419" s="4">
        <f>iferror(vlookup(B419,Rating_info,3,0),"No Data")</f>
        <v>4.5</v>
      </c>
    </row>
    <row r="420" ht="15.75" hidden="1" customHeight="1">
      <c r="A420" s="4" t="s">
        <v>875</v>
      </c>
      <c r="B420" s="4" t="s">
        <v>804</v>
      </c>
      <c r="C420" s="4" t="str">
        <f>iferror(vlookup(B420,Industry_info,2,false),"No data")</f>
        <v>Biotech &amp; Pharmaceuticals</v>
      </c>
      <c r="D420" s="4" t="s">
        <v>296</v>
      </c>
      <c r="E420" s="4" t="str">
        <f>iferror(VLOOKUP(D420,State_info,2,0),"No Data")</f>
        <v>MD</v>
      </c>
      <c r="F420" s="4">
        <v>60320.0</v>
      </c>
      <c r="G420" s="4">
        <v>132114.0</v>
      </c>
      <c r="H420" s="4" t="s">
        <v>876</v>
      </c>
      <c r="I420" s="5">
        <v>43958.0</v>
      </c>
      <c r="J420" s="5">
        <v>43988.0</v>
      </c>
      <c r="K420" s="4" t="s">
        <v>16</v>
      </c>
      <c r="L420" s="4">
        <f>iferror(vlookup(B420,Rating_info,3,0),"No Data")</f>
        <v>3.4</v>
      </c>
    </row>
    <row r="421" ht="15.75" hidden="1" customHeight="1">
      <c r="A421" s="4" t="s">
        <v>31</v>
      </c>
      <c r="B421" s="4" t="s">
        <v>877</v>
      </c>
      <c r="C421" s="4" t="str">
        <f>iferror(vlookup(B421,Industry_info,2,false),"No data")</f>
        <v>Business Services</v>
      </c>
      <c r="D421" s="4" t="s">
        <v>114</v>
      </c>
      <c r="E421" s="4" t="str">
        <f>iferror(VLOOKUP(D421,State_info,2,0),"No Data")</f>
        <v>VA</v>
      </c>
      <c r="F421" s="4">
        <v>60583.0</v>
      </c>
      <c r="G421" s="4">
        <v>105478.0</v>
      </c>
      <c r="H421" s="4" t="s">
        <v>15</v>
      </c>
      <c r="I421" s="5">
        <v>43947.0</v>
      </c>
      <c r="J421" s="5">
        <v>43988.0</v>
      </c>
      <c r="K421" s="4" t="s">
        <v>16</v>
      </c>
      <c r="L421" s="4">
        <f>iferror(vlookup(B421,Rating_info,3,0),"No Data")</f>
        <v>2.7</v>
      </c>
    </row>
    <row r="422" ht="15.75" hidden="1" customHeight="1">
      <c r="A422" s="4" t="s">
        <v>878</v>
      </c>
      <c r="B422" s="4" t="s">
        <v>187</v>
      </c>
      <c r="C422" s="4" t="str">
        <f>iferror(vlookup(B422,Industry_info,2,false),"No data")</f>
        <v>Aerospace &amp; Defense</v>
      </c>
      <c r="D422" s="4" t="s">
        <v>14</v>
      </c>
      <c r="E422" s="4" t="str">
        <f>iferror(VLOOKUP(D422,State_info,2,0),"No Data")</f>
        <v>VA</v>
      </c>
      <c r="F422" s="4">
        <v>81521.0</v>
      </c>
      <c r="G422" s="4">
        <v>134646.0</v>
      </c>
      <c r="H422" s="4" t="s">
        <v>879</v>
      </c>
      <c r="I422" s="5">
        <v>43952.0</v>
      </c>
      <c r="J422" s="5">
        <v>43988.0</v>
      </c>
      <c r="K422" s="4" t="s">
        <v>16</v>
      </c>
      <c r="L422" s="4">
        <f>iferror(vlookup(B422,Rating_info,3,0),"No Data")</f>
        <v>3.8</v>
      </c>
    </row>
    <row r="423" ht="15.75" hidden="1" customHeight="1">
      <c r="A423" s="4" t="s">
        <v>880</v>
      </c>
      <c r="B423" s="4" t="s">
        <v>166</v>
      </c>
      <c r="C423" s="4" t="str">
        <f>iferror(vlookup(B423,Industry_info,2,false),"No data")</f>
        <v>Information Technology</v>
      </c>
      <c r="D423" s="4" t="s">
        <v>132</v>
      </c>
      <c r="E423" s="4" t="str">
        <f>iferror(VLOOKUP(D423,State_info,2,0),"No Data")</f>
        <v>VA</v>
      </c>
      <c r="F423" s="4">
        <v>99648.0</v>
      </c>
      <c r="G423" s="4">
        <v>119838.0</v>
      </c>
      <c r="H423" s="4" t="s">
        <v>15</v>
      </c>
      <c r="I423" s="5">
        <v>43951.0</v>
      </c>
      <c r="J423" s="5">
        <v>43988.0</v>
      </c>
      <c r="K423" s="4" t="s">
        <v>16</v>
      </c>
      <c r="L423" s="4">
        <f>iferror(vlookup(B423,Rating_info,3,0),"No Data")</f>
        <v>3.6</v>
      </c>
    </row>
    <row r="424" ht="15.75" hidden="1" customHeight="1">
      <c r="A424" s="4" t="s">
        <v>31</v>
      </c>
      <c r="B424" s="4" t="s">
        <v>187</v>
      </c>
      <c r="C424" s="4" t="str">
        <f>iferror(vlookup(B424,Industry_info,2,false),"No data")</f>
        <v>Aerospace &amp; Defense</v>
      </c>
      <c r="D424" s="4" t="s">
        <v>14</v>
      </c>
      <c r="E424" s="4" t="str">
        <f>iferror(VLOOKUP(D424,State_info,2,0),"No Data")</f>
        <v>VA</v>
      </c>
      <c r="F424" s="4">
        <v>100468.0</v>
      </c>
      <c r="G424" s="4">
        <v>117042.0</v>
      </c>
      <c r="H424" s="4" t="s">
        <v>881</v>
      </c>
      <c r="I424" s="5">
        <v>43956.0</v>
      </c>
      <c r="J424" s="5">
        <v>43988.0</v>
      </c>
      <c r="K424" s="4" t="s">
        <v>16</v>
      </c>
      <c r="L424" s="4">
        <f>iferror(vlookup(B424,Rating_info,3,0),"No Data")</f>
        <v>3.8</v>
      </c>
    </row>
    <row r="425" ht="15.75" hidden="1" customHeight="1">
      <c r="A425" s="4" t="s">
        <v>31</v>
      </c>
      <c r="B425" s="4" t="s">
        <v>882</v>
      </c>
      <c r="C425" s="4" t="str">
        <f>iferror(vlookup(B425,Industry_info,2,false),"No data")</f>
        <v>Information Technology</v>
      </c>
      <c r="D425" s="4" t="s">
        <v>49</v>
      </c>
      <c r="E425" s="4" t="str">
        <f>iferror(VLOOKUP(D425,State_info,2,0),"No Data")</f>
        <v>VA</v>
      </c>
      <c r="F425" s="4">
        <v>54279.0</v>
      </c>
      <c r="G425" s="4">
        <v>104141.0</v>
      </c>
      <c r="H425" s="4" t="s">
        <v>883</v>
      </c>
      <c r="I425" s="5">
        <v>43946.0</v>
      </c>
      <c r="J425" s="5">
        <v>43988.0</v>
      </c>
      <c r="K425" s="4" t="s">
        <v>330</v>
      </c>
      <c r="L425" s="4">
        <f>iferror(vlookup(B425,Rating_info,3,0),"No Data")</f>
        <v>3.6</v>
      </c>
    </row>
    <row r="426" ht="15.75" hidden="1" customHeight="1">
      <c r="A426" s="4" t="s">
        <v>884</v>
      </c>
      <c r="B426" s="4" t="s">
        <v>885</v>
      </c>
      <c r="C426" s="4" t="str">
        <f>iferror(vlookup(B426,Industry_info,2,false),"No data")</f>
        <v>Government</v>
      </c>
      <c r="D426" s="4" t="s">
        <v>21</v>
      </c>
      <c r="E426" s="4" t="str">
        <f>iferror(VLOOKUP(D426,State_info,2,0),"No Data")</f>
        <v>DC</v>
      </c>
      <c r="F426" s="4">
        <v>54749.0</v>
      </c>
      <c r="G426" s="4">
        <v>91656.0</v>
      </c>
      <c r="H426" s="4" t="s">
        <v>886</v>
      </c>
      <c r="I426" s="5">
        <v>43957.0</v>
      </c>
      <c r="J426" s="5">
        <v>43988.0</v>
      </c>
      <c r="K426" s="4" t="s">
        <v>887</v>
      </c>
      <c r="L426" s="4">
        <f>iferror(vlookup(B426,Rating_info,3,0),"No Data")</f>
        <v>3.9</v>
      </c>
    </row>
    <row r="427" ht="15.75" hidden="1" customHeight="1">
      <c r="A427" s="4" t="s">
        <v>888</v>
      </c>
      <c r="B427" s="4" t="s">
        <v>889</v>
      </c>
      <c r="C427" s="4" t="str">
        <f>iferror(vlookup(B427,Industry_info,2,false),"No data")</f>
        <v>No Industry</v>
      </c>
      <c r="D427" s="4" t="s">
        <v>38</v>
      </c>
      <c r="E427" s="4" t="str">
        <f>iferror(VLOOKUP(D427,State_info,2,0),"No Data")</f>
        <v>VA</v>
      </c>
      <c r="F427" s="4">
        <v>79063.0</v>
      </c>
      <c r="G427" s="4">
        <v>113051.0</v>
      </c>
      <c r="H427" s="4" t="s">
        <v>890</v>
      </c>
      <c r="I427" s="5">
        <v>43951.0</v>
      </c>
      <c r="J427" s="5">
        <v>43988.0</v>
      </c>
      <c r="K427" s="4" t="s">
        <v>16</v>
      </c>
      <c r="L427" s="4">
        <f>iferror(vlookup(B427,Rating_info,3,0),"No Data")</f>
        <v>3.9</v>
      </c>
    </row>
    <row r="428" ht="15.75" hidden="1" customHeight="1">
      <c r="A428" s="4" t="s">
        <v>891</v>
      </c>
      <c r="B428" s="4" t="s">
        <v>892</v>
      </c>
      <c r="C428" s="4" t="str">
        <f>iferror(vlookup(B428,Industry_info,2,false),"No data")</f>
        <v>Aerospace &amp; Defense</v>
      </c>
      <c r="D428" s="4" t="s">
        <v>24</v>
      </c>
      <c r="E428" s="4" t="str">
        <f>iferror(VLOOKUP(D428,State_info,2,0),"No Data")</f>
        <v>VA</v>
      </c>
      <c r="F428" s="4">
        <v>72734.0</v>
      </c>
      <c r="G428" s="4">
        <v>91700.0</v>
      </c>
      <c r="H428" s="4" t="s">
        <v>893</v>
      </c>
      <c r="I428" s="5">
        <v>43952.0</v>
      </c>
      <c r="J428" s="5">
        <v>43988.0</v>
      </c>
      <c r="K428" s="4" t="s">
        <v>16</v>
      </c>
      <c r="L428" s="4">
        <f>iferror(vlookup(B428,Rating_info,3,0),"No Data")</f>
        <v>4.7</v>
      </c>
    </row>
    <row r="429" ht="15.75" hidden="1" customHeight="1">
      <c r="A429" s="4" t="s">
        <v>861</v>
      </c>
      <c r="B429" s="4" t="s">
        <v>894</v>
      </c>
      <c r="C429" s="4" t="str">
        <f>iferror(vlookup(B429,Industry_info,2,false),"No data")</f>
        <v>Aerospace &amp; Defense</v>
      </c>
      <c r="D429" s="4" t="s">
        <v>895</v>
      </c>
      <c r="E429" s="4" t="str">
        <f>iferror(VLOOKUP(D429,State_info,2,0),"No Data")</f>
        <v>VA</v>
      </c>
      <c r="F429" s="4">
        <v>63988.0</v>
      </c>
      <c r="G429" s="4">
        <v>138294.0</v>
      </c>
      <c r="H429" s="4" t="s">
        <v>896</v>
      </c>
      <c r="I429" s="5">
        <v>43945.0</v>
      </c>
      <c r="J429" s="5">
        <v>43988.0</v>
      </c>
      <c r="K429" s="4" t="s">
        <v>16</v>
      </c>
      <c r="L429" s="4">
        <f>iferror(vlookup(B429,Rating_info,3,0),"No Data")</f>
        <v>4</v>
      </c>
    </row>
    <row r="430" ht="15.75" hidden="1" customHeight="1">
      <c r="A430" s="4" t="s">
        <v>897</v>
      </c>
      <c r="B430" s="4" t="s">
        <v>345</v>
      </c>
      <c r="C430" s="4" t="str">
        <f>iferror(vlookup(B430,Industry_info,2,false),"No data")</f>
        <v>Government</v>
      </c>
      <c r="D430" s="4" t="s">
        <v>21</v>
      </c>
      <c r="E430" s="4" t="str">
        <f>iferror(VLOOKUP(D430,State_info,2,0),"No Data")</f>
        <v>DC</v>
      </c>
      <c r="F430" s="4">
        <v>58078.0</v>
      </c>
      <c r="G430" s="4">
        <v>121372.0</v>
      </c>
      <c r="H430" s="4" t="s">
        <v>898</v>
      </c>
      <c r="I430" s="5">
        <v>43949.0</v>
      </c>
      <c r="J430" s="5">
        <v>43988.0</v>
      </c>
      <c r="K430" s="4" t="s">
        <v>16</v>
      </c>
      <c r="L430" s="4">
        <f>iferror(vlookup(B430,Rating_info,3,0),"No Data")</f>
        <v>3.6</v>
      </c>
    </row>
    <row r="431" ht="15.75" hidden="1" customHeight="1">
      <c r="A431" s="4" t="s">
        <v>897</v>
      </c>
      <c r="B431" s="4" t="s">
        <v>899</v>
      </c>
      <c r="C431" s="4" t="str">
        <f>iferror(vlookup(B431,Industry_info,2,false),"No data")</f>
        <v>Government</v>
      </c>
      <c r="D431" s="4" t="s">
        <v>21</v>
      </c>
      <c r="E431" s="4" t="str">
        <f>iferror(VLOOKUP(D431,State_info,2,0),"No Data")</f>
        <v>DC</v>
      </c>
      <c r="F431" s="4">
        <v>55366.0</v>
      </c>
      <c r="G431" s="4">
        <v>116210.0</v>
      </c>
      <c r="H431" s="4" t="s">
        <v>900</v>
      </c>
      <c r="I431" s="5">
        <v>43949.0</v>
      </c>
      <c r="J431" s="5">
        <v>43988.0</v>
      </c>
      <c r="K431" s="4" t="s">
        <v>16</v>
      </c>
      <c r="L431" s="4">
        <f>iferror(vlookup(B431,Rating_info,3,0),"No Data")</f>
        <v>3.5</v>
      </c>
    </row>
    <row r="432" ht="15.75" hidden="1" customHeight="1">
      <c r="A432" s="4" t="s">
        <v>901</v>
      </c>
      <c r="B432" s="4" t="s">
        <v>902</v>
      </c>
      <c r="C432" s="4" t="str">
        <f>iferror(vlookup(B432,Industry_info,2,false),"No data")</f>
        <v>Telecommunications</v>
      </c>
      <c r="D432" s="4" t="s">
        <v>296</v>
      </c>
      <c r="E432" s="4" t="str">
        <f>iferror(VLOOKUP(D432,State_info,2,0),"No Data")</f>
        <v>MD</v>
      </c>
      <c r="F432" s="4">
        <v>137367.0</v>
      </c>
      <c r="G432" s="4">
        <v>155399.0</v>
      </c>
      <c r="H432" s="4" t="s">
        <v>903</v>
      </c>
      <c r="I432" s="5">
        <v>43946.0</v>
      </c>
      <c r="J432" s="5">
        <v>43988.0</v>
      </c>
      <c r="K432" s="4" t="s">
        <v>16</v>
      </c>
      <c r="L432" s="4">
        <f>iferror(vlookup(B432,Rating_info,3,0),"No Data")</f>
        <v>4.8</v>
      </c>
    </row>
    <row r="433" ht="15.75" hidden="1" customHeight="1">
      <c r="A433" s="4" t="s">
        <v>31</v>
      </c>
      <c r="B433" s="4" t="s">
        <v>904</v>
      </c>
      <c r="C433" s="4" t="str">
        <f>iferror(vlookup(B433,Industry_info,2,false),"No data")</f>
        <v>Transportation &amp; Logistics</v>
      </c>
      <c r="D433" s="4" t="s">
        <v>184</v>
      </c>
      <c r="E433" s="4" t="str">
        <f>iferror(VLOOKUP(D433,State_info,2,0),"No Data")</f>
        <v>VA</v>
      </c>
      <c r="F433" s="4">
        <v>61190.0</v>
      </c>
      <c r="G433" s="4">
        <v>115522.0</v>
      </c>
      <c r="H433" s="4" t="s">
        <v>905</v>
      </c>
      <c r="I433" s="5">
        <v>43956.0</v>
      </c>
      <c r="J433" s="5">
        <v>43988.0</v>
      </c>
      <c r="K433" s="4" t="s">
        <v>16</v>
      </c>
      <c r="L433" s="4">
        <f>iferror(vlookup(B433,Rating_info,3,0),"No Data")</f>
        <v>3.8</v>
      </c>
    </row>
    <row r="434" ht="15.75" hidden="1" customHeight="1">
      <c r="A434" s="4" t="s">
        <v>906</v>
      </c>
      <c r="B434" s="4" t="s">
        <v>907</v>
      </c>
      <c r="C434" s="4" t="str">
        <f>iferror(vlookup(B434,Industry_info,2,false),"No data")</f>
        <v>Business Services</v>
      </c>
      <c r="D434" s="4" t="s">
        <v>109</v>
      </c>
      <c r="E434" s="4" t="str">
        <f>iferror(VLOOKUP(D434,State_info,2,0),"No Data")</f>
        <v>MD</v>
      </c>
      <c r="F434" s="4">
        <v>40261.0</v>
      </c>
      <c r="G434" s="4">
        <v>91137.0</v>
      </c>
      <c r="H434" s="4" t="s">
        <v>908</v>
      </c>
      <c r="I434" s="5">
        <v>43950.0</v>
      </c>
      <c r="J434" s="5">
        <v>43988.0</v>
      </c>
      <c r="K434" s="4" t="s">
        <v>16</v>
      </c>
      <c r="L434" s="4">
        <f>iferror(vlookup(B434,Rating_info,3,0),"No Data")</f>
        <v>3.5</v>
      </c>
    </row>
    <row r="435" ht="15.75" hidden="1" customHeight="1">
      <c r="A435" s="4" t="s">
        <v>909</v>
      </c>
      <c r="B435" s="4" t="s">
        <v>910</v>
      </c>
      <c r="C435" s="4" t="str">
        <f>iferror(vlookup(B435,Industry_info,2,false),"No data")</f>
        <v>Business Services</v>
      </c>
      <c r="D435" s="4" t="s">
        <v>109</v>
      </c>
      <c r="E435" s="4" t="str">
        <f>iferror(VLOOKUP(D435,State_info,2,0),"No Data")</f>
        <v>MD</v>
      </c>
      <c r="F435" s="4">
        <v>27842.0</v>
      </c>
      <c r="G435" s="4">
        <v>56870.0</v>
      </c>
      <c r="H435" s="4" t="s">
        <v>911</v>
      </c>
      <c r="I435" s="5">
        <v>43958.0</v>
      </c>
      <c r="J435" s="5">
        <v>43988.0</v>
      </c>
      <c r="K435" s="4" t="s">
        <v>16</v>
      </c>
      <c r="L435" s="4">
        <f>iferror(vlookup(B435,Rating_info,3,0),"No Data")</f>
        <v>3.5</v>
      </c>
    </row>
    <row r="436" ht="15.75" hidden="1" customHeight="1">
      <c r="A436" s="4" t="s">
        <v>912</v>
      </c>
      <c r="B436" s="4" t="s">
        <v>913</v>
      </c>
      <c r="C436" s="4" t="str">
        <f>iferror(vlookup(B436,Industry_info,2,false),"No data")</f>
        <v>Information Technology</v>
      </c>
      <c r="D436" s="4" t="s">
        <v>49</v>
      </c>
      <c r="E436" s="4" t="str">
        <f>iferror(VLOOKUP(D436,State_info,2,0),"No Data")</f>
        <v>VA</v>
      </c>
      <c r="F436" s="4">
        <v>66234.0</v>
      </c>
      <c r="G436" s="4">
        <v>125457.0</v>
      </c>
      <c r="H436" s="4" t="s">
        <v>914</v>
      </c>
      <c r="I436" s="5">
        <v>43953.0</v>
      </c>
      <c r="J436" s="5">
        <v>43988.0</v>
      </c>
      <c r="K436" s="4" t="s">
        <v>16</v>
      </c>
      <c r="L436" s="4">
        <f>iferror(vlookup(B436,Rating_info,3,0),"No Data")</f>
        <v>3.8</v>
      </c>
    </row>
    <row r="437" ht="15.75" hidden="1" customHeight="1">
      <c r="A437" s="4" t="s">
        <v>915</v>
      </c>
      <c r="B437" s="4" t="s">
        <v>533</v>
      </c>
      <c r="C437" s="4" t="str">
        <f>iferror(vlookup(B437,Industry_info,2,false),"No data")</f>
        <v>Finance</v>
      </c>
      <c r="D437" s="4" t="s">
        <v>49</v>
      </c>
      <c r="E437" s="4" t="str">
        <f>iferror(VLOOKUP(D437,State_info,2,0),"No Data")</f>
        <v>VA</v>
      </c>
      <c r="F437" s="4">
        <v>111608.0</v>
      </c>
      <c r="G437" s="4">
        <v>125262.0</v>
      </c>
      <c r="H437" s="4" t="s">
        <v>916</v>
      </c>
      <c r="I437" s="5">
        <v>43945.0</v>
      </c>
      <c r="J437" s="5">
        <v>43988.0</v>
      </c>
      <c r="K437" s="4" t="s">
        <v>16</v>
      </c>
      <c r="L437" s="4">
        <f>iferror(vlookup(B437,Rating_info,3,0),"No Data")</f>
        <v>3.8</v>
      </c>
    </row>
    <row r="438" ht="15.75" hidden="1" customHeight="1">
      <c r="A438" s="4" t="s">
        <v>917</v>
      </c>
      <c r="B438" s="4" t="s">
        <v>889</v>
      </c>
      <c r="C438" s="4" t="str">
        <f>iferror(vlookup(B438,Industry_info,2,false),"No data")</f>
        <v>No Industry</v>
      </c>
      <c r="D438" s="4" t="s">
        <v>38</v>
      </c>
      <c r="E438" s="4" t="str">
        <f>iferror(VLOOKUP(D438,State_info,2,0),"No Data")</f>
        <v>VA</v>
      </c>
      <c r="F438" s="4">
        <v>77205.0</v>
      </c>
      <c r="G438" s="4">
        <v>113312.0</v>
      </c>
      <c r="H438" s="4" t="s">
        <v>918</v>
      </c>
      <c r="I438" s="5">
        <v>43951.0</v>
      </c>
      <c r="J438" s="5">
        <v>43988.0</v>
      </c>
      <c r="K438" s="4" t="s">
        <v>16</v>
      </c>
      <c r="L438" s="4">
        <f>iferror(vlookup(B438,Rating_info,3,0),"No Data")</f>
        <v>3.9</v>
      </c>
    </row>
    <row r="439" ht="15.75" hidden="1" customHeight="1">
      <c r="A439" s="4" t="s">
        <v>919</v>
      </c>
      <c r="B439" s="4" t="s">
        <v>920</v>
      </c>
      <c r="C439" s="4" t="str">
        <f>iferror(vlookup(B439,Industry_info,2,false),"No data")</f>
        <v>Accounting &amp; Legal</v>
      </c>
      <c r="D439" s="4" t="s">
        <v>132</v>
      </c>
      <c r="E439" s="4" t="str">
        <f>iferror(VLOOKUP(D439,State_info,2,0),"No Data")</f>
        <v>VA</v>
      </c>
      <c r="F439" s="4">
        <v>49560.0</v>
      </c>
      <c r="G439" s="4">
        <v>77573.0</v>
      </c>
      <c r="H439" s="4" t="s">
        <v>921</v>
      </c>
      <c r="I439" s="5">
        <v>43949.0</v>
      </c>
      <c r="J439" s="5">
        <v>43988.0</v>
      </c>
      <c r="K439" s="4" t="s">
        <v>16</v>
      </c>
      <c r="L439" s="4">
        <f>iferror(vlookup(B439,Rating_info,3,0),"No Data")</f>
        <v>3.7</v>
      </c>
    </row>
    <row r="440" ht="15.75" hidden="1" customHeight="1">
      <c r="A440" s="4" t="s">
        <v>922</v>
      </c>
      <c r="B440" s="4" t="s">
        <v>26</v>
      </c>
      <c r="C440" s="4" t="str">
        <f>iferror(vlookup(B440,Industry_info,2,false),"No data")</f>
        <v>Business Services</v>
      </c>
      <c r="D440" s="4" t="s">
        <v>24</v>
      </c>
      <c r="E440" s="4" t="str">
        <f>iferror(VLOOKUP(D440,State_info,2,0),"No Data")</f>
        <v>VA</v>
      </c>
      <c r="F440" s="4">
        <v>95665.0</v>
      </c>
      <c r="G440" s="4">
        <v>165443.0</v>
      </c>
      <c r="H440" s="4" t="s">
        <v>923</v>
      </c>
      <c r="I440" s="5">
        <v>43953.0</v>
      </c>
      <c r="J440" s="5">
        <v>43988.0</v>
      </c>
      <c r="K440" s="4" t="s">
        <v>16</v>
      </c>
      <c r="L440" s="4">
        <f>iferror(vlookup(B440,Rating_info,3,0),"No Data")</f>
        <v>3.7</v>
      </c>
    </row>
    <row r="441" ht="15.75" hidden="1" customHeight="1">
      <c r="A441" s="4" t="s">
        <v>495</v>
      </c>
      <c r="B441" s="4" t="s">
        <v>226</v>
      </c>
      <c r="C441" s="4" t="str">
        <f>iferror(vlookup(B441,Industry_info,2,false),"No data")</f>
        <v>Aerospace &amp; Defense</v>
      </c>
      <c r="D441" s="4" t="s">
        <v>14</v>
      </c>
      <c r="E441" s="4" t="str">
        <f>iferror(VLOOKUP(D441,State_info,2,0),"No Data")</f>
        <v>VA</v>
      </c>
      <c r="F441" s="4">
        <v>84051.0</v>
      </c>
      <c r="G441" s="4">
        <v>97443.0</v>
      </c>
      <c r="H441" s="4" t="s">
        <v>15</v>
      </c>
      <c r="I441" s="5">
        <v>43952.0</v>
      </c>
      <c r="J441" s="5">
        <v>43988.0</v>
      </c>
      <c r="K441" s="4" t="s">
        <v>16</v>
      </c>
      <c r="L441" s="4">
        <f>iferror(vlookup(B441,Rating_info,3,0),"No Data")</f>
        <v>3.4</v>
      </c>
    </row>
    <row r="442" ht="15.75" hidden="1" customHeight="1">
      <c r="A442" s="4" t="s">
        <v>924</v>
      </c>
      <c r="B442" s="4" t="s">
        <v>925</v>
      </c>
      <c r="C442" s="4" t="str">
        <f>iferror(vlookup(B442,Industry_info,2,false),"No data")</f>
        <v>Education</v>
      </c>
      <c r="D442" s="4" t="s">
        <v>24</v>
      </c>
      <c r="E442" s="4" t="str">
        <f>iferror(VLOOKUP(D442,State_info,2,0),"No Data")</f>
        <v>VA</v>
      </c>
      <c r="F442" s="4">
        <v>72789.0</v>
      </c>
      <c r="G442" s="4">
        <v>98012.0</v>
      </c>
      <c r="H442" s="4" t="s">
        <v>926</v>
      </c>
      <c r="I442" s="5">
        <v>43958.0</v>
      </c>
      <c r="J442" s="5">
        <v>43988.0</v>
      </c>
      <c r="K442" s="4" t="s">
        <v>16</v>
      </c>
      <c r="L442" s="4">
        <f>iferror(vlookup(B442,Rating_info,3,0),"No Data")</f>
        <v>4.2</v>
      </c>
    </row>
    <row r="443" ht="15.75" hidden="1" customHeight="1">
      <c r="A443" s="4" t="s">
        <v>927</v>
      </c>
      <c r="B443" s="4" t="s">
        <v>928</v>
      </c>
      <c r="C443" s="4" t="str">
        <f>iferror(vlookup(B443,Industry_info,2,false),"No data")</f>
        <v>Government</v>
      </c>
      <c r="D443" s="4" t="s">
        <v>819</v>
      </c>
      <c r="E443" s="4" t="str">
        <f>iferror(VLOOKUP(D443,State_info,2,0),"No Data")</f>
        <v>MD</v>
      </c>
      <c r="F443" s="4">
        <v>50137.0</v>
      </c>
      <c r="G443" s="4">
        <v>85988.0</v>
      </c>
      <c r="H443" s="4" t="s">
        <v>929</v>
      </c>
      <c r="I443" s="5">
        <v>43958.0</v>
      </c>
      <c r="J443" s="5">
        <v>43988.0</v>
      </c>
      <c r="K443" s="4" t="s">
        <v>16</v>
      </c>
      <c r="L443" s="4">
        <f>iferror(vlookup(B443,Rating_info,3,0),"No Data")</f>
        <v>3.9</v>
      </c>
    </row>
    <row r="444" ht="15.75" hidden="1" customHeight="1">
      <c r="A444" s="4" t="s">
        <v>878</v>
      </c>
      <c r="B444" s="4" t="s">
        <v>930</v>
      </c>
      <c r="C444" s="4" t="str">
        <f>iferror(vlookup(B444,Industry_info,2,false),"No data")</f>
        <v>Government</v>
      </c>
      <c r="D444" s="4" t="s">
        <v>38</v>
      </c>
      <c r="E444" s="4" t="str">
        <f>iferror(VLOOKUP(D444,State_info,2,0),"No Data")</f>
        <v>VA</v>
      </c>
      <c r="F444" s="4">
        <v>89466.0</v>
      </c>
      <c r="G444" s="4">
        <v>108735.0</v>
      </c>
      <c r="H444" s="4" t="s">
        <v>931</v>
      </c>
      <c r="I444" s="5">
        <v>43953.0</v>
      </c>
      <c r="J444" s="5">
        <v>43988.0</v>
      </c>
      <c r="K444" s="4" t="s">
        <v>16</v>
      </c>
      <c r="L444" s="4">
        <f>iferror(vlookup(B444,Rating_info,3,0),"No Data")</f>
        <v>3.7</v>
      </c>
    </row>
    <row r="445" ht="15.75" hidden="1" customHeight="1">
      <c r="A445" s="4" t="s">
        <v>932</v>
      </c>
      <c r="B445" s="4" t="s">
        <v>933</v>
      </c>
      <c r="C445" s="4" t="str">
        <f>iferror(vlookup(B445,Industry_info,2,false),"No data")</f>
        <v>Aerospace &amp; Defense</v>
      </c>
      <c r="D445" s="4" t="s">
        <v>934</v>
      </c>
      <c r="E445" s="4" t="str">
        <f>iferror(VLOOKUP(D445,State_info,2,0),"No Data")</f>
        <v>VA</v>
      </c>
      <c r="F445" s="4">
        <v>62321.0</v>
      </c>
      <c r="G445" s="4">
        <v>107568.0</v>
      </c>
      <c r="H445" s="4" t="s">
        <v>935</v>
      </c>
      <c r="I445" s="5">
        <v>43952.0</v>
      </c>
      <c r="J445" s="5">
        <v>43988.0</v>
      </c>
      <c r="K445" s="4" t="s">
        <v>16</v>
      </c>
      <c r="L445" s="4">
        <f>iferror(vlookup(B445,Rating_info,3,0),"No Data")</f>
        <v>3</v>
      </c>
    </row>
    <row r="446" ht="15.75" hidden="1" customHeight="1">
      <c r="A446" s="4" t="s">
        <v>936</v>
      </c>
      <c r="B446" s="4" t="s">
        <v>108</v>
      </c>
      <c r="C446" s="4" t="str">
        <f>iferror(vlookup(B446,Industry_info,2,false),"No data")</f>
        <v>Education</v>
      </c>
      <c r="D446" s="4" t="s">
        <v>109</v>
      </c>
      <c r="E446" s="4" t="str">
        <f>iferror(VLOOKUP(D446,State_info,2,0),"No Data")</f>
        <v>MD</v>
      </c>
      <c r="F446" s="4">
        <v>56687.0</v>
      </c>
      <c r="G446" s="4">
        <v>106827.0</v>
      </c>
      <c r="H446" s="4" t="s">
        <v>937</v>
      </c>
      <c r="I446" s="5">
        <v>43956.0</v>
      </c>
      <c r="J446" s="5">
        <v>43988.0</v>
      </c>
      <c r="K446" s="4" t="s">
        <v>16</v>
      </c>
      <c r="L446" s="4">
        <f>iferror(vlookup(B446,Rating_info,3,0),"No Data")</f>
        <v>4.3</v>
      </c>
    </row>
    <row r="447" ht="15.75" hidden="1" customHeight="1">
      <c r="A447" s="4" t="s">
        <v>938</v>
      </c>
      <c r="B447" s="4" t="s">
        <v>939</v>
      </c>
      <c r="C447" s="4" t="str">
        <f>iferror(vlookup(B447,Industry_info,2,false),"No data")</f>
        <v>Business Services</v>
      </c>
      <c r="D447" s="4" t="s">
        <v>21</v>
      </c>
      <c r="E447" s="4" t="str">
        <f>iferror(VLOOKUP(D447,State_info,2,0),"No Data")</f>
        <v>DC</v>
      </c>
      <c r="F447" s="4">
        <v>67169.0</v>
      </c>
      <c r="G447" s="4">
        <v>113721.0</v>
      </c>
      <c r="H447" s="4" t="s">
        <v>940</v>
      </c>
      <c r="I447" s="5">
        <v>43949.0</v>
      </c>
      <c r="J447" s="5">
        <v>43988.0</v>
      </c>
      <c r="K447" s="4" t="s">
        <v>16</v>
      </c>
      <c r="L447" s="4">
        <f>iferror(vlookup(B447,Rating_info,3,0),"No Data")</f>
        <v>3.5</v>
      </c>
    </row>
    <row r="448" ht="15.75" hidden="1" customHeight="1">
      <c r="A448" s="4" t="s">
        <v>941</v>
      </c>
      <c r="B448" s="4" t="s">
        <v>724</v>
      </c>
      <c r="C448" s="4" t="str">
        <f>iferror(vlookup(B448,Industry_info,2,false),"No data")</f>
        <v>No Industry</v>
      </c>
      <c r="D448" s="4" t="s">
        <v>296</v>
      </c>
      <c r="E448" s="4" t="str">
        <f>iferror(VLOOKUP(D448,State_info,2,0),"No Data")</f>
        <v>MD</v>
      </c>
      <c r="F448" s="4">
        <v>88164.0</v>
      </c>
      <c r="G448" s="4">
        <v>115297.0</v>
      </c>
      <c r="H448" s="4" t="s">
        <v>942</v>
      </c>
      <c r="I448" s="5">
        <v>43951.0</v>
      </c>
      <c r="J448" s="5">
        <v>43988.0</v>
      </c>
      <c r="K448" s="4" t="s">
        <v>16</v>
      </c>
      <c r="L448" s="4" t="str">
        <f>iferror(vlookup(B448,Rating_info,3,0),"No Data")</f>
        <v/>
      </c>
    </row>
    <row r="449" ht="15.75" hidden="1" customHeight="1">
      <c r="A449" s="4" t="s">
        <v>943</v>
      </c>
      <c r="B449" s="4" t="s">
        <v>185</v>
      </c>
      <c r="C449" s="4" t="str">
        <f>iferror(vlookup(B449,Industry_info,2,false),"No data")</f>
        <v>Aerospace &amp; Defense</v>
      </c>
      <c r="D449" s="4" t="s">
        <v>32</v>
      </c>
      <c r="E449" s="4" t="str">
        <f>iferror(VLOOKUP(D449,State_info,2,0),"No Data")</f>
        <v>VA</v>
      </c>
      <c r="F449" s="4">
        <v>96728.0</v>
      </c>
      <c r="G449" s="4">
        <v>158652.0</v>
      </c>
      <c r="H449" s="4" t="s">
        <v>944</v>
      </c>
      <c r="I449" s="5">
        <v>43957.0</v>
      </c>
      <c r="J449" s="5">
        <v>43988.0</v>
      </c>
      <c r="K449" s="4" t="s">
        <v>16</v>
      </c>
      <c r="L449" s="4">
        <f>iferror(vlookup(B449,Rating_info,3,0),"No Data")</f>
        <v>3.5</v>
      </c>
    </row>
    <row r="450" ht="15.75" hidden="1" customHeight="1">
      <c r="A450" s="4" t="s">
        <v>945</v>
      </c>
      <c r="B450" s="4" t="s">
        <v>946</v>
      </c>
      <c r="C450" s="4" t="str">
        <f>iferror(vlookup(B450,Industry_info,2,false),"No data")</f>
        <v>Government</v>
      </c>
      <c r="D450" s="4" t="s">
        <v>132</v>
      </c>
      <c r="E450" s="4" t="str">
        <f>iferror(VLOOKUP(D450,State_info,2,0),"No Data")</f>
        <v>VA</v>
      </c>
      <c r="F450" s="4">
        <v>99793.0</v>
      </c>
      <c r="G450" s="4">
        <v>117643.0</v>
      </c>
      <c r="H450" s="4" t="s">
        <v>947</v>
      </c>
      <c r="I450" s="5">
        <v>43952.0</v>
      </c>
      <c r="J450" s="5">
        <v>43988.0</v>
      </c>
      <c r="K450" s="4" t="s">
        <v>16</v>
      </c>
      <c r="L450" s="4">
        <f>iferror(vlookup(B450,Rating_info,3,0),"No Data")</f>
        <v>5</v>
      </c>
    </row>
    <row r="451" ht="15.75" hidden="1" customHeight="1">
      <c r="A451" s="4" t="s">
        <v>31</v>
      </c>
      <c r="B451" s="4" t="s">
        <v>570</v>
      </c>
      <c r="C451" s="4" t="str">
        <f>iferror(vlookup(B451,Industry_info,2,false),"No data")</f>
        <v>Business Services</v>
      </c>
      <c r="D451" s="4" t="s">
        <v>205</v>
      </c>
      <c r="E451" s="4" t="str">
        <f>iferror(VLOOKUP(D451,State_info,2,0),"No Data")</f>
        <v>VA</v>
      </c>
      <c r="F451" s="4">
        <v>70353.0</v>
      </c>
      <c r="G451" s="4">
        <v>77647.0</v>
      </c>
      <c r="H451" s="4" t="s">
        <v>948</v>
      </c>
      <c r="I451" s="5">
        <v>43951.0</v>
      </c>
      <c r="J451" s="5">
        <v>43988.0</v>
      </c>
      <c r="K451" s="4" t="s">
        <v>16</v>
      </c>
      <c r="L451" s="4">
        <f>iferror(vlookup(B451,Rating_info,3,0),"No Data")</f>
        <v>3.6</v>
      </c>
    </row>
    <row r="452" ht="15.75" hidden="1" customHeight="1">
      <c r="A452" s="4" t="s">
        <v>949</v>
      </c>
      <c r="B452" s="4" t="s">
        <v>950</v>
      </c>
      <c r="C452" s="4" t="str">
        <f>iferror(vlookup(B452,Industry_info,2,false),"No data")</f>
        <v>Business Services</v>
      </c>
      <c r="D452" s="4" t="s">
        <v>109</v>
      </c>
      <c r="E452" s="4" t="str">
        <f>iferror(VLOOKUP(D452,State_info,2,0),"No Data")</f>
        <v>MD</v>
      </c>
      <c r="F452" s="4">
        <v>84424.0</v>
      </c>
      <c r="G452" s="4">
        <v>120012.0</v>
      </c>
      <c r="H452" s="4" t="s">
        <v>951</v>
      </c>
      <c r="I452" s="5">
        <v>43946.0</v>
      </c>
      <c r="J452" s="5">
        <v>43988.0</v>
      </c>
      <c r="K452" s="4" t="s">
        <v>16</v>
      </c>
      <c r="L452" s="4">
        <f>iferror(vlookup(B452,Rating_info,3,0),"No Data")</f>
        <v>5</v>
      </c>
    </row>
    <row r="453" ht="15.75" hidden="1" customHeight="1">
      <c r="A453" s="4" t="s">
        <v>952</v>
      </c>
      <c r="B453" s="4" t="s">
        <v>41</v>
      </c>
      <c r="C453" s="4" t="str">
        <f>iferror(vlookup(B453,Industry_info,2,false),"No data")</f>
        <v>Information Technology</v>
      </c>
      <c r="D453" s="4" t="s">
        <v>24</v>
      </c>
      <c r="E453" s="4" t="str">
        <f>iferror(VLOOKUP(D453,State_info,2,0),"No Data")</f>
        <v>VA</v>
      </c>
      <c r="F453" s="4">
        <v>50061.0</v>
      </c>
      <c r="G453" s="4">
        <v>102101.0</v>
      </c>
      <c r="H453" s="4" t="s">
        <v>15</v>
      </c>
      <c r="I453" s="5">
        <v>43957.0</v>
      </c>
      <c r="J453" s="5">
        <v>43988.0</v>
      </c>
      <c r="K453" s="4" t="s">
        <v>16</v>
      </c>
      <c r="L453" s="4">
        <f>iferror(vlookup(B453,Rating_info,3,0),"No Data")</f>
        <v>3.9</v>
      </c>
    </row>
    <row r="454" ht="15.75" hidden="1" customHeight="1">
      <c r="A454" s="4" t="s">
        <v>953</v>
      </c>
      <c r="B454" s="4" t="s">
        <v>954</v>
      </c>
      <c r="C454" s="4" t="str">
        <f>iferror(vlookup(B454,Industry_info,2,false),"No data")</f>
        <v>Government</v>
      </c>
      <c r="D454" s="4" t="s">
        <v>21</v>
      </c>
      <c r="E454" s="4" t="str">
        <f>iferror(VLOOKUP(D454,State_info,2,0),"No Data")</f>
        <v>DC</v>
      </c>
      <c r="F454" s="4">
        <v>56143.0</v>
      </c>
      <c r="G454" s="4">
        <v>96056.0</v>
      </c>
      <c r="H454" s="4" t="s">
        <v>955</v>
      </c>
      <c r="I454" s="5">
        <v>43955.0</v>
      </c>
      <c r="J454" s="5">
        <v>43988.0</v>
      </c>
      <c r="K454" s="4" t="s">
        <v>330</v>
      </c>
      <c r="L454" s="4">
        <f>iferror(vlookup(B454,Rating_info,3,0),"No Data")</f>
        <v>2.5</v>
      </c>
    </row>
    <row r="455" ht="15.75" hidden="1" customHeight="1">
      <c r="A455" s="4" t="s">
        <v>956</v>
      </c>
      <c r="B455" s="4" t="s">
        <v>41</v>
      </c>
      <c r="C455" s="4" t="str">
        <f>iferror(vlookup(B455,Industry_info,2,false),"No data")</f>
        <v>Information Technology</v>
      </c>
      <c r="D455" s="4" t="s">
        <v>24</v>
      </c>
      <c r="E455" s="4" t="str">
        <f>iferror(VLOOKUP(D455,State_info,2,0),"No Data")</f>
        <v>VA</v>
      </c>
      <c r="F455" s="4">
        <v>101568.0</v>
      </c>
      <c r="G455" s="4">
        <v>178651.0</v>
      </c>
      <c r="H455" s="4" t="s">
        <v>15</v>
      </c>
      <c r="I455" s="5">
        <v>43951.0</v>
      </c>
      <c r="J455" s="5">
        <v>43988.0</v>
      </c>
      <c r="K455" s="4" t="s">
        <v>16</v>
      </c>
      <c r="L455" s="4">
        <f>iferror(vlookup(B455,Rating_info,3,0),"No Data")</f>
        <v>3.9</v>
      </c>
    </row>
    <row r="456" ht="15.75" hidden="1" customHeight="1">
      <c r="A456" s="4" t="s">
        <v>957</v>
      </c>
      <c r="B456" s="4" t="s">
        <v>958</v>
      </c>
      <c r="C456" s="4" t="str">
        <f>iferror(vlookup(B456,Industry_info,2,false),"No data")</f>
        <v>Information Technology</v>
      </c>
      <c r="D456" s="4" t="s">
        <v>38</v>
      </c>
      <c r="E456" s="4" t="str">
        <f>iferror(VLOOKUP(D456,State_info,2,0),"No Data")</f>
        <v>VA</v>
      </c>
      <c r="F456" s="4">
        <v>54955.0</v>
      </c>
      <c r="G456" s="4">
        <v>101171.0</v>
      </c>
      <c r="H456" s="4" t="s">
        <v>959</v>
      </c>
      <c r="I456" s="5">
        <v>43958.0</v>
      </c>
      <c r="J456" s="5">
        <v>43988.0</v>
      </c>
      <c r="K456" s="4" t="s">
        <v>16</v>
      </c>
      <c r="L456" s="4">
        <f>iferror(vlookup(B456,Rating_info,3,0),"No Data")</f>
        <v>4.1</v>
      </c>
    </row>
    <row r="457" ht="15.75" hidden="1" customHeight="1">
      <c r="A457" s="4" t="s">
        <v>960</v>
      </c>
      <c r="B457" s="4" t="s">
        <v>536</v>
      </c>
      <c r="C457" s="4" t="str">
        <f>iferror(vlookup(B457,Industry_info,2,false),"No data")</f>
        <v>Aerospace &amp; Defense</v>
      </c>
      <c r="D457" s="4" t="s">
        <v>24</v>
      </c>
      <c r="E457" s="4" t="str">
        <f>iferror(VLOOKUP(D457,State_info,2,0),"No Data")</f>
        <v>VA</v>
      </c>
      <c r="F457" s="4">
        <v>68202.0</v>
      </c>
      <c r="G457" s="4">
        <v>140175.0</v>
      </c>
      <c r="H457" s="4" t="s">
        <v>961</v>
      </c>
      <c r="I457" s="5">
        <v>43951.0</v>
      </c>
      <c r="J457" s="5">
        <v>43988.0</v>
      </c>
      <c r="K457" s="4" t="s">
        <v>16</v>
      </c>
      <c r="L457" s="4">
        <f>iferror(vlookup(B457,Rating_info,3,0),"No Data")</f>
        <v>3.6</v>
      </c>
    </row>
    <row r="458" ht="15.75" hidden="1" customHeight="1">
      <c r="A458" s="4" t="s">
        <v>962</v>
      </c>
      <c r="B458" s="4" t="s">
        <v>963</v>
      </c>
      <c r="C458" s="4" t="str">
        <f>iferror(vlookup(B458,Industry_info,2,false),"No data")</f>
        <v>Government</v>
      </c>
      <c r="D458" s="4" t="s">
        <v>184</v>
      </c>
      <c r="E458" s="4" t="str">
        <f>iferror(VLOOKUP(D458,State_info,2,0),"No Data")</f>
        <v>VA</v>
      </c>
      <c r="F458" s="4">
        <v>38623.0</v>
      </c>
      <c r="G458" s="4">
        <v>73135.0</v>
      </c>
      <c r="H458" s="4" t="s">
        <v>964</v>
      </c>
      <c r="I458" s="5">
        <v>43958.0</v>
      </c>
      <c r="J458" s="5">
        <v>43988.0</v>
      </c>
      <c r="K458" s="4" t="s">
        <v>16</v>
      </c>
      <c r="L458" s="4">
        <f>iferror(vlookup(B458,Rating_info,3,0),"No Data")</f>
        <v>3.6</v>
      </c>
    </row>
    <row r="459" ht="15.75" hidden="1" customHeight="1">
      <c r="A459" s="4" t="s">
        <v>965</v>
      </c>
      <c r="B459" s="4" t="s">
        <v>966</v>
      </c>
      <c r="C459" s="4" t="str">
        <f>iferror(vlookup(B459,Industry_info,2,false),"No data")</f>
        <v>Business Services</v>
      </c>
      <c r="D459" s="4" t="s">
        <v>21</v>
      </c>
      <c r="E459" s="4" t="str">
        <f>iferror(VLOOKUP(D459,State_info,2,0),"No Data")</f>
        <v>DC</v>
      </c>
      <c r="F459" s="4">
        <v>45968.0</v>
      </c>
      <c r="G459" s="4">
        <v>71211.0</v>
      </c>
      <c r="H459" s="4" t="s">
        <v>967</v>
      </c>
      <c r="I459" s="5">
        <v>43945.0</v>
      </c>
      <c r="J459" s="5">
        <v>43988.0</v>
      </c>
      <c r="K459" s="4" t="s">
        <v>16</v>
      </c>
      <c r="L459" s="4">
        <f>iferror(vlookup(B459,Rating_info,3,0),"No Data")</f>
        <v>3.9</v>
      </c>
    </row>
    <row r="460" ht="15.75" hidden="1" customHeight="1">
      <c r="A460" s="4" t="s">
        <v>968</v>
      </c>
      <c r="B460" s="4" t="s">
        <v>810</v>
      </c>
      <c r="C460" s="4" t="str">
        <f>iferror(vlookup(B460,Industry_info,2,false),"No data")</f>
        <v>Biotech &amp; Pharmaceuticals</v>
      </c>
      <c r="D460" s="4" t="s">
        <v>75</v>
      </c>
      <c r="E460" s="4" t="str">
        <f>iferror(VLOOKUP(D460,State_info,2,0),"No Data")</f>
        <v>MD</v>
      </c>
      <c r="F460" s="4">
        <v>33094.0</v>
      </c>
      <c r="G460" s="4">
        <v>77919.0</v>
      </c>
      <c r="H460" s="4" t="s">
        <v>969</v>
      </c>
      <c r="I460" s="5">
        <v>43952.0</v>
      </c>
      <c r="J460" s="5">
        <v>43988.0</v>
      </c>
      <c r="K460" s="4" t="s">
        <v>16</v>
      </c>
      <c r="L460" s="4">
        <f>iferror(vlookup(B460,Rating_info,3,0),"No Data")</f>
        <v>3.5</v>
      </c>
    </row>
    <row r="461" ht="15.75" hidden="1" customHeight="1">
      <c r="A461" s="4" t="s">
        <v>968</v>
      </c>
      <c r="B461" s="4" t="s">
        <v>663</v>
      </c>
      <c r="C461" s="4" t="str">
        <f>iferror(vlookup(B461,Industry_info,2,false),"No data")</f>
        <v>Biotech &amp; Pharmaceuticals</v>
      </c>
      <c r="D461" s="4" t="s">
        <v>75</v>
      </c>
      <c r="E461" s="4" t="str">
        <f>iferror(VLOOKUP(D461,State_info,2,0),"No Data")</f>
        <v>MD</v>
      </c>
      <c r="F461" s="4">
        <v>34415.0</v>
      </c>
      <c r="G461" s="4">
        <v>78814.0</v>
      </c>
      <c r="H461" s="4" t="s">
        <v>970</v>
      </c>
      <c r="I461" s="5">
        <v>43952.0</v>
      </c>
      <c r="J461" s="5">
        <v>43988.0</v>
      </c>
      <c r="K461" s="4" t="s">
        <v>16</v>
      </c>
      <c r="L461" s="4">
        <f>iferror(vlookup(B461,Rating_info,3,0),"No Data")</f>
        <v>4</v>
      </c>
    </row>
    <row r="462" ht="15.75" hidden="1" customHeight="1">
      <c r="A462" s="4" t="s">
        <v>971</v>
      </c>
      <c r="B462" s="4" t="s">
        <v>972</v>
      </c>
      <c r="C462" s="4" t="str">
        <f>iferror(vlookup(B462,Industry_info,2,false),"No data")</f>
        <v>Information Technology</v>
      </c>
      <c r="D462" s="4" t="s">
        <v>35</v>
      </c>
      <c r="E462" s="4" t="str">
        <f>iferror(VLOOKUP(D462,State_info,2,0),"No Data")</f>
        <v>MD</v>
      </c>
      <c r="F462" s="4">
        <v>41138.0</v>
      </c>
      <c r="G462" s="4">
        <v>94107.0</v>
      </c>
      <c r="H462" s="4" t="s">
        <v>973</v>
      </c>
      <c r="I462" s="5">
        <v>43953.0</v>
      </c>
      <c r="J462" s="5">
        <v>43988.0</v>
      </c>
      <c r="K462" s="4" t="s">
        <v>16</v>
      </c>
      <c r="L462" s="4">
        <f>iferror(vlookup(B462,Rating_info,3,0),"No Data")</f>
        <v>3.8</v>
      </c>
    </row>
    <row r="463" ht="15.75" hidden="1" customHeight="1">
      <c r="A463" s="4" t="s">
        <v>31</v>
      </c>
      <c r="B463" s="4" t="s">
        <v>974</v>
      </c>
      <c r="C463" s="4" t="str">
        <f>iferror(vlookup(B463,Industry_info,2,false),"No data")</f>
        <v>Aerospace &amp; Defense</v>
      </c>
      <c r="D463" s="4" t="s">
        <v>14</v>
      </c>
      <c r="E463" s="4" t="str">
        <f>iferror(VLOOKUP(D463,State_info,2,0),"No Data")</f>
        <v>VA</v>
      </c>
      <c r="F463" s="4">
        <v>63209.0</v>
      </c>
      <c r="G463" s="4">
        <v>111783.0</v>
      </c>
      <c r="H463" s="4" t="s">
        <v>975</v>
      </c>
      <c r="I463" s="5">
        <v>43957.0</v>
      </c>
      <c r="J463" s="5">
        <v>43988.0</v>
      </c>
      <c r="K463" s="4" t="s">
        <v>16</v>
      </c>
      <c r="L463" s="4">
        <f>iferror(vlookup(B463,Rating_info,3,0),"No Data")</f>
        <v>3.5</v>
      </c>
    </row>
    <row r="464" ht="15.75" hidden="1" customHeight="1">
      <c r="A464" s="4" t="s">
        <v>976</v>
      </c>
      <c r="B464" s="4" t="s">
        <v>977</v>
      </c>
      <c r="C464" s="4" t="str">
        <f>iferror(vlookup(B464,Industry_info,2,false),"No data")</f>
        <v>Accounting &amp; Legal</v>
      </c>
      <c r="D464" s="4" t="s">
        <v>132</v>
      </c>
      <c r="E464" s="4" t="str">
        <f>iferror(VLOOKUP(D464,State_info,2,0),"No Data")</f>
        <v>VA</v>
      </c>
      <c r="F464" s="4">
        <v>108134.0</v>
      </c>
      <c r="G464" s="4">
        <v>131786.0</v>
      </c>
      <c r="H464" s="4" t="s">
        <v>978</v>
      </c>
      <c r="I464" s="5">
        <v>43958.0</v>
      </c>
      <c r="J464" s="5">
        <v>43988.0</v>
      </c>
      <c r="K464" s="4" t="s">
        <v>16</v>
      </c>
      <c r="L464" s="4">
        <f>iferror(vlookup(B464,Rating_info,3,0),"No Data")</f>
        <v>3.3</v>
      </c>
    </row>
    <row r="465" ht="15.75" hidden="1" customHeight="1">
      <c r="A465" s="4" t="s">
        <v>979</v>
      </c>
      <c r="B465" s="4" t="s">
        <v>980</v>
      </c>
      <c r="C465" s="4" t="str">
        <f>iferror(vlookup(B465,Industry_info,2,false),"No data")</f>
        <v>Government</v>
      </c>
      <c r="D465" s="4" t="s">
        <v>981</v>
      </c>
      <c r="E465" s="4" t="str">
        <f>iferror(VLOOKUP(D465,State_info,2,0),"No Data")</f>
        <v>MD</v>
      </c>
      <c r="F465" s="4">
        <v>92001.0</v>
      </c>
      <c r="G465" s="4">
        <v>109660.0</v>
      </c>
      <c r="H465" s="4" t="s">
        <v>15</v>
      </c>
      <c r="I465" s="5">
        <v>43951.0</v>
      </c>
      <c r="J465" s="5">
        <v>43988.0</v>
      </c>
      <c r="K465" s="4" t="s">
        <v>16</v>
      </c>
      <c r="L465" s="4">
        <f>iferror(vlookup(B465,Rating_info,3,0),"No Data")</f>
        <v>4.4</v>
      </c>
    </row>
    <row r="466" ht="15.75" hidden="1" customHeight="1">
      <c r="A466" s="4" t="s">
        <v>982</v>
      </c>
      <c r="B466" s="4" t="s">
        <v>557</v>
      </c>
      <c r="C466" s="4" t="str">
        <f>iferror(vlookup(B466,Industry_info,2,false),"No data")</f>
        <v>Information Technology</v>
      </c>
      <c r="D466" s="4" t="s">
        <v>24</v>
      </c>
      <c r="E466" s="4" t="str">
        <f>iferror(VLOOKUP(D466,State_info,2,0),"No Data")</f>
        <v>VA</v>
      </c>
      <c r="F466" s="4">
        <v>83940.0</v>
      </c>
      <c r="G466" s="4">
        <v>101403.0</v>
      </c>
      <c r="H466" s="4" t="s">
        <v>983</v>
      </c>
      <c r="I466" s="5">
        <v>43951.0</v>
      </c>
      <c r="J466" s="5">
        <v>43988.0</v>
      </c>
      <c r="K466" s="4" t="s">
        <v>16</v>
      </c>
      <c r="L466" s="4">
        <f>iferror(vlookup(B466,Rating_info,3,0),"No Data")</f>
        <v>3.1</v>
      </c>
    </row>
    <row r="467" ht="15.75" hidden="1" customHeight="1">
      <c r="A467" s="4" t="s">
        <v>984</v>
      </c>
      <c r="B467" s="4" t="s">
        <v>985</v>
      </c>
      <c r="C467" s="4" t="str">
        <f>iferror(vlookup(B467,Industry_info,2,false),"No data")</f>
        <v>Business Services</v>
      </c>
      <c r="D467" s="4" t="s">
        <v>296</v>
      </c>
      <c r="E467" s="4" t="str">
        <f>iferror(VLOOKUP(D467,State_info,2,0),"No Data")</f>
        <v>MD</v>
      </c>
      <c r="F467" s="4">
        <v>56764.0</v>
      </c>
      <c r="G467" s="4">
        <v>117773.0</v>
      </c>
      <c r="H467" s="4" t="s">
        <v>986</v>
      </c>
      <c r="I467" s="5">
        <v>43948.0</v>
      </c>
      <c r="J467" s="5">
        <v>43988.0</v>
      </c>
      <c r="K467" s="4" t="s">
        <v>16</v>
      </c>
      <c r="L467" s="4">
        <f>iferror(vlookup(B467,Rating_info,3,0),"No Data")</f>
        <v>3.9</v>
      </c>
    </row>
    <row r="468" ht="15.75" hidden="1" customHeight="1">
      <c r="A468" s="4" t="s">
        <v>987</v>
      </c>
      <c r="B468" s="4" t="s">
        <v>972</v>
      </c>
      <c r="C468" s="4" t="str">
        <f>iferror(vlookup(B468,Industry_info,2,false),"No data")</f>
        <v>Information Technology</v>
      </c>
      <c r="D468" s="4" t="s">
        <v>35</v>
      </c>
      <c r="E468" s="4" t="str">
        <f>iferror(VLOOKUP(D468,State_info,2,0),"No Data")</f>
        <v>MD</v>
      </c>
      <c r="F468" s="4">
        <v>58919.0</v>
      </c>
      <c r="G468" s="4">
        <v>129141.0</v>
      </c>
      <c r="H468" s="4" t="s">
        <v>988</v>
      </c>
      <c r="I468" s="5">
        <v>43958.0</v>
      </c>
      <c r="J468" s="5">
        <v>43988.0</v>
      </c>
      <c r="K468" s="4" t="s">
        <v>16</v>
      </c>
      <c r="L468" s="4">
        <f>iferror(vlookup(B468,Rating_info,3,0),"No Data")</f>
        <v>3.8</v>
      </c>
    </row>
    <row r="469" ht="15.75" hidden="1" customHeight="1">
      <c r="A469" s="4" t="s">
        <v>31</v>
      </c>
      <c r="B469" s="4" t="s">
        <v>293</v>
      </c>
      <c r="C469" s="4" t="str">
        <f>iferror(vlookup(B469,Industry_info,2,false),"No data")</f>
        <v>Business Services</v>
      </c>
      <c r="D469" s="4" t="s">
        <v>150</v>
      </c>
      <c r="E469" s="4" t="str">
        <f>iferror(VLOOKUP(D469,State_info,2,0),"No Data")</f>
        <v>VA</v>
      </c>
      <c r="F469" s="4">
        <v>93074.0</v>
      </c>
      <c r="G469" s="4">
        <v>111044.0</v>
      </c>
      <c r="H469" s="4" t="s">
        <v>989</v>
      </c>
      <c r="I469" s="5">
        <v>43945.0</v>
      </c>
      <c r="J469" s="5">
        <v>43988.0</v>
      </c>
      <c r="K469" s="4" t="s">
        <v>16</v>
      </c>
      <c r="L469" s="4">
        <f>iferror(vlookup(B469,Rating_info,3,0),"No Data")</f>
        <v>3.5</v>
      </c>
    </row>
    <row r="470" ht="15.75" hidden="1" customHeight="1">
      <c r="A470" s="4" t="s">
        <v>990</v>
      </c>
      <c r="B470" s="4" t="s">
        <v>41</v>
      </c>
      <c r="C470" s="4" t="str">
        <f>iferror(vlookup(B470,Industry_info,2,false),"No data")</f>
        <v>Information Technology</v>
      </c>
      <c r="D470" s="4" t="s">
        <v>32</v>
      </c>
      <c r="E470" s="4" t="str">
        <f>iferror(VLOOKUP(D470,State_info,2,0),"No Data")</f>
        <v>VA</v>
      </c>
      <c r="F470" s="4">
        <v>67038.0</v>
      </c>
      <c r="G470" s="4">
        <v>84623.0</v>
      </c>
      <c r="H470" s="4" t="s">
        <v>15</v>
      </c>
      <c r="I470" s="5">
        <v>43957.0</v>
      </c>
      <c r="J470" s="5">
        <v>43988.0</v>
      </c>
      <c r="K470" s="4" t="s">
        <v>16</v>
      </c>
      <c r="L470" s="4">
        <f>iferror(vlookup(B470,Rating_info,3,0),"No Data")</f>
        <v>3.9</v>
      </c>
    </row>
    <row r="471" ht="15.75" hidden="1" customHeight="1">
      <c r="A471" s="4" t="s">
        <v>844</v>
      </c>
      <c r="B471" s="4" t="s">
        <v>991</v>
      </c>
      <c r="C471" s="4" t="str">
        <f>iferror(vlookup(B471,Industry_info,2,false),"No data")</f>
        <v>Government</v>
      </c>
      <c r="D471" s="4" t="s">
        <v>38</v>
      </c>
      <c r="E471" s="4" t="str">
        <f>iferror(VLOOKUP(D471,State_info,2,0),"No Data")</f>
        <v>VA</v>
      </c>
      <c r="F471" s="4">
        <v>96547.0</v>
      </c>
      <c r="G471" s="4">
        <v>228925.0</v>
      </c>
      <c r="H471" s="4" t="s">
        <v>992</v>
      </c>
      <c r="I471" s="5">
        <v>43956.0</v>
      </c>
      <c r="J471" s="5">
        <v>43988.0</v>
      </c>
      <c r="K471" s="4" t="s">
        <v>16</v>
      </c>
      <c r="L471" s="4">
        <f>iferror(vlookup(B471,Rating_info,3,0),"No Data")</f>
        <v>4.1</v>
      </c>
    </row>
    <row r="472" ht="15.75" hidden="1" customHeight="1">
      <c r="A472" s="4" t="s">
        <v>968</v>
      </c>
      <c r="B472" s="4" t="s">
        <v>993</v>
      </c>
      <c r="C472" s="4" t="str">
        <f>iferror(vlookup(B472,Industry_info,2,false),"No data")</f>
        <v>Biotech &amp; Pharmaceuticals</v>
      </c>
      <c r="D472" s="4" t="s">
        <v>75</v>
      </c>
      <c r="E472" s="4" t="str">
        <f>iferror(VLOOKUP(D472,State_info,2,0),"No Data")</f>
        <v>MD</v>
      </c>
      <c r="F472" s="4">
        <v>35308.0</v>
      </c>
      <c r="G472" s="4">
        <v>80693.0</v>
      </c>
      <c r="H472" s="4" t="s">
        <v>994</v>
      </c>
      <c r="I472" s="5">
        <v>43954.0</v>
      </c>
      <c r="J472" s="5">
        <v>43988.0</v>
      </c>
      <c r="K472" s="4" t="s">
        <v>16</v>
      </c>
      <c r="L472" s="4">
        <f>iferror(vlookup(B472,Rating_info,3,0),"No Data")</f>
        <v>3.2</v>
      </c>
    </row>
    <row r="473" ht="15.75" hidden="1" customHeight="1">
      <c r="A473" s="4" t="s">
        <v>995</v>
      </c>
      <c r="B473" s="4" t="s">
        <v>996</v>
      </c>
      <c r="C473" s="4" t="str">
        <f>iferror(vlookup(B473,Industry_info,2,false),"No data")</f>
        <v>Information Technology</v>
      </c>
      <c r="D473" s="4" t="s">
        <v>24</v>
      </c>
      <c r="E473" s="4" t="str">
        <f>iferror(VLOOKUP(D473,State_info,2,0),"No Data")</f>
        <v>VA</v>
      </c>
      <c r="F473" s="4">
        <v>66318.0</v>
      </c>
      <c r="G473" s="4">
        <v>75858.0</v>
      </c>
      <c r="H473" s="4" t="s">
        <v>997</v>
      </c>
      <c r="I473" s="5">
        <v>43953.0</v>
      </c>
      <c r="J473" s="5">
        <v>43988.0</v>
      </c>
      <c r="K473" s="4" t="s">
        <v>16</v>
      </c>
      <c r="L473" s="4">
        <f>iferror(vlookup(B473,Rating_info,3,0),"No Data")</f>
        <v>3.6</v>
      </c>
    </row>
    <row r="474" ht="15.75" hidden="1" customHeight="1">
      <c r="A474" s="4" t="s">
        <v>998</v>
      </c>
      <c r="B474" s="4" t="s">
        <v>999</v>
      </c>
      <c r="C474" s="4" t="str">
        <f>iferror(vlookup(B474,Industry_info,2,false),"No data")</f>
        <v>Government</v>
      </c>
      <c r="D474" s="4" t="s">
        <v>296</v>
      </c>
      <c r="E474" s="4" t="str">
        <f>iferror(VLOOKUP(D474,State_info,2,0),"No Data")</f>
        <v>MD</v>
      </c>
      <c r="F474" s="4">
        <v>45514.0</v>
      </c>
      <c r="G474" s="4">
        <v>77712.0</v>
      </c>
      <c r="H474" s="4" t="s">
        <v>1000</v>
      </c>
      <c r="I474" s="5">
        <v>43952.0</v>
      </c>
      <c r="J474" s="5">
        <v>43988.0</v>
      </c>
      <c r="K474" s="4" t="s">
        <v>16</v>
      </c>
      <c r="L474" s="4">
        <f>iferror(vlookup(B474,Rating_info,3,0),"No Data")</f>
        <v>3.6</v>
      </c>
    </row>
    <row r="475" ht="15.75" hidden="1" customHeight="1">
      <c r="A475" s="4" t="s">
        <v>1001</v>
      </c>
      <c r="B475" s="4" t="s">
        <v>531</v>
      </c>
      <c r="C475" s="4" t="str">
        <f>iferror(vlookup(B475,Industry_info,2,false),"No data")</f>
        <v>Business Services</v>
      </c>
      <c r="D475" s="4" t="s">
        <v>24</v>
      </c>
      <c r="E475" s="4" t="str">
        <f>iferror(VLOOKUP(D475,State_info,2,0),"No Data")</f>
        <v>VA</v>
      </c>
      <c r="F475" s="4">
        <v>37254.0</v>
      </c>
      <c r="G475" s="4">
        <v>56359.0</v>
      </c>
      <c r="H475" s="4" t="s">
        <v>1002</v>
      </c>
      <c r="I475" s="5">
        <v>43953.0</v>
      </c>
      <c r="J475" s="5">
        <v>43988.0</v>
      </c>
      <c r="K475" s="4" t="s">
        <v>16</v>
      </c>
      <c r="L475" s="4">
        <f>iferror(vlookup(B475,Rating_info,3,0),"No Data")</f>
        <v>3.3</v>
      </c>
    </row>
    <row r="476" ht="15.75" hidden="1" customHeight="1">
      <c r="A476" s="4" t="s">
        <v>1003</v>
      </c>
      <c r="B476" s="4" t="s">
        <v>191</v>
      </c>
      <c r="C476" s="4" t="str">
        <f>iferror(vlookup(B476,Industry_info,2,false),"No data")</f>
        <v>Business Services</v>
      </c>
      <c r="D476" s="4" t="s">
        <v>24</v>
      </c>
      <c r="E476" s="4" t="str">
        <f>iferror(VLOOKUP(D476,State_info,2,0),"No Data")</f>
        <v>VA</v>
      </c>
      <c r="F476" s="4">
        <v>82829.0</v>
      </c>
      <c r="G476" s="4">
        <v>93918.0</v>
      </c>
      <c r="H476" s="4" t="s">
        <v>1004</v>
      </c>
      <c r="I476" s="5">
        <v>43950.0</v>
      </c>
      <c r="J476" s="5">
        <v>43988.0</v>
      </c>
      <c r="K476" s="4" t="s">
        <v>16</v>
      </c>
      <c r="L476" s="4">
        <f>iferror(vlookup(B476,Rating_info,3,0),"No Data")</f>
        <v>3.4</v>
      </c>
    </row>
    <row r="477" ht="15.75" hidden="1" customHeight="1">
      <c r="A477" s="4" t="s">
        <v>1005</v>
      </c>
      <c r="B477" s="4" t="s">
        <v>1006</v>
      </c>
      <c r="C477" s="4" t="str">
        <f>iferror(vlookup(B477,Industry_info,2,false),"No data")</f>
        <v>Information Technology</v>
      </c>
      <c r="D477" s="4" t="s">
        <v>1007</v>
      </c>
      <c r="E477" s="4" t="str">
        <f>iferror(VLOOKUP(D477,State_info,2,0),"No Data")</f>
        <v>MD</v>
      </c>
      <c r="F477" s="4">
        <v>64474.0</v>
      </c>
      <c r="G477" s="4">
        <v>121434.0</v>
      </c>
      <c r="H477" s="4" t="s">
        <v>1008</v>
      </c>
      <c r="I477" s="5">
        <v>43953.0</v>
      </c>
      <c r="J477" s="5">
        <v>43988.0</v>
      </c>
      <c r="K477" s="4" t="s">
        <v>16</v>
      </c>
      <c r="L477" s="4">
        <f>iferror(vlookup(B477,Rating_info,3,0),"No Data")</f>
        <v>2.5</v>
      </c>
    </row>
    <row r="478" ht="15.75" hidden="1" customHeight="1">
      <c r="A478" s="4" t="s">
        <v>1009</v>
      </c>
      <c r="B478" s="4" t="s">
        <v>1010</v>
      </c>
      <c r="C478" s="4" t="str">
        <f>iferror(vlookup(B478,Industry_info,2,false),"No data")</f>
        <v>Biotech &amp; Pharmaceuticals</v>
      </c>
      <c r="D478" s="4" t="s">
        <v>75</v>
      </c>
      <c r="E478" s="4" t="str">
        <f>iferror(VLOOKUP(D478,State_info,2,0),"No Data")</f>
        <v>MD</v>
      </c>
      <c r="F478" s="4">
        <v>40544.0</v>
      </c>
      <c r="G478" s="4">
        <v>76199.0</v>
      </c>
      <c r="H478" s="4" t="s">
        <v>1011</v>
      </c>
      <c r="I478" s="5">
        <v>43952.0</v>
      </c>
      <c r="J478" s="5">
        <v>43988.0</v>
      </c>
      <c r="K478" s="4" t="s">
        <v>16</v>
      </c>
      <c r="L478" s="4">
        <f>iferror(vlookup(B478,Rating_info,3,0),"No Data")</f>
        <v>3.6</v>
      </c>
    </row>
    <row r="479" ht="15.75" hidden="1" customHeight="1">
      <c r="A479" s="4" t="s">
        <v>1012</v>
      </c>
      <c r="B479" s="4" t="s">
        <v>996</v>
      </c>
      <c r="C479" s="4" t="str">
        <f>iferror(vlookup(B479,Industry_info,2,false),"No data")</f>
        <v>Information Technology</v>
      </c>
      <c r="D479" s="4" t="s">
        <v>24</v>
      </c>
      <c r="E479" s="4" t="str">
        <f>iferror(VLOOKUP(D479,State_info,2,0),"No Data")</f>
        <v>VA</v>
      </c>
      <c r="F479" s="4">
        <v>74843.0</v>
      </c>
      <c r="G479" s="4">
        <v>86678.0</v>
      </c>
      <c r="H479" s="4" t="s">
        <v>1013</v>
      </c>
      <c r="I479" s="5">
        <v>43952.0</v>
      </c>
      <c r="J479" s="5">
        <v>43988.0</v>
      </c>
      <c r="K479" s="4" t="s">
        <v>16</v>
      </c>
      <c r="L479" s="4">
        <f>iferror(vlookup(B479,Rating_info,3,0),"No Data")</f>
        <v>3.6</v>
      </c>
    </row>
    <row r="480" ht="15.75" hidden="1" customHeight="1">
      <c r="A480" s="4" t="s">
        <v>1014</v>
      </c>
      <c r="B480" s="4" t="s">
        <v>1015</v>
      </c>
      <c r="C480" s="4" t="str">
        <f>iferror(vlookup(B480,Industry_info,2,false),"No data")</f>
        <v>Business Services</v>
      </c>
      <c r="D480" s="4" t="s">
        <v>21</v>
      </c>
      <c r="E480" s="4" t="str">
        <f>iferror(VLOOKUP(D480,State_info,2,0),"No Data")</f>
        <v>DC</v>
      </c>
      <c r="F480" s="4">
        <v>57610.0</v>
      </c>
      <c r="G480" s="4">
        <v>72997.0</v>
      </c>
      <c r="H480" s="4" t="s">
        <v>1016</v>
      </c>
      <c r="I480" s="5">
        <v>43951.0</v>
      </c>
      <c r="J480" s="5">
        <v>43988.0</v>
      </c>
      <c r="K480" s="4" t="s">
        <v>16</v>
      </c>
      <c r="L480" s="4">
        <f>iferror(vlookup(B480,Rating_info,3,0),"No Data")</f>
        <v>4.2</v>
      </c>
    </row>
    <row r="481" ht="15.75" hidden="1" customHeight="1">
      <c r="A481" s="4" t="s">
        <v>270</v>
      </c>
      <c r="B481" s="4" t="s">
        <v>1017</v>
      </c>
      <c r="C481" s="4" t="str">
        <f>iferror(vlookup(B481,Industry_info,2,false),"No data")</f>
        <v>Information Technology</v>
      </c>
      <c r="D481" s="4" t="s">
        <v>49</v>
      </c>
      <c r="E481" s="4" t="str">
        <f>iferror(VLOOKUP(D481,State_info,2,0),"No Data")</f>
        <v>VA</v>
      </c>
      <c r="F481" s="4">
        <v>91750.0</v>
      </c>
      <c r="G481" s="4">
        <v>164081.0</v>
      </c>
      <c r="H481" s="4" t="s">
        <v>1018</v>
      </c>
      <c r="I481" s="5">
        <v>43953.0</v>
      </c>
      <c r="J481" s="5">
        <v>43988.0</v>
      </c>
      <c r="K481" s="4" t="s">
        <v>16</v>
      </c>
      <c r="L481" s="4">
        <f>iferror(vlookup(B481,Rating_info,3,0),"No Data")</f>
        <v>4.6</v>
      </c>
    </row>
    <row r="482" ht="15.75" hidden="1" customHeight="1">
      <c r="A482" s="4" t="s">
        <v>1019</v>
      </c>
      <c r="B482" s="4" t="s">
        <v>775</v>
      </c>
      <c r="C482" s="4" t="str">
        <f>iferror(vlookup(B482,Industry_info,2,false),"No data")</f>
        <v>Business Services</v>
      </c>
      <c r="D482" s="4" t="s">
        <v>109</v>
      </c>
      <c r="E482" s="4" t="str">
        <f>iferror(VLOOKUP(D482,State_info,2,0),"No Data")</f>
        <v>MD</v>
      </c>
      <c r="F482" s="4">
        <v>40261.0</v>
      </c>
      <c r="G482" s="4">
        <v>91137.0</v>
      </c>
      <c r="H482" s="4" t="s">
        <v>1020</v>
      </c>
      <c r="I482" s="5">
        <v>43956.0</v>
      </c>
      <c r="J482" s="5">
        <v>43988.0</v>
      </c>
      <c r="K482" s="4" t="s">
        <v>16</v>
      </c>
      <c r="L482" s="4">
        <f>iferror(vlookup(B482,Rating_info,3,0),"No Data")</f>
        <v>3.5</v>
      </c>
    </row>
    <row r="483" ht="15.75" hidden="1" customHeight="1">
      <c r="A483" s="4" t="s">
        <v>1021</v>
      </c>
      <c r="B483" s="4" t="s">
        <v>1022</v>
      </c>
      <c r="C483" s="4" t="str">
        <f>iferror(vlookup(B483,Industry_info,2,false),"No data")</f>
        <v>Aerospace &amp; Defense</v>
      </c>
      <c r="D483" s="4" t="s">
        <v>109</v>
      </c>
      <c r="E483" s="4" t="str">
        <f>iferror(VLOOKUP(D483,State_info,2,0),"No Data")</f>
        <v>MD</v>
      </c>
      <c r="F483" s="4">
        <v>47916.0</v>
      </c>
      <c r="G483" s="4">
        <v>104489.0</v>
      </c>
      <c r="H483" s="4" t="s">
        <v>1023</v>
      </c>
      <c r="I483" s="5">
        <v>43956.0</v>
      </c>
      <c r="J483" s="5">
        <v>43988.0</v>
      </c>
      <c r="K483" s="4" t="s">
        <v>16</v>
      </c>
      <c r="L483" s="4">
        <f>iferror(vlookup(B483,Rating_info,3,0),"No Data")</f>
        <v>3.8</v>
      </c>
    </row>
    <row r="484" ht="15.75" hidden="1" customHeight="1">
      <c r="A484" s="4" t="s">
        <v>1024</v>
      </c>
      <c r="B484" s="4" t="s">
        <v>724</v>
      </c>
      <c r="C484" s="4" t="str">
        <f>iferror(vlookup(B484,Industry_info,2,false),"No data")</f>
        <v>No Industry</v>
      </c>
      <c r="D484" s="4" t="s">
        <v>296</v>
      </c>
      <c r="E484" s="4" t="str">
        <f>iferror(VLOOKUP(D484,State_info,2,0),"No Data")</f>
        <v>MD</v>
      </c>
      <c r="F484" s="4">
        <v>89665.0</v>
      </c>
      <c r="G484" s="4">
        <v>114646.0</v>
      </c>
      <c r="H484" s="4" t="s">
        <v>1025</v>
      </c>
      <c r="I484" s="5">
        <v>43951.0</v>
      </c>
      <c r="J484" s="5">
        <v>43988.0</v>
      </c>
      <c r="K484" s="4" t="s">
        <v>16</v>
      </c>
      <c r="L484" s="4" t="str">
        <f>iferror(vlookup(B484,Rating_info,3,0),"No Data")</f>
        <v/>
      </c>
    </row>
    <row r="485" ht="15.75" hidden="1" customHeight="1">
      <c r="A485" s="4" t="s">
        <v>1026</v>
      </c>
      <c r="B485" s="4" t="s">
        <v>1027</v>
      </c>
      <c r="C485" s="4" t="str">
        <f>iferror(vlookup(B485,Industry_info,2,false),"No data")</f>
        <v>Aerospace &amp; Defense</v>
      </c>
      <c r="D485" s="4" t="s">
        <v>981</v>
      </c>
      <c r="E485" s="4" t="str">
        <f>iferror(VLOOKUP(D485,State_info,2,0),"No Data")</f>
        <v>MD</v>
      </c>
      <c r="F485" s="4">
        <v>45423.0</v>
      </c>
      <c r="G485" s="4">
        <v>83810.0</v>
      </c>
      <c r="H485" s="4" t="s">
        <v>1028</v>
      </c>
      <c r="I485" s="5">
        <v>43952.0</v>
      </c>
      <c r="J485" s="5">
        <v>43988.0</v>
      </c>
      <c r="K485" s="4" t="s">
        <v>16</v>
      </c>
      <c r="L485" s="4">
        <f>iferror(vlookup(B485,Rating_info,3,0),"No Data")</f>
        <v>3.9</v>
      </c>
    </row>
    <row r="486" ht="15.75" hidden="1" customHeight="1">
      <c r="A486" s="4" t="s">
        <v>1029</v>
      </c>
      <c r="B486" s="4" t="s">
        <v>760</v>
      </c>
      <c r="C486" s="4" t="str">
        <f>iferror(vlookup(B486,Industry_info,2,false),"No data")</f>
        <v>No Industry</v>
      </c>
      <c r="D486" s="4" t="s">
        <v>109</v>
      </c>
      <c r="E486" s="4" t="str">
        <f>iferror(VLOOKUP(D486,State_info,2,0),"No Data")</f>
        <v>MD</v>
      </c>
      <c r="F486" s="4">
        <v>92357.0</v>
      </c>
      <c r="G486" s="4">
        <v>157230.0</v>
      </c>
      <c r="H486" s="4" t="s">
        <v>1030</v>
      </c>
      <c r="I486" s="5">
        <v>43951.0</v>
      </c>
      <c r="J486" s="5">
        <v>43988.0</v>
      </c>
      <c r="K486" s="4" t="s">
        <v>16</v>
      </c>
      <c r="L486" s="4">
        <f>iferror(vlookup(B486,Rating_info,3,0),"No Data")</f>
        <v>4.2</v>
      </c>
    </row>
    <row r="487" ht="15.75" hidden="1" customHeight="1">
      <c r="A487" s="4" t="s">
        <v>1031</v>
      </c>
      <c r="B487" s="4" t="s">
        <v>663</v>
      </c>
      <c r="C487" s="4" t="str">
        <f>iferror(vlookup(B487,Industry_info,2,false),"No data")</f>
        <v>Biotech &amp; Pharmaceuticals</v>
      </c>
      <c r="D487" s="4" t="s">
        <v>75</v>
      </c>
      <c r="E487" s="4" t="str">
        <f>iferror(VLOOKUP(D487,State_info,2,0),"No Data")</f>
        <v>MD</v>
      </c>
      <c r="F487" s="4">
        <v>125171.0</v>
      </c>
      <c r="G487" s="4">
        <v>139680.0</v>
      </c>
      <c r="H487" s="4" t="s">
        <v>1032</v>
      </c>
      <c r="I487" s="5">
        <v>43956.0</v>
      </c>
      <c r="J487" s="5">
        <v>43988.0</v>
      </c>
      <c r="K487" s="4" t="s">
        <v>16</v>
      </c>
      <c r="L487" s="4">
        <f>iferror(vlookup(B487,Rating_info,3,0),"No Data")</f>
        <v>4</v>
      </c>
    </row>
    <row r="488" ht="15.75" hidden="1" customHeight="1">
      <c r="A488" s="4" t="s">
        <v>1033</v>
      </c>
      <c r="B488" s="4" t="s">
        <v>536</v>
      </c>
      <c r="C488" s="4" t="str">
        <f>iferror(vlookup(B488,Industry_info,2,false),"No data")</f>
        <v>Aerospace &amp; Defense</v>
      </c>
      <c r="D488" s="4" t="s">
        <v>537</v>
      </c>
      <c r="E488" s="4" t="str">
        <f>iferror(VLOOKUP(D488,State_info,2,0),"No Data")</f>
        <v>VA</v>
      </c>
      <c r="F488" s="4">
        <v>49369.0</v>
      </c>
      <c r="G488" s="4">
        <v>106046.0</v>
      </c>
      <c r="H488" s="4" t="s">
        <v>1034</v>
      </c>
      <c r="I488" s="5">
        <v>43952.0</v>
      </c>
      <c r="J488" s="5">
        <v>43988.0</v>
      </c>
      <c r="K488" s="4" t="s">
        <v>16</v>
      </c>
      <c r="L488" s="4">
        <f>iferror(vlookup(B488,Rating_info,3,0),"No Data")</f>
        <v>3.6</v>
      </c>
    </row>
    <row r="489" ht="15.75" hidden="1" customHeight="1">
      <c r="A489" s="4" t="s">
        <v>1035</v>
      </c>
      <c r="B489" s="4" t="s">
        <v>469</v>
      </c>
      <c r="C489" s="4" t="str">
        <f>iferror(vlookup(B489,Industry_info,2,false),"No data")</f>
        <v>Manufacturing</v>
      </c>
      <c r="D489" s="4" t="s">
        <v>109</v>
      </c>
      <c r="E489" s="4" t="str">
        <f>iferror(VLOOKUP(D489,State_info,2,0),"No Data")</f>
        <v>MD</v>
      </c>
      <c r="F489" s="4">
        <v>98763.0</v>
      </c>
      <c r="G489" s="4">
        <v>109571.0</v>
      </c>
      <c r="H489" s="4" t="s">
        <v>1036</v>
      </c>
      <c r="I489" s="5">
        <v>43951.0</v>
      </c>
      <c r="J489" s="5">
        <v>43988.0</v>
      </c>
      <c r="K489" s="4" t="s">
        <v>16</v>
      </c>
      <c r="L489" s="4">
        <f>iferror(vlookup(B489,Rating_info,3,0),"No Data")</f>
        <v>3.3</v>
      </c>
    </row>
    <row r="490" ht="15.75" hidden="1" customHeight="1">
      <c r="A490" s="4" t="s">
        <v>1037</v>
      </c>
      <c r="B490" s="4" t="s">
        <v>324</v>
      </c>
      <c r="C490" s="4" t="str">
        <f>iferror(vlookup(B490,Industry_info,2,false),"No data")</f>
        <v>Aerospace &amp; Defense</v>
      </c>
      <c r="D490" s="4" t="s">
        <v>214</v>
      </c>
      <c r="E490" s="4" t="str">
        <f>iferror(VLOOKUP(D490,State_info,2,0),"No Data")</f>
        <v>MD</v>
      </c>
      <c r="F490" s="4">
        <v>122643.0</v>
      </c>
      <c r="G490" s="4">
        <v>146773.0</v>
      </c>
      <c r="H490" s="4" t="s">
        <v>15</v>
      </c>
      <c r="I490" s="5">
        <v>43951.0</v>
      </c>
      <c r="J490" s="5">
        <v>43988.0</v>
      </c>
      <c r="K490" s="4" t="s">
        <v>16</v>
      </c>
      <c r="L490" s="4">
        <f>iferror(vlookup(B490,Rating_info,3,0),"No Data")</f>
        <v>3.5</v>
      </c>
    </row>
    <row r="491" ht="15.75" hidden="1" customHeight="1">
      <c r="A491" s="4" t="s">
        <v>1038</v>
      </c>
      <c r="B491" s="4" t="s">
        <v>663</v>
      </c>
      <c r="C491" s="4" t="str">
        <f>iferror(vlookup(B491,Industry_info,2,false),"No data")</f>
        <v>Biotech &amp; Pharmaceuticals</v>
      </c>
      <c r="D491" s="4" t="s">
        <v>75</v>
      </c>
      <c r="E491" s="4" t="str">
        <f>iferror(VLOOKUP(D491,State_info,2,0),"No Data")</f>
        <v>MD</v>
      </c>
      <c r="F491" s="4">
        <v>34415.0</v>
      </c>
      <c r="G491" s="4">
        <v>78814.0</v>
      </c>
      <c r="H491" s="4" t="s">
        <v>1039</v>
      </c>
      <c r="I491" s="5">
        <v>43956.0</v>
      </c>
      <c r="J491" s="5">
        <v>43988.0</v>
      </c>
      <c r="K491" s="4" t="s">
        <v>16</v>
      </c>
      <c r="L491" s="4">
        <f>iferror(vlookup(B491,Rating_info,3,0),"No Data")</f>
        <v>4</v>
      </c>
    </row>
    <row r="492" ht="15.75" hidden="1" customHeight="1">
      <c r="A492" s="4" t="s">
        <v>1040</v>
      </c>
      <c r="B492" s="4" t="s">
        <v>193</v>
      </c>
      <c r="C492" s="4" t="str">
        <f>iferror(vlookup(B492,Industry_info,2,false),"No data")</f>
        <v>Aerospace &amp; Defense</v>
      </c>
      <c r="D492" s="4" t="s">
        <v>38</v>
      </c>
      <c r="E492" s="4" t="str">
        <f>iferror(VLOOKUP(D492,State_info,2,0),"No Data")</f>
        <v>VA</v>
      </c>
      <c r="F492" s="4">
        <v>108661.0</v>
      </c>
      <c r="G492" s="4">
        <v>121684.0</v>
      </c>
      <c r="H492" s="4" t="s">
        <v>1041</v>
      </c>
      <c r="I492" s="5">
        <v>43956.0</v>
      </c>
      <c r="J492" s="5">
        <v>43988.0</v>
      </c>
      <c r="K492" s="4" t="s">
        <v>16</v>
      </c>
      <c r="L492" s="4">
        <f>iferror(vlookup(B492,Rating_info,3,0),"No Data")</f>
        <v>4.4</v>
      </c>
    </row>
    <row r="493" ht="15.75" hidden="1" customHeight="1">
      <c r="A493" s="4" t="s">
        <v>1042</v>
      </c>
      <c r="B493" s="4" t="s">
        <v>1010</v>
      </c>
      <c r="C493" s="4" t="str">
        <f>iferror(vlookup(B493,Industry_info,2,false),"No data")</f>
        <v>Biotech &amp; Pharmaceuticals</v>
      </c>
      <c r="D493" s="4" t="s">
        <v>75</v>
      </c>
      <c r="E493" s="4" t="str">
        <f>iferror(VLOOKUP(D493,State_info,2,0),"No Data")</f>
        <v>MD</v>
      </c>
      <c r="F493" s="4">
        <v>39440.0</v>
      </c>
      <c r="G493" s="4">
        <v>75366.0</v>
      </c>
      <c r="H493" s="4" t="s">
        <v>1043</v>
      </c>
      <c r="I493" s="5">
        <v>43952.0</v>
      </c>
      <c r="J493" s="5">
        <v>43988.0</v>
      </c>
      <c r="K493" s="4" t="s">
        <v>16</v>
      </c>
      <c r="L493" s="4">
        <f>iferror(vlookup(B493,Rating_info,3,0),"No Data")</f>
        <v>3.6</v>
      </c>
    </row>
    <row r="494" ht="15.75" hidden="1" customHeight="1">
      <c r="A494" s="4" t="s">
        <v>1044</v>
      </c>
      <c r="B494" s="4" t="s">
        <v>544</v>
      </c>
      <c r="C494" s="4" t="str">
        <f>iferror(vlookup(B494,Industry_info,2,false),"No data")</f>
        <v>Aerospace &amp; Defense</v>
      </c>
      <c r="D494" s="4" t="s">
        <v>214</v>
      </c>
      <c r="E494" s="4" t="str">
        <f>iferror(VLOOKUP(D494,State_info,2,0),"No Data")</f>
        <v>MD</v>
      </c>
      <c r="F494" s="4">
        <v>68055.0</v>
      </c>
      <c r="G494" s="4">
        <v>113450.0</v>
      </c>
      <c r="H494" s="4" t="s">
        <v>1045</v>
      </c>
      <c r="I494" s="5">
        <v>43949.0</v>
      </c>
      <c r="J494" s="5">
        <v>43988.0</v>
      </c>
      <c r="K494" s="4" t="s">
        <v>16</v>
      </c>
      <c r="L494" s="4">
        <f>iferror(vlookup(B494,Rating_info,3,0),"No Data")</f>
        <v>3</v>
      </c>
    </row>
    <row r="495" ht="15.75" hidden="1" customHeight="1">
      <c r="A495" s="4" t="s">
        <v>1046</v>
      </c>
      <c r="B495" s="4" t="s">
        <v>910</v>
      </c>
      <c r="C495" s="4" t="str">
        <f>iferror(vlookup(B495,Industry_info,2,false),"No data")</f>
        <v>Business Services</v>
      </c>
      <c r="D495" s="4" t="s">
        <v>109</v>
      </c>
      <c r="E495" s="4" t="str">
        <f>iferror(VLOOKUP(D495,State_info,2,0),"No Data")</f>
        <v>MD</v>
      </c>
      <c r="F495" s="4">
        <v>50633.0</v>
      </c>
      <c r="G495" s="4">
        <v>87305.0</v>
      </c>
      <c r="H495" s="4" t="s">
        <v>1047</v>
      </c>
      <c r="I495" s="5">
        <v>43952.0</v>
      </c>
      <c r="J495" s="5">
        <v>43988.0</v>
      </c>
      <c r="K495" s="4" t="s">
        <v>16</v>
      </c>
      <c r="L495" s="4">
        <f>iferror(vlookup(B495,Rating_info,3,0),"No Data")</f>
        <v>3.5</v>
      </c>
    </row>
    <row r="496" ht="15.75" hidden="1" customHeight="1">
      <c r="A496" s="4" t="s">
        <v>1048</v>
      </c>
      <c r="B496" s="4" t="s">
        <v>1049</v>
      </c>
      <c r="C496" s="4" t="str">
        <f>iferror(vlookup(B496,Industry_info,2,false),"No data")</f>
        <v>Business Services</v>
      </c>
      <c r="D496" s="4" t="s">
        <v>109</v>
      </c>
      <c r="E496" s="4" t="str">
        <f>iferror(VLOOKUP(D496,State_info,2,0),"No Data")</f>
        <v>MD</v>
      </c>
      <c r="F496" s="4">
        <v>27842.0</v>
      </c>
      <c r="G496" s="4">
        <v>56870.0</v>
      </c>
      <c r="H496" s="4" t="s">
        <v>1050</v>
      </c>
      <c r="I496" s="5">
        <v>43956.0</v>
      </c>
      <c r="J496" s="5">
        <v>43988.0</v>
      </c>
      <c r="K496" s="4" t="s">
        <v>16</v>
      </c>
      <c r="L496" s="4">
        <f>iferror(vlookup(B496,Rating_info,3,0),"No Data")</f>
        <v>3.5</v>
      </c>
    </row>
    <row r="497" ht="15.75" hidden="1" customHeight="1">
      <c r="A497" s="4" t="s">
        <v>1051</v>
      </c>
      <c r="B497" s="4" t="s">
        <v>69</v>
      </c>
      <c r="C497" s="4" t="str">
        <f>iferror(vlookup(B497,Industry_info,2,false),"No data")</f>
        <v>Business Services</v>
      </c>
      <c r="D497" s="4" t="s">
        <v>49</v>
      </c>
      <c r="E497" s="4" t="str">
        <f>iferror(VLOOKUP(D497,State_info,2,0),"No Data")</f>
        <v>VA</v>
      </c>
      <c r="F497" s="4">
        <v>57935.0</v>
      </c>
      <c r="G497" s="4">
        <v>105260.0</v>
      </c>
      <c r="H497" s="4" t="s">
        <v>15</v>
      </c>
      <c r="I497" s="5">
        <v>43957.0</v>
      </c>
      <c r="J497" s="5">
        <v>43988.0</v>
      </c>
      <c r="K497" s="4" t="s">
        <v>16</v>
      </c>
      <c r="L497" s="4">
        <f>iferror(vlookup(B497,Rating_info,3,0),"No Data")</f>
        <v>3.9</v>
      </c>
    </row>
    <row r="498" ht="15.75" hidden="1" customHeight="1">
      <c r="A498" s="4" t="s">
        <v>1052</v>
      </c>
      <c r="B498" s="4" t="s">
        <v>240</v>
      </c>
      <c r="C498" s="4" t="str">
        <f>iferror(vlookup(B498,Industry_info,2,false),"No data")</f>
        <v>Information Technology</v>
      </c>
      <c r="D498" s="4" t="s">
        <v>24</v>
      </c>
      <c r="E498" s="4" t="str">
        <f>iferror(VLOOKUP(D498,State_info,2,0),"No Data")</f>
        <v>VA</v>
      </c>
      <c r="F498" s="4">
        <v>98506.0</v>
      </c>
      <c r="G498" s="4">
        <v>180292.0</v>
      </c>
      <c r="H498" s="4" t="s">
        <v>1053</v>
      </c>
      <c r="I498" s="5">
        <v>43946.0</v>
      </c>
      <c r="J498" s="5">
        <v>43988.0</v>
      </c>
      <c r="K498" s="4" t="s">
        <v>16</v>
      </c>
      <c r="L498" s="4">
        <f>iferror(vlookup(B498,Rating_info,3,0),"No Data")</f>
        <v>4.2</v>
      </c>
    </row>
    <row r="499" ht="15.75" hidden="1" customHeight="1">
      <c r="A499" s="4" t="s">
        <v>1054</v>
      </c>
      <c r="B499" s="4" t="s">
        <v>1022</v>
      </c>
      <c r="C499" s="4" t="str">
        <f>iferror(vlookup(B499,Industry_info,2,false),"No data")</f>
        <v>Aerospace &amp; Defense</v>
      </c>
      <c r="D499" s="4" t="s">
        <v>109</v>
      </c>
      <c r="E499" s="4" t="str">
        <f>iferror(VLOOKUP(D499,State_info,2,0),"No Data")</f>
        <v>MD</v>
      </c>
      <c r="F499" s="4">
        <v>53639.0</v>
      </c>
      <c r="G499" s="4">
        <v>114978.0</v>
      </c>
      <c r="H499" s="4" t="s">
        <v>1055</v>
      </c>
      <c r="I499" s="5">
        <v>43956.0</v>
      </c>
      <c r="J499" s="5">
        <v>43988.0</v>
      </c>
      <c r="K499" s="4" t="s">
        <v>16</v>
      </c>
      <c r="L499" s="4">
        <f>iferror(vlookup(B499,Rating_info,3,0),"No Data")</f>
        <v>3.8</v>
      </c>
    </row>
    <row r="500" ht="15.75" hidden="1" customHeight="1">
      <c r="A500" s="4" t="s">
        <v>1056</v>
      </c>
      <c r="B500" s="4" t="s">
        <v>1057</v>
      </c>
      <c r="C500" s="4" t="str">
        <f>iferror(vlookup(B500,Industry_info,2,false),"No data")</f>
        <v>Biotech &amp; Pharmaceuticals</v>
      </c>
      <c r="D500" s="4" t="s">
        <v>75</v>
      </c>
      <c r="E500" s="4" t="str">
        <f>iferror(VLOOKUP(D500,State_info,2,0),"No Data")</f>
        <v>MD</v>
      </c>
      <c r="F500" s="4">
        <v>59692.0</v>
      </c>
      <c r="G500" s="4">
        <v>134301.0</v>
      </c>
      <c r="H500" s="4" t="s">
        <v>15</v>
      </c>
      <c r="I500" s="5">
        <v>43954.0</v>
      </c>
      <c r="J500" s="5">
        <v>43988.0</v>
      </c>
      <c r="K500" s="4" t="s">
        <v>16</v>
      </c>
      <c r="L500" s="4">
        <f>iferror(vlookup(B500,Rating_info,3,0),"No Data")</f>
        <v>2.9</v>
      </c>
    </row>
    <row r="501" ht="15.75" hidden="1" customHeight="1">
      <c r="A501" s="4" t="s">
        <v>1040</v>
      </c>
      <c r="B501" s="4" t="s">
        <v>98</v>
      </c>
      <c r="C501" s="4" t="str">
        <f>iferror(vlookup(B501,Industry_info,2,false),"No data")</f>
        <v>Information Technology</v>
      </c>
      <c r="D501" s="4" t="s">
        <v>24</v>
      </c>
      <c r="E501" s="4" t="str">
        <f>iferror(VLOOKUP(D501,State_info,2,0),"No Data")</f>
        <v>VA</v>
      </c>
      <c r="F501" s="4">
        <v>102231.0</v>
      </c>
      <c r="G501" s="4">
        <v>119306.0</v>
      </c>
      <c r="H501" s="4" t="s">
        <v>1058</v>
      </c>
      <c r="I501" s="5">
        <v>43949.0</v>
      </c>
      <c r="J501" s="5">
        <v>43988.0</v>
      </c>
      <c r="K501" s="4" t="s">
        <v>16</v>
      </c>
      <c r="L501" s="4">
        <f>iferror(vlookup(B501,Rating_info,3,0),"No Data")</f>
        <v>4.3</v>
      </c>
    </row>
    <row r="502" ht="15.75" hidden="1" customHeight="1">
      <c r="A502" s="4" t="s">
        <v>1059</v>
      </c>
      <c r="B502" s="4" t="s">
        <v>201</v>
      </c>
      <c r="C502" s="4" t="str">
        <f>iferror(vlookup(B502,Industry_info,2,false),"No data")</f>
        <v>Aerospace &amp; Defense</v>
      </c>
      <c r="D502" s="4" t="s">
        <v>49</v>
      </c>
      <c r="E502" s="4" t="str">
        <f>iferror(VLOOKUP(D502,State_info,2,0),"No Data")</f>
        <v>VA</v>
      </c>
      <c r="F502" s="4">
        <v>118338.0</v>
      </c>
      <c r="G502" s="4">
        <v>144117.0</v>
      </c>
      <c r="H502" s="4" t="s">
        <v>15</v>
      </c>
      <c r="I502" s="5">
        <v>43957.0</v>
      </c>
      <c r="J502" s="5">
        <v>43988.0</v>
      </c>
      <c r="K502" s="4" t="s">
        <v>16</v>
      </c>
      <c r="L502" s="4">
        <f>iferror(vlookup(B502,Rating_info,3,0),"No Data")</f>
        <v>3.4</v>
      </c>
    </row>
    <row r="503" ht="15.75" hidden="1" customHeight="1">
      <c r="A503" s="4" t="s">
        <v>1060</v>
      </c>
      <c r="B503" s="4" t="s">
        <v>409</v>
      </c>
      <c r="C503" s="4" t="str">
        <f>iferror(vlookup(B503,Industry_info,2,false),"No data")</f>
        <v>Accounting &amp; Legal</v>
      </c>
      <c r="D503" s="4" t="s">
        <v>296</v>
      </c>
      <c r="E503" s="4" t="str">
        <f>iferror(VLOOKUP(D503,State_info,2,0),"No Data")</f>
        <v>MD</v>
      </c>
      <c r="F503" s="4">
        <v>49140.0</v>
      </c>
      <c r="G503" s="4">
        <v>83513.0</v>
      </c>
      <c r="H503" s="4" t="s">
        <v>1061</v>
      </c>
      <c r="I503" s="5">
        <v>43952.0</v>
      </c>
      <c r="J503" s="5">
        <v>43988.0</v>
      </c>
      <c r="K503" s="4" t="s">
        <v>16</v>
      </c>
      <c r="L503" s="4">
        <f>iferror(vlookup(B503,Rating_info,3,0),"No Data")</f>
        <v>3.2</v>
      </c>
    </row>
    <row r="504" ht="15.75" hidden="1" customHeight="1">
      <c r="A504" s="4" t="s">
        <v>1062</v>
      </c>
      <c r="B504" s="4" t="s">
        <v>1063</v>
      </c>
      <c r="C504" s="4" t="str">
        <f>iferror(vlookup(B504,Industry_info,2,false),"No data")</f>
        <v>Business Services</v>
      </c>
      <c r="D504" s="4" t="s">
        <v>24</v>
      </c>
      <c r="E504" s="4" t="str">
        <f>iferror(VLOOKUP(D504,State_info,2,0),"No Data")</f>
        <v>VA</v>
      </c>
      <c r="F504" s="4">
        <v>76153.0</v>
      </c>
      <c r="G504" s="4">
        <v>143773.0</v>
      </c>
      <c r="H504" s="4" t="s">
        <v>1064</v>
      </c>
      <c r="I504" s="5">
        <v>43950.0</v>
      </c>
      <c r="J504" s="5">
        <v>43988.0</v>
      </c>
      <c r="K504" s="4" t="s">
        <v>16</v>
      </c>
      <c r="L504" s="4">
        <f>iferror(vlookup(B504,Rating_info,3,0),"No Data")</f>
        <v>4.4</v>
      </c>
    </row>
    <row r="505" ht="15.75" hidden="1" customHeight="1">
      <c r="A505" s="4" t="s">
        <v>1065</v>
      </c>
      <c r="B505" s="4" t="s">
        <v>409</v>
      </c>
      <c r="C505" s="4" t="str">
        <f>iferror(vlookup(B505,Industry_info,2,false),"No data")</f>
        <v>Accounting &amp; Legal</v>
      </c>
      <c r="D505" s="4" t="s">
        <v>296</v>
      </c>
      <c r="E505" s="4" t="str">
        <f>iferror(VLOOKUP(D505,State_info,2,0),"No Data")</f>
        <v>MD</v>
      </c>
      <c r="F505" s="4">
        <v>59242.0</v>
      </c>
      <c r="G505" s="4">
        <v>125709.0</v>
      </c>
      <c r="H505" s="4" t="s">
        <v>1066</v>
      </c>
      <c r="I505" s="5">
        <v>43956.0</v>
      </c>
      <c r="J505" s="5">
        <v>43988.0</v>
      </c>
      <c r="K505" s="4" t="s">
        <v>16</v>
      </c>
      <c r="L505" s="4">
        <f>iferror(vlookup(B505,Rating_info,3,0),"No Data")</f>
        <v>3.2</v>
      </c>
    </row>
    <row r="506" ht="15.75" hidden="1" customHeight="1">
      <c r="A506" s="4" t="s">
        <v>1067</v>
      </c>
      <c r="B506" s="4" t="s">
        <v>1068</v>
      </c>
      <c r="C506" s="4" t="str">
        <f>iferror(vlookup(B506,Industry_info,2,false),"No data")</f>
        <v>Business Services</v>
      </c>
      <c r="D506" s="4" t="s">
        <v>253</v>
      </c>
      <c r="E506" s="4" t="str">
        <f>iferror(VLOOKUP(D506,State_info,2,0),"No Data")</f>
        <v>MD</v>
      </c>
      <c r="F506" s="4">
        <v>52754.0</v>
      </c>
      <c r="G506" s="4">
        <v>100259.0</v>
      </c>
      <c r="H506" s="4" t="s">
        <v>1069</v>
      </c>
      <c r="I506" s="5">
        <v>43956.0</v>
      </c>
      <c r="J506" s="5">
        <v>43988.0</v>
      </c>
      <c r="K506" s="4" t="s">
        <v>16</v>
      </c>
      <c r="L506" s="4">
        <f>iferror(vlookup(B506,Rating_info,3,0),"No Data")</f>
        <v>3.3</v>
      </c>
    </row>
    <row r="507" ht="15.75" hidden="1" customHeight="1">
      <c r="A507" s="4" t="s">
        <v>1070</v>
      </c>
      <c r="B507" s="4" t="s">
        <v>930</v>
      </c>
      <c r="C507" s="4" t="str">
        <f>iferror(vlookup(B507,Industry_info,2,false),"No data")</f>
        <v>Government</v>
      </c>
      <c r="D507" s="4" t="s">
        <v>38</v>
      </c>
      <c r="E507" s="4" t="str">
        <f>iferror(VLOOKUP(D507,State_info,2,0),"No Data")</f>
        <v>VA</v>
      </c>
      <c r="F507" s="4">
        <v>80579.0</v>
      </c>
      <c r="G507" s="4">
        <v>101625.0</v>
      </c>
      <c r="H507" s="4" t="s">
        <v>1071</v>
      </c>
      <c r="I507" s="5">
        <v>43953.0</v>
      </c>
      <c r="J507" s="5">
        <v>43988.0</v>
      </c>
      <c r="K507" s="4" t="s">
        <v>16</v>
      </c>
      <c r="L507" s="4">
        <f>iferror(vlookup(B507,Rating_info,3,0),"No Data")</f>
        <v>3.7</v>
      </c>
    </row>
    <row r="508" ht="15.75" hidden="1" customHeight="1">
      <c r="A508" s="4" t="s">
        <v>1072</v>
      </c>
      <c r="B508" s="4" t="s">
        <v>925</v>
      </c>
      <c r="C508" s="4" t="str">
        <f>iferror(vlookup(B508,Industry_info,2,false),"No data")</f>
        <v>Education</v>
      </c>
      <c r="D508" s="4" t="s">
        <v>24</v>
      </c>
      <c r="E508" s="4" t="str">
        <f>iferror(VLOOKUP(D508,State_info,2,0),"No Data")</f>
        <v>VA</v>
      </c>
      <c r="F508" s="4">
        <v>62423.0</v>
      </c>
      <c r="G508" s="4">
        <v>144538.0</v>
      </c>
      <c r="H508" s="4" t="s">
        <v>1073</v>
      </c>
      <c r="I508" s="5">
        <v>43951.0</v>
      </c>
      <c r="J508" s="5">
        <v>43988.0</v>
      </c>
      <c r="K508" s="4" t="s">
        <v>16</v>
      </c>
      <c r="L508" s="4">
        <f>iferror(vlookup(B508,Rating_info,3,0),"No Data")</f>
        <v>4.2</v>
      </c>
    </row>
    <row r="509" ht="15.75" hidden="1" customHeight="1">
      <c r="A509" s="4" t="s">
        <v>1074</v>
      </c>
      <c r="B509" s="4" t="s">
        <v>201</v>
      </c>
      <c r="C509" s="4" t="str">
        <f>iferror(vlookup(B509,Industry_info,2,false),"No data")</f>
        <v>Aerospace &amp; Defense</v>
      </c>
      <c r="D509" s="4" t="s">
        <v>35</v>
      </c>
      <c r="E509" s="4" t="str">
        <f>iferror(VLOOKUP(D509,State_info,2,0),"No Data")</f>
        <v>MD</v>
      </c>
      <c r="F509" s="4">
        <v>106068.0</v>
      </c>
      <c r="G509" s="4">
        <v>128999.0</v>
      </c>
      <c r="H509" s="4" t="s">
        <v>15</v>
      </c>
      <c r="I509" s="5">
        <v>43956.0</v>
      </c>
      <c r="J509" s="5">
        <v>43988.0</v>
      </c>
      <c r="K509" s="4" t="s">
        <v>16</v>
      </c>
      <c r="L509" s="4">
        <f>iferror(vlookup(B509,Rating_info,3,0),"No Data")</f>
        <v>3.4</v>
      </c>
    </row>
    <row r="510" ht="15.75" hidden="1" customHeight="1">
      <c r="A510" s="4" t="s">
        <v>495</v>
      </c>
      <c r="B510" s="4" t="s">
        <v>459</v>
      </c>
      <c r="C510" s="4" t="str">
        <f>iferror(vlookup(B510,Industry_info,2,false),"No data")</f>
        <v>Aerospace &amp; Defense</v>
      </c>
      <c r="D510" s="4" t="s">
        <v>132</v>
      </c>
      <c r="E510" s="4" t="str">
        <f>iferror(VLOOKUP(D510,State_info,2,0),"No Data")</f>
        <v>VA</v>
      </c>
      <c r="F510" s="4">
        <v>68248.0</v>
      </c>
      <c r="G510" s="4">
        <v>117211.0</v>
      </c>
      <c r="H510" s="4" t="s">
        <v>1075</v>
      </c>
      <c r="I510" s="5">
        <v>43950.0</v>
      </c>
      <c r="J510" s="5">
        <v>43988.0</v>
      </c>
      <c r="K510" s="4" t="s">
        <v>16</v>
      </c>
      <c r="L510" s="4">
        <f>iferror(vlookup(B510,Rating_info,3,0),"No Data")</f>
        <v>3.7</v>
      </c>
    </row>
    <row r="511" ht="15.75" hidden="1" customHeight="1">
      <c r="A511" s="4" t="s">
        <v>943</v>
      </c>
      <c r="B511" s="4" t="s">
        <v>554</v>
      </c>
      <c r="C511" s="4" t="str">
        <f>iferror(vlookup(B511,Industry_info,2,false),"No data")</f>
        <v>Information Technology</v>
      </c>
      <c r="D511" s="4" t="s">
        <v>184</v>
      </c>
      <c r="E511" s="4" t="str">
        <f>iferror(VLOOKUP(D511,State_info,2,0),"No Data")</f>
        <v>VA</v>
      </c>
      <c r="F511" s="4">
        <v>88809.0</v>
      </c>
      <c r="G511" s="4">
        <v>145826.0</v>
      </c>
      <c r="H511" s="4" t="s">
        <v>1076</v>
      </c>
      <c r="I511" s="5">
        <v>43946.0</v>
      </c>
      <c r="J511" s="5">
        <v>43988.0</v>
      </c>
      <c r="K511" s="4" t="s">
        <v>16</v>
      </c>
      <c r="L511" s="4">
        <f>iferror(vlookup(B511,Rating_info,3,0),"No Data")</f>
        <v>3.4</v>
      </c>
    </row>
    <row r="512" ht="15.75" hidden="1" customHeight="1">
      <c r="A512" s="4" t="s">
        <v>1077</v>
      </c>
      <c r="B512" s="4" t="s">
        <v>26</v>
      </c>
      <c r="C512" s="4" t="str">
        <f>iferror(vlookup(B512,Industry_info,2,false),"No data")</f>
        <v>Business Services</v>
      </c>
      <c r="D512" s="4" t="s">
        <v>24</v>
      </c>
      <c r="E512" s="4" t="str">
        <f>iferror(VLOOKUP(D512,State_info,2,0),"No Data")</f>
        <v>VA</v>
      </c>
      <c r="F512" s="4">
        <v>100967.0</v>
      </c>
      <c r="G512" s="4">
        <v>123589.0</v>
      </c>
      <c r="H512" s="4" t="s">
        <v>1078</v>
      </c>
      <c r="I512" s="5">
        <v>43957.0</v>
      </c>
      <c r="J512" s="5">
        <v>43988.0</v>
      </c>
      <c r="K512" s="4" t="s">
        <v>16</v>
      </c>
      <c r="L512" s="4">
        <f>iferror(vlookup(B512,Rating_info,3,0),"No Data")</f>
        <v>3.7</v>
      </c>
    </row>
    <row r="513" ht="15.75" hidden="1" customHeight="1">
      <c r="A513" s="4" t="s">
        <v>588</v>
      </c>
      <c r="B513" s="4" t="s">
        <v>263</v>
      </c>
      <c r="C513" s="4" t="str">
        <f>iferror(vlookup(B513,Industry_info,2,false),"No data")</f>
        <v>Aerospace &amp; Defense</v>
      </c>
      <c r="D513" s="4" t="s">
        <v>264</v>
      </c>
      <c r="E513" s="4" t="str">
        <f>iferror(VLOOKUP(D513,State_info,2,0),"No Data")</f>
        <v>MD</v>
      </c>
      <c r="F513" s="4">
        <v>131343.0</v>
      </c>
      <c r="G513" s="4">
        <v>162377.0</v>
      </c>
      <c r="H513" s="4" t="s">
        <v>1079</v>
      </c>
      <c r="I513" s="5">
        <v>43952.0</v>
      </c>
      <c r="J513" s="5">
        <v>43988.0</v>
      </c>
      <c r="K513" s="4" t="s">
        <v>16</v>
      </c>
      <c r="L513" s="4">
        <f>iferror(vlookup(B513,Rating_info,3,0),"No Data")</f>
        <v>4.5</v>
      </c>
    </row>
    <row r="514" ht="15.75" hidden="1" customHeight="1">
      <c r="A514" s="4" t="s">
        <v>1080</v>
      </c>
      <c r="B514" s="4" t="s">
        <v>409</v>
      </c>
      <c r="C514" s="4" t="str">
        <f>iferror(vlookup(B514,Industry_info,2,false),"No data")</f>
        <v>Accounting &amp; Legal</v>
      </c>
      <c r="D514" s="4" t="s">
        <v>38</v>
      </c>
      <c r="E514" s="4" t="str">
        <f>iferror(VLOOKUP(D514,State_info,2,0),"No Data")</f>
        <v>VA</v>
      </c>
      <c r="F514" s="4">
        <v>83659.0</v>
      </c>
      <c r="G514" s="4">
        <v>168157.0</v>
      </c>
      <c r="H514" s="4" t="s">
        <v>1081</v>
      </c>
      <c r="I514" s="5">
        <v>43956.0</v>
      </c>
      <c r="J514" s="5">
        <v>43988.0</v>
      </c>
      <c r="K514" s="4" t="s">
        <v>16</v>
      </c>
      <c r="L514" s="4">
        <f>iferror(vlookup(B514,Rating_info,3,0),"No Data")</f>
        <v>3.2</v>
      </c>
    </row>
    <row r="515" ht="15.75" hidden="1" customHeight="1">
      <c r="A515" s="4" t="s">
        <v>1082</v>
      </c>
      <c r="B515" s="4" t="s">
        <v>1083</v>
      </c>
      <c r="C515" s="4" t="str">
        <f>iferror(vlookup(B515,Industry_info,2,false),"No data")</f>
        <v>Biotech &amp; Pharmaceuticals</v>
      </c>
      <c r="D515" s="4" t="s">
        <v>75</v>
      </c>
      <c r="E515" s="4" t="str">
        <f>iferror(VLOOKUP(D515,State_info,2,0),"No Data")</f>
        <v>MD</v>
      </c>
      <c r="F515" s="4">
        <v>81794.0</v>
      </c>
      <c r="G515" s="4">
        <v>105254.0</v>
      </c>
      <c r="H515" s="4" t="s">
        <v>1084</v>
      </c>
      <c r="I515" s="5">
        <v>43952.0</v>
      </c>
      <c r="J515" s="5">
        <v>43988.0</v>
      </c>
      <c r="K515" s="4" t="s">
        <v>16</v>
      </c>
      <c r="L515" s="4">
        <f>iferror(vlookup(B515,Rating_info,3,0),"No Data")</f>
        <v>4.1</v>
      </c>
    </row>
    <row r="516" ht="15.75" hidden="1" customHeight="1">
      <c r="A516" s="4" t="s">
        <v>574</v>
      </c>
      <c r="B516" s="4" t="s">
        <v>185</v>
      </c>
      <c r="C516" s="4" t="str">
        <f>iferror(vlookup(B516,Industry_info,2,false),"No data")</f>
        <v>Aerospace &amp; Defense</v>
      </c>
      <c r="D516" s="4" t="s">
        <v>32</v>
      </c>
      <c r="E516" s="4" t="str">
        <f>iferror(VLOOKUP(D516,State_info,2,0),"No Data")</f>
        <v>VA</v>
      </c>
      <c r="F516" s="4">
        <v>77774.0</v>
      </c>
      <c r="G516" s="4">
        <v>130518.0</v>
      </c>
      <c r="H516" s="4" t="s">
        <v>1085</v>
      </c>
      <c r="I516" s="5">
        <v>43950.0</v>
      </c>
      <c r="J516" s="5">
        <v>43988.0</v>
      </c>
      <c r="K516" s="4" t="s">
        <v>16</v>
      </c>
      <c r="L516" s="4">
        <f>iferror(vlookup(B516,Rating_info,3,0),"No Data")</f>
        <v>3.5</v>
      </c>
    </row>
    <row r="517" ht="15.75" hidden="1" customHeight="1">
      <c r="A517" s="4" t="s">
        <v>1086</v>
      </c>
      <c r="B517" s="4" t="s">
        <v>1087</v>
      </c>
      <c r="C517" s="4" t="str">
        <f>iferror(vlookup(B517,Industry_info,2,false),"No data")</f>
        <v>Business Services</v>
      </c>
      <c r="D517" s="4" t="s">
        <v>205</v>
      </c>
      <c r="E517" s="4" t="str">
        <f>iferror(VLOOKUP(D517,State_info,2,0),"No Data")</f>
        <v>VA</v>
      </c>
      <c r="F517" s="4">
        <v>45568.0</v>
      </c>
      <c r="G517" s="4">
        <v>86788.0</v>
      </c>
      <c r="H517" s="4" t="s">
        <v>1088</v>
      </c>
      <c r="I517" s="5">
        <v>43946.0</v>
      </c>
      <c r="J517" s="5">
        <v>43988.0</v>
      </c>
      <c r="K517" s="4" t="s">
        <v>16</v>
      </c>
      <c r="L517" s="4">
        <f>iferror(vlookup(B517,Rating_info,3,0),"No Data")</f>
        <v>3.4</v>
      </c>
    </row>
    <row r="518" ht="15.75" hidden="1" customHeight="1">
      <c r="A518" s="4" t="s">
        <v>1089</v>
      </c>
      <c r="B518" s="4" t="s">
        <v>1090</v>
      </c>
      <c r="C518" s="4" t="str">
        <f>iferror(vlookup(B518,Industry_info,2,false),"No data")</f>
        <v>Information Technology</v>
      </c>
      <c r="D518" s="4" t="s">
        <v>253</v>
      </c>
      <c r="E518" s="4" t="str">
        <f>iferror(VLOOKUP(D518,State_info,2,0),"No Data")</f>
        <v>MD</v>
      </c>
      <c r="F518" s="4">
        <v>69686.0</v>
      </c>
      <c r="G518" s="4">
        <v>82216.0</v>
      </c>
      <c r="H518" s="4" t="s">
        <v>1091</v>
      </c>
      <c r="I518" s="5">
        <v>43957.0</v>
      </c>
      <c r="J518" s="5">
        <v>43988.0</v>
      </c>
      <c r="K518" s="4" t="s">
        <v>16</v>
      </c>
      <c r="L518" s="4">
        <f>iferror(vlookup(B518,Rating_info,3,0),"No Data")</f>
        <v>4.3</v>
      </c>
    </row>
    <row r="519" ht="15.75" hidden="1" customHeight="1">
      <c r="A519" s="4" t="s">
        <v>1092</v>
      </c>
      <c r="B519" s="4" t="s">
        <v>1093</v>
      </c>
      <c r="C519" s="4" t="str">
        <f>iferror(vlookup(B519,Industry_info,2,false),"No data")</f>
        <v>Biotech &amp; Pharmaceuticals</v>
      </c>
      <c r="D519" s="4" t="s">
        <v>253</v>
      </c>
      <c r="E519" s="4" t="str">
        <f>iferror(VLOOKUP(D519,State_info,2,0),"No Data")</f>
        <v>MD</v>
      </c>
      <c r="F519" s="4">
        <v>32718.0</v>
      </c>
      <c r="G519" s="4">
        <v>72977.0</v>
      </c>
      <c r="H519" s="4" t="s">
        <v>1094</v>
      </c>
      <c r="I519" s="5">
        <v>43958.0</v>
      </c>
      <c r="J519" s="5">
        <v>43988.0</v>
      </c>
      <c r="K519" s="4" t="s">
        <v>16</v>
      </c>
      <c r="L519" s="4">
        <f>iferror(vlookup(B519,Rating_info,3,0),"No Data")</f>
        <v>3.2</v>
      </c>
    </row>
    <row r="520" ht="15.75" hidden="1" customHeight="1">
      <c r="A520" s="4" t="s">
        <v>1095</v>
      </c>
      <c r="B520" s="4" t="s">
        <v>1096</v>
      </c>
      <c r="C520" s="4" t="str">
        <f>iferror(vlookup(B520,Industry_info,2,false),"No data")</f>
        <v>No Industry</v>
      </c>
      <c r="D520" s="4" t="s">
        <v>35</v>
      </c>
      <c r="E520" s="4" t="str">
        <f>iferror(VLOOKUP(D520,State_info,2,0),"No Data")</f>
        <v>MD</v>
      </c>
      <c r="F520" s="4">
        <v>79393.0</v>
      </c>
      <c r="G520" s="4">
        <v>101932.0</v>
      </c>
      <c r="H520" s="4" t="s">
        <v>1097</v>
      </c>
      <c r="I520" s="5">
        <v>43957.0</v>
      </c>
      <c r="J520" s="5">
        <v>43988.0</v>
      </c>
      <c r="K520" s="4" t="s">
        <v>16</v>
      </c>
      <c r="L520" s="4">
        <f>iferror(vlookup(B520,Rating_info,3,0),"No Data")</f>
        <v>3</v>
      </c>
    </row>
    <row r="521" ht="15.75" hidden="1" customHeight="1">
      <c r="A521" s="4" t="s">
        <v>1098</v>
      </c>
      <c r="B521" s="4" t="s">
        <v>533</v>
      </c>
      <c r="C521" s="4" t="str">
        <f>iferror(vlookup(B521,Industry_info,2,false),"No data")</f>
        <v>Finance</v>
      </c>
      <c r="D521" s="4" t="s">
        <v>49</v>
      </c>
      <c r="E521" s="4" t="str">
        <f>iferror(VLOOKUP(D521,State_info,2,0),"No Data")</f>
        <v>VA</v>
      </c>
      <c r="F521" s="4">
        <v>63010.0</v>
      </c>
      <c r="G521" s="4">
        <v>126693.0</v>
      </c>
      <c r="H521" s="4" t="s">
        <v>1099</v>
      </c>
      <c r="I521" s="5">
        <v>43957.0</v>
      </c>
      <c r="J521" s="5">
        <v>43988.0</v>
      </c>
      <c r="K521" s="4" t="s">
        <v>16</v>
      </c>
      <c r="L521" s="4">
        <f>iferror(vlookup(B521,Rating_info,3,0),"No Data")</f>
        <v>3.8</v>
      </c>
    </row>
    <row r="522" ht="15.75" hidden="1" customHeight="1">
      <c r="A522" s="4" t="s">
        <v>1100</v>
      </c>
      <c r="B522" s="4" t="s">
        <v>1101</v>
      </c>
      <c r="C522" s="4" t="str">
        <f>iferror(vlookup(B522,Industry_info,2,false),"No data")</f>
        <v>Business Services</v>
      </c>
      <c r="D522" s="4" t="s">
        <v>184</v>
      </c>
      <c r="E522" s="4" t="str">
        <f>iferror(VLOOKUP(D522,State_info,2,0),"No Data")</f>
        <v>VA</v>
      </c>
      <c r="F522" s="4">
        <v>90748.0</v>
      </c>
      <c r="G522" s="4">
        <v>115938.0</v>
      </c>
      <c r="H522" s="4" t="s">
        <v>1102</v>
      </c>
      <c r="I522" s="5">
        <v>43958.0</v>
      </c>
      <c r="J522" s="5">
        <v>43988.0</v>
      </c>
      <c r="K522" s="4" t="s">
        <v>16</v>
      </c>
      <c r="L522" s="4">
        <f>iferror(vlookup(B522,Rating_info,3,0),"No Data")</f>
        <v>3.7</v>
      </c>
    </row>
    <row r="523" ht="15.75" hidden="1" customHeight="1">
      <c r="A523" s="4" t="s">
        <v>901</v>
      </c>
      <c r="B523" s="4" t="s">
        <v>544</v>
      </c>
      <c r="C523" s="4" t="str">
        <f>iferror(vlookup(B523,Industry_info,2,false),"No data")</f>
        <v>Aerospace &amp; Defense</v>
      </c>
      <c r="D523" s="4" t="s">
        <v>296</v>
      </c>
      <c r="E523" s="4" t="str">
        <f>iferror(VLOOKUP(D523,State_info,2,0),"No Data")</f>
        <v>MD</v>
      </c>
      <c r="F523" s="4">
        <v>62695.0</v>
      </c>
      <c r="G523" s="4">
        <v>94601.0</v>
      </c>
      <c r="H523" s="4" t="s">
        <v>1103</v>
      </c>
      <c r="I523" s="5">
        <v>43947.0</v>
      </c>
      <c r="J523" s="5">
        <v>43988.0</v>
      </c>
      <c r="K523" s="4" t="s">
        <v>16</v>
      </c>
      <c r="L523" s="4">
        <f>iferror(vlookup(B523,Rating_info,3,0),"No Data")</f>
        <v>3</v>
      </c>
    </row>
    <row r="524" ht="15.75" hidden="1" customHeight="1">
      <c r="A524" s="4" t="s">
        <v>1104</v>
      </c>
      <c r="B524" s="4" t="s">
        <v>178</v>
      </c>
      <c r="C524" s="4" t="str">
        <f>iferror(vlookup(B524,Industry_info,2,false),"No data")</f>
        <v>Information Technology</v>
      </c>
      <c r="D524" s="4" t="s">
        <v>49</v>
      </c>
      <c r="E524" s="4" t="str">
        <f>iferror(VLOOKUP(D524,State_info,2,0),"No Data")</f>
        <v>VA</v>
      </c>
      <c r="F524" s="4">
        <v>44696.0</v>
      </c>
      <c r="G524" s="4">
        <v>96160.0</v>
      </c>
      <c r="H524" s="4" t="s">
        <v>1105</v>
      </c>
      <c r="I524" s="5">
        <v>43954.0</v>
      </c>
      <c r="J524" s="5">
        <v>43988.0</v>
      </c>
      <c r="K524" s="4" t="s">
        <v>16</v>
      </c>
      <c r="L524" s="4">
        <f>iferror(vlookup(B524,Rating_info,3,0),"No Data")</f>
        <v>3.3</v>
      </c>
    </row>
    <row r="525" ht="15.75" hidden="1" customHeight="1">
      <c r="A525" s="4" t="s">
        <v>1106</v>
      </c>
      <c r="B525" s="4" t="s">
        <v>985</v>
      </c>
      <c r="C525" s="4" t="str">
        <f>iferror(vlookup(B525,Industry_info,2,false),"No data")</f>
        <v>Business Services</v>
      </c>
      <c r="D525" s="4" t="s">
        <v>296</v>
      </c>
      <c r="E525" s="4" t="str">
        <f>iferror(VLOOKUP(D525,State_info,2,0),"No Data")</f>
        <v>MD</v>
      </c>
      <c r="F525" s="4">
        <v>92369.0</v>
      </c>
      <c r="G525" s="4">
        <v>127231.0</v>
      </c>
      <c r="H525" s="4" t="s">
        <v>1107</v>
      </c>
      <c r="I525" s="5">
        <v>43946.0</v>
      </c>
      <c r="J525" s="5">
        <v>43988.0</v>
      </c>
      <c r="K525" s="4" t="s">
        <v>16</v>
      </c>
      <c r="L525" s="4">
        <f>iferror(vlookup(B525,Rating_info,3,0),"No Data")</f>
        <v>3.9</v>
      </c>
    </row>
    <row r="526" ht="15.75" hidden="1" customHeight="1">
      <c r="A526" s="4" t="s">
        <v>1108</v>
      </c>
      <c r="B526" s="4" t="s">
        <v>985</v>
      </c>
      <c r="C526" s="4" t="str">
        <f>iferror(vlookup(B526,Industry_info,2,false),"No data")</f>
        <v>Business Services</v>
      </c>
      <c r="D526" s="4" t="s">
        <v>296</v>
      </c>
      <c r="E526" s="4" t="str">
        <f>iferror(VLOOKUP(D526,State_info,2,0),"No Data")</f>
        <v>MD</v>
      </c>
      <c r="F526" s="4">
        <v>147291.0</v>
      </c>
      <c r="G526" s="4">
        <v>215349.0</v>
      </c>
      <c r="H526" s="4" t="s">
        <v>1109</v>
      </c>
      <c r="I526" s="5">
        <v>43946.0</v>
      </c>
      <c r="J526" s="5">
        <v>43988.0</v>
      </c>
      <c r="K526" s="4" t="s">
        <v>16</v>
      </c>
      <c r="L526" s="4">
        <f>iferror(vlookup(B526,Rating_info,3,0),"No Data")</f>
        <v>3.9</v>
      </c>
    </row>
    <row r="527" ht="15.75" hidden="1" customHeight="1">
      <c r="A527" s="4" t="s">
        <v>1110</v>
      </c>
      <c r="B527" s="4" t="s">
        <v>985</v>
      </c>
      <c r="C527" s="4" t="str">
        <f>iferror(vlookup(B527,Industry_info,2,false),"No data")</f>
        <v>Business Services</v>
      </c>
      <c r="D527" s="4" t="s">
        <v>296</v>
      </c>
      <c r="E527" s="4" t="str">
        <f>iferror(VLOOKUP(D527,State_info,2,0),"No Data")</f>
        <v>MD</v>
      </c>
      <c r="F527" s="4">
        <v>132266.0</v>
      </c>
      <c r="G527" s="4">
        <v>183739.0</v>
      </c>
      <c r="H527" s="4" t="s">
        <v>1111</v>
      </c>
      <c r="I527" s="5">
        <v>43946.0</v>
      </c>
      <c r="J527" s="5">
        <v>43988.0</v>
      </c>
      <c r="K527" s="4" t="s">
        <v>16</v>
      </c>
      <c r="L527" s="4">
        <f>iferror(vlookup(B527,Rating_info,3,0),"No Data")</f>
        <v>3.9</v>
      </c>
    </row>
    <row r="528" ht="15.75" hidden="1" customHeight="1">
      <c r="A528" s="4" t="s">
        <v>1112</v>
      </c>
      <c r="B528" s="4" t="s">
        <v>533</v>
      </c>
      <c r="C528" s="4" t="str">
        <f>iferror(vlookup(B528,Industry_info,2,false),"No data")</f>
        <v>Finance</v>
      </c>
      <c r="D528" s="4" t="s">
        <v>49</v>
      </c>
      <c r="E528" s="4" t="str">
        <f>iferror(VLOOKUP(D528,State_info,2,0),"No Data")</f>
        <v>VA</v>
      </c>
      <c r="F528" s="4">
        <v>96672.0</v>
      </c>
      <c r="G528" s="4">
        <v>107942.0</v>
      </c>
      <c r="H528" s="4" t="s">
        <v>1113</v>
      </c>
      <c r="I528" s="5">
        <v>43954.0</v>
      </c>
      <c r="J528" s="5">
        <v>43988.0</v>
      </c>
      <c r="K528" s="4" t="s">
        <v>16</v>
      </c>
      <c r="L528" s="4">
        <f>iferror(vlookup(B528,Rating_info,3,0),"No Data")</f>
        <v>3.8</v>
      </c>
    </row>
    <row r="529" ht="15.75" hidden="1" customHeight="1">
      <c r="A529" s="4" t="s">
        <v>1114</v>
      </c>
      <c r="B529" s="4" t="s">
        <v>533</v>
      </c>
      <c r="C529" s="4" t="str">
        <f>iferror(vlookup(B529,Industry_info,2,false),"No data")</f>
        <v>Finance</v>
      </c>
      <c r="D529" s="4" t="s">
        <v>49</v>
      </c>
      <c r="E529" s="4" t="str">
        <f>iferror(VLOOKUP(D529,State_info,2,0),"No Data")</f>
        <v>VA</v>
      </c>
      <c r="F529" s="4">
        <v>111787.0</v>
      </c>
      <c r="G529" s="4">
        <v>123290.0</v>
      </c>
      <c r="H529" s="4" t="s">
        <v>1115</v>
      </c>
      <c r="I529" s="5">
        <v>43953.0</v>
      </c>
      <c r="J529" s="5">
        <v>43988.0</v>
      </c>
      <c r="K529" s="4" t="s">
        <v>16</v>
      </c>
      <c r="L529" s="4">
        <f>iferror(vlookup(B529,Rating_info,3,0),"No Data")</f>
        <v>3.8</v>
      </c>
    </row>
    <row r="530" ht="15.75" hidden="1" customHeight="1">
      <c r="A530" s="4" t="s">
        <v>495</v>
      </c>
      <c r="B530" s="4" t="s">
        <v>606</v>
      </c>
      <c r="C530" s="4" t="str">
        <f>iferror(vlookup(B530,Industry_info,2,false),"No data")</f>
        <v>Business Services</v>
      </c>
      <c r="D530" s="4" t="s">
        <v>184</v>
      </c>
      <c r="E530" s="4" t="str">
        <f>iferror(VLOOKUP(D530,State_info,2,0),"No Data")</f>
        <v>VA</v>
      </c>
      <c r="F530" s="4">
        <v>82829.0</v>
      </c>
      <c r="G530" s="4">
        <v>93918.0</v>
      </c>
      <c r="H530" s="4" t="s">
        <v>1116</v>
      </c>
      <c r="I530" s="5">
        <v>43952.0</v>
      </c>
      <c r="J530" s="5">
        <v>43988.0</v>
      </c>
      <c r="K530" s="4" t="s">
        <v>16</v>
      </c>
      <c r="L530" s="4">
        <f>iferror(vlookup(B530,Rating_info,3,0),"No Data")</f>
        <v>4.5</v>
      </c>
    </row>
    <row r="531" ht="15.75" hidden="1" customHeight="1">
      <c r="A531" s="4" t="s">
        <v>1117</v>
      </c>
      <c r="B531" s="4" t="s">
        <v>533</v>
      </c>
      <c r="C531" s="4" t="str">
        <f>iferror(vlookup(B531,Industry_info,2,false),"No data")</f>
        <v>Finance</v>
      </c>
      <c r="D531" s="4" t="s">
        <v>49</v>
      </c>
      <c r="E531" s="4" t="str">
        <f>iferror(VLOOKUP(D531,State_info,2,0),"No Data")</f>
        <v>VA</v>
      </c>
      <c r="F531" s="4">
        <v>111787.0</v>
      </c>
      <c r="G531" s="4">
        <v>123290.0</v>
      </c>
      <c r="H531" s="4" t="s">
        <v>1118</v>
      </c>
      <c r="I531" s="5">
        <v>43953.0</v>
      </c>
      <c r="J531" s="5">
        <v>43988.0</v>
      </c>
      <c r="K531" s="4" t="s">
        <v>16</v>
      </c>
      <c r="L531" s="4">
        <f>iferror(vlookup(B531,Rating_info,3,0),"No Data")</f>
        <v>3.8</v>
      </c>
    </row>
    <row r="532" ht="15.75" hidden="1" customHeight="1">
      <c r="A532" s="4" t="s">
        <v>1119</v>
      </c>
      <c r="B532" s="4" t="s">
        <v>252</v>
      </c>
      <c r="C532" s="4" t="str">
        <f>iferror(vlookup(B532,Industry_info,2,false),"No data")</f>
        <v>Biotech &amp; Pharmaceuticals</v>
      </c>
      <c r="D532" s="4" t="s">
        <v>253</v>
      </c>
      <c r="E532" s="4" t="str">
        <f>iferror(VLOOKUP(D532,State_info,2,0),"No Data")</f>
        <v>MD</v>
      </c>
      <c r="F532" s="4">
        <v>147861.0</v>
      </c>
      <c r="G532" s="4">
        <v>160761.0</v>
      </c>
      <c r="H532" s="4" t="s">
        <v>15</v>
      </c>
      <c r="I532" s="5">
        <v>43957.0</v>
      </c>
      <c r="J532" s="5">
        <v>43988.0</v>
      </c>
      <c r="K532" s="4" t="s">
        <v>16</v>
      </c>
      <c r="L532" s="4">
        <f>iferror(vlookup(B532,Rating_info,3,0),"No Data")</f>
        <v>3.9</v>
      </c>
    </row>
    <row r="533" ht="15.75" hidden="1" customHeight="1">
      <c r="A533" s="4" t="s">
        <v>1120</v>
      </c>
      <c r="B533" s="4" t="s">
        <v>1010</v>
      </c>
      <c r="C533" s="4" t="str">
        <f>iferror(vlookup(B533,Industry_info,2,false),"No data")</f>
        <v>Biotech &amp; Pharmaceuticals</v>
      </c>
      <c r="D533" s="4" t="s">
        <v>1121</v>
      </c>
      <c r="E533" s="4" t="str">
        <f>iferror(VLOOKUP(D533,State_info,2,0),"No Data")</f>
        <v>MD</v>
      </c>
      <c r="F533" s="4">
        <v>40544.0</v>
      </c>
      <c r="G533" s="4">
        <v>76199.0</v>
      </c>
      <c r="H533" s="4" t="s">
        <v>1122</v>
      </c>
      <c r="I533" s="5">
        <v>43945.0</v>
      </c>
      <c r="J533" s="5">
        <v>43988.0</v>
      </c>
      <c r="K533" s="4" t="s">
        <v>16</v>
      </c>
      <c r="L533" s="4">
        <f>iferror(vlookup(B533,Rating_info,3,0),"No Data")</f>
        <v>3.6</v>
      </c>
    </row>
    <row r="534" ht="15.75" hidden="1" customHeight="1">
      <c r="A534" s="4" t="s">
        <v>1123</v>
      </c>
      <c r="B534" s="4" t="s">
        <v>533</v>
      </c>
      <c r="C534" s="4" t="str">
        <f>iferror(vlookup(B534,Industry_info,2,false),"No data")</f>
        <v>Finance</v>
      </c>
      <c r="D534" s="4" t="s">
        <v>49</v>
      </c>
      <c r="E534" s="4" t="str">
        <f>iferror(VLOOKUP(D534,State_info,2,0),"No Data")</f>
        <v>VA</v>
      </c>
      <c r="F534" s="4">
        <v>111608.0</v>
      </c>
      <c r="G534" s="4">
        <v>125262.0</v>
      </c>
      <c r="H534" s="4" t="s">
        <v>1124</v>
      </c>
      <c r="I534" s="5">
        <v>43956.0</v>
      </c>
      <c r="J534" s="5">
        <v>43988.0</v>
      </c>
      <c r="K534" s="4" t="s">
        <v>16</v>
      </c>
      <c r="L534" s="4">
        <f>iferror(vlookup(B534,Rating_info,3,0),"No Data")</f>
        <v>3.8</v>
      </c>
    </row>
    <row r="535" ht="15.75" hidden="1" customHeight="1">
      <c r="A535" s="4" t="s">
        <v>1125</v>
      </c>
      <c r="B535" s="4" t="s">
        <v>1126</v>
      </c>
      <c r="C535" s="4" t="str">
        <f>iferror(vlookup(B535,Industry_info,2,false),"No data")</f>
        <v>Aerospace &amp; Defense</v>
      </c>
      <c r="D535" s="4" t="s">
        <v>205</v>
      </c>
      <c r="E535" s="4" t="str">
        <f>iferror(VLOOKUP(D535,State_info,2,0),"No Data")</f>
        <v>VA</v>
      </c>
      <c r="F535" s="4">
        <v>85130.0</v>
      </c>
      <c r="G535" s="4">
        <v>151575.0</v>
      </c>
      <c r="H535" s="4" t="s">
        <v>15</v>
      </c>
      <c r="I535" s="5">
        <v>43952.0</v>
      </c>
      <c r="J535" s="5">
        <v>43988.0</v>
      </c>
      <c r="K535" s="4" t="s">
        <v>16</v>
      </c>
      <c r="L535" s="4">
        <f>iferror(vlookup(B535,Rating_info,3,0),"No Data")</f>
        <v>3.2</v>
      </c>
    </row>
    <row r="536" ht="15.75" hidden="1" customHeight="1">
      <c r="A536" s="4" t="s">
        <v>1127</v>
      </c>
      <c r="B536" s="4" t="s">
        <v>1128</v>
      </c>
      <c r="C536" s="4" t="str">
        <f>iferror(vlookup(B536,Industry_info,2,false),"No data")</f>
        <v>No Industry</v>
      </c>
      <c r="D536" s="4" t="s">
        <v>24</v>
      </c>
      <c r="E536" s="4" t="str">
        <f>iferror(VLOOKUP(D536,State_info,2,0),"No Data")</f>
        <v>VA</v>
      </c>
      <c r="F536" s="4">
        <v>43104.0</v>
      </c>
      <c r="G536" s="4">
        <v>76040.0</v>
      </c>
      <c r="H536" s="4" t="s">
        <v>1129</v>
      </c>
      <c r="I536" s="5">
        <v>43949.0</v>
      </c>
      <c r="J536" s="5">
        <v>43988.0</v>
      </c>
      <c r="K536" s="4" t="s">
        <v>16</v>
      </c>
      <c r="L536" s="4">
        <f>iferror(vlookup(B536,Rating_info,3,0),"No Data")</f>
        <v>2.9</v>
      </c>
    </row>
    <row r="537" ht="15.75" hidden="1" customHeight="1">
      <c r="A537" s="4" t="s">
        <v>1130</v>
      </c>
      <c r="B537" s="4" t="s">
        <v>263</v>
      </c>
      <c r="C537" s="4" t="str">
        <f>iferror(vlookup(B537,Industry_info,2,false),"No data")</f>
        <v>Aerospace &amp; Defense</v>
      </c>
      <c r="D537" s="4" t="s">
        <v>264</v>
      </c>
      <c r="E537" s="4" t="str">
        <f>iferror(VLOOKUP(D537,State_info,2,0),"No Data")</f>
        <v>MD</v>
      </c>
      <c r="F537" s="4">
        <v>77037.0</v>
      </c>
      <c r="G537" s="4">
        <v>156084.0</v>
      </c>
      <c r="H537" s="4" t="s">
        <v>1131</v>
      </c>
      <c r="I537" s="5">
        <v>43956.0</v>
      </c>
      <c r="J537" s="5">
        <v>43988.0</v>
      </c>
      <c r="K537" s="4" t="s">
        <v>16</v>
      </c>
      <c r="L537" s="4">
        <f>iferror(vlookup(B537,Rating_info,3,0),"No Data")</f>
        <v>4.5</v>
      </c>
    </row>
    <row r="538" ht="15.75" hidden="1" customHeight="1">
      <c r="A538" s="4" t="s">
        <v>1132</v>
      </c>
      <c r="B538" s="4" t="s">
        <v>1133</v>
      </c>
      <c r="C538" s="4" t="str">
        <f>iferror(vlookup(B538,Industry_info,2,false),"No data")</f>
        <v>Information Technology</v>
      </c>
      <c r="D538" s="4" t="s">
        <v>35</v>
      </c>
      <c r="E538" s="4" t="str">
        <f>iferror(VLOOKUP(D538,State_info,2,0),"No Data")</f>
        <v>MD</v>
      </c>
      <c r="F538" s="4">
        <v>62361.0</v>
      </c>
      <c r="G538" s="4">
        <v>115734.0</v>
      </c>
      <c r="H538" s="4" t="s">
        <v>1134</v>
      </c>
      <c r="I538" s="5">
        <v>43957.0</v>
      </c>
      <c r="J538" s="5">
        <v>43988.0</v>
      </c>
      <c r="K538" s="4" t="s">
        <v>16</v>
      </c>
      <c r="L538" s="4">
        <f>iferror(vlookup(B538,Rating_info,3,0),"No Data")</f>
        <v>4.3</v>
      </c>
    </row>
    <row r="539" ht="15.75" hidden="1" customHeight="1">
      <c r="A539" s="4" t="s">
        <v>1135</v>
      </c>
      <c r="B539" s="4" t="s">
        <v>536</v>
      </c>
      <c r="C539" s="4" t="str">
        <f>iferror(vlookup(B539,Industry_info,2,false),"No data")</f>
        <v>Aerospace &amp; Defense</v>
      </c>
      <c r="D539" s="4" t="s">
        <v>49</v>
      </c>
      <c r="E539" s="4" t="str">
        <f>iferror(VLOOKUP(D539,State_info,2,0),"No Data")</f>
        <v>VA</v>
      </c>
      <c r="F539" s="4">
        <v>71798.0</v>
      </c>
      <c r="G539" s="4">
        <v>123629.0</v>
      </c>
      <c r="H539" s="4" t="s">
        <v>1136</v>
      </c>
      <c r="I539" s="5">
        <v>43949.0</v>
      </c>
      <c r="J539" s="5">
        <v>43988.0</v>
      </c>
      <c r="K539" s="4" t="s">
        <v>16</v>
      </c>
      <c r="L539" s="4">
        <f>iferror(vlookup(B539,Rating_info,3,0),"No Data")</f>
        <v>3.6</v>
      </c>
    </row>
    <row r="540" ht="15.75" hidden="1" customHeight="1">
      <c r="A540" s="4" t="s">
        <v>1137</v>
      </c>
      <c r="B540" s="4" t="s">
        <v>252</v>
      </c>
      <c r="C540" s="4" t="str">
        <f>iferror(vlookup(B540,Industry_info,2,false),"No data")</f>
        <v>Biotech &amp; Pharmaceuticals</v>
      </c>
      <c r="D540" s="4" t="s">
        <v>253</v>
      </c>
      <c r="E540" s="4" t="str">
        <f>iferror(VLOOKUP(D540,State_info,2,0),"No Data")</f>
        <v>MD</v>
      </c>
      <c r="F540" s="4">
        <v>63789.0</v>
      </c>
      <c r="G540" s="4">
        <v>135395.0</v>
      </c>
      <c r="H540" s="4" t="s">
        <v>15</v>
      </c>
      <c r="I540" s="5">
        <v>43953.0</v>
      </c>
      <c r="J540" s="5">
        <v>43988.0</v>
      </c>
      <c r="K540" s="4" t="s">
        <v>16</v>
      </c>
      <c r="L540" s="4">
        <f>iferror(vlookup(B540,Rating_info,3,0),"No Data")</f>
        <v>3.9</v>
      </c>
    </row>
    <row r="541" ht="15.75" hidden="1" customHeight="1">
      <c r="A541" s="4" t="s">
        <v>1138</v>
      </c>
      <c r="B541" s="4" t="s">
        <v>234</v>
      </c>
      <c r="C541" s="4" t="str">
        <f>iferror(vlookup(B541,Industry_info,2,false),"No data")</f>
        <v>Aerospace &amp; Defense</v>
      </c>
      <c r="D541" s="4" t="s">
        <v>27</v>
      </c>
      <c r="E541" s="4" t="str">
        <f>iferror(VLOOKUP(D541,State_info,2,0),"No Data")</f>
        <v>MD</v>
      </c>
      <c r="F541" s="4">
        <v>152930.0</v>
      </c>
      <c r="G541" s="4">
        <v>183506.0</v>
      </c>
      <c r="H541" s="4" t="s">
        <v>1139</v>
      </c>
      <c r="I541" s="5">
        <v>43952.0</v>
      </c>
      <c r="J541" s="5">
        <v>43988.0</v>
      </c>
      <c r="K541" s="4" t="s">
        <v>16</v>
      </c>
      <c r="L541" s="4">
        <f>iferror(vlookup(B541,Rating_info,3,0),"No Data")</f>
        <v>4.5</v>
      </c>
    </row>
    <row r="542" ht="15.75" hidden="1" customHeight="1">
      <c r="A542" s="4" t="s">
        <v>697</v>
      </c>
      <c r="B542" s="4" t="s">
        <v>1140</v>
      </c>
      <c r="C542" s="4" t="str">
        <f>iferror(vlookup(B542,Industry_info,2,false),"No data")</f>
        <v>No Industry</v>
      </c>
      <c r="D542" s="4" t="s">
        <v>27</v>
      </c>
      <c r="E542" s="4" t="str">
        <f>iferror(VLOOKUP(D542,State_info,2,0),"No Data")</f>
        <v>MD</v>
      </c>
      <c r="F542" s="4">
        <v>65032.0</v>
      </c>
      <c r="G542" s="4">
        <v>104609.0</v>
      </c>
      <c r="H542" s="4" t="s">
        <v>1141</v>
      </c>
      <c r="I542" s="5">
        <v>43952.0</v>
      </c>
      <c r="J542" s="5">
        <v>43988.0</v>
      </c>
      <c r="K542" s="4" t="s">
        <v>16</v>
      </c>
      <c r="L542" s="4">
        <f>iferror(vlookup(B542,Rating_info,3,0),"No Data")</f>
        <v>5</v>
      </c>
    </row>
    <row r="543" ht="15.75" hidden="1" customHeight="1">
      <c r="A543" s="4" t="s">
        <v>868</v>
      </c>
      <c r="B543" s="4" t="s">
        <v>183</v>
      </c>
      <c r="C543" s="4" t="str">
        <f>iferror(vlookup(B543,Industry_info,2,false),"No data")</f>
        <v>Business Services</v>
      </c>
      <c r="D543" s="4" t="s">
        <v>184</v>
      </c>
      <c r="E543" s="4" t="str">
        <f>iferror(VLOOKUP(D543,State_info,2,0),"No Data")</f>
        <v>VA</v>
      </c>
      <c r="F543" s="4">
        <v>87245.0</v>
      </c>
      <c r="G543" s="4">
        <v>100939.0</v>
      </c>
      <c r="H543" s="4" t="s">
        <v>15</v>
      </c>
      <c r="I543" s="5">
        <v>43945.0</v>
      </c>
      <c r="J543" s="5">
        <v>43988.0</v>
      </c>
      <c r="K543" s="4" t="s">
        <v>16</v>
      </c>
      <c r="L543" s="4">
        <f>iferror(vlookup(B543,Rating_info,3,0),"No Data")</f>
        <v>4</v>
      </c>
    </row>
    <row r="544" ht="15.75" hidden="1" customHeight="1">
      <c r="A544" s="4" t="s">
        <v>1142</v>
      </c>
      <c r="B544" s="4" t="s">
        <v>1143</v>
      </c>
      <c r="C544" s="4" t="str">
        <f>iferror(vlookup(B544,Industry_info,2,false),"No data")</f>
        <v>No Industry</v>
      </c>
      <c r="D544" s="4" t="s">
        <v>24</v>
      </c>
      <c r="E544" s="4" t="str">
        <f>iferror(VLOOKUP(D544,State_info,2,0),"No Data")</f>
        <v>VA</v>
      </c>
      <c r="F544" s="4">
        <v>83949.0</v>
      </c>
      <c r="G544" s="4">
        <v>100884.0</v>
      </c>
      <c r="H544" s="4" t="s">
        <v>1144</v>
      </c>
      <c r="I544" s="5">
        <v>43946.0</v>
      </c>
      <c r="J544" s="5">
        <v>43988.0</v>
      </c>
      <c r="K544" s="4" t="s">
        <v>16</v>
      </c>
      <c r="L544" s="4" t="str">
        <f>iferror(vlookup(B544,Rating_info,3,0),"No Data")</f>
        <v/>
      </c>
    </row>
    <row r="545" ht="15.75" hidden="1" customHeight="1">
      <c r="A545" s="4" t="s">
        <v>1145</v>
      </c>
      <c r="B545" s="4" t="s">
        <v>449</v>
      </c>
      <c r="C545" s="4" t="str">
        <f>iferror(vlookup(B545,Industry_info,2,false),"No data")</f>
        <v>Information Technology</v>
      </c>
      <c r="D545" s="4" t="s">
        <v>49</v>
      </c>
      <c r="E545" s="4" t="str">
        <f>iferror(VLOOKUP(D545,State_info,2,0),"No Data")</f>
        <v>VA</v>
      </c>
      <c r="F545" s="4">
        <v>85715.0</v>
      </c>
      <c r="G545" s="4">
        <v>96664.0</v>
      </c>
      <c r="H545" s="4" t="s">
        <v>1146</v>
      </c>
      <c r="I545" s="5">
        <v>43946.0</v>
      </c>
      <c r="J545" s="5">
        <v>43988.0</v>
      </c>
      <c r="K545" s="4" t="s">
        <v>16</v>
      </c>
      <c r="L545" s="4">
        <f>iferror(vlookup(B545,Rating_info,3,0),"No Data")</f>
        <v>3.7</v>
      </c>
    </row>
    <row r="546" ht="15.75" hidden="1" customHeight="1">
      <c r="A546" s="4" t="s">
        <v>1147</v>
      </c>
      <c r="B546" s="4" t="s">
        <v>1148</v>
      </c>
      <c r="C546" s="4" t="str">
        <f>iferror(vlookup(B546,Industry_info,2,false),"No data")</f>
        <v>Business Services</v>
      </c>
      <c r="D546" s="4" t="s">
        <v>658</v>
      </c>
      <c r="E546" s="4" t="str">
        <f>iferror(VLOOKUP(D546,State_info,2,0),"No Data")</f>
        <v>MD</v>
      </c>
      <c r="F546" s="4">
        <v>97563.0</v>
      </c>
      <c r="G546" s="4">
        <v>132418.0</v>
      </c>
      <c r="H546" s="4" t="s">
        <v>1149</v>
      </c>
      <c r="I546" s="5">
        <v>43945.0</v>
      </c>
      <c r="J546" s="5">
        <v>43988.0</v>
      </c>
      <c r="K546" s="4" t="s">
        <v>16</v>
      </c>
      <c r="L546" s="4">
        <f>iferror(vlookup(B546,Rating_info,3,0),"No Data")</f>
        <v>4.3</v>
      </c>
    </row>
    <row r="547" ht="15.75" hidden="1" customHeight="1">
      <c r="A547" s="4" t="s">
        <v>1150</v>
      </c>
      <c r="B547" s="4" t="s">
        <v>1151</v>
      </c>
      <c r="C547" s="4" t="str">
        <f>iferror(vlookup(B547,Industry_info,2,false),"No data")</f>
        <v>Business Services</v>
      </c>
      <c r="D547" s="4" t="s">
        <v>253</v>
      </c>
      <c r="E547" s="4" t="str">
        <f>iferror(VLOOKUP(D547,State_info,2,0),"No Data")</f>
        <v>MD</v>
      </c>
      <c r="F547" s="4">
        <v>41545.0</v>
      </c>
      <c r="G547" s="4">
        <v>71520.0</v>
      </c>
      <c r="H547" s="4" t="s">
        <v>1152</v>
      </c>
      <c r="I547" s="5">
        <v>43952.0</v>
      </c>
      <c r="J547" s="5">
        <v>43988.0</v>
      </c>
      <c r="K547" s="4" t="s">
        <v>16</v>
      </c>
      <c r="L547" s="4">
        <f>iferror(vlookup(B547,Rating_info,3,0),"No Data")</f>
        <v>4.1</v>
      </c>
    </row>
    <row r="548" ht="15.75" hidden="1" customHeight="1">
      <c r="A548" s="4" t="s">
        <v>495</v>
      </c>
      <c r="B548" s="4" t="s">
        <v>43</v>
      </c>
      <c r="C548" s="4" t="str">
        <f>iferror(vlookup(B548,Industry_info,2,false),"No data")</f>
        <v>Information Technology</v>
      </c>
      <c r="D548" s="4" t="s">
        <v>214</v>
      </c>
      <c r="E548" s="4" t="str">
        <f>iferror(VLOOKUP(D548,State_info,2,0),"No Data")</f>
        <v>MD</v>
      </c>
      <c r="F548" s="4">
        <v>92341.0</v>
      </c>
      <c r="G548" s="4">
        <v>105614.0</v>
      </c>
      <c r="H548" s="4" t="s">
        <v>1153</v>
      </c>
      <c r="I548" s="5">
        <v>43958.0</v>
      </c>
      <c r="J548" s="5">
        <v>43988.0</v>
      </c>
      <c r="K548" s="4" t="s">
        <v>16</v>
      </c>
      <c r="L548" s="4">
        <f>iferror(vlookup(B548,Rating_info,3,0),"No Data")</f>
        <v>3.4</v>
      </c>
    </row>
    <row r="549" ht="15.75" hidden="1" customHeight="1">
      <c r="A549" s="4" t="s">
        <v>1154</v>
      </c>
      <c r="B549" s="4" t="s">
        <v>469</v>
      </c>
      <c r="C549" s="4" t="str">
        <f>iferror(vlookup(B549,Industry_info,2,false),"No data")</f>
        <v>Manufacturing</v>
      </c>
      <c r="D549" s="4" t="s">
        <v>109</v>
      </c>
      <c r="E549" s="4" t="str">
        <f>iferror(VLOOKUP(D549,State_info,2,0),"No Data")</f>
        <v>MD</v>
      </c>
      <c r="F549" s="4">
        <v>102107.0</v>
      </c>
      <c r="G549" s="4">
        <v>117688.0</v>
      </c>
      <c r="H549" s="4" t="s">
        <v>1155</v>
      </c>
      <c r="I549" s="5">
        <v>43951.0</v>
      </c>
      <c r="J549" s="5">
        <v>43988.0</v>
      </c>
      <c r="K549" s="4" t="s">
        <v>16</v>
      </c>
      <c r="L549" s="4">
        <f>iferror(vlookup(B549,Rating_info,3,0),"No Data")</f>
        <v>3.3</v>
      </c>
    </row>
    <row r="550" ht="15.75" hidden="1" customHeight="1">
      <c r="A550" s="4" t="s">
        <v>1156</v>
      </c>
      <c r="B550" s="4" t="s">
        <v>925</v>
      </c>
      <c r="C550" s="4" t="str">
        <f>iferror(vlookup(B550,Industry_info,2,false),"No data")</f>
        <v>Education</v>
      </c>
      <c r="D550" s="4" t="s">
        <v>24</v>
      </c>
      <c r="E550" s="4" t="str">
        <f>iferror(VLOOKUP(D550,State_info,2,0),"No Data")</f>
        <v>VA</v>
      </c>
      <c r="F550" s="4">
        <v>52647.0</v>
      </c>
      <c r="G550" s="4">
        <v>121734.0</v>
      </c>
      <c r="H550" s="4" t="s">
        <v>1157</v>
      </c>
      <c r="I550" s="5">
        <v>43951.0</v>
      </c>
      <c r="J550" s="5">
        <v>43988.0</v>
      </c>
      <c r="K550" s="4" t="s">
        <v>16</v>
      </c>
      <c r="L550" s="4">
        <f>iferror(vlookup(B550,Rating_info,3,0),"No Data")</f>
        <v>4.2</v>
      </c>
    </row>
    <row r="551" ht="15.75" hidden="1" customHeight="1">
      <c r="A551" s="4" t="s">
        <v>1158</v>
      </c>
      <c r="B551" s="4" t="s">
        <v>1159</v>
      </c>
      <c r="C551" s="4" t="str">
        <f>iferror(vlookup(B551,Industry_info,2,false),"No data")</f>
        <v>Manufacturing</v>
      </c>
      <c r="D551" s="4" t="s">
        <v>109</v>
      </c>
      <c r="E551" s="4" t="str">
        <f>iferror(VLOOKUP(D551,State_info,2,0),"No Data")</f>
        <v>MD</v>
      </c>
      <c r="F551" s="4">
        <v>102107.0</v>
      </c>
      <c r="G551" s="4">
        <v>117688.0</v>
      </c>
      <c r="H551" s="4" t="s">
        <v>1160</v>
      </c>
      <c r="I551" s="5">
        <v>43957.0</v>
      </c>
      <c r="J551" s="5">
        <v>43988.0</v>
      </c>
      <c r="K551" s="4" t="s">
        <v>16</v>
      </c>
      <c r="L551" s="4">
        <f>iferror(vlookup(B551,Rating_info,3,0),"No Data")</f>
        <v>3.3</v>
      </c>
    </row>
    <row r="552" ht="15.75" hidden="1" customHeight="1">
      <c r="A552" s="4" t="s">
        <v>1161</v>
      </c>
      <c r="B552" s="4" t="s">
        <v>1162</v>
      </c>
      <c r="C552" s="4" t="str">
        <f>iferror(vlookup(B552,Industry_info,2,false),"No data")</f>
        <v>Information Technology</v>
      </c>
      <c r="D552" s="4" t="s">
        <v>14</v>
      </c>
      <c r="E552" s="4" t="str">
        <f>iferror(VLOOKUP(D552,State_info,2,0),"No Data")</f>
        <v>VA</v>
      </c>
      <c r="F552" s="4">
        <v>95715.0</v>
      </c>
      <c r="G552" s="4">
        <v>173187.0</v>
      </c>
      <c r="H552" s="4" t="s">
        <v>1163</v>
      </c>
      <c r="I552" s="5">
        <v>43956.0</v>
      </c>
      <c r="J552" s="5">
        <v>43988.0</v>
      </c>
      <c r="K552" s="4" t="s">
        <v>16</v>
      </c>
      <c r="L552" s="4">
        <f>iferror(vlookup(B552,Rating_info,3,0),"No Data")</f>
        <v>3.8</v>
      </c>
    </row>
    <row r="553" ht="15.75" hidden="1" customHeight="1">
      <c r="A553" s="4" t="s">
        <v>1164</v>
      </c>
      <c r="B553" s="4" t="s">
        <v>1165</v>
      </c>
      <c r="C553" s="4" t="str">
        <f>iferror(vlookup(B553,Industry_info,2,false),"No data")</f>
        <v>Information Technology</v>
      </c>
      <c r="D553" s="4" t="s">
        <v>205</v>
      </c>
      <c r="E553" s="4" t="str">
        <f>iferror(VLOOKUP(D553,State_info,2,0),"No Data")</f>
        <v>VA</v>
      </c>
      <c r="F553" s="4">
        <v>122701.0</v>
      </c>
      <c r="G553" s="4">
        <v>154809.0</v>
      </c>
      <c r="H553" s="4" t="s">
        <v>1166</v>
      </c>
      <c r="I553" s="5">
        <v>43949.0</v>
      </c>
      <c r="J553" s="5">
        <v>43988.0</v>
      </c>
      <c r="K553" s="4" t="s">
        <v>16</v>
      </c>
      <c r="L553" s="4">
        <f>iferror(vlookup(B553,Rating_info,3,0),"No Data")</f>
        <v>5</v>
      </c>
    </row>
    <row r="554" ht="15.75" hidden="1" customHeight="1">
      <c r="A554" s="4" t="s">
        <v>1167</v>
      </c>
      <c r="B554" s="4" t="s">
        <v>663</v>
      </c>
      <c r="C554" s="4" t="str">
        <f>iferror(vlookup(B554,Industry_info,2,false),"No data")</f>
        <v>Biotech &amp; Pharmaceuticals</v>
      </c>
      <c r="D554" s="4" t="s">
        <v>75</v>
      </c>
      <c r="E554" s="4" t="str">
        <f>iferror(VLOOKUP(D554,State_info,2,0),"No Data")</f>
        <v>MD</v>
      </c>
      <c r="F554" s="4">
        <v>56755.0</v>
      </c>
      <c r="G554" s="4">
        <v>124671.0</v>
      </c>
      <c r="H554" s="4" t="s">
        <v>1168</v>
      </c>
      <c r="I554" s="5">
        <v>43950.0</v>
      </c>
      <c r="J554" s="5">
        <v>43988.0</v>
      </c>
      <c r="K554" s="4" t="s">
        <v>16</v>
      </c>
      <c r="L554" s="4">
        <f>iferror(vlookup(B554,Rating_info,3,0),"No Data")</f>
        <v>4</v>
      </c>
    </row>
    <row r="555" ht="15.75" hidden="1" customHeight="1">
      <c r="A555" s="4" t="s">
        <v>1169</v>
      </c>
      <c r="B555" s="4" t="s">
        <v>183</v>
      </c>
      <c r="C555" s="4" t="str">
        <f>iferror(vlookup(B555,Industry_info,2,false),"No data")</f>
        <v>Business Services</v>
      </c>
      <c r="D555" s="4" t="s">
        <v>184</v>
      </c>
      <c r="E555" s="4" t="str">
        <f>iferror(VLOOKUP(D555,State_info,2,0),"No Data")</f>
        <v>VA</v>
      </c>
      <c r="F555" s="4">
        <v>115429.0</v>
      </c>
      <c r="G555" s="4">
        <v>147976.0</v>
      </c>
      <c r="H555" s="4" t="s">
        <v>15</v>
      </c>
      <c r="I555" s="5">
        <v>43957.0</v>
      </c>
      <c r="J555" s="5">
        <v>43988.0</v>
      </c>
      <c r="K555" s="4" t="s">
        <v>16</v>
      </c>
      <c r="L555" s="4">
        <f>iferror(vlookup(B555,Rating_info,3,0),"No Data")</f>
        <v>4</v>
      </c>
    </row>
    <row r="556" ht="15.75" hidden="1" customHeight="1">
      <c r="A556" s="4" t="s">
        <v>1170</v>
      </c>
      <c r="B556" s="4" t="s">
        <v>69</v>
      </c>
      <c r="C556" s="4" t="str">
        <f>iferror(vlookup(B556,Industry_info,2,false),"No data")</f>
        <v>Business Services</v>
      </c>
      <c r="D556" s="4" t="s">
        <v>49</v>
      </c>
      <c r="E556" s="4" t="str">
        <f>iferror(VLOOKUP(D556,State_info,2,0),"No Data")</f>
        <v>VA</v>
      </c>
      <c r="F556" s="4">
        <v>96845.0</v>
      </c>
      <c r="G556" s="4">
        <v>155898.0</v>
      </c>
      <c r="H556" s="4" t="s">
        <v>15</v>
      </c>
      <c r="I556" s="5">
        <v>43945.0</v>
      </c>
      <c r="J556" s="5">
        <v>43988.0</v>
      </c>
      <c r="K556" s="4" t="s">
        <v>16</v>
      </c>
      <c r="L556" s="4">
        <f>iferror(vlookup(B556,Rating_info,3,0),"No Data")</f>
        <v>3.9</v>
      </c>
    </row>
    <row r="557" ht="15.75" hidden="1" customHeight="1">
      <c r="A557" s="4" t="s">
        <v>1171</v>
      </c>
      <c r="B557" s="4" t="s">
        <v>201</v>
      </c>
      <c r="C557" s="4" t="str">
        <f>iferror(vlookup(B557,Industry_info,2,false),"No data")</f>
        <v>Aerospace &amp; Defense</v>
      </c>
      <c r="D557" s="4" t="s">
        <v>132</v>
      </c>
      <c r="E557" s="4" t="str">
        <f>iferror(VLOOKUP(D557,State_info,2,0),"No Data")</f>
        <v>VA</v>
      </c>
      <c r="F557" s="4">
        <v>60145.0</v>
      </c>
      <c r="G557" s="4">
        <v>126983.0</v>
      </c>
      <c r="H557" s="4" t="s">
        <v>15</v>
      </c>
      <c r="I557" s="5">
        <v>43949.0</v>
      </c>
      <c r="J557" s="5">
        <v>43988.0</v>
      </c>
      <c r="K557" s="4" t="s">
        <v>16</v>
      </c>
      <c r="L557" s="4">
        <f>iferror(vlookup(B557,Rating_info,3,0),"No Data")</f>
        <v>3.4</v>
      </c>
    </row>
    <row r="558" ht="15.75" hidden="1" customHeight="1">
      <c r="A558" s="4" t="s">
        <v>1172</v>
      </c>
      <c r="B558" s="4" t="s">
        <v>1173</v>
      </c>
      <c r="C558" s="4" t="str">
        <f>iferror(vlookup(B558,Industry_info,2,false),"No data")</f>
        <v>Aerospace &amp; Defense</v>
      </c>
      <c r="D558" s="4" t="s">
        <v>150</v>
      </c>
      <c r="E558" s="4" t="str">
        <f>iferror(VLOOKUP(D558,State_info,2,0),"No Data")</f>
        <v>VA</v>
      </c>
      <c r="F558" s="4">
        <v>59455.0</v>
      </c>
      <c r="G558" s="4">
        <v>104375.0</v>
      </c>
      <c r="H558" s="4" t="s">
        <v>1174</v>
      </c>
      <c r="I558" s="5">
        <v>43952.0</v>
      </c>
      <c r="J558" s="5">
        <v>43988.0</v>
      </c>
      <c r="K558" s="4" t="s">
        <v>16</v>
      </c>
      <c r="L558" s="4">
        <f>iferror(vlookup(B558,Rating_info,3,0),"No Data")</f>
        <v>3.7</v>
      </c>
    </row>
    <row r="559" ht="15.75" hidden="1" customHeight="1">
      <c r="A559" s="4" t="s">
        <v>1175</v>
      </c>
      <c r="B559" s="4" t="s">
        <v>26</v>
      </c>
      <c r="C559" s="4" t="str">
        <f>iferror(vlookup(B559,Industry_info,2,false),"No data")</f>
        <v>Business Services</v>
      </c>
      <c r="D559" s="4" t="s">
        <v>32</v>
      </c>
      <c r="E559" s="4" t="str">
        <f>iferror(VLOOKUP(D559,State_info,2,0),"No Data")</f>
        <v>VA</v>
      </c>
      <c r="F559" s="4">
        <v>73665.0</v>
      </c>
      <c r="G559" s="4">
        <v>122482.0</v>
      </c>
      <c r="H559" s="4" t="s">
        <v>1176</v>
      </c>
      <c r="I559" s="5">
        <v>43958.0</v>
      </c>
      <c r="J559" s="5">
        <v>43988.0</v>
      </c>
      <c r="K559" s="4" t="s">
        <v>16</v>
      </c>
      <c r="L559" s="4">
        <f>iferror(vlookup(B559,Rating_info,3,0),"No Data")</f>
        <v>3.7</v>
      </c>
    </row>
    <row r="560" ht="15.75" hidden="1" customHeight="1">
      <c r="A560" s="4" t="s">
        <v>1177</v>
      </c>
      <c r="B560" s="4" t="s">
        <v>1178</v>
      </c>
      <c r="C560" s="4" t="str">
        <f>iferror(vlookup(B560,Industry_info,2,false),"No data")</f>
        <v>No Industry</v>
      </c>
      <c r="D560" s="4" t="s">
        <v>1179</v>
      </c>
      <c r="E560" s="4" t="str">
        <f>iferror(VLOOKUP(D560,State_info,2,0),"No Data")</f>
        <v>MD</v>
      </c>
      <c r="F560" s="4">
        <v>77316.0</v>
      </c>
      <c r="G560" s="4">
        <v>91739.0</v>
      </c>
      <c r="H560" s="4" t="s">
        <v>1180</v>
      </c>
      <c r="I560" s="5">
        <v>43945.0</v>
      </c>
      <c r="J560" s="5">
        <v>43988.0</v>
      </c>
      <c r="K560" s="4" t="s">
        <v>16</v>
      </c>
      <c r="L560" s="4">
        <f>iferror(vlookup(B560,Rating_info,3,0),"No Data")</f>
        <v>3.6</v>
      </c>
    </row>
    <row r="561" ht="15.75" hidden="1" customHeight="1">
      <c r="A561" s="4" t="s">
        <v>1181</v>
      </c>
      <c r="B561" s="4" t="s">
        <v>933</v>
      </c>
      <c r="C561" s="4" t="str">
        <f>iferror(vlookup(B561,Industry_info,2,false),"No data")</f>
        <v>Aerospace &amp; Defense</v>
      </c>
      <c r="D561" s="4" t="s">
        <v>934</v>
      </c>
      <c r="E561" s="4" t="str">
        <f>iferror(VLOOKUP(D561,State_info,2,0),"No Data")</f>
        <v>VA</v>
      </c>
      <c r="F561" s="4">
        <v>52451.0</v>
      </c>
      <c r="G561" s="4">
        <v>97251.0</v>
      </c>
      <c r="H561" s="4" t="s">
        <v>1182</v>
      </c>
      <c r="I561" s="5">
        <v>43952.0</v>
      </c>
      <c r="J561" s="5">
        <v>43988.0</v>
      </c>
      <c r="K561" s="4" t="s">
        <v>16</v>
      </c>
      <c r="L561" s="4">
        <f>iferror(vlookup(B561,Rating_info,3,0),"No Data")</f>
        <v>3</v>
      </c>
    </row>
    <row r="562" ht="15.75" hidden="1" customHeight="1">
      <c r="A562" s="4" t="s">
        <v>1183</v>
      </c>
      <c r="B562" s="4" t="s">
        <v>69</v>
      </c>
      <c r="C562" s="4" t="str">
        <f>iferror(vlookup(B562,Industry_info,2,false),"No data")</f>
        <v>Business Services</v>
      </c>
      <c r="D562" s="4" t="s">
        <v>49</v>
      </c>
      <c r="E562" s="4" t="str">
        <f>iferror(VLOOKUP(D562,State_info,2,0),"No Data")</f>
        <v>VA</v>
      </c>
      <c r="F562" s="4">
        <v>79713.0</v>
      </c>
      <c r="G562" s="4">
        <v>142180.0</v>
      </c>
      <c r="H562" s="4" t="s">
        <v>15</v>
      </c>
      <c r="I562" s="5">
        <v>43945.0</v>
      </c>
      <c r="J562" s="5">
        <v>43988.0</v>
      </c>
      <c r="K562" s="4" t="s">
        <v>16</v>
      </c>
      <c r="L562" s="4">
        <f>iferror(vlookup(B562,Rating_info,3,0),"No Data")</f>
        <v>3.9</v>
      </c>
    </row>
    <row r="563" ht="15.75" hidden="1" customHeight="1">
      <c r="A563" s="4" t="s">
        <v>588</v>
      </c>
      <c r="B563" s="4" t="s">
        <v>1184</v>
      </c>
      <c r="C563" s="4" t="str">
        <f>iferror(vlookup(B563,Industry_info,2,false),"No data")</f>
        <v>Information Technology</v>
      </c>
      <c r="D563" s="4" t="s">
        <v>32</v>
      </c>
      <c r="E563" s="4" t="str">
        <f>iferror(VLOOKUP(D563,State_info,2,0),"No Data")</f>
        <v>VA</v>
      </c>
      <c r="F563" s="4">
        <v>137143.0</v>
      </c>
      <c r="G563" s="4">
        <v>153226.0</v>
      </c>
      <c r="H563" s="4" t="s">
        <v>1185</v>
      </c>
      <c r="I563" s="5">
        <v>43953.0</v>
      </c>
      <c r="J563" s="5">
        <v>43988.0</v>
      </c>
      <c r="K563" s="4" t="s">
        <v>16</v>
      </c>
      <c r="L563" s="4">
        <f>iferror(vlookup(B563,Rating_info,3,0),"No Data")</f>
        <v>3.4</v>
      </c>
    </row>
    <row r="564" ht="15.75" hidden="1" customHeight="1">
      <c r="A564" s="4" t="s">
        <v>495</v>
      </c>
      <c r="B564" s="4" t="s">
        <v>1186</v>
      </c>
      <c r="C564" s="4" t="str">
        <f>iferror(vlookup(B564,Industry_info,2,false),"No data")</f>
        <v>Business Services</v>
      </c>
      <c r="D564" s="4" t="s">
        <v>132</v>
      </c>
      <c r="E564" s="4" t="str">
        <f>iferror(VLOOKUP(D564,State_info,2,0),"No Data")</f>
        <v>VA</v>
      </c>
      <c r="F564" s="4">
        <v>65652.0</v>
      </c>
      <c r="G564" s="4">
        <v>74681.0</v>
      </c>
      <c r="H564" s="4" t="s">
        <v>1187</v>
      </c>
      <c r="I564" s="5">
        <v>43950.0</v>
      </c>
      <c r="J564" s="5">
        <v>43988.0</v>
      </c>
      <c r="K564" s="4" t="s">
        <v>16</v>
      </c>
      <c r="L564" s="4">
        <f>iferror(vlookup(B564,Rating_info,3,0),"No Data")</f>
        <v>4</v>
      </c>
    </row>
    <row r="565" ht="15.75" hidden="1" customHeight="1">
      <c r="A565" s="4" t="s">
        <v>1188</v>
      </c>
      <c r="B565" s="4" t="s">
        <v>69</v>
      </c>
      <c r="C565" s="4" t="str">
        <f>iferror(vlookup(B565,Industry_info,2,false),"No data")</f>
        <v>Business Services</v>
      </c>
      <c r="D565" s="4" t="s">
        <v>35</v>
      </c>
      <c r="E565" s="4" t="str">
        <f>iferror(VLOOKUP(D565,State_info,2,0),"No Data")</f>
        <v>MD</v>
      </c>
      <c r="F565" s="4">
        <v>70408.0</v>
      </c>
      <c r="G565" s="4">
        <v>117126.0</v>
      </c>
      <c r="H565" s="4" t="s">
        <v>15</v>
      </c>
      <c r="I565" s="5">
        <v>43950.0</v>
      </c>
      <c r="J565" s="5">
        <v>43988.0</v>
      </c>
      <c r="K565" s="4" t="s">
        <v>16</v>
      </c>
      <c r="L565" s="4">
        <f>iferror(vlookup(B565,Rating_info,3,0),"No Data")</f>
        <v>3.9</v>
      </c>
    </row>
    <row r="566" ht="15.75" hidden="1" customHeight="1">
      <c r="A566" s="4" t="s">
        <v>1189</v>
      </c>
      <c r="B566" s="4" t="s">
        <v>1190</v>
      </c>
      <c r="C566" s="4" t="str">
        <f>iferror(vlookup(B566,Industry_info,2,false),"No data")</f>
        <v>Business Services</v>
      </c>
      <c r="D566" s="4" t="s">
        <v>75</v>
      </c>
      <c r="E566" s="4" t="str">
        <f>iferror(VLOOKUP(D566,State_info,2,0),"No Data")</f>
        <v>MD</v>
      </c>
      <c r="F566" s="4">
        <v>37058.0</v>
      </c>
      <c r="G566" s="4">
        <v>90232.0</v>
      </c>
      <c r="H566" s="4" t="s">
        <v>1191</v>
      </c>
      <c r="I566" s="5">
        <v>43950.0</v>
      </c>
      <c r="J566" s="5">
        <v>43988.0</v>
      </c>
      <c r="K566" s="4" t="s">
        <v>16</v>
      </c>
      <c r="L566" s="4">
        <f>iferror(vlookup(B566,Rating_info,3,0),"No Data")</f>
        <v>3.6</v>
      </c>
    </row>
    <row r="567" ht="15.75" hidden="1" customHeight="1">
      <c r="A567" s="4" t="s">
        <v>1192</v>
      </c>
      <c r="B567" s="4" t="s">
        <v>536</v>
      </c>
      <c r="C567" s="4" t="str">
        <f>iferror(vlookup(B567,Industry_info,2,false),"No data")</f>
        <v>Aerospace &amp; Defense</v>
      </c>
      <c r="D567" s="4" t="s">
        <v>184</v>
      </c>
      <c r="E567" s="4" t="str">
        <f>iferror(VLOOKUP(D567,State_info,2,0),"No Data")</f>
        <v>VA</v>
      </c>
      <c r="F567" s="4">
        <v>70696.0</v>
      </c>
      <c r="G567" s="4">
        <v>144710.0</v>
      </c>
      <c r="H567" s="4" t="s">
        <v>1193</v>
      </c>
      <c r="I567" s="5">
        <v>43956.0</v>
      </c>
      <c r="J567" s="5">
        <v>43988.0</v>
      </c>
      <c r="K567" s="4" t="s">
        <v>16</v>
      </c>
      <c r="L567" s="4">
        <f>iferror(vlookup(B567,Rating_info,3,0),"No Data")</f>
        <v>3.6</v>
      </c>
    </row>
    <row r="568" ht="15.75" hidden="1" customHeight="1">
      <c r="A568" s="4" t="s">
        <v>495</v>
      </c>
      <c r="B568" s="4" t="s">
        <v>1194</v>
      </c>
      <c r="C568" s="4" t="str">
        <f>iferror(vlookup(B568,Industry_info,2,false),"No data")</f>
        <v>Information Technology</v>
      </c>
      <c r="D568" s="4" t="s">
        <v>184</v>
      </c>
      <c r="E568" s="4" t="str">
        <f>iferror(VLOOKUP(D568,State_info,2,0),"No Data")</f>
        <v>VA</v>
      </c>
      <c r="F568" s="4">
        <v>76811.0</v>
      </c>
      <c r="G568" s="4">
        <v>100454.0</v>
      </c>
      <c r="H568" s="4" t="s">
        <v>1195</v>
      </c>
      <c r="I568" s="5">
        <v>43945.0</v>
      </c>
      <c r="J568" s="5">
        <v>43988.0</v>
      </c>
      <c r="K568" s="4" t="s">
        <v>16</v>
      </c>
      <c r="L568" s="4">
        <f>iferror(vlookup(B568,Rating_info,3,0),"No Data")</f>
        <v>5</v>
      </c>
    </row>
    <row r="569" ht="15.75" hidden="1" customHeight="1">
      <c r="A569" s="4" t="s">
        <v>1196</v>
      </c>
      <c r="B569" s="4" t="s">
        <v>536</v>
      </c>
      <c r="C569" s="4" t="str">
        <f>iferror(vlookup(B569,Industry_info,2,false),"No data")</f>
        <v>Aerospace &amp; Defense</v>
      </c>
      <c r="D569" s="4" t="s">
        <v>537</v>
      </c>
      <c r="E569" s="4" t="str">
        <f>iferror(VLOOKUP(D569,State_info,2,0),"No Data")</f>
        <v>VA</v>
      </c>
      <c r="F569" s="4">
        <v>91402.0</v>
      </c>
      <c r="G569" s="4">
        <v>115466.0</v>
      </c>
      <c r="H569" s="4" t="s">
        <v>1197</v>
      </c>
      <c r="I569" s="5">
        <v>43952.0</v>
      </c>
      <c r="J569" s="5">
        <v>43988.0</v>
      </c>
      <c r="K569" s="4" t="s">
        <v>16</v>
      </c>
      <c r="L569" s="4">
        <f>iferror(vlookup(B569,Rating_info,3,0),"No Data")</f>
        <v>3.6</v>
      </c>
    </row>
    <row r="570" ht="15.75" hidden="1" customHeight="1">
      <c r="A570" s="4" t="s">
        <v>1198</v>
      </c>
      <c r="B570" s="4" t="s">
        <v>810</v>
      </c>
      <c r="C570" s="4" t="str">
        <f>iferror(vlookup(B570,Industry_info,2,false),"No data")</f>
        <v>Biotech &amp; Pharmaceuticals</v>
      </c>
      <c r="D570" s="4" t="s">
        <v>75</v>
      </c>
      <c r="E570" s="4" t="str">
        <f>iferror(VLOOKUP(D570,State_info,2,0),"No Data")</f>
        <v>MD</v>
      </c>
      <c r="F570" s="4">
        <v>49854.0</v>
      </c>
      <c r="G570" s="4">
        <v>114697.0</v>
      </c>
      <c r="H570" s="4" t="s">
        <v>1199</v>
      </c>
      <c r="I570" s="5">
        <v>43957.0</v>
      </c>
      <c r="J570" s="5">
        <v>43988.0</v>
      </c>
      <c r="K570" s="4" t="s">
        <v>16</v>
      </c>
      <c r="L570" s="4">
        <f>iferror(vlookup(B570,Rating_info,3,0),"No Data")</f>
        <v>3.5</v>
      </c>
    </row>
    <row r="571" ht="15.75" hidden="1" customHeight="1">
      <c r="A571" s="4" t="s">
        <v>1200</v>
      </c>
      <c r="B571" s="4" t="s">
        <v>810</v>
      </c>
      <c r="C571" s="4" t="str">
        <f>iferror(vlookup(B571,Industry_info,2,false),"No data")</f>
        <v>Biotech &amp; Pharmaceuticals</v>
      </c>
      <c r="D571" s="4" t="s">
        <v>75</v>
      </c>
      <c r="E571" s="4" t="str">
        <f>iferror(VLOOKUP(D571,State_info,2,0),"No Data")</f>
        <v>MD</v>
      </c>
      <c r="F571" s="4">
        <v>49667.0</v>
      </c>
      <c r="G571" s="4">
        <v>114845.0</v>
      </c>
      <c r="H571" s="4" t="s">
        <v>1201</v>
      </c>
      <c r="I571" s="5">
        <v>43952.0</v>
      </c>
      <c r="J571" s="5">
        <v>43988.0</v>
      </c>
      <c r="K571" s="4" t="s">
        <v>16</v>
      </c>
      <c r="L571" s="4">
        <f>iferror(vlookup(B571,Rating_info,3,0),"No Data")</f>
        <v>3.5</v>
      </c>
    </row>
    <row r="572" ht="15.75" hidden="1" customHeight="1">
      <c r="A572" s="4" t="s">
        <v>1202</v>
      </c>
      <c r="B572" s="4" t="s">
        <v>536</v>
      </c>
      <c r="C572" s="4" t="str">
        <f>iferror(vlookup(B572,Industry_info,2,false),"No data")</f>
        <v>Aerospace &amp; Defense</v>
      </c>
      <c r="D572" s="4" t="s">
        <v>24</v>
      </c>
      <c r="E572" s="4" t="str">
        <f>iferror(VLOOKUP(D572,State_info,2,0),"No Data")</f>
        <v>VA</v>
      </c>
      <c r="F572" s="4">
        <v>103058.0</v>
      </c>
      <c r="G572" s="4">
        <v>205227.0</v>
      </c>
      <c r="H572" s="4" t="s">
        <v>1203</v>
      </c>
      <c r="I572" s="5">
        <v>43949.0</v>
      </c>
      <c r="J572" s="5">
        <v>43988.0</v>
      </c>
      <c r="K572" s="4" t="s">
        <v>16</v>
      </c>
      <c r="L572" s="4">
        <f>iferror(vlookup(B572,Rating_info,3,0),"No Data")</f>
        <v>3.6</v>
      </c>
    </row>
    <row r="573" ht="15.75" hidden="1" customHeight="1">
      <c r="A573" s="4" t="s">
        <v>1204</v>
      </c>
      <c r="B573" s="4" t="s">
        <v>1205</v>
      </c>
      <c r="C573" s="4" t="str">
        <f>iferror(vlookup(B573,Industry_info,2,false),"No data")</f>
        <v>Information Technology</v>
      </c>
      <c r="D573" s="4" t="s">
        <v>27</v>
      </c>
      <c r="E573" s="4" t="str">
        <f>iferror(VLOOKUP(D573,State_info,2,0),"No Data")</f>
        <v>MD</v>
      </c>
      <c r="F573" s="4">
        <v>150679.0</v>
      </c>
      <c r="G573" s="4">
        <v>192201.0</v>
      </c>
      <c r="H573" s="4" t="s">
        <v>1206</v>
      </c>
      <c r="I573" s="5">
        <v>43957.0</v>
      </c>
      <c r="J573" s="5">
        <v>43988.0</v>
      </c>
      <c r="K573" s="4" t="s">
        <v>16</v>
      </c>
      <c r="L573" s="4">
        <f>iferror(vlookup(B573,Rating_info,3,0),"No Data")</f>
        <v>4</v>
      </c>
    </row>
    <row r="574" ht="15.75" hidden="1" customHeight="1">
      <c r="A574" s="4" t="s">
        <v>1207</v>
      </c>
      <c r="B574" s="4" t="s">
        <v>162</v>
      </c>
      <c r="C574" s="4" t="str">
        <f>iferror(vlookup(B574,Industry_info,2,false),"No data")</f>
        <v>Business Services</v>
      </c>
      <c r="D574" s="4" t="s">
        <v>14</v>
      </c>
      <c r="E574" s="4" t="str">
        <f>iferror(VLOOKUP(D574,State_info,2,0),"No Data")</f>
        <v>VA</v>
      </c>
      <c r="F574" s="4">
        <v>47171.0</v>
      </c>
      <c r="G574" s="4">
        <v>58403.0</v>
      </c>
      <c r="H574" s="4" t="s">
        <v>1208</v>
      </c>
      <c r="I574" s="5">
        <v>43956.0</v>
      </c>
      <c r="J574" s="5">
        <v>43988.0</v>
      </c>
      <c r="K574" s="4" t="s">
        <v>16</v>
      </c>
      <c r="L574" s="4">
        <f>iferror(vlookup(B574,Rating_info,3,0),"No Data")</f>
        <v>3.9</v>
      </c>
    </row>
    <row r="575" ht="15.75" hidden="1" customHeight="1">
      <c r="A575" s="4" t="s">
        <v>1209</v>
      </c>
      <c r="B575" s="4" t="s">
        <v>1210</v>
      </c>
      <c r="C575" s="4" t="str">
        <f>iferror(vlookup(B575,Industry_info,2,false),"No data")</f>
        <v>Health Care</v>
      </c>
      <c r="D575" s="4" t="s">
        <v>934</v>
      </c>
      <c r="E575" s="4" t="str">
        <f>iferror(VLOOKUP(D575,State_info,2,0),"No Data")</f>
        <v>VA</v>
      </c>
      <c r="F575" s="4">
        <v>77528.0</v>
      </c>
      <c r="G575" s="4">
        <v>111202.0</v>
      </c>
      <c r="H575" s="4" t="s">
        <v>1211</v>
      </c>
      <c r="I575" s="5">
        <v>43951.0</v>
      </c>
      <c r="J575" s="5">
        <v>43988.0</v>
      </c>
      <c r="K575" s="4" t="s">
        <v>16</v>
      </c>
      <c r="L575" s="4">
        <f>iferror(vlookup(B575,Rating_info,3,0),"No Data")</f>
        <v>3.2</v>
      </c>
    </row>
    <row r="576" ht="15.75" hidden="1" customHeight="1">
      <c r="A576" s="4" t="s">
        <v>1212</v>
      </c>
      <c r="B576" s="4" t="s">
        <v>26</v>
      </c>
      <c r="C576" s="4" t="str">
        <f>iferror(vlookup(B576,Industry_info,2,false),"No data")</f>
        <v>Business Services</v>
      </c>
      <c r="D576" s="4" t="s">
        <v>132</v>
      </c>
      <c r="E576" s="4" t="str">
        <f>iferror(VLOOKUP(D576,State_info,2,0),"No Data")</f>
        <v>VA</v>
      </c>
      <c r="F576" s="4">
        <v>90454.0</v>
      </c>
      <c r="G576" s="4">
        <v>151998.0</v>
      </c>
      <c r="H576" s="4" t="s">
        <v>1213</v>
      </c>
      <c r="I576" s="5">
        <v>43949.0</v>
      </c>
      <c r="J576" s="5">
        <v>43988.0</v>
      </c>
      <c r="K576" s="4" t="s">
        <v>16</v>
      </c>
      <c r="L576" s="4">
        <f>iferror(vlookup(B576,Rating_info,3,0),"No Data")</f>
        <v>3.7</v>
      </c>
    </row>
    <row r="577" ht="15.75" hidden="1" customHeight="1">
      <c r="A577" s="4" t="s">
        <v>1214</v>
      </c>
      <c r="B577" s="4" t="s">
        <v>737</v>
      </c>
      <c r="C577" s="4" t="str">
        <f>iferror(vlookup(B577,Industry_info,2,false),"No data")</f>
        <v>Government</v>
      </c>
      <c r="D577" s="4" t="s">
        <v>184</v>
      </c>
      <c r="E577" s="4" t="str">
        <f>iferror(VLOOKUP(D577,State_info,2,0),"No Data")</f>
        <v>VA</v>
      </c>
      <c r="F577" s="4">
        <v>48804.0</v>
      </c>
      <c r="G577" s="4">
        <v>84962.0</v>
      </c>
      <c r="H577" s="4" t="s">
        <v>1215</v>
      </c>
      <c r="I577" s="5">
        <v>43953.0</v>
      </c>
      <c r="J577" s="5">
        <v>43988.0</v>
      </c>
      <c r="K577" s="4" t="s">
        <v>330</v>
      </c>
      <c r="L577" s="4">
        <f>iferror(vlookup(B577,Rating_info,3,0),"No Data")</f>
        <v>3.3</v>
      </c>
    </row>
    <row r="578" ht="15.75" hidden="1" customHeight="1">
      <c r="A578" s="4" t="s">
        <v>1216</v>
      </c>
      <c r="B578" s="4" t="s">
        <v>1217</v>
      </c>
      <c r="C578" s="4" t="str">
        <f>iferror(vlookup(B578,Industry_info,2,false),"No data")</f>
        <v>Information Technology</v>
      </c>
      <c r="D578" s="4" t="s">
        <v>38</v>
      </c>
      <c r="E578" s="4" t="str">
        <f>iferror(VLOOKUP(D578,State_info,2,0),"No Data")</f>
        <v>VA</v>
      </c>
      <c r="F578" s="4">
        <v>108661.0</v>
      </c>
      <c r="G578" s="4">
        <v>121684.0</v>
      </c>
      <c r="H578" s="4" t="s">
        <v>1218</v>
      </c>
      <c r="I578" s="5">
        <v>43950.0</v>
      </c>
      <c r="J578" s="5">
        <v>43988.0</v>
      </c>
      <c r="K578" s="4" t="s">
        <v>16</v>
      </c>
      <c r="L578" s="4">
        <f>iferror(vlookup(B578,Rating_info,3,0),"No Data")</f>
        <v>3.7</v>
      </c>
    </row>
    <row r="579" ht="15.75" hidden="1" customHeight="1">
      <c r="A579" s="4" t="s">
        <v>1219</v>
      </c>
      <c r="B579" s="4" t="s">
        <v>1220</v>
      </c>
      <c r="C579" s="4" t="str">
        <f>iferror(vlookup(B579,Industry_info,2,false),"No data")</f>
        <v>Media</v>
      </c>
      <c r="D579" s="4" t="s">
        <v>49</v>
      </c>
      <c r="E579" s="4" t="str">
        <f>iferror(VLOOKUP(D579,State_info,2,0),"No Data")</f>
        <v>VA</v>
      </c>
      <c r="F579" s="4">
        <v>59246.0</v>
      </c>
      <c r="G579" s="4">
        <v>102681.0</v>
      </c>
      <c r="H579" s="4" t="s">
        <v>1221</v>
      </c>
      <c r="I579" s="5">
        <v>43946.0</v>
      </c>
      <c r="J579" s="5">
        <v>43988.0</v>
      </c>
      <c r="K579" s="4" t="s">
        <v>16</v>
      </c>
      <c r="L579" s="4">
        <f>iferror(vlookup(B579,Rating_info,3,0),"No Data")</f>
        <v>3</v>
      </c>
    </row>
    <row r="580" ht="15.75" hidden="1" customHeight="1">
      <c r="A580" s="4" t="s">
        <v>1222</v>
      </c>
      <c r="B580" s="4" t="s">
        <v>985</v>
      </c>
      <c r="C580" s="4" t="str">
        <f>iferror(vlookup(B580,Industry_info,2,false),"No data")</f>
        <v>Business Services</v>
      </c>
      <c r="D580" s="4" t="s">
        <v>296</v>
      </c>
      <c r="E580" s="4" t="str">
        <f>iferror(VLOOKUP(D580,State_info,2,0),"No Data")</f>
        <v>MD</v>
      </c>
      <c r="F580" s="4">
        <v>115195.0</v>
      </c>
      <c r="G580" s="4">
        <v>155500.0</v>
      </c>
      <c r="H580" s="4" t="s">
        <v>1223</v>
      </c>
      <c r="I580" s="5">
        <v>43946.0</v>
      </c>
      <c r="J580" s="5">
        <v>43988.0</v>
      </c>
      <c r="K580" s="4" t="s">
        <v>16</v>
      </c>
      <c r="L580" s="4">
        <f>iferror(vlookup(B580,Rating_info,3,0),"No Data")</f>
        <v>3.9</v>
      </c>
    </row>
    <row r="581" ht="15.75" hidden="1" customHeight="1">
      <c r="A581" s="4" t="s">
        <v>1214</v>
      </c>
      <c r="B581" s="4" t="s">
        <v>1224</v>
      </c>
      <c r="C581" s="4" t="str">
        <f>iferror(vlookup(B581,Industry_info,2,false),"No data")</f>
        <v>Government</v>
      </c>
      <c r="D581" s="4" t="s">
        <v>184</v>
      </c>
      <c r="E581" s="4" t="str">
        <f>iferror(VLOOKUP(D581,State_info,2,0),"No Data")</f>
        <v>VA</v>
      </c>
      <c r="F581" s="4">
        <v>51677.0</v>
      </c>
      <c r="G581" s="4">
        <v>90573.0</v>
      </c>
      <c r="H581" s="4" t="s">
        <v>1225</v>
      </c>
      <c r="I581" s="5">
        <v>43953.0</v>
      </c>
      <c r="J581" s="5">
        <v>43988.0</v>
      </c>
      <c r="K581" s="4" t="s">
        <v>330</v>
      </c>
      <c r="L581" s="4">
        <f>iferror(vlookup(B581,Rating_info,3,0),"No Data")</f>
        <v>3.4</v>
      </c>
    </row>
    <row r="582" ht="15.75" hidden="1" customHeight="1">
      <c r="A582" s="4" t="s">
        <v>1226</v>
      </c>
      <c r="B582" s="4" t="s">
        <v>1227</v>
      </c>
      <c r="C582" s="4" t="str">
        <f>iferror(vlookup(B582,Industry_info,2,false),"No data")</f>
        <v>Business Services</v>
      </c>
      <c r="D582" s="4" t="s">
        <v>14</v>
      </c>
      <c r="E582" s="4" t="str">
        <f>iferror(VLOOKUP(D582,State_info,2,0),"No Data")</f>
        <v>VA</v>
      </c>
      <c r="F582" s="4">
        <v>57410.0</v>
      </c>
      <c r="G582" s="4">
        <v>88016.0</v>
      </c>
      <c r="H582" s="4" t="s">
        <v>1228</v>
      </c>
      <c r="I582" s="5">
        <v>43946.0</v>
      </c>
      <c r="J582" s="5">
        <v>43988.0</v>
      </c>
      <c r="K582" s="4" t="s">
        <v>16</v>
      </c>
      <c r="L582" s="4">
        <f>iferror(vlookup(B582,Rating_info,3,0),"No Data")</f>
        <v>3.9</v>
      </c>
    </row>
    <row r="583" ht="15.75" hidden="1" customHeight="1">
      <c r="A583" s="4" t="s">
        <v>1229</v>
      </c>
      <c r="B583" s="4" t="s">
        <v>939</v>
      </c>
      <c r="C583" s="4" t="str">
        <f>iferror(vlookup(B583,Industry_info,2,false),"No data")</f>
        <v>Business Services</v>
      </c>
      <c r="D583" s="4" t="s">
        <v>1007</v>
      </c>
      <c r="E583" s="4" t="str">
        <f>iferror(VLOOKUP(D583,State_info,2,0),"No Data")</f>
        <v>MD</v>
      </c>
      <c r="F583" s="4">
        <v>67169.0</v>
      </c>
      <c r="G583" s="4">
        <v>113721.0</v>
      </c>
      <c r="H583" s="4" t="s">
        <v>1230</v>
      </c>
      <c r="I583" s="5">
        <v>43950.0</v>
      </c>
      <c r="J583" s="5">
        <v>43988.0</v>
      </c>
      <c r="K583" s="4" t="s">
        <v>16</v>
      </c>
      <c r="L583" s="4">
        <f>iferror(vlookup(B583,Rating_info,3,0),"No Data")</f>
        <v>3.5</v>
      </c>
    </row>
    <row r="584" ht="15.75" hidden="1" customHeight="1">
      <c r="A584" s="4" t="s">
        <v>1231</v>
      </c>
      <c r="B584" s="4" t="s">
        <v>26</v>
      </c>
      <c r="C584" s="4" t="str">
        <f>iferror(vlookup(B584,Industry_info,2,false),"No data")</f>
        <v>Business Services</v>
      </c>
      <c r="D584" s="4" t="s">
        <v>49</v>
      </c>
      <c r="E584" s="4" t="str">
        <f>iferror(VLOOKUP(D584,State_info,2,0),"No Data")</f>
        <v>VA</v>
      </c>
      <c r="F584" s="4">
        <v>74916.0</v>
      </c>
      <c r="G584" s="4">
        <v>128610.0</v>
      </c>
      <c r="H584" s="4" t="s">
        <v>1232</v>
      </c>
      <c r="I584" s="5">
        <v>43945.0</v>
      </c>
      <c r="J584" s="5">
        <v>43988.0</v>
      </c>
      <c r="K584" s="4" t="s">
        <v>16</v>
      </c>
      <c r="L584" s="4">
        <f>iferror(vlookup(B584,Rating_info,3,0),"No Data")</f>
        <v>3.7</v>
      </c>
    </row>
    <row r="585" ht="15.75" hidden="1" customHeight="1">
      <c r="A585" s="4" t="s">
        <v>1233</v>
      </c>
      <c r="B585" s="4" t="s">
        <v>1234</v>
      </c>
      <c r="C585" s="4" t="str">
        <f>iferror(vlookup(B585,Industry_info,2,false),"No data")</f>
        <v>Business Services</v>
      </c>
      <c r="D585" s="4" t="s">
        <v>184</v>
      </c>
      <c r="E585" s="4" t="str">
        <f>iferror(VLOOKUP(D585,State_info,2,0),"No Data")</f>
        <v>VA</v>
      </c>
      <c r="F585" s="4">
        <v>77955.0</v>
      </c>
      <c r="G585" s="4">
        <v>105584.0</v>
      </c>
      <c r="H585" s="4" t="s">
        <v>1235</v>
      </c>
      <c r="I585" s="5">
        <v>43957.0</v>
      </c>
      <c r="J585" s="5">
        <v>43988.0</v>
      </c>
      <c r="K585" s="4" t="s">
        <v>16</v>
      </c>
      <c r="L585" s="4">
        <f>iferror(vlookup(B585,Rating_info,3,0),"No Data")</f>
        <v>3.4</v>
      </c>
    </row>
    <row r="586" ht="15.75" hidden="1" customHeight="1">
      <c r="A586" s="4" t="s">
        <v>1236</v>
      </c>
      <c r="B586" s="4" t="s">
        <v>694</v>
      </c>
      <c r="C586" s="4" t="str">
        <f>iferror(vlookup(B586,Industry_info,2,false),"No data")</f>
        <v>Biotech &amp; Pharmaceuticals</v>
      </c>
      <c r="D586" s="4" t="s">
        <v>253</v>
      </c>
      <c r="E586" s="4" t="str">
        <f>iferror(VLOOKUP(D586,State_info,2,0),"No Data")</f>
        <v>MD</v>
      </c>
      <c r="F586" s="4">
        <v>93247.0</v>
      </c>
      <c r="G586" s="4">
        <v>108010.0</v>
      </c>
      <c r="H586" s="4" t="s">
        <v>1237</v>
      </c>
      <c r="I586" s="5">
        <v>43952.0</v>
      </c>
      <c r="J586" s="5">
        <v>43988.0</v>
      </c>
      <c r="K586" s="4" t="s">
        <v>16</v>
      </c>
      <c r="L586" s="4">
        <f>iferror(vlookup(B586,Rating_info,3,0),"No Data")</f>
        <v>3</v>
      </c>
    </row>
    <row r="587" ht="15.75" hidden="1" customHeight="1">
      <c r="A587" s="4" t="s">
        <v>1238</v>
      </c>
      <c r="B587" s="4" t="s">
        <v>252</v>
      </c>
      <c r="C587" s="4" t="str">
        <f>iferror(vlookup(B587,Industry_info,2,false),"No data")</f>
        <v>Biotech &amp; Pharmaceuticals</v>
      </c>
      <c r="D587" s="4" t="s">
        <v>253</v>
      </c>
      <c r="E587" s="4" t="str">
        <f>iferror(VLOOKUP(D587,State_info,2,0),"No Data")</f>
        <v>MD</v>
      </c>
      <c r="F587" s="4">
        <v>56613.0</v>
      </c>
      <c r="G587" s="4">
        <v>117102.0</v>
      </c>
      <c r="H587" s="4" t="s">
        <v>15</v>
      </c>
      <c r="I587" s="5">
        <v>43945.0</v>
      </c>
      <c r="J587" s="5">
        <v>43988.0</v>
      </c>
      <c r="K587" s="4" t="s">
        <v>16</v>
      </c>
      <c r="L587" s="4">
        <f>iferror(vlookup(B587,Rating_info,3,0),"No Data")</f>
        <v>3.9</v>
      </c>
    </row>
    <row r="588" ht="15.75" hidden="1" customHeight="1">
      <c r="A588" s="4" t="s">
        <v>1239</v>
      </c>
      <c r="B588" s="4" t="s">
        <v>1240</v>
      </c>
      <c r="C588" s="4" t="str">
        <f>iferror(vlookup(B588,Industry_info,2,false),"No data")</f>
        <v>Aerospace &amp; Defense</v>
      </c>
      <c r="D588" s="4" t="s">
        <v>75</v>
      </c>
      <c r="E588" s="4" t="str">
        <f>iferror(VLOOKUP(D588,State_info,2,0),"No Data")</f>
        <v>MD</v>
      </c>
      <c r="F588" s="4">
        <v>51477.0</v>
      </c>
      <c r="G588" s="4">
        <v>119471.0</v>
      </c>
      <c r="H588" s="4" t="s">
        <v>1241</v>
      </c>
      <c r="I588" s="5">
        <v>43952.0</v>
      </c>
      <c r="J588" s="5">
        <v>43988.0</v>
      </c>
      <c r="K588" s="4" t="s">
        <v>16</v>
      </c>
      <c r="L588" s="4">
        <f>iferror(vlookup(B588,Rating_info,3,0),"No Data")</f>
        <v>3.2</v>
      </c>
    </row>
    <row r="589" ht="15.75" hidden="1" customHeight="1">
      <c r="A589" s="4" t="s">
        <v>1242</v>
      </c>
      <c r="B589" s="4" t="s">
        <v>187</v>
      </c>
      <c r="C589" s="4" t="str">
        <f>iferror(vlookup(B589,Industry_info,2,false),"No data")</f>
        <v>Aerospace &amp; Defense</v>
      </c>
      <c r="D589" s="4" t="s">
        <v>14</v>
      </c>
      <c r="E589" s="4" t="str">
        <f>iferror(VLOOKUP(D589,State_info,2,0),"No Data")</f>
        <v>VA</v>
      </c>
      <c r="F589" s="4">
        <v>121526.0</v>
      </c>
      <c r="G589" s="4">
        <v>152408.0</v>
      </c>
      <c r="H589" s="4" t="s">
        <v>1243</v>
      </c>
      <c r="I589" s="5">
        <v>43953.0</v>
      </c>
      <c r="J589" s="5">
        <v>43988.0</v>
      </c>
      <c r="K589" s="4" t="s">
        <v>16</v>
      </c>
      <c r="L589" s="4">
        <f>iferror(vlookup(B589,Rating_info,3,0),"No Data")</f>
        <v>3.8</v>
      </c>
    </row>
    <row r="590" ht="15.75" hidden="1" customHeight="1">
      <c r="A590" s="4" t="s">
        <v>1244</v>
      </c>
      <c r="B590" s="4" t="s">
        <v>1245</v>
      </c>
      <c r="C590" s="4" t="str">
        <f>iferror(vlookup(B590,Industry_info,2,false),"No data")</f>
        <v>Biotech &amp; Pharmaceuticals</v>
      </c>
      <c r="D590" s="4" t="s">
        <v>75</v>
      </c>
      <c r="E590" s="4" t="str">
        <f>iferror(VLOOKUP(D590,State_info,2,0),"No Data")</f>
        <v>MD</v>
      </c>
      <c r="F590" s="4">
        <v>78307.0</v>
      </c>
      <c r="G590" s="4">
        <v>90956.0</v>
      </c>
      <c r="H590" s="4" t="s">
        <v>1246</v>
      </c>
      <c r="I590" s="5">
        <v>43953.0</v>
      </c>
      <c r="J590" s="5">
        <v>43988.0</v>
      </c>
      <c r="K590" s="4" t="s">
        <v>16</v>
      </c>
      <c r="L590" s="4">
        <f>iferror(vlookup(B590,Rating_info,3,0),"No Data")</f>
        <v>2.4</v>
      </c>
    </row>
    <row r="591" ht="15.75" hidden="1" customHeight="1">
      <c r="A591" s="4" t="s">
        <v>1247</v>
      </c>
      <c r="B591" s="4" t="s">
        <v>187</v>
      </c>
      <c r="C591" s="4" t="str">
        <f>iferror(vlookup(B591,Industry_info,2,false),"No data")</f>
        <v>Aerospace &amp; Defense</v>
      </c>
      <c r="D591" s="4" t="s">
        <v>14</v>
      </c>
      <c r="E591" s="4" t="str">
        <f>iferror(VLOOKUP(D591,State_info,2,0),"No Data")</f>
        <v>VA</v>
      </c>
      <c r="F591" s="4">
        <v>67260.0</v>
      </c>
      <c r="G591" s="4">
        <v>114066.0</v>
      </c>
      <c r="H591" s="4" t="s">
        <v>1248</v>
      </c>
      <c r="I591" s="5">
        <v>43952.0</v>
      </c>
      <c r="J591" s="5">
        <v>43988.0</v>
      </c>
      <c r="K591" s="4" t="s">
        <v>16</v>
      </c>
      <c r="L591" s="4">
        <f>iferror(vlookup(B591,Rating_info,3,0),"No Data")</f>
        <v>3.8</v>
      </c>
    </row>
    <row r="592" ht="15.75" hidden="1" customHeight="1">
      <c r="A592" s="4" t="s">
        <v>1249</v>
      </c>
      <c r="B592" s="4" t="s">
        <v>639</v>
      </c>
      <c r="C592" s="4" t="str">
        <f>iferror(vlookup(B592,Industry_info,2,false),"No data")</f>
        <v>No Industry</v>
      </c>
      <c r="D592" s="4" t="s">
        <v>132</v>
      </c>
      <c r="E592" s="4" t="str">
        <f>iferror(VLOOKUP(D592,State_info,2,0),"No Data")</f>
        <v>VA</v>
      </c>
      <c r="F592" s="4">
        <v>79837.0</v>
      </c>
      <c r="G592" s="4">
        <v>115890.0</v>
      </c>
      <c r="H592" s="4" t="s">
        <v>1250</v>
      </c>
      <c r="I592" s="5">
        <v>43950.0</v>
      </c>
      <c r="J592" s="5">
        <v>43988.0</v>
      </c>
      <c r="K592" s="4" t="s">
        <v>16</v>
      </c>
      <c r="L592" s="4">
        <f>iferror(vlookup(B592,Rating_info,3,0),"No Data")</f>
        <v>3.1</v>
      </c>
    </row>
    <row r="593" ht="15.75" hidden="1" customHeight="1">
      <c r="A593" s="4" t="s">
        <v>1251</v>
      </c>
      <c r="B593" s="4" t="s">
        <v>166</v>
      </c>
      <c r="C593" s="4" t="str">
        <f>iferror(vlookup(B593,Industry_info,2,false),"No data")</f>
        <v>Information Technology</v>
      </c>
      <c r="D593" s="4" t="s">
        <v>264</v>
      </c>
      <c r="E593" s="4" t="str">
        <f>iferror(VLOOKUP(D593,State_info,2,0),"No Data")</f>
        <v>MD</v>
      </c>
      <c r="F593" s="4">
        <v>79938.0</v>
      </c>
      <c r="G593" s="4">
        <v>116082.0</v>
      </c>
      <c r="H593" s="4" t="s">
        <v>15</v>
      </c>
      <c r="I593" s="5">
        <v>43945.0</v>
      </c>
      <c r="J593" s="5">
        <v>43988.0</v>
      </c>
      <c r="K593" s="4" t="s">
        <v>16</v>
      </c>
      <c r="L593" s="4">
        <f>iferror(vlookup(B593,Rating_info,3,0),"No Data")</f>
        <v>3.6</v>
      </c>
    </row>
    <row r="594" ht="15.75" hidden="1" customHeight="1">
      <c r="A594" s="4" t="s">
        <v>1252</v>
      </c>
      <c r="B594" s="4" t="s">
        <v>531</v>
      </c>
      <c r="C594" s="4" t="str">
        <f>iferror(vlookup(B594,Industry_info,2,false),"No data")</f>
        <v>Business Services</v>
      </c>
      <c r="D594" s="4" t="s">
        <v>658</v>
      </c>
      <c r="E594" s="4" t="str">
        <f>iferror(VLOOKUP(D594,State_info,2,0),"No Data")</f>
        <v>MD</v>
      </c>
      <c r="F594" s="4">
        <v>37254.0</v>
      </c>
      <c r="G594" s="4">
        <v>56359.0</v>
      </c>
      <c r="H594" s="4" t="s">
        <v>1253</v>
      </c>
      <c r="I594" s="5">
        <v>43953.0</v>
      </c>
      <c r="J594" s="5">
        <v>43988.0</v>
      </c>
      <c r="K594" s="4" t="s">
        <v>16</v>
      </c>
      <c r="L594" s="4">
        <f>iferror(vlookup(B594,Rating_info,3,0),"No Data")</f>
        <v>3.3</v>
      </c>
    </row>
    <row r="595" ht="15.75" hidden="1" customHeight="1">
      <c r="A595" s="4" t="s">
        <v>1254</v>
      </c>
      <c r="B595" s="4" t="s">
        <v>613</v>
      </c>
      <c r="C595" s="4" t="str">
        <f>iferror(vlookup(B595,Industry_info,2,false),"No data")</f>
        <v>Aerospace &amp; Defense</v>
      </c>
      <c r="D595" s="4" t="s">
        <v>27</v>
      </c>
      <c r="E595" s="4" t="str">
        <f>iferror(VLOOKUP(D595,State_info,2,0),"No Data")</f>
        <v>MD</v>
      </c>
      <c r="F595" s="4">
        <v>105926.0</v>
      </c>
      <c r="G595" s="4">
        <v>155237.0</v>
      </c>
      <c r="H595" s="4" t="s">
        <v>1255</v>
      </c>
      <c r="I595" s="5">
        <v>43950.0</v>
      </c>
      <c r="J595" s="5">
        <v>43988.0</v>
      </c>
      <c r="K595" s="4" t="s">
        <v>16</v>
      </c>
      <c r="L595" s="4">
        <f>iferror(vlookup(B595,Rating_info,3,0),"No Data")</f>
        <v>4</v>
      </c>
    </row>
    <row r="596" ht="15.75" hidden="1" customHeight="1">
      <c r="A596" s="4" t="s">
        <v>1256</v>
      </c>
      <c r="B596" s="4" t="s">
        <v>1257</v>
      </c>
      <c r="C596" s="4" t="str">
        <f>iferror(vlookup(B596,Industry_info,2,false),"No data")</f>
        <v>Education</v>
      </c>
      <c r="D596" s="4" t="s">
        <v>150</v>
      </c>
      <c r="E596" s="4" t="str">
        <f>iferror(VLOOKUP(D596,State_info,2,0),"No Data")</f>
        <v>VA</v>
      </c>
      <c r="F596" s="4">
        <v>58240.0</v>
      </c>
      <c r="G596" s="4">
        <v>101845.0</v>
      </c>
      <c r="H596" s="4" t="s">
        <v>1258</v>
      </c>
      <c r="I596" s="5">
        <v>43945.0</v>
      </c>
      <c r="J596" s="5">
        <v>43988.0</v>
      </c>
      <c r="K596" s="4" t="s">
        <v>16</v>
      </c>
      <c r="L596" s="4">
        <f>iferror(vlookup(B596,Rating_info,3,0),"No Data")</f>
        <v>4.1</v>
      </c>
    </row>
    <row r="597" ht="15.75" hidden="1" customHeight="1">
      <c r="A597" s="4" t="s">
        <v>1259</v>
      </c>
      <c r="B597" s="4" t="s">
        <v>1260</v>
      </c>
      <c r="C597" s="4" t="str">
        <f>iferror(vlookup(B597,Industry_info,2,false),"No data")</f>
        <v>Information Technology</v>
      </c>
      <c r="D597" s="4" t="s">
        <v>14</v>
      </c>
      <c r="E597" s="4" t="str">
        <f>iferror(VLOOKUP(D597,State_info,2,0),"No Data")</f>
        <v>VA</v>
      </c>
      <c r="F597" s="4">
        <v>82442.0</v>
      </c>
      <c r="G597" s="4">
        <v>108464.0</v>
      </c>
      <c r="H597" s="4" t="s">
        <v>1261</v>
      </c>
      <c r="I597" s="5">
        <v>43951.0</v>
      </c>
      <c r="J597" s="5">
        <v>43988.0</v>
      </c>
      <c r="K597" s="4" t="s">
        <v>16</v>
      </c>
      <c r="L597" s="4">
        <f>iferror(vlookup(B597,Rating_info,3,0),"No Data")</f>
        <v>4.5</v>
      </c>
    </row>
    <row r="598" ht="15.75" hidden="1" customHeight="1">
      <c r="A598" s="4" t="s">
        <v>1262</v>
      </c>
      <c r="B598" s="4" t="s">
        <v>1263</v>
      </c>
      <c r="C598" s="4" t="str">
        <f>iferror(vlookup(B598,Industry_info,2,false),"No data")</f>
        <v>Business Services</v>
      </c>
      <c r="D598" s="4" t="s">
        <v>253</v>
      </c>
      <c r="E598" s="4" t="str">
        <f>iferror(VLOOKUP(D598,State_info,2,0),"No Data")</f>
        <v>MD</v>
      </c>
      <c r="F598" s="4">
        <v>77657.0</v>
      </c>
      <c r="G598" s="4">
        <v>162841.0</v>
      </c>
      <c r="H598" s="4" t="s">
        <v>1264</v>
      </c>
      <c r="I598" s="5">
        <v>43957.0</v>
      </c>
      <c r="J598" s="5">
        <v>43988.0</v>
      </c>
      <c r="K598" s="4" t="s">
        <v>16</v>
      </c>
      <c r="L598" s="4">
        <f>iferror(vlookup(B598,Rating_info,3,0),"No Data")</f>
        <v>3.3</v>
      </c>
    </row>
    <row r="599" ht="15.75" hidden="1" customHeight="1">
      <c r="A599" s="4" t="s">
        <v>1265</v>
      </c>
      <c r="B599" s="4" t="s">
        <v>1266</v>
      </c>
      <c r="C599" s="4" t="str">
        <f>iferror(vlookup(B599,Industry_info,2,false),"No data")</f>
        <v>Government</v>
      </c>
      <c r="D599" s="4" t="s">
        <v>184</v>
      </c>
      <c r="E599" s="4" t="str">
        <f>iferror(VLOOKUP(D599,State_info,2,0),"No Data")</f>
        <v>VA</v>
      </c>
      <c r="F599" s="4">
        <v>38623.0</v>
      </c>
      <c r="G599" s="4">
        <v>73135.0</v>
      </c>
      <c r="H599" s="4" t="s">
        <v>1267</v>
      </c>
      <c r="I599" s="5">
        <v>43957.0</v>
      </c>
      <c r="J599" s="5">
        <v>43988.0</v>
      </c>
      <c r="K599" s="4" t="s">
        <v>16</v>
      </c>
      <c r="L599" s="4">
        <f>iferror(vlookup(B599,Rating_info,3,0),"No Data")</f>
        <v>3.6</v>
      </c>
    </row>
    <row r="600" ht="15.75" hidden="1" customHeight="1">
      <c r="A600" s="4" t="s">
        <v>1268</v>
      </c>
      <c r="B600" s="4" t="s">
        <v>1266</v>
      </c>
      <c r="C600" s="4" t="str">
        <f>iferror(vlookup(B600,Industry_info,2,false),"No data")</f>
        <v>Government</v>
      </c>
      <c r="D600" s="4" t="s">
        <v>184</v>
      </c>
      <c r="E600" s="4" t="str">
        <f>iferror(VLOOKUP(D600,State_info,2,0),"No Data")</f>
        <v>VA</v>
      </c>
      <c r="F600" s="4">
        <v>38623.0</v>
      </c>
      <c r="G600" s="4">
        <v>73135.0</v>
      </c>
      <c r="H600" s="4" t="s">
        <v>1269</v>
      </c>
      <c r="I600" s="5">
        <v>43957.0</v>
      </c>
      <c r="J600" s="5">
        <v>43988.0</v>
      </c>
      <c r="K600" s="4" t="s">
        <v>16</v>
      </c>
      <c r="L600" s="4">
        <f>iferror(vlookup(B600,Rating_info,3,0),"No Data")</f>
        <v>3.6</v>
      </c>
    </row>
    <row r="601" ht="15.75" hidden="1" customHeight="1">
      <c r="A601" s="4" t="s">
        <v>1270</v>
      </c>
      <c r="B601" s="4" t="s">
        <v>613</v>
      </c>
      <c r="C601" s="4" t="str">
        <f>iferror(vlookup(B601,Industry_info,2,false),"No data")</f>
        <v>Aerospace &amp; Defense</v>
      </c>
      <c r="D601" s="4" t="s">
        <v>27</v>
      </c>
      <c r="E601" s="4" t="str">
        <f>iferror(VLOOKUP(D601,State_info,2,0),"No Data")</f>
        <v>MD</v>
      </c>
      <c r="F601" s="4">
        <v>122643.0</v>
      </c>
      <c r="G601" s="4">
        <v>146773.0</v>
      </c>
      <c r="H601" s="4" t="s">
        <v>1271</v>
      </c>
      <c r="I601" s="5">
        <v>43950.0</v>
      </c>
      <c r="J601" s="5">
        <v>43988.0</v>
      </c>
      <c r="K601" s="4" t="s">
        <v>16</v>
      </c>
      <c r="L601" s="4">
        <f>iferror(vlookup(B601,Rating_info,3,0),"No Data")</f>
        <v>4</v>
      </c>
    </row>
    <row r="602" ht="15.75" hidden="1" customHeight="1">
      <c r="A602" s="4" t="s">
        <v>1272</v>
      </c>
      <c r="B602" s="4" t="s">
        <v>1273</v>
      </c>
      <c r="C602" s="4" t="str">
        <f>iferror(vlookup(B602,Industry_info,2,false),"No data")</f>
        <v>Biotech &amp; Pharmaceuticals</v>
      </c>
      <c r="D602" s="4" t="s">
        <v>75</v>
      </c>
      <c r="E602" s="4" t="str">
        <f>iferror(VLOOKUP(D602,State_info,2,0),"No Data")</f>
        <v>MD</v>
      </c>
      <c r="F602" s="4">
        <v>57642.0</v>
      </c>
      <c r="G602" s="4">
        <v>131372.0</v>
      </c>
      <c r="H602" s="4" t="s">
        <v>15</v>
      </c>
      <c r="I602" s="5">
        <v>43948.0</v>
      </c>
      <c r="J602" s="5">
        <v>43988.0</v>
      </c>
      <c r="K602" s="4" t="s">
        <v>16</v>
      </c>
      <c r="L602" s="4">
        <f>iferror(vlookup(B602,Rating_info,3,0),"No Data")</f>
        <v>2.9</v>
      </c>
    </row>
    <row r="603" ht="15.75" hidden="1" customHeight="1">
      <c r="A603" s="4" t="s">
        <v>1274</v>
      </c>
      <c r="B603" s="4" t="s">
        <v>1275</v>
      </c>
      <c r="C603" s="4" t="str">
        <f>iferror(vlookup(B603,Industry_info,2,false),"No data")</f>
        <v>Biotech &amp; Pharmaceuticals</v>
      </c>
      <c r="D603" s="4" t="s">
        <v>75</v>
      </c>
      <c r="E603" s="4" t="str">
        <f>iferror(VLOOKUP(D603,State_info,2,0),"No Data")</f>
        <v>MD</v>
      </c>
      <c r="F603" s="4">
        <v>58282.0</v>
      </c>
      <c r="G603" s="4">
        <v>85009.0</v>
      </c>
      <c r="H603" s="4" t="s">
        <v>1276</v>
      </c>
      <c r="I603" s="5">
        <v>43953.0</v>
      </c>
      <c r="J603" s="5">
        <v>43988.0</v>
      </c>
      <c r="K603" s="4" t="s">
        <v>16</v>
      </c>
      <c r="L603" s="4">
        <f>iferror(vlookup(B603,Rating_info,3,0),"No Data")</f>
        <v>3.6</v>
      </c>
    </row>
    <row r="604" ht="15.75" hidden="1" customHeight="1">
      <c r="A604" s="4" t="s">
        <v>1277</v>
      </c>
      <c r="B604" s="4" t="s">
        <v>1278</v>
      </c>
      <c r="C604" s="4" t="str">
        <f>iferror(vlookup(B604,Industry_info,2,false),"No data")</f>
        <v>No Industry</v>
      </c>
      <c r="D604" s="4" t="s">
        <v>205</v>
      </c>
      <c r="E604" s="4" t="str">
        <f>iferror(VLOOKUP(D604,State_info,2,0),"No Data")</f>
        <v>VA</v>
      </c>
      <c r="F604" s="4">
        <v>106840.0</v>
      </c>
      <c r="G604" s="4">
        <v>122808.0</v>
      </c>
      <c r="H604" s="4" t="s">
        <v>1279</v>
      </c>
      <c r="I604" s="5">
        <v>43949.0</v>
      </c>
      <c r="J604" s="5">
        <v>43988.0</v>
      </c>
      <c r="K604" s="4" t="s">
        <v>16</v>
      </c>
      <c r="L604" s="4" t="str">
        <f>iferror(vlookup(B604,Rating_info,3,0),"No Data")</f>
        <v/>
      </c>
    </row>
    <row r="605" ht="15.75" hidden="1" customHeight="1">
      <c r="A605" s="4" t="s">
        <v>1280</v>
      </c>
      <c r="B605" s="4" t="s">
        <v>1281</v>
      </c>
      <c r="C605" s="4" t="str">
        <f>iferror(vlookup(B605,Industry_info,2,false),"No data")</f>
        <v>Biotech &amp; Pharmaceuticals</v>
      </c>
      <c r="D605" s="4" t="s">
        <v>75</v>
      </c>
      <c r="E605" s="4" t="str">
        <f>iferror(VLOOKUP(D605,State_info,2,0),"No Data")</f>
        <v>MD</v>
      </c>
      <c r="F605" s="4">
        <v>77496.0</v>
      </c>
      <c r="G605" s="4">
        <v>103937.0</v>
      </c>
      <c r="H605" s="4" t="s">
        <v>1282</v>
      </c>
      <c r="I605" s="5">
        <v>43950.0</v>
      </c>
      <c r="J605" s="5">
        <v>43988.0</v>
      </c>
      <c r="K605" s="4" t="s">
        <v>16</v>
      </c>
      <c r="L605" s="4">
        <f>iferror(vlookup(B605,Rating_info,3,0),"No Data")</f>
        <v>3.6</v>
      </c>
    </row>
    <row r="606" ht="15.75" hidden="1" customHeight="1">
      <c r="A606" s="4" t="s">
        <v>1283</v>
      </c>
      <c r="B606" s="4" t="s">
        <v>536</v>
      </c>
      <c r="C606" s="4" t="str">
        <f>iferror(vlookup(B606,Industry_info,2,false),"No data")</f>
        <v>Aerospace &amp; Defense</v>
      </c>
      <c r="D606" s="4" t="s">
        <v>537</v>
      </c>
      <c r="E606" s="4" t="str">
        <f>iferror(VLOOKUP(D606,State_info,2,0),"No Data")</f>
        <v>VA</v>
      </c>
      <c r="F606" s="4">
        <v>29516.0</v>
      </c>
      <c r="G606" s="4">
        <v>45814.0</v>
      </c>
      <c r="H606" s="4" t="s">
        <v>1284</v>
      </c>
      <c r="I606" s="5">
        <v>43952.0</v>
      </c>
      <c r="J606" s="5">
        <v>43988.0</v>
      </c>
      <c r="K606" s="4" t="s">
        <v>16</v>
      </c>
      <c r="L606" s="4">
        <f>iferror(vlookup(B606,Rating_info,3,0),"No Data")</f>
        <v>3.6</v>
      </c>
    </row>
    <row r="607" ht="15.75" hidden="1" customHeight="1">
      <c r="A607" s="4" t="s">
        <v>1285</v>
      </c>
      <c r="B607" s="4" t="s">
        <v>1286</v>
      </c>
      <c r="C607" s="4" t="str">
        <f>iferror(vlookup(B607,Industry_info,2,false),"No data")</f>
        <v>Business Services</v>
      </c>
      <c r="D607" s="4" t="s">
        <v>205</v>
      </c>
      <c r="E607" s="4" t="str">
        <f>iferror(VLOOKUP(D607,State_info,2,0),"No Data")</f>
        <v>VA</v>
      </c>
      <c r="F607" s="4">
        <v>73494.0</v>
      </c>
      <c r="G607" s="4">
        <v>82162.0</v>
      </c>
      <c r="H607" s="4" t="s">
        <v>1287</v>
      </c>
      <c r="I607" s="5">
        <v>43947.0</v>
      </c>
      <c r="J607" s="5">
        <v>43988.0</v>
      </c>
      <c r="K607" s="4" t="s">
        <v>16</v>
      </c>
      <c r="L607" s="4">
        <f>iferror(vlookup(B607,Rating_info,3,0),"No Data")</f>
        <v>3.7</v>
      </c>
    </row>
    <row r="608" ht="15.75" hidden="1" customHeight="1">
      <c r="A608" s="4" t="s">
        <v>1288</v>
      </c>
      <c r="B608" s="4" t="s">
        <v>1286</v>
      </c>
      <c r="C608" s="4" t="str">
        <f>iferror(vlookup(B608,Industry_info,2,false),"No data")</f>
        <v>Business Services</v>
      </c>
      <c r="D608" s="4" t="s">
        <v>205</v>
      </c>
      <c r="E608" s="4" t="str">
        <f>iferror(VLOOKUP(D608,State_info,2,0),"No Data")</f>
        <v>VA</v>
      </c>
      <c r="F608" s="4">
        <v>97068.0</v>
      </c>
      <c r="G608" s="4">
        <v>111663.0</v>
      </c>
      <c r="H608" s="4" t="s">
        <v>1289</v>
      </c>
      <c r="I608" s="5">
        <v>43947.0</v>
      </c>
      <c r="J608" s="5">
        <v>43988.0</v>
      </c>
      <c r="K608" s="4" t="s">
        <v>16</v>
      </c>
      <c r="L608" s="4">
        <f>iferror(vlookup(B608,Rating_info,3,0),"No Data")</f>
        <v>3.7</v>
      </c>
    </row>
    <row r="609" ht="15.75" hidden="1" customHeight="1">
      <c r="A609" s="4" t="s">
        <v>1290</v>
      </c>
      <c r="B609" s="4" t="s">
        <v>64</v>
      </c>
      <c r="C609" s="4" t="str">
        <f>iferror(vlookup(B609,Industry_info,2,false),"No data")</f>
        <v>Business Services</v>
      </c>
      <c r="D609" s="4" t="s">
        <v>214</v>
      </c>
      <c r="E609" s="4" t="str">
        <f>iferror(VLOOKUP(D609,State_info,2,0),"No Data")</f>
        <v>MD</v>
      </c>
      <c r="F609" s="4">
        <v>55223.0</v>
      </c>
      <c r="G609" s="4">
        <v>108855.0</v>
      </c>
      <c r="H609" s="4" t="s">
        <v>1291</v>
      </c>
      <c r="I609" s="5">
        <v>43957.0</v>
      </c>
      <c r="J609" s="5">
        <v>43988.0</v>
      </c>
      <c r="K609" s="4" t="s">
        <v>16</v>
      </c>
      <c r="L609" s="4">
        <f>iferror(vlookup(B609,Rating_info,3,0),"No Data")</f>
        <v>3.8</v>
      </c>
    </row>
    <row r="610" ht="15.75" hidden="1" customHeight="1">
      <c r="A610" s="4" t="s">
        <v>1292</v>
      </c>
      <c r="B610" s="4" t="s">
        <v>69</v>
      </c>
      <c r="C610" s="4" t="str">
        <f>iferror(vlookup(B610,Industry_info,2,false),"No data")</f>
        <v>Business Services</v>
      </c>
      <c r="D610" s="4" t="s">
        <v>32</v>
      </c>
      <c r="E610" s="4" t="str">
        <f>iferror(VLOOKUP(D610,State_info,2,0),"No Data")</f>
        <v>VA</v>
      </c>
      <c r="F610" s="4">
        <v>59390.0</v>
      </c>
      <c r="G610" s="4">
        <v>121068.0</v>
      </c>
      <c r="H610" s="4" t="s">
        <v>15</v>
      </c>
      <c r="I610" s="5">
        <v>43952.0</v>
      </c>
      <c r="J610" s="5">
        <v>43988.0</v>
      </c>
      <c r="K610" s="4" t="s">
        <v>16</v>
      </c>
      <c r="L610" s="4">
        <f>iferror(vlookup(B610,Rating_info,3,0),"No Data")</f>
        <v>3.9</v>
      </c>
    </row>
    <row r="611" ht="15.75" hidden="1" customHeight="1">
      <c r="A611" s="4" t="s">
        <v>1293</v>
      </c>
      <c r="B611" s="4" t="s">
        <v>1294</v>
      </c>
      <c r="C611" s="4" t="str">
        <f>iferror(vlookup(B611,Industry_info,2,false),"No data")</f>
        <v>No Industry</v>
      </c>
      <c r="D611" s="4" t="s">
        <v>75</v>
      </c>
      <c r="E611" s="4" t="str">
        <f>iferror(VLOOKUP(D611,State_info,2,0),"No Data")</f>
        <v>MD</v>
      </c>
      <c r="F611" s="4">
        <v>49942.0</v>
      </c>
      <c r="G611" s="4">
        <v>95289.0</v>
      </c>
      <c r="H611" s="4" t="s">
        <v>1295</v>
      </c>
      <c r="I611" s="5">
        <v>43954.0</v>
      </c>
      <c r="J611" s="5">
        <v>43988.0</v>
      </c>
      <c r="K611" s="4" t="s">
        <v>16</v>
      </c>
      <c r="L611" s="4">
        <f>iferror(vlookup(B611,Rating_info,3,0),"No Data")</f>
        <v>3.1</v>
      </c>
    </row>
    <row r="612" ht="15.75" hidden="1" customHeight="1">
      <c r="A612" s="4" t="s">
        <v>1296</v>
      </c>
      <c r="B612" s="4" t="s">
        <v>69</v>
      </c>
      <c r="C612" s="4" t="str">
        <f>iferror(vlookup(B612,Industry_info,2,false),"No data")</f>
        <v>Business Services</v>
      </c>
      <c r="D612" s="4" t="s">
        <v>70</v>
      </c>
      <c r="E612" s="4" t="str">
        <f>iferror(VLOOKUP(D612,State_info,2,0),"No Data")</f>
        <v>VA</v>
      </c>
      <c r="F612" s="4">
        <v>58494.0</v>
      </c>
      <c r="G612" s="4">
        <v>111198.0</v>
      </c>
      <c r="H612" s="4" t="s">
        <v>15</v>
      </c>
      <c r="I612" s="5">
        <v>43949.0</v>
      </c>
      <c r="J612" s="5">
        <v>43988.0</v>
      </c>
      <c r="K612" s="4" t="s">
        <v>16</v>
      </c>
      <c r="L612" s="4">
        <f>iferror(vlookup(B612,Rating_info,3,0),"No Data")</f>
        <v>3.9</v>
      </c>
    </row>
    <row r="613" ht="15.75" hidden="1" customHeight="1">
      <c r="A613" s="4" t="s">
        <v>1297</v>
      </c>
      <c r="B613" s="4" t="s">
        <v>69</v>
      </c>
      <c r="C613" s="4" t="str">
        <f>iferror(vlookup(B613,Industry_info,2,false),"No data")</f>
        <v>Business Services</v>
      </c>
      <c r="D613" s="4" t="s">
        <v>70</v>
      </c>
      <c r="E613" s="4" t="str">
        <f>iferror(VLOOKUP(D613,State_info,2,0),"No Data")</f>
        <v>VA</v>
      </c>
      <c r="F613" s="4">
        <v>74618.0</v>
      </c>
      <c r="G613" s="4">
        <v>125784.0</v>
      </c>
      <c r="H613" s="4" t="s">
        <v>15</v>
      </c>
      <c r="I613" s="5">
        <v>43949.0</v>
      </c>
      <c r="J613" s="5">
        <v>43988.0</v>
      </c>
      <c r="K613" s="4" t="s">
        <v>16</v>
      </c>
      <c r="L613" s="4">
        <f>iferror(vlookup(B613,Rating_info,3,0),"No Data")</f>
        <v>3.9</v>
      </c>
    </row>
    <row r="614" ht="15.75" hidden="1" customHeight="1">
      <c r="A614" s="4" t="s">
        <v>1298</v>
      </c>
      <c r="B614" s="4" t="s">
        <v>1299</v>
      </c>
      <c r="C614" s="4" t="str">
        <f>iferror(vlookup(B614,Industry_info,2,false),"No data")</f>
        <v>Government</v>
      </c>
      <c r="D614" s="4" t="s">
        <v>75</v>
      </c>
      <c r="E614" s="4" t="str">
        <f>iferror(VLOOKUP(D614,State_info,2,0),"No Data")</f>
        <v>MD</v>
      </c>
      <c r="F614" s="4">
        <v>57119.0</v>
      </c>
      <c r="G614" s="4">
        <v>120362.0</v>
      </c>
      <c r="H614" s="4" t="s">
        <v>1300</v>
      </c>
      <c r="I614" s="5">
        <v>43948.0</v>
      </c>
      <c r="J614" s="5">
        <v>43988.0</v>
      </c>
      <c r="K614" s="4" t="s">
        <v>330</v>
      </c>
      <c r="L614" s="4">
        <f>iferror(vlookup(B614,Rating_info,3,0),"No Data")</f>
        <v>3.4</v>
      </c>
    </row>
    <row r="615" ht="15.75" hidden="1" customHeight="1">
      <c r="A615" s="4" t="s">
        <v>1301</v>
      </c>
      <c r="B615" s="4" t="s">
        <v>533</v>
      </c>
      <c r="C615" s="4" t="str">
        <f>iferror(vlookup(B615,Industry_info,2,false),"No data")</f>
        <v>Finance</v>
      </c>
      <c r="D615" s="4" t="s">
        <v>49</v>
      </c>
      <c r="E615" s="4" t="str">
        <f>iferror(VLOOKUP(D615,State_info,2,0),"No Data")</f>
        <v>VA</v>
      </c>
      <c r="F615" s="4">
        <v>110852.0</v>
      </c>
      <c r="G615" s="4">
        <v>124507.0</v>
      </c>
      <c r="H615" s="4" t="s">
        <v>1302</v>
      </c>
      <c r="I615" s="5">
        <v>43945.0</v>
      </c>
      <c r="J615" s="5">
        <v>43988.0</v>
      </c>
      <c r="K615" s="4" t="s">
        <v>16</v>
      </c>
      <c r="L615" s="4">
        <f>iferror(vlookup(B615,Rating_info,3,0),"No Data")</f>
        <v>3.8</v>
      </c>
    </row>
    <row r="616" ht="15.75" hidden="1" customHeight="1">
      <c r="A616" s="4" t="s">
        <v>1303</v>
      </c>
      <c r="B616" s="4" t="s">
        <v>1304</v>
      </c>
      <c r="C616" s="4" t="str">
        <f>iferror(vlookup(B616,Industry_info,2,false),"No data")</f>
        <v>Information Technology</v>
      </c>
      <c r="D616" s="4" t="s">
        <v>14</v>
      </c>
      <c r="E616" s="4" t="str">
        <f>iferror(VLOOKUP(D616,State_info,2,0),"No Data")</f>
        <v>VA</v>
      </c>
      <c r="F616" s="4">
        <v>71750.0</v>
      </c>
      <c r="G616" s="4">
        <v>125877.0</v>
      </c>
      <c r="H616" s="4" t="s">
        <v>1305</v>
      </c>
      <c r="I616" s="5">
        <v>43950.0</v>
      </c>
      <c r="J616" s="5">
        <v>43988.0</v>
      </c>
      <c r="K616" s="4" t="s">
        <v>16</v>
      </c>
      <c r="L616" s="4">
        <f>iferror(vlookup(B616,Rating_info,3,0),"No Data")</f>
        <v>4.3</v>
      </c>
    </row>
    <row r="617" ht="15.75" hidden="1" customHeight="1">
      <c r="A617" s="4" t="s">
        <v>1306</v>
      </c>
      <c r="B617" s="4" t="s">
        <v>533</v>
      </c>
      <c r="C617" s="4" t="str">
        <f>iferror(vlookup(B617,Industry_info,2,false),"No data")</f>
        <v>Finance</v>
      </c>
      <c r="D617" s="4" t="s">
        <v>49</v>
      </c>
      <c r="E617" s="4" t="str">
        <f>iferror(VLOOKUP(D617,State_info,2,0),"No Data")</f>
        <v>VA</v>
      </c>
      <c r="F617" s="4">
        <v>96672.0</v>
      </c>
      <c r="G617" s="4">
        <v>107942.0</v>
      </c>
      <c r="H617" s="4" t="s">
        <v>1307</v>
      </c>
      <c r="I617" s="5">
        <v>43954.0</v>
      </c>
      <c r="J617" s="5">
        <v>43988.0</v>
      </c>
      <c r="K617" s="4" t="s">
        <v>16</v>
      </c>
      <c r="L617" s="4">
        <f>iferror(vlookup(B617,Rating_info,3,0),"No Data")</f>
        <v>3.8</v>
      </c>
    </row>
    <row r="618" ht="15.75" hidden="1" customHeight="1">
      <c r="A618" s="4" t="s">
        <v>1308</v>
      </c>
      <c r="B618" s="4" t="s">
        <v>1309</v>
      </c>
      <c r="C618" s="4" t="str">
        <f>iferror(vlookup(B618,Industry_info,2,false),"No data")</f>
        <v>Business Services</v>
      </c>
      <c r="D618" s="4" t="s">
        <v>14</v>
      </c>
      <c r="E618" s="4" t="str">
        <f>iferror(VLOOKUP(D618,State_info,2,0),"No Data")</f>
        <v>VA</v>
      </c>
      <c r="F618" s="4">
        <v>62031.0</v>
      </c>
      <c r="G618" s="4">
        <v>69004.0</v>
      </c>
      <c r="H618" s="4" t="s">
        <v>1310</v>
      </c>
      <c r="I618" s="5">
        <v>43956.0</v>
      </c>
      <c r="J618" s="5">
        <v>43988.0</v>
      </c>
      <c r="K618" s="4" t="s">
        <v>16</v>
      </c>
      <c r="L618" s="4">
        <f>iferror(vlookup(B618,Rating_info,3,0),"No Data")</f>
        <v>3</v>
      </c>
    </row>
    <row r="619" ht="15.75" hidden="1" customHeight="1">
      <c r="A619" s="4" t="s">
        <v>1311</v>
      </c>
      <c r="B619" s="4" t="s">
        <v>252</v>
      </c>
      <c r="C619" s="4" t="str">
        <f>iferror(vlookup(B619,Industry_info,2,false),"No data")</f>
        <v>Biotech &amp; Pharmaceuticals</v>
      </c>
      <c r="D619" s="4" t="s">
        <v>253</v>
      </c>
      <c r="E619" s="4" t="str">
        <f>iferror(VLOOKUP(D619,State_info,2,0),"No Data")</f>
        <v>MD</v>
      </c>
      <c r="F619" s="4">
        <v>107325.0</v>
      </c>
      <c r="G619" s="4">
        <v>118320.0</v>
      </c>
      <c r="H619" s="4" t="s">
        <v>15</v>
      </c>
      <c r="I619" s="5">
        <v>43951.0</v>
      </c>
      <c r="J619" s="5">
        <v>43988.0</v>
      </c>
      <c r="K619" s="4" t="s">
        <v>16</v>
      </c>
      <c r="L619" s="4">
        <f>iferror(vlookup(B619,Rating_info,3,0),"No Data")</f>
        <v>3.9</v>
      </c>
    </row>
    <row r="620" ht="15.75" hidden="1" customHeight="1">
      <c r="A620" s="4" t="s">
        <v>1312</v>
      </c>
      <c r="B620" s="4" t="s">
        <v>1313</v>
      </c>
      <c r="C620" s="4" t="str">
        <f>iferror(vlookup(B620,Industry_info,2,false),"No data")</f>
        <v>Business Services</v>
      </c>
      <c r="D620" s="4" t="s">
        <v>296</v>
      </c>
      <c r="E620" s="4" t="str">
        <f>iferror(VLOOKUP(D620,State_info,2,0),"No Data")</f>
        <v>MD</v>
      </c>
      <c r="F620" s="4">
        <v>20268.0</v>
      </c>
      <c r="G620" s="4">
        <v>93350.0</v>
      </c>
      <c r="H620" s="4" t="s">
        <v>1314</v>
      </c>
      <c r="I620" s="5">
        <v>43954.0</v>
      </c>
      <c r="J620" s="5">
        <v>43988.0</v>
      </c>
      <c r="K620" s="4" t="s">
        <v>16</v>
      </c>
      <c r="L620" s="4">
        <f>iferror(vlookup(B620,Rating_info,3,0),"No Data")</f>
        <v>2.4</v>
      </c>
    </row>
    <row r="621" ht="15.75" hidden="1" customHeight="1">
      <c r="A621" s="4" t="s">
        <v>1315</v>
      </c>
      <c r="B621" s="4" t="s">
        <v>252</v>
      </c>
      <c r="C621" s="4" t="str">
        <f>iferror(vlookup(B621,Industry_info,2,false),"No data")</f>
        <v>Biotech &amp; Pharmaceuticals</v>
      </c>
      <c r="D621" s="4" t="s">
        <v>253</v>
      </c>
      <c r="E621" s="4" t="str">
        <f>iferror(VLOOKUP(D621,State_info,2,0),"No Data")</f>
        <v>MD</v>
      </c>
      <c r="F621" s="4">
        <v>147861.0</v>
      </c>
      <c r="G621" s="4">
        <v>160761.0</v>
      </c>
      <c r="H621" s="4" t="s">
        <v>15</v>
      </c>
      <c r="I621" s="5">
        <v>43946.0</v>
      </c>
      <c r="J621" s="5">
        <v>43988.0</v>
      </c>
      <c r="K621" s="4" t="s">
        <v>16</v>
      </c>
      <c r="L621" s="4">
        <f>iferror(vlookup(B621,Rating_info,3,0),"No Data")</f>
        <v>3.9</v>
      </c>
    </row>
    <row r="622" ht="15.75" hidden="1" customHeight="1">
      <c r="A622" s="4" t="s">
        <v>1316</v>
      </c>
      <c r="B622" s="4" t="s">
        <v>201</v>
      </c>
      <c r="C622" s="4" t="str">
        <f>iferror(vlookup(B622,Industry_info,2,false),"No data")</f>
        <v>Aerospace &amp; Defense</v>
      </c>
      <c r="D622" s="4" t="s">
        <v>184</v>
      </c>
      <c r="E622" s="4" t="str">
        <f>iferror(VLOOKUP(D622,State_info,2,0),"No Data")</f>
        <v>VA</v>
      </c>
      <c r="F622" s="4">
        <v>66139.0</v>
      </c>
      <c r="G622" s="4">
        <v>119419.0</v>
      </c>
      <c r="H622" s="4" t="s">
        <v>15</v>
      </c>
      <c r="I622" s="5">
        <v>43946.0</v>
      </c>
      <c r="J622" s="5">
        <v>43988.0</v>
      </c>
      <c r="K622" s="4" t="s">
        <v>16</v>
      </c>
      <c r="L622" s="4">
        <f>iferror(vlookup(B622,Rating_info,3,0),"No Data")</f>
        <v>3.4</v>
      </c>
    </row>
    <row r="623" ht="15.75" hidden="1" customHeight="1">
      <c r="A623" s="4" t="s">
        <v>1317</v>
      </c>
      <c r="B623" s="4" t="s">
        <v>183</v>
      </c>
      <c r="C623" s="4" t="str">
        <f>iferror(vlookup(B623,Industry_info,2,false),"No data")</f>
        <v>Business Services</v>
      </c>
      <c r="D623" s="4" t="s">
        <v>184</v>
      </c>
      <c r="E623" s="4" t="str">
        <f>iferror(VLOOKUP(D623,State_info,2,0),"No Data")</f>
        <v>VA</v>
      </c>
      <c r="F623" s="4">
        <v>80040.0</v>
      </c>
      <c r="G623" s="4">
        <v>104487.0</v>
      </c>
      <c r="H623" s="4" t="s">
        <v>15</v>
      </c>
      <c r="I623" s="5">
        <v>43957.0</v>
      </c>
      <c r="J623" s="5">
        <v>43988.0</v>
      </c>
      <c r="K623" s="4" t="s">
        <v>16</v>
      </c>
      <c r="L623" s="4">
        <f>iferror(vlookup(B623,Rating_info,3,0),"No Data")</f>
        <v>4</v>
      </c>
    </row>
    <row r="624" ht="15.75" hidden="1" customHeight="1">
      <c r="A624" s="4" t="s">
        <v>1318</v>
      </c>
      <c r="B624" s="4" t="s">
        <v>536</v>
      </c>
      <c r="C624" s="4" t="str">
        <f>iferror(vlookup(B624,Industry_info,2,false),"No data")</f>
        <v>Aerospace &amp; Defense</v>
      </c>
      <c r="D624" s="4" t="s">
        <v>537</v>
      </c>
      <c r="E624" s="4" t="str">
        <f>iferror(VLOOKUP(D624,State_info,2,0),"No Data")</f>
        <v>VA</v>
      </c>
      <c r="F624" s="4">
        <v>61388.0</v>
      </c>
      <c r="G624" s="4">
        <v>126533.0</v>
      </c>
      <c r="H624" s="4" t="s">
        <v>1319</v>
      </c>
      <c r="I624" s="5">
        <v>43950.0</v>
      </c>
      <c r="J624" s="5">
        <v>43988.0</v>
      </c>
      <c r="K624" s="4" t="s">
        <v>16</v>
      </c>
      <c r="L624" s="4">
        <f>iferror(vlookup(B624,Rating_info,3,0),"No Data")</f>
        <v>3.6</v>
      </c>
    </row>
    <row r="625" ht="15.75" hidden="1" customHeight="1">
      <c r="A625" s="4" t="s">
        <v>1320</v>
      </c>
      <c r="B625" s="4" t="s">
        <v>533</v>
      </c>
      <c r="C625" s="4" t="str">
        <f>iferror(vlookup(B625,Industry_info,2,false),"No data")</f>
        <v>Finance</v>
      </c>
      <c r="D625" s="4" t="s">
        <v>205</v>
      </c>
      <c r="E625" s="4" t="str">
        <f>iferror(VLOOKUP(D625,State_info,2,0),"No Data")</f>
        <v>VA</v>
      </c>
      <c r="F625" s="4">
        <v>62030.0</v>
      </c>
      <c r="G625" s="4">
        <v>79490.0</v>
      </c>
      <c r="H625" s="4" t="s">
        <v>1321</v>
      </c>
      <c r="I625" s="5">
        <v>43951.0</v>
      </c>
      <c r="J625" s="5">
        <v>43988.0</v>
      </c>
      <c r="K625" s="4" t="s">
        <v>16</v>
      </c>
      <c r="L625" s="4">
        <f>iferror(vlookup(B625,Rating_info,3,0),"No Data")</f>
        <v>3.8</v>
      </c>
    </row>
    <row r="626" ht="15.75" hidden="1" customHeight="1">
      <c r="A626" s="4" t="s">
        <v>1322</v>
      </c>
      <c r="B626" s="4" t="s">
        <v>1245</v>
      </c>
      <c r="C626" s="4" t="str">
        <f>iferror(vlookup(B626,Industry_info,2,false),"No data")</f>
        <v>Biotech &amp; Pharmaceuticals</v>
      </c>
      <c r="D626" s="4" t="s">
        <v>75</v>
      </c>
      <c r="E626" s="4" t="str">
        <f>iferror(VLOOKUP(D626,State_info,2,0),"No Data")</f>
        <v>MD</v>
      </c>
      <c r="F626" s="4">
        <v>82543.0</v>
      </c>
      <c r="G626" s="4">
        <v>92140.0</v>
      </c>
      <c r="H626" s="4" t="s">
        <v>1323</v>
      </c>
      <c r="I626" s="5">
        <v>43953.0</v>
      </c>
      <c r="J626" s="5">
        <v>43988.0</v>
      </c>
      <c r="K626" s="4" t="s">
        <v>16</v>
      </c>
      <c r="L626" s="4">
        <f>iferror(vlookup(B626,Rating_info,3,0),"No Data")</f>
        <v>2.4</v>
      </c>
    </row>
    <row r="627" ht="15.75" hidden="1" customHeight="1">
      <c r="A627" s="4" t="s">
        <v>1324</v>
      </c>
      <c r="B627" s="4" t="s">
        <v>1325</v>
      </c>
      <c r="C627" s="4" t="str">
        <f>iferror(vlookup(B627,Industry_info,2,false),"No data")</f>
        <v>No Industry</v>
      </c>
      <c r="D627" s="4" t="s">
        <v>109</v>
      </c>
      <c r="E627" s="4" t="str">
        <f>iferror(VLOOKUP(D627,State_info,2,0),"No Data")</f>
        <v>MD</v>
      </c>
      <c r="F627" s="4">
        <v>101675.0</v>
      </c>
      <c r="G627" s="4">
        <v>134930.0</v>
      </c>
      <c r="H627" s="4" t="s">
        <v>1326</v>
      </c>
      <c r="I627" s="5">
        <v>43945.0</v>
      </c>
      <c r="J627" s="5">
        <v>43988.0</v>
      </c>
      <c r="K627" s="4" t="s">
        <v>16</v>
      </c>
      <c r="L627" s="4" t="str">
        <f>iferror(vlookup(B627,Rating_info,3,0),"No Data")</f>
        <v/>
      </c>
    </row>
    <row r="628" ht="15.75" hidden="1" customHeight="1">
      <c r="A628" s="4" t="s">
        <v>1327</v>
      </c>
      <c r="B628" s="4" t="s">
        <v>69</v>
      </c>
      <c r="C628" s="4" t="str">
        <f>iferror(vlookup(B628,Industry_info,2,false),"No data")</f>
        <v>Business Services</v>
      </c>
      <c r="D628" s="4" t="s">
        <v>132</v>
      </c>
      <c r="E628" s="4" t="str">
        <f>iferror(VLOOKUP(D628,State_info,2,0),"No Data")</f>
        <v>VA</v>
      </c>
      <c r="F628" s="4">
        <v>112682.0</v>
      </c>
      <c r="G628" s="4">
        <v>233609.0</v>
      </c>
      <c r="H628" s="4" t="s">
        <v>15</v>
      </c>
      <c r="I628" s="5">
        <v>43950.0</v>
      </c>
      <c r="J628" s="5">
        <v>43988.0</v>
      </c>
      <c r="K628" s="4" t="s">
        <v>16</v>
      </c>
      <c r="L628" s="4">
        <f>iferror(vlookup(B628,Rating_info,3,0),"No Data")</f>
        <v>3.9</v>
      </c>
    </row>
    <row r="629" ht="15.75" hidden="1" customHeight="1">
      <c r="A629" s="4" t="s">
        <v>1328</v>
      </c>
      <c r="B629" s="4" t="s">
        <v>234</v>
      </c>
      <c r="C629" s="4" t="str">
        <f>iferror(vlookup(B629,Industry_info,2,false),"No data")</f>
        <v>Aerospace &amp; Defense</v>
      </c>
      <c r="D629" s="4" t="s">
        <v>27</v>
      </c>
      <c r="E629" s="4" t="str">
        <f>iferror(VLOOKUP(D629,State_info,2,0),"No Data")</f>
        <v>MD</v>
      </c>
      <c r="F629" s="4">
        <v>144391.0</v>
      </c>
      <c r="G629" s="4">
        <v>177366.0</v>
      </c>
      <c r="H629" s="4" t="s">
        <v>1329</v>
      </c>
      <c r="I629" s="5">
        <v>43952.0</v>
      </c>
      <c r="J629" s="5">
        <v>43988.0</v>
      </c>
      <c r="K629" s="4" t="s">
        <v>16</v>
      </c>
      <c r="L629" s="4">
        <f>iferror(vlookup(B629,Rating_info,3,0),"No Data")</f>
        <v>4.5</v>
      </c>
    </row>
    <row r="630" ht="15.75" hidden="1" customHeight="1">
      <c r="A630" s="4" t="s">
        <v>1330</v>
      </c>
      <c r="B630" s="4" t="s">
        <v>187</v>
      </c>
      <c r="C630" s="4" t="str">
        <f>iferror(vlookup(B630,Industry_info,2,false),"No data")</f>
        <v>Aerospace &amp; Defense</v>
      </c>
      <c r="D630" s="4" t="s">
        <v>981</v>
      </c>
      <c r="E630" s="4" t="str">
        <f>iferror(VLOOKUP(D630,State_info,2,0),"No Data")</f>
        <v>MD</v>
      </c>
      <c r="F630" s="4">
        <v>120060.0</v>
      </c>
      <c r="G630" s="4">
        <v>236961.0</v>
      </c>
      <c r="H630" s="4" t="s">
        <v>1331</v>
      </c>
      <c r="I630" s="5">
        <v>43950.0</v>
      </c>
      <c r="J630" s="5">
        <v>43988.0</v>
      </c>
      <c r="K630" s="4" t="s">
        <v>16</v>
      </c>
      <c r="L630" s="4">
        <f>iferror(vlookup(B630,Rating_info,3,0),"No Data")</f>
        <v>3.8</v>
      </c>
    </row>
    <row r="631" ht="15.75" hidden="1" customHeight="1">
      <c r="A631" s="4" t="s">
        <v>1024</v>
      </c>
      <c r="B631" s="4" t="s">
        <v>1245</v>
      </c>
      <c r="C631" s="4" t="str">
        <f>iferror(vlookup(B631,Industry_info,2,false),"No data")</f>
        <v>Biotech &amp; Pharmaceuticals</v>
      </c>
      <c r="D631" s="4" t="s">
        <v>253</v>
      </c>
      <c r="E631" s="4" t="str">
        <f>iferror(VLOOKUP(D631,State_info,2,0),"No Data")</f>
        <v>MD</v>
      </c>
      <c r="F631" s="4">
        <v>87548.0</v>
      </c>
      <c r="G631" s="4">
        <v>104354.0</v>
      </c>
      <c r="H631" s="4" t="s">
        <v>1332</v>
      </c>
      <c r="I631" s="5">
        <v>43953.0</v>
      </c>
      <c r="J631" s="5">
        <v>43988.0</v>
      </c>
      <c r="K631" s="4" t="s">
        <v>16</v>
      </c>
      <c r="L631" s="4">
        <f>iferror(vlookup(B631,Rating_info,3,0),"No Data")</f>
        <v>2.4</v>
      </c>
    </row>
    <row r="632" ht="15.75" hidden="1" customHeight="1">
      <c r="A632" s="4" t="s">
        <v>1333</v>
      </c>
      <c r="B632" s="4" t="s">
        <v>187</v>
      </c>
      <c r="C632" s="4" t="str">
        <f>iferror(vlookup(B632,Industry_info,2,false),"No data")</f>
        <v>Aerospace &amp; Defense</v>
      </c>
      <c r="D632" s="4" t="s">
        <v>14</v>
      </c>
      <c r="E632" s="4" t="str">
        <f>iferror(VLOOKUP(D632,State_info,2,0),"No Data")</f>
        <v>VA</v>
      </c>
      <c r="F632" s="4">
        <v>62762.0</v>
      </c>
      <c r="G632" s="4">
        <v>133644.0</v>
      </c>
      <c r="H632" s="4" t="s">
        <v>1334</v>
      </c>
      <c r="I632" s="5">
        <v>43951.0</v>
      </c>
      <c r="J632" s="5">
        <v>43988.0</v>
      </c>
      <c r="K632" s="4" t="s">
        <v>16</v>
      </c>
      <c r="L632" s="4">
        <f>iferror(vlookup(B632,Rating_info,3,0),"No Data")</f>
        <v>3.8</v>
      </c>
    </row>
    <row r="633" ht="15.75" hidden="1" customHeight="1">
      <c r="A633" s="4" t="s">
        <v>1335</v>
      </c>
      <c r="B633" s="4" t="s">
        <v>69</v>
      </c>
      <c r="C633" s="4" t="str">
        <f>iferror(vlookup(B633,Industry_info,2,false),"No data")</f>
        <v>Business Services</v>
      </c>
      <c r="D633" s="4" t="s">
        <v>32</v>
      </c>
      <c r="E633" s="4" t="str">
        <f>iferror(VLOOKUP(D633,State_info,2,0),"No Data")</f>
        <v>VA</v>
      </c>
      <c r="F633" s="4">
        <v>70408.0</v>
      </c>
      <c r="G633" s="4">
        <v>117126.0</v>
      </c>
      <c r="H633" s="4" t="s">
        <v>15</v>
      </c>
      <c r="I633" s="5">
        <v>43951.0</v>
      </c>
      <c r="J633" s="5">
        <v>43988.0</v>
      </c>
      <c r="K633" s="4" t="s">
        <v>16</v>
      </c>
      <c r="L633" s="4">
        <f>iferror(vlookup(B633,Rating_info,3,0),"No Data")</f>
        <v>3.9</v>
      </c>
    </row>
    <row r="634" ht="15.75" hidden="1" customHeight="1">
      <c r="A634" s="4" t="s">
        <v>1200</v>
      </c>
      <c r="B634" s="4" t="s">
        <v>663</v>
      </c>
      <c r="C634" s="4" t="str">
        <f>iferror(vlookup(B634,Industry_info,2,false),"No data")</f>
        <v>Biotech &amp; Pharmaceuticals</v>
      </c>
      <c r="D634" s="4" t="s">
        <v>75</v>
      </c>
      <c r="E634" s="4" t="str">
        <f>iferror(VLOOKUP(D634,State_info,2,0),"No Data")</f>
        <v>MD</v>
      </c>
      <c r="F634" s="4">
        <v>70834.0</v>
      </c>
      <c r="G634" s="4">
        <v>150106.0</v>
      </c>
      <c r="H634" s="4" t="s">
        <v>1336</v>
      </c>
      <c r="I634" s="5">
        <v>43949.0</v>
      </c>
      <c r="J634" s="5">
        <v>43988.0</v>
      </c>
      <c r="K634" s="4" t="s">
        <v>16</v>
      </c>
      <c r="L634" s="4">
        <f>iferror(vlookup(B634,Rating_info,3,0),"No Data")</f>
        <v>4</v>
      </c>
    </row>
    <row r="635" ht="15.75" hidden="1" customHeight="1">
      <c r="A635" s="4" t="s">
        <v>1337</v>
      </c>
      <c r="B635" s="4" t="s">
        <v>1338</v>
      </c>
      <c r="C635" s="4" t="str">
        <f>iferror(vlookup(B635,Industry_info,2,false),"No data")</f>
        <v>Business Services</v>
      </c>
      <c r="D635" s="4" t="s">
        <v>658</v>
      </c>
      <c r="E635" s="4" t="str">
        <f>iferror(VLOOKUP(D635,State_info,2,0),"No Data")</f>
        <v>MD</v>
      </c>
      <c r="F635" s="4">
        <v>42951.0</v>
      </c>
      <c r="G635" s="4">
        <v>96173.0</v>
      </c>
      <c r="H635" s="4" t="s">
        <v>1339</v>
      </c>
      <c r="I635" s="5">
        <v>43954.0</v>
      </c>
      <c r="J635" s="5">
        <v>43988.0</v>
      </c>
      <c r="K635" s="4" t="s">
        <v>16</v>
      </c>
      <c r="L635" s="4">
        <f>iferror(vlookup(B635,Rating_info,3,0),"No Data")</f>
        <v>2.7</v>
      </c>
    </row>
    <row r="636" ht="15.75" hidden="1" customHeight="1">
      <c r="A636" s="4" t="s">
        <v>1340</v>
      </c>
      <c r="B636" s="4" t="s">
        <v>183</v>
      </c>
      <c r="C636" s="4" t="str">
        <f>iferror(vlookup(B636,Industry_info,2,false),"No data")</f>
        <v>Business Services</v>
      </c>
      <c r="D636" s="4" t="s">
        <v>14</v>
      </c>
      <c r="E636" s="4" t="str">
        <f>iferror(VLOOKUP(D636,State_info,2,0),"No Data")</f>
        <v>VA</v>
      </c>
      <c r="F636" s="4">
        <v>75835.0</v>
      </c>
      <c r="G636" s="4">
        <v>101374.0</v>
      </c>
      <c r="H636" s="4" t="s">
        <v>15</v>
      </c>
      <c r="I636" s="5">
        <v>43951.0</v>
      </c>
      <c r="J636" s="5">
        <v>43988.0</v>
      </c>
      <c r="K636" s="4" t="s">
        <v>16</v>
      </c>
      <c r="L636" s="4">
        <f>iferror(vlookup(B636,Rating_info,3,0),"No Data")</f>
        <v>4</v>
      </c>
    </row>
    <row r="637" ht="15.75" hidden="1" customHeight="1">
      <c r="A637" s="4" t="s">
        <v>1341</v>
      </c>
      <c r="B637" s="4" t="s">
        <v>1342</v>
      </c>
      <c r="C637" s="4" t="str">
        <f>iferror(vlookup(B637,Industry_info,2,false),"No data")</f>
        <v>Business Services</v>
      </c>
      <c r="D637" s="4" t="s">
        <v>253</v>
      </c>
      <c r="E637" s="4" t="str">
        <f>iferror(VLOOKUP(D637,State_info,2,0),"No Data")</f>
        <v>MD</v>
      </c>
      <c r="F637" s="4">
        <v>99085.0</v>
      </c>
      <c r="G637" s="4">
        <v>141931.0</v>
      </c>
      <c r="H637" s="4" t="s">
        <v>1343</v>
      </c>
      <c r="I637" s="5">
        <v>43956.0</v>
      </c>
      <c r="J637" s="5">
        <v>43988.0</v>
      </c>
      <c r="K637" s="4" t="s">
        <v>16</v>
      </c>
      <c r="L637" s="4">
        <f>iferror(vlookup(B637,Rating_info,3,0),"No Data")</f>
        <v>2.7</v>
      </c>
    </row>
    <row r="638" ht="15.75" hidden="1" customHeight="1">
      <c r="A638" s="4" t="s">
        <v>1344</v>
      </c>
      <c r="B638" s="4" t="s">
        <v>252</v>
      </c>
      <c r="C638" s="4" t="str">
        <f>iferror(vlookup(B638,Industry_info,2,false),"No data")</f>
        <v>Biotech &amp; Pharmaceuticals</v>
      </c>
      <c r="D638" s="4" t="s">
        <v>253</v>
      </c>
      <c r="E638" s="4" t="str">
        <f>iferror(VLOOKUP(D638,State_info,2,0),"No Data")</f>
        <v>MD</v>
      </c>
      <c r="F638" s="4">
        <v>85632.0</v>
      </c>
      <c r="G638" s="4">
        <v>100646.0</v>
      </c>
      <c r="H638" s="4" t="s">
        <v>15</v>
      </c>
      <c r="I638" s="5">
        <v>43951.0</v>
      </c>
      <c r="J638" s="5">
        <v>43988.0</v>
      </c>
      <c r="K638" s="4" t="s">
        <v>16</v>
      </c>
      <c r="L638" s="4">
        <f>iferror(vlookup(B638,Rating_info,3,0),"No Data")</f>
        <v>3.9</v>
      </c>
    </row>
    <row r="639" ht="15.75" hidden="1" customHeight="1">
      <c r="A639" s="4" t="s">
        <v>1345</v>
      </c>
      <c r="B639" s="4" t="s">
        <v>324</v>
      </c>
      <c r="C639" s="4" t="str">
        <f>iferror(vlookup(B639,Industry_info,2,false),"No data")</f>
        <v>Aerospace &amp; Defense</v>
      </c>
      <c r="D639" s="4" t="s">
        <v>214</v>
      </c>
      <c r="E639" s="4" t="str">
        <f>iferror(VLOOKUP(D639,State_info,2,0),"No Data")</f>
        <v>MD</v>
      </c>
      <c r="F639" s="4">
        <v>107699.0</v>
      </c>
      <c r="G639" s="4">
        <v>159965.0</v>
      </c>
      <c r="H639" s="4" t="s">
        <v>15</v>
      </c>
      <c r="I639" s="5">
        <v>43951.0</v>
      </c>
      <c r="J639" s="5">
        <v>43988.0</v>
      </c>
      <c r="K639" s="4" t="s">
        <v>16</v>
      </c>
      <c r="L639" s="4">
        <f>iferror(vlookup(B639,Rating_info,3,0),"No Data")</f>
        <v>3.5</v>
      </c>
    </row>
    <row r="640" ht="15.75" hidden="1" customHeight="1">
      <c r="A640" s="4" t="s">
        <v>1123</v>
      </c>
      <c r="B640" s="4" t="s">
        <v>1346</v>
      </c>
      <c r="C640" s="4" t="str">
        <f>iferror(vlookup(B640,Industry_info,2,false),"No data")</f>
        <v>Information Technology</v>
      </c>
      <c r="D640" s="4" t="s">
        <v>14</v>
      </c>
      <c r="E640" s="4" t="str">
        <f>iferror(VLOOKUP(D640,State_info,2,0),"No Data")</f>
        <v>VA</v>
      </c>
      <c r="F640" s="4">
        <v>93470.0</v>
      </c>
      <c r="G640" s="4">
        <v>116335.0</v>
      </c>
      <c r="H640" s="4" t="s">
        <v>1347</v>
      </c>
      <c r="I640" s="5">
        <v>43957.0</v>
      </c>
      <c r="J640" s="5">
        <v>43988.0</v>
      </c>
      <c r="K640" s="4" t="s">
        <v>16</v>
      </c>
      <c r="L640" s="4">
        <f>iferror(vlookup(B640,Rating_info,3,0),"No Data")</f>
        <v>4.4</v>
      </c>
    </row>
    <row r="641" ht="15.75" hidden="1" customHeight="1">
      <c r="A641" s="4" t="s">
        <v>495</v>
      </c>
      <c r="B641" s="4" t="s">
        <v>544</v>
      </c>
      <c r="C641" s="4" t="str">
        <f>iferror(vlookup(B641,Industry_info,2,false),"No data")</f>
        <v>Aerospace &amp; Defense</v>
      </c>
      <c r="D641" s="4" t="s">
        <v>214</v>
      </c>
      <c r="E641" s="4" t="str">
        <f>iferror(VLOOKUP(D641,State_info,2,0),"No Data")</f>
        <v>MD</v>
      </c>
      <c r="F641" s="4">
        <v>86531.0</v>
      </c>
      <c r="G641" s="4">
        <v>91521.0</v>
      </c>
      <c r="H641" s="4" t="s">
        <v>1348</v>
      </c>
      <c r="I641" s="5">
        <v>43949.0</v>
      </c>
      <c r="J641" s="5">
        <v>43988.0</v>
      </c>
      <c r="K641" s="4" t="s">
        <v>16</v>
      </c>
      <c r="L641" s="4">
        <f>iferror(vlookup(B641,Rating_info,3,0),"No Data")</f>
        <v>3</v>
      </c>
    </row>
    <row r="642" ht="15.75" hidden="1" customHeight="1">
      <c r="A642" s="4" t="s">
        <v>1024</v>
      </c>
      <c r="B642" s="4" t="s">
        <v>1349</v>
      </c>
      <c r="C642" s="4" t="str">
        <f>iferror(vlookup(B642,Industry_info,2,false),"No data")</f>
        <v>Biotech &amp; Pharmaceuticals</v>
      </c>
      <c r="D642" s="4" t="s">
        <v>253</v>
      </c>
      <c r="E642" s="4" t="str">
        <f>iferror(VLOOKUP(D642,State_info,2,0),"No Data")</f>
        <v>MD</v>
      </c>
      <c r="F642" s="4">
        <v>37653.0</v>
      </c>
      <c r="G642" s="4">
        <v>90587.0</v>
      </c>
      <c r="H642" s="4" t="s">
        <v>1350</v>
      </c>
      <c r="I642" s="5">
        <v>43950.0</v>
      </c>
      <c r="J642" s="5">
        <v>43988.0</v>
      </c>
      <c r="K642" s="4" t="s">
        <v>16</v>
      </c>
      <c r="L642" s="4">
        <f>iferror(vlookup(B642,Rating_info,3,0),"No Data")</f>
        <v>2.6</v>
      </c>
    </row>
    <row r="643" ht="15.75" hidden="1" customHeight="1">
      <c r="A643" s="4" t="s">
        <v>1351</v>
      </c>
      <c r="B643" s="4" t="s">
        <v>1352</v>
      </c>
      <c r="C643" s="4" t="str">
        <f>iferror(vlookup(B643,Industry_info,2,false),"No data")</f>
        <v>Business Services</v>
      </c>
      <c r="D643" s="4" t="s">
        <v>184</v>
      </c>
      <c r="E643" s="4" t="str">
        <f>iferror(VLOOKUP(D643,State_info,2,0),"No Data")</f>
        <v>VA</v>
      </c>
      <c r="F643" s="4">
        <v>91864.0</v>
      </c>
      <c r="G643" s="4">
        <v>140538.0</v>
      </c>
      <c r="H643" s="4" t="s">
        <v>1353</v>
      </c>
      <c r="I643" s="5">
        <v>43951.0</v>
      </c>
      <c r="J643" s="5">
        <v>43988.0</v>
      </c>
      <c r="K643" s="4" t="s">
        <v>16</v>
      </c>
      <c r="L643" s="4">
        <f>iferror(vlookup(B643,Rating_info,3,0),"No Data")</f>
        <v>2.9</v>
      </c>
    </row>
    <row r="644" ht="15.75" hidden="1" customHeight="1">
      <c r="A644" s="4" t="s">
        <v>1354</v>
      </c>
      <c r="B644" s="4" t="s">
        <v>201</v>
      </c>
      <c r="C644" s="4" t="str">
        <f>iferror(vlookup(B644,Industry_info,2,false),"No data")</f>
        <v>Aerospace &amp; Defense</v>
      </c>
      <c r="D644" s="4" t="s">
        <v>32</v>
      </c>
      <c r="E644" s="4" t="str">
        <f>iferror(VLOOKUP(D644,State_info,2,0),"No Data")</f>
        <v>VA</v>
      </c>
      <c r="F644" s="4">
        <v>55691.0</v>
      </c>
      <c r="G644" s="4">
        <v>72574.0</v>
      </c>
      <c r="H644" s="4" t="s">
        <v>15</v>
      </c>
      <c r="I644" s="5">
        <v>43949.0</v>
      </c>
      <c r="J644" s="5">
        <v>43988.0</v>
      </c>
      <c r="K644" s="4" t="s">
        <v>16</v>
      </c>
      <c r="L644" s="4">
        <f>iferror(vlookup(B644,Rating_info,3,0),"No Data")</f>
        <v>3.4</v>
      </c>
    </row>
    <row r="645" ht="15.75" hidden="1" customHeight="1">
      <c r="A645" s="4" t="s">
        <v>1355</v>
      </c>
      <c r="B645" s="4" t="s">
        <v>644</v>
      </c>
      <c r="C645" s="4" t="str">
        <f>iferror(vlookup(B645,Industry_info,2,false),"No data")</f>
        <v>Business Services</v>
      </c>
      <c r="D645" s="4" t="s">
        <v>253</v>
      </c>
      <c r="E645" s="4" t="str">
        <f>iferror(VLOOKUP(D645,State_info,2,0),"No Data")</f>
        <v>MD</v>
      </c>
      <c r="F645" s="4">
        <v>179685.0</v>
      </c>
      <c r="G645" s="4">
        <v>204079.0</v>
      </c>
      <c r="H645" s="4" t="s">
        <v>1356</v>
      </c>
      <c r="I645" s="5">
        <v>43945.0</v>
      </c>
      <c r="J645" s="5">
        <v>43988.0</v>
      </c>
      <c r="K645" s="4" t="s">
        <v>16</v>
      </c>
      <c r="L645" s="4" t="str">
        <f>iferror(vlookup(B645,Rating_info,3,0),"No Data")</f>
        <v/>
      </c>
    </row>
    <row r="646" ht="15.75" hidden="1" customHeight="1">
      <c r="A646" s="4" t="s">
        <v>1357</v>
      </c>
      <c r="B646" s="4" t="s">
        <v>1358</v>
      </c>
      <c r="C646" s="4" t="str">
        <f>iferror(vlookup(B646,Industry_info,2,false),"No data")</f>
        <v>Business Services</v>
      </c>
      <c r="D646" s="4" t="s">
        <v>184</v>
      </c>
      <c r="E646" s="4" t="str">
        <f>iferror(VLOOKUP(D646,State_info,2,0),"No Data")</f>
        <v>VA</v>
      </c>
      <c r="F646" s="4">
        <v>112723.0</v>
      </c>
      <c r="G646" s="4">
        <v>123341.0</v>
      </c>
      <c r="H646" s="4" t="s">
        <v>1359</v>
      </c>
      <c r="I646" s="5">
        <v>43946.0</v>
      </c>
      <c r="J646" s="5">
        <v>43988.0</v>
      </c>
      <c r="K646" s="4" t="s">
        <v>16</v>
      </c>
      <c r="L646" s="4">
        <f>iferror(vlookup(B646,Rating_info,3,0),"No Data")</f>
        <v>3.7</v>
      </c>
    </row>
    <row r="647" ht="15.75" hidden="1" customHeight="1">
      <c r="A647" s="4" t="s">
        <v>1360</v>
      </c>
      <c r="B647" s="4" t="s">
        <v>324</v>
      </c>
      <c r="C647" s="4" t="str">
        <f>iferror(vlookup(B647,Industry_info,2,false),"No data")</f>
        <v>Aerospace &amp; Defense</v>
      </c>
      <c r="D647" s="4" t="s">
        <v>214</v>
      </c>
      <c r="E647" s="4" t="str">
        <f>iferror(VLOOKUP(D647,State_info,2,0),"No Data")</f>
        <v>MD</v>
      </c>
      <c r="F647" s="4">
        <v>96508.0</v>
      </c>
      <c r="G647" s="4">
        <v>143467.0</v>
      </c>
      <c r="H647" s="4" t="s">
        <v>15</v>
      </c>
      <c r="I647" s="5">
        <v>43951.0</v>
      </c>
      <c r="J647" s="5">
        <v>43988.0</v>
      </c>
      <c r="K647" s="4" t="s">
        <v>16</v>
      </c>
      <c r="L647" s="4">
        <f>iferror(vlookup(B647,Rating_info,3,0),"No Data")</f>
        <v>3.5</v>
      </c>
    </row>
    <row r="648" ht="15.75" hidden="1" customHeight="1">
      <c r="A648" s="4" t="s">
        <v>1361</v>
      </c>
      <c r="B648" s="4" t="s">
        <v>1362</v>
      </c>
      <c r="C648" s="4" t="str">
        <f>iferror(vlookup(B648,Industry_info,2,false),"No data")</f>
        <v>Government</v>
      </c>
      <c r="D648" s="4" t="s">
        <v>214</v>
      </c>
      <c r="E648" s="4" t="str">
        <f>iferror(VLOOKUP(D648,State_info,2,0),"No Data")</f>
        <v>MD</v>
      </c>
      <c r="F648" s="4">
        <v>70898.0</v>
      </c>
      <c r="G648" s="4">
        <v>88176.0</v>
      </c>
      <c r="H648" s="4" t="s">
        <v>1363</v>
      </c>
      <c r="I648" s="5">
        <v>43956.0</v>
      </c>
      <c r="J648" s="5">
        <v>43988.0</v>
      </c>
      <c r="K648" s="4" t="s">
        <v>16</v>
      </c>
      <c r="L648" s="4">
        <f>iferror(vlookup(B648,Rating_info,3,0),"No Data")</f>
        <v>3.8</v>
      </c>
    </row>
    <row r="649" ht="15.75" hidden="1" customHeight="1">
      <c r="A649" s="4" t="s">
        <v>1364</v>
      </c>
      <c r="B649" s="4" t="s">
        <v>1342</v>
      </c>
      <c r="C649" s="4" t="str">
        <f>iferror(vlookup(B649,Industry_info,2,false),"No data")</f>
        <v>Business Services</v>
      </c>
      <c r="D649" s="4" t="s">
        <v>253</v>
      </c>
      <c r="E649" s="4" t="str">
        <f>iferror(VLOOKUP(D649,State_info,2,0),"No Data")</f>
        <v>MD</v>
      </c>
      <c r="F649" s="4">
        <v>99667.0</v>
      </c>
      <c r="G649" s="4">
        <v>125061.0</v>
      </c>
      <c r="H649" s="4" t="s">
        <v>1365</v>
      </c>
      <c r="I649" s="5">
        <v>43956.0</v>
      </c>
      <c r="J649" s="5">
        <v>43988.0</v>
      </c>
      <c r="K649" s="4" t="s">
        <v>16</v>
      </c>
      <c r="L649" s="4">
        <f>iferror(vlookup(B649,Rating_info,3,0),"No Data")</f>
        <v>2.7</v>
      </c>
    </row>
    <row r="650" ht="15.75" hidden="1" customHeight="1">
      <c r="A650" s="4" t="s">
        <v>1366</v>
      </c>
      <c r="B650" s="4" t="s">
        <v>1367</v>
      </c>
      <c r="C650" s="4" t="str">
        <f>iferror(vlookup(B650,Industry_info,2,false),"No data")</f>
        <v>Business Services</v>
      </c>
      <c r="D650" s="4" t="s">
        <v>184</v>
      </c>
      <c r="E650" s="4" t="str">
        <f>iferror(VLOOKUP(D650,State_info,2,0),"No Data")</f>
        <v>VA</v>
      </c>
      <c r="F650" s="4">
        <v>68091.0</v>
      </c>
      <c r="G650" s="4">
        <v>87070.0</v>
      </c>
      <c r="H650" s="4" t="s">
        <v>1368</v>
      </c>
      <c r="I650" s="5">
        <v>43956.0</v>
      </c>
      <c r="J650" s="5">
        <v>43988.0</v>
      </c>
      <c r="K650" s="4" t="s">
        <v>16</v>
      </c>
      <c r="L650" s="4">
        <f>iferror(vlookup(B650,Rating_info,3,0),"No Data")</f>
        <v>3.6</v>
      </c>
    </row>
    <row r="651" ht="15.75" hidden="1" customHeight="1">
      <c r="A651" s="4" t="s">
        <v>1369</v>
      </c>
      <c r="B651" s="4" t="s">
        <v>252</v>
      </c>
      <c r="C651" s="4" t="str">
        <f>iferror(vlookup(B651,Industry_info,2,false),"No data")</f>
        <v>Biotech &amp; Pharmaceuticals</v>
      </c>
      <c r="D651" s="4" t="s">
        <v>253</v>
      </c>
      <c r="E651" s="4" t="str">
        <f>iferror(VLOOKUP(D651,State_info,2,0),"No Data")</f>
        <v>MD</v>
      </c>
      <c r="F651" s="4">
        <v>102620.0</v>
      </c>
      <c r="G651" s="4">
        <v>110103.0</v>
      </c>
      <c r="H651" s="4" t="s">
        <v>15</v>
      </c>
      <c r="I651" s="5">
        <v>43950.0</v>
      </c>
      <c r="J651" s="5">
        <v>43988.0</v>
      </c>
      <c r="K651" s="4" t="s">
        <v>16</v>
      </c>
      <c r="L651" s="4">
        <f>iferror(vlookup(B651,Rating_info,3,0),"No Data")</f>
        <v>3.9</v>
      </c>
    </row>
    <row r="652" ht="15.75" hidden="1" customHeight="1">
      <c r="A652" s="4" t="s">
        <v>1123</v>
      </c>
      <c r="B652" s="4" t="s">
        <v>1370</v>
      </c>
      <c r="C652" s="4" t="str">
        <f>iferror(vlookup(B652,Industry_info,2,false),"No data")</f>
        <v>Information Technology</v>
      </c>
      <c r="D652" s="4" t="s">
        <v>14</v>
      </c>
      <c r="E652" s="4" t="str">
        <f>iferror(VLOOKUP(D652,State_info,2,0),"No Data")</f>
        <v>VA</v>
      </c>
      <c r="F652" s="4">
        <v>71750.0</v>
      </c>
      <c r="G652" s="4">
        <v>125877.0</v>
      </c>
      <c r="H652" s="4" t="s">
        <v>1371</v>
      </c>
      <c r="I652" s="5">
        <v>43950.0</v>
      </c>
      <c r="J652" s="5">
        <v>43988.0</v>
      </c>
      <c r="K652" s="4" t="s">
        <v>16</v>
      </c>
      <c r="L652" s="4">
        <f>iferror(vlookup(B652,Rating_info,3,0),"No Data")</f>
        <v>4.3</v>
      </c>
    </row>
    <row r="653" ht="15.75" hidden="1" customHeight="1">
      <c r="A653" s="4" t="s">
        <v>1372</v>
      </c>
      <c r="B653" s="4" t="s">
        <v>760</v>
      </c>
      <c r="C653" s="4" t="str">
        <f>iferror(vlookup(B653,Industry_info,2,false),"No data")</f>
        <v>No Industry</v>
      </c>
      <c r="D653" s="4" t="s">
        <v>109</v>
      </c>
      <c r="E653" s="4" t="str">
        <f>iferror(VLOOKUP(D653,State_info,2,0),"No Data")</f>
        <v>MD</v>
      </c>
      <c r="F653" s="4">
        <v>86739.0</v>
      </c>
      <c r="G653" s="4">
        <v>103675.0</v>
      </c>
      <c r="H653" s="4" t="s">
        <v>1373</v>
      </c>
      <c r="I653" s="5">
        <v>43951.0</v>
      </c>
      <c r="J653" s="5">
        <v>43988.0</v>
      </c>
      <c r="K653" s="4" t="s">
        <v>16</v>
      </c>
      <c r="L653" s="4">
        <f>iferror(vlookup(B653,Rating_info,3,0),"No Data")</f>
        <v>4.2</v>
      </c>
    </row>
    <row r="654" ht="15.75" hidden="1" customHeight="1">
      <c r="A654" s="4" t="s">
        <v>1374</v>
      </c>
      <c r="B654" s="4" t="s">
        <v>201</v>
      </c>
      <c r="C654" s="4" t="str">
        <f>iferror(vlookup(B654,Industry_info,2,false),"No data")</f>
        <v>Aerospace &amp; Defense</v>
      </c>
      <c r="D654" s="4" t="s">
        <v>75</v>
      </c>
      <c r="E654" s="4" t="str">
        <f>iferror(VLOOKUP(D654,State_info,2,0),"No Data")</f>
        <v>MD</v>
      </c>
      <c r="F654" s="4">
        <v>87738.0</v>
      </c>
      <c r="G654" s="4">
        <v>105307.0</v>
      </c>
      <c r="H654" s="4" t="s">
        <v>15</v>
      </c>
      <c r="I654" s="5">
        <v>43956.0</v>
      </c>
      <c r="J654" s="5">
        <v>43988.0</v>
      </c>
      <c r="K654" s="4" t="s">
        <v>16</v>
      </c>
      <c r="L654" s="4">
        <f>iferror(vlookup(B654,Rating_info,3,0),"No Data")</f>
        <v>3.4</v>
      </c>
    </row>
    <row r="655" ht="15.75" hidden="1" customHeight="1">
      <c r="A655" s="4" t="s">
        <v>1375</v>
      </c>
      <c r="B655" s="4" t="s">
        <v>1376</v>
      </c>
      <c r="C655" s="4" t="str">
        <f>iferror(vlookup(B655,Industry_info,2,false),"No data")</f>
        <v>Biotech &amp; Pharmaceuticals</v>
      </c>
      <c r="D655" s="4" t="s">
        <v>253</v>
      </c>
      <c r="E655" s="4" t="str">
        <f>iferror(VLOOKUP(D655,State_info,2,0),"No Data")</f>
        <v>MD</v>
      </c>
      <c r="F655" s="4">
        <v>44021.0</v>
      </c>
      <c r="G655" s="4">
        <v>102865.0</v>
      </c>
      <c r="H655" s="4" t="s">
        <v>1377</v>
      </c>
      <c r="I655" s="5">
        <v>43952.0</v>
      </c>
      <c r="J655" s="5">
        <v>43988.0</v>
      </c>
      <c r="K655" s="4" t="s">
        <v>16</v>
      </c>
      <c r="L655" s="4" t="str">
        <f>iferror(vlookup(B655,Rating_info,3,0),"No Data")</f>
        <v/>
      </c>
    </row>
    <row r="656" ht="15.75" hidden="1" customHeight="1">
      <c r="A656" s="4" t="s">
        <v>1378</v>
      </c>
      <c r="B656" s="4" t="s">
        <v>187</v>
      </c>
      <c r="C656" s="4" t="str">
        <f>iferror(vlookup(B656,Industry_info,2,false),"No data")</f>
        <v>Aerospace &amp; Defense</v>
      </c>
      <c r="D656" s="4" t="s">
        <v>14</v>
      </c>
      <c r="E656" s="4" t="str">
        <f>iferror(VLOOKUP(D656,State_info,2,0),"No Data")</f>
        <v>VA</v>
      </c>
      <c r="F656" s="4">
        <v>78557.0</v>
      </c>
      <c r="G656" s="4">
        <v>221319.0</v>
      </c>
      <c r="H656" s="4" t="s">
        <v>1379</v>
      </c>
      <c r="I656" s="5">
        <v>43945.0</v>
      </c>
      <c r="J656" s="5">
        <v>43988.0</v>
      </c>
      <c r="K656" s="4" t="s">
        <v>16</v>
      </c>
      <c r="L656" s="4">
        <f>iferror(vlookup(B656,Rating_info,3,0),"No Data")</f>
        <v>3.8</v>
      </c>
    </row>
    <row r="657" ht="15.75" hidden="1" customHeight="1">
      <c r="A657" s="4" t="s">
        <v>1380</v>
      </c>
      <c r="B657" s="4" t="s">
        <v>536</v>
      </c>
      <c r="C657" s="4" t="str">
        <f>iferror(vlookup(B657,Industry_info,2,false),"No data")</f>
        <v>Aerospace &amp; Defense</v>
      </c>
      <c r="D657" s="4" t="s">
        <v>537</v>
      </c>
      <c r="E657" s="4" t="str">
        <f>iferror(VLOOKUP(D657,State_info,2,0),"No Data")</f>
        <v>VA</v>
      </c>
      <c r="F657" s="4">
        <v>98142.0</v>
      </c>
      <c r="G657" s="4">
        <v>126532.0</v>
      </c>
      <c r="H657" s="4" t="s">
        <v>1381</v>
      </c>
      <c r="I657" s="5">
        <v>43952.0</v>
      </c>
      <c r="J657" s="5">
        <v>43988.0</v>
      </c>
      <c r="K657" s="4" t="s">
        <v>16</v>
      </c>
      <c r="L657" s="4">
        <f>iferror(vlookup(B657,Rating_info,3,0),"No Data")</f>
        <v>3.6</v>
      </c>
    </row>
    <row r="658" ht="15.75" hidden="1" customHeight="1">
      <c r="A658" s="4" t="s">
        <v>1375</v>
      </c>
      <c r="B658" s="4" t="s">
        <v>810</v>
      </c>
      <c r="C658" s="4" t="str">
        <f>iferror(vlookup(B658,Industry_info,2,false),"No data")</f>
        <v>Biotech &amp; Pharmaceuticals</v>
      </c>
      <c r="D658" s="4" t="s">
        <v>75</v>
      </c>
      <c r="E658" s="4" t="str">
        <f>iferror(VLOOKUP(D658,State_info,2,0),"No Data")</f>
        <v>MD</v>
      </c>
      <c r="F658" s="4">
        <v>31373.0</v>
      </c>
      <c r="G658" s="4">
        <v>73802.0</v>
      </c>
      <c r="H658" s="4" t="s">
        <v>1382</v>
      </c>
      <c r="I658" s="5">
        <v>43949.0</v>
      </c>
      <c r="J658" s="5">
        <v>43988.0</v>
      </c>
      <c r="K658" s="4" t="s">
        <v>16</v>
      </c>
      <c r="L658" s="4">
        <f>iferror(vlookup(B658,Rating_info,3,0),"No Data")</f>
        <v>3.5</v>
      </c>
    </row>
    <row r="659" ht="15.75" hidden="1" customHeight="1">
      <c r="A659" s="4" t="s">
        <v>1383</v>
      </c>
      <c r="B659" s="4" t="s">
        <v>1245</v>
      </c>
      <c r="C659" s="4" t="str">
        <f>iferror(vlookup(B659,Industry_info,2,false),"No data")</f>
        <v>Biotech &amp; Pharmaceuticals</v>
      </c>
      <c r="D659" s="4" t="s">
        <v>253</v>
      </c>
      <c r="E659" s="4" t="str">
        <f>iferror(VLOOKUP(D659,State_info,2,0),"No Data")</f>
        <v>MD</v>
      </c>
      <c r="F659" s="4">
        <v>78307.0</v>
      </c>
      <c r="G659" s="4">
        <v>90956.0</v>
      </c>
      <c r="H659" s="4" t="s">
        <v>1384</v>
      </c>
      <c r="I659" s="5">
        <v>43953.0</v>
      </c>
      <c r="J659" s="5">
        <v>43988.0</v>
      </c>
      <c r="K659" s="4" t="s">
        <v>16</v>
      </c>
      <c r="L659" s="4">
        <f>iferror(vlookup(B659,Rating_info,3,0),"No Data")</f>
        <v>2.4</v>
      </c>
    </row>
    <row r="660" ht="15.75" hidden="1" customHeight="1">
      <c r="A660" s="4" t="s">
        <v>1385</v>
      </c>
      <c r="B660" s="4" t="s">
        <v>1386</v>
      </c>
      <c r="C660" s="4" t="str">
        <f>iferror(vlookup(B660,Industry_info,2,false),"No data")</f>
        <v>Business Services</v>
      </c>
      <c r="D660" s="4" t="s">
        <v>21</v>
      </c>
      <c r="E660" s="4" t="str">
        <f>iferror(VLOOKUP(D660,State_info,2,0),"No Data")</f>
        <v>DC</v>
      </c>
      <c r="F660" s="4">
        <v>96151.0</v>
      </c>
      <c r="G660" s="4">
        <v>159959.0</v>
      </c>
      <c r="H660" s="4" t="s">
        <v>1387</v>
      </c>
      <c r="I660" s="5">
        <v>43950.0</v>
      </c>
      <c r="J660" s="5">
        <v>43988.0</v>
      </c>
      <c r="K660" s="4" t="s">
        <v>16</v>
      </c>
      <c r="L660" s="4">
        <f>iferror(vlookup(B660,Rating_info,3,0),"No Data")</f>
        <v>3.7</v>
      </c>
    </row>
    <row r="661" ht="15.75" hidden="1" customHeight="1">
      <c r="A661" s="4" t="s">
        <v>1388</v>
      </c>
      <c r="B661" s="4" t="s">
        <v>1386</v>
      </c>
      <c r="C661" s="4" t="str">
        <f>iferror(vlookup(B661,Industry_info,2,false),"No data")</f>
        <v>Business Services</v>
      </c>
      <c r="D661" s="4" t="s">
        <v>21</v>
      </c>
      <c r="E661" s="4" t="str">
        <f>iferror(VLOOKUP(D661,State_info,2,0),"No Data")</f>
        <v>DC</v>
      </c>
      <c r="F661" s="4">
        <v>54297.0</v>
      </c>
      <c r="G661" s="4">
        <v>96539.0</v>
      </c>
      <c r="H661" s="4" t="s">
        <v>1389</v>
      </c>
      <c r="I661" s="5">
        <v>43953.0</v>
      </c>
      <c r="J661" s="5">
        <v>43988.0</v>
      </c>
      <c r="K661" s="4" t="s">
        <v>16</v>
      </c>
      <c r="L661" s="4">
        <f>iferror(vlookup(B661,Rating_info,3,0),"No Data")</f>
        <v>3.7</v>
      </c>
    </row>
    <row r="662" ht="15.75" hidden="1" customHeight="1">
      <c r="A662" s="4" t="s">
        <v>569</v>
      </c>
      <c r="B662" s="4" t="s">
        <v>1386</v>
      </c>
      <c r="C662" s="4" t="str">
        <f>iferror(vlookup(B662,Industry_info,2,false),"No data")</f>
        <v>Business Services</v>
      </c>
      <c r="D662" s="4" t="s">
        <v>21</v>
      </c>
      <c r="E662" s="4" t="str">
        <f>iferror(VLOOKUP(D662,State_info,2,0),"No Data")</f>
        <v>DC</v>
      </c>
      <c r="F662" s="4">
        <v>54297.0</v>
      </c>
      <c r="G662" s="4">
        <v>96539.0</v>
      </c>
      <c r="H662" s="4" t="s">
        <v>1390</v>
      </c>
      <c r="I662" s="5">
        <v>43950.0</v>
      </c>
      <c r="J662" s="5">
        <v>43988.0</v>
      </c>
      <c r="K662" s="4" t="s">
        <v>16</v>
      </c>
      <c r="L662" s="4">
        <f>iferror(vlookup(B662,Rating_info,3,0),"No Data")</f>
        <v>3.7</v>
      </c>
    </row>
    <row r="663" ht="15.75" hidden="1" customHeight="1">
      <c r="A663" s="4" t="s">
        <v>1391</v>
      </c>
      <c r="B663" s="4" t="s">
        <v>1386</v>
      </c>
      <c r="C663" s="4" t="str">
        <f>iferror(vlookup(B663,Industry_info,2,false),"No data")</f>
        <v>Business Services</v>
      </c>
      <c r="D663" s="4" t="s">
        <v>21</v>
      </c>
      <c r="E663" s="4" t="str">
        <f>iferror(VLOOKUP(D663,State_info,2,0),"No Data")</f>
        <v>DC</v>
      </c>
      <c r="F663" s="4">
        <v>35981.0</v>
      </c>
      <c r="G663" s="4">
        <v>80244.0</v>
      </c>
      <c r="H663" s="4" t="s">
        <v>1392</v>
      </c>
      <c r="I663" s="5">
        <v>43958.0</v>
      </c>
      <c r="J663" s="5">
        <v>43988.0</v>
      </c>
      <c r="K663" s="4" t="s">
        <v>16</v>
      </c>
      <c r="L663" s="4">
        <f>iferror(vlookup(B663,Rating_info,3,0),"No Data")</f>
        <v>3.7</v>
      </c>
    </row>
    <row r="664" ht="15.75" hidden="1" customHeight="1">
      <c r="A664" s="4" t="s">
        <v>1393</v>
      </c>
      <c r="B664" s="4" t="s">
        <v>1386</v>
      </c>
      <c r="C664" s="4" t="str">
        <f>iferror(vlookup(B664,Industry_info,2,false),"No data")</f>
        <v>Business Services</v>
      </c>
      <c r="D664" s="4" t="s">
        <v>24</v>
      </c>
      <c r="E664" s="4" t="str">
        <f>iferror(VLOOKUP(D664,State_info,2,0),"No Data")</f>
        <v>VA</v>
      </c>
      <c r="F664" s="4">
        <v>96151.0</v>
      </c>
      <c r="G664" s="4">
        <v>159959.0</v>
      </c>
      <c r="H664" s="4" t="s">
        <v>1394</v>
      </c>
      <c r="I664" s="5">
        <v>43957.0</v>
      </c>
      <c r="J664" s="5">
        <v>43988.0</v>
      </c>
      <c r="K664" s="4" t="s">
        <v>16</v>
      </c>
      <c r="L664" s="4">
        <f>iferror(vlookup(B664,Rating_info,3,0),"No Data")</f>
        <v>3.7</v>
      </c>
    </row>
    <row r="665" ht="15.75" hidden="1" customHeight="1">
      <c r="A665" s="4" t="s">
        <v>1395</v>
      </c>
      <c r="B665" s="4" t="s">
        <v>1386</v>
      </c>
      <c r="C665" s="4" t="str">
        <f>iferror(vlookup(B665,Industry_info,2,false),"No data")</f>
        <v>Business Services</v>
      </c>
      <c r="D665" s="4" t="s">
        <v>24</v>
      </c>
      <c r="E665" s="4" t="str">
        <f>iferror(VLOOKUP(D665,State_info,2,0),"No Data")</f>
        <v>VA</v>
      </c>
      <c r="F665" s="4">
        <v>89104.0</v>
      </c>
      <c r="G665" s="4">
        <v>149295.0</v>
      </c>
      <c r="H665" s="4" t="s">
        <v>1396</v>
      </c>
      <c r="I665" s="5">
        <v>43957.0</v>
      </c>
      <c r="J665" s="5">
        <v>43988.0</v>
      </c>
      <c r="K665" s="4" t="s">
        <v>16</v>
      </c>
      <c r="L665" s="4">
        <f>iferror(vlookup(B665,Rating_info,3,0),"No Data")</f>
        <v>3.7</v>
      </c>
    </row>
    <row r="666" ht="15.75" hidden="1" customHeight="1">
      <c r="A666" s="4" t="s">
        <v>1397</v>
      </c>
      <c r="B666" s="4" t="s">
        <v>26</v>
      </c>
      <c r="C666" s="4" t="str">
        <f>iferror(vlookup(B666,Industry_info,2,false),"No data")</f>
        <v>Business Services</v>
      </c>
      <c r="D666" s="4" t="s">
        <v>21</v>
      </c>
      <c r="E666" s="4" t="str">
        <f>iferror(VLOOKUP(D666,State_info,2,0),"No Data")</f>
        <v>DC</v>
      </c>
      <c r="F666" s="4">
        <v>59894.0</v>
      </c>
      <c r="G666" s="4">
        <v>108894.0</v>
      </c>
      <c r="H666" s="4" t="s">
        <v>1398</v>
      </c>
      <c r="I666" s="5">
        <v>43952.0</v>
      </c>
      <c r="J666" s="5">
        <v>43988.0</v>
      </c>
      <c r="K666" s="4" t="s">
        <v>16</v>
      </c>
      <c r="L666" s="4">
        <f>iferror(vlookup(B666,Rating_info,3,0),"No Data")</f>
        <v>3.7</v>
      </c>
    </row>
    <row r="667" ht="15.75" hidden="1" customHeight="1">
      <c r="A667" s="4" t="s">
        <v>1399</v>
      </c>
      <c r="B667" s="4" t="s">
        <v>1386</v>
      </c>
      <c r="C667" s="4" t="str">
        <f>iferror(vlookup(B667,Industry_info,2,false),"No data")</f>
        <v>Business Services</v>
      </c>
      <c r="D667" s="4" t="s">
        <v>21</v>
      </c>
      <c r="E667" s="4" t="str">
        <f>iferror(VLOOKUP(D667,State_info,2,0),"No Data")</f>
        <v>DC</v>
      </c>
      <c r="F667" s="4">
        <v>74364.0</v>
      </c>
      <c r="G667" s="4">
        <v>132506.0</v>
      </c>
      <c r="H667" s="4" t="s">
        <v>1400</v>
      </c>
      <c r="I667" s="5">
        <v>43949.0</v>
      </c>
      <c r="J667" s="5">
        <v>43988.0</v>
      </c>
      <c r="K667" s="4" t="s">
        <v>16</v>
      </c>
      <c r="L667" s="4">
        <f>iferror(vlookup(B667,Rating_info,3,0),"No Data")</f>
        <v>3.7</v>
      </c>
    </row>
    <row r="668" ht="15.75" hidden="1" customHeight="1">
      <c r="A668" s="4" t="s">
        <v>1401</v>
      </c>
      <c r="B668" s="4" t="s">
        <v>1386</v>
      </c>
      <c r="C668" s="4" t="str">
        <f>iferror(vlookup(B668,Industry_info,2,false),"No data")</f>
        <v>Business Services</v>
      </c>
      <c r="D668" s="4" t="s">
        <v>21</v>
      </c>
      <c r="E668" s="4" t="str">
        <f>iferror(VLOOKUP(D668,State_info,2,0),"No Data")</f>
        <v>DC</v>
      </c>
      <c r="F668" s="4">
        <v>37937.0</v>
      </c>
      <c r="G668" s="4">
        <v>84049.0</v>
      </c>
      <c r="H668" s="4" t="s">
        <v>1402</v>
      </c>
      <c r="I668" s="5">
        <v>43945.0</v>
      </c>
      <c r="J668" s="5">
        <v>43988.0</v>
      </c>
      <c r="K668" s="4" t="s">
        <v>16</v>
      </c>
      <c r="L668" s="4">
        <f>iferror(vlookup(B668,Rating_info,3,0),"No Data")</f>
        <v>3.7</v>
      </c>
    </row>
    <row r="669" ht="15.75" hidden="1" customHeight="1">
      <c r="A669" s="4" t="s">
        <v>1403</v>
      </c>
      <c r="B669" s="4" t="s">
        <v>1386</v>
      </c>
      <c r="C669" s="4" t="str">
        <f>iferror(vlookup(B669,Industry_info,2,false),"No data")</f>
        <v>Business Services</v>
      </c>
      <c r="D669" s="4" t="s">
        <v>24</v>
      </c>
      <c r="E669" s="4" t="str">
        <f>iferror(VLOOKUP(D669,State_info,2,0),"No Data")</f>
        <v>VA</v>
      </c>
      <c r="F669" s="4">
        <v>95665.0</v>
      </c>
      <c r="G669" s="4">
        <v>165443.0</v>
      </c>
      <c r="H669" s="4" t="s">
        <v>1404</v>
      </c>
      <c r="I669" s="5">
        <v>43953.0</v>
      </c>
      <c r="J669" s="5">
        <v>43988.0</v>
      </c>
      <c r="K669" s="4" t="s">
        <v>16</v>
      </c>
      <c r="L669" s="4">
        <f>iferror(vlookup(B669,Rating_info,3,0),"No Data")</f>
        <v>3.7</v>
      </c>
    </row>
    <row r="670" ht="15.75" hidden="1" customHeight="1">
      <c r="A670" s="4" t="s">
        <v>1405</v>
      </c>
      <c r="B670" s="4" t="s">
        <v>1386</v>
      </c>
      <c r="C670" s="4" t="str">
        <f>iferror(vlookup(B670,Industry_info,2,false),"No data")</f>
        <v>Business Services</v>
      </c>
      <c r="D670" s="4" t="s">
        <v>24</v>
      </c>
      <c r="E670" s="4" t="str">
        <f>iferror(VLOOKUP(D670,State_info,2,0),"No Data")</f>
        <v>VA</v>
      </c>
      <c r="F670" s="4">
        <v>51373.0</v>
      </c>
      <c r="G670" s="4">
        <v>92403.0</v>
      </c>
      <c r="H670" s="4" t="s">
        <v>1406</v>
      </c>
      <c r="I670" s="5">
        <v>43957.0</v>
      </c>
      <c r="J670" s="5">
        <v>43988.0</v>
      </c>
      <c r="K670" s="4" t="s">
        <v>16</v>
      </c>
      <c r="L670" s="4">
        <f>iferror(vlookup(B670,Rating_info,3,0),"No Data")</f>
        <v>3.7</v>
      </c>
    </row>
    <row r="671" ht="15.75" hidden="1" customHeight="1">
      <c r="A671" s="4" t="s">
        <v>1407</v>
      </c>
      <c r="B671" s="4" t="s">
        <v>1386</v>
      </c>
      <c r="C671" s="4" t="str">
        <f>iferror(vlookup(B671,Industry_info,2,false),"No data")</f>
        <v>Business Services</v>
      </c>
      <c r="D671" s="4" t="s">
        <v>49</v>
      </c>
      <c r="E671" s="4" t="str">
        <f>iferror(VLOOKUP(D671,State_info,2,0),"No Data")</f>
        <v>VA</v>
      </c>
      <c r="F671" s="4">
        <v>74916.0</v>
      </c>
      <c r="G671" s="4">
        <v>128610.0</v>
      </c>
      <c r="H671" s="4" t="s">
        <v>1408</v>
      </c>
      <c r="I671" s="5">
        <v>43945.0</v>
      </c>
      <c r="J671" s="5">
        <v>43988.0</v>
      </c>
      <c r="K671" s="4" t="s">
        <v>16</v>
      </c>
      <c r="L671" s="4">
        <f>iferror(vlookup(B671,Rating_info,3,0),"No Data")</f>
        <v>3.7</v>
      </c>
    </row>
    <row r="672" ht="15.75" hidden="1" customHeight="1">
      <c r="A672" s="4" t="s">
        <v>1409</v>
      </c>
      <c r="B672" s="4" t="s">
        <v>1386</v>
      </c>
      <c r="C672" s="4" t="str">
        <f>iferror(vlookup(B672,Industry_info,2,false),"No data")</f>
        <v>Business Services</v>
      </c>
      <c r="D672" s="4" t="s">
        <v>24</v>
      </c>
      <c r="E672" s="4" t="str">
        <f>iferror(VLOOKUP(D672,State_info,2,0),"No Data")</f>
        <v>VA</v>
      </c>
      <c r="F672" s="4">
        <v>58824.0</v>
      </c>
      <c r="G672" s="4">
        <v>112227.0</v>
      </c>
      <c r="H672" s="4" t="s">
        <v>1410</v>
      </c>
      <c r="I672" s="5">
        <v>43953.0</v>
      </c>
      <c r="J672" s="5">
        <v>43988.0</v>
      </c>
      <c r="K672" s="4" t="s">
        <v>16</v>
      </c>
      <c r="L672" s="4">
        <f>iferror(vlookup(B672,Rating_info,3,0),"No Data")</f>
        <v>3.7</v>
      </c>
    </row>
    <row r="673" ht="15.75" hidden="1" customHeight="1">
      <c r="A673" s="4" t="s">
        <v>1411</v>
      </c>
      <c r="B673" s="4" t="s">
        <v>1386</v>
      </c>
      <c r="C673" s="4" t="str">
        <f>iferror(vlookup(B673,Industry_info,2,false),"No data")</f>
        <v>Business Services</v>
      </c>
      <c r="D673" s="4" t="s">
        <v>32</v>
      </c>
      <c r="E673" s="4" t="str">
        <f>iferror(VLOOKUP(D673,State_info,2,0),"No Data")</f>
        <v>VA</v>
      </c>
      <c r="F673" s="4">
        <v>58824.0</v>
      </c>
      <c r="G673" s="4">
        <v>112227.0</v>
      </c>
      <c r="H673" s="4" t="s">
        <v>1412</v>
      </c>
      <c r="I673" s="5">
        <v>43958.0</v>
      </c>
      <c r="J673" s="5">
        <v>43988.0</v>
      </c>
      <c r="K673" s="4" t="s">
        <v>16</v>
      </c>
      <c r="L673" s="4">
        <f>iferror(vlookup(B673,Rating_info,3,0),"No Data")</f>
        <v>3.7</v>
      </c>
    </row>
    <row r="674" ht="15.75" hidden="1" customHeight="1">
      <c r="A674" s="4" t="s">
        <v>1413</v>
      </c>
      <c r="B674" s="4" t="s">
        <v>1386</v>
      </c>
      <c r="C674" s="4" t="str">
        <f>iferror(vlookup(B674,Industry_info,2,false),"No data")</f>
        <v>Business Services</v>
      </c>
      <c r="D674" s="4" t="s">
        <v>132</v>
      </c>
      <c r="E674" s="4" t="str">
        <f>iferror(VLOOKUP(D674,State_info,2,0),"No Data")</f>
        <v>VA</v>
      </c>
      <c r="F674" s="4">
        <v>90454.0</v>
      </c>
      <c r="G674" s="4">
        <v>151998.0</v>
      </c>
      <c r="H674" s="4" t="s">
        <v>1414</v>
      </c>
      <c r="I674" s="5">
        <v>43949.0</v>
      </c>
      <c r="J674" s="5">
        <v>43988.0</v>
      </c>
      <c r="K674" s="4" t="s">
        <v>16</v>
      </c>
      <c r="L674" s="4">
        <f>iferror(vlookup(B674,Rating_info,3,0),"No Data")</f>
        <v>3.7</v>
      </c>
    </row>
    <row r="675" ht="15.75" hidden="1" customHeight="1">
      <c r="A675" s="4" t="s">
        <v>1415</v>
      </c>
      <c r="B675" s="4" t="s">
        <v>1386</v>
      </c>
      <c r="C675" s="4" t="str">
        <f>iferror(vlookup(B675,Industry_info,2,false),"No data")</f>
        <v>Business Services</v>
      </c>
      <c r="D675" s="4" t="s">
        <v>32</v>
      </c>
      <c r="E675" s="4" t="str">
        <f>iferror(VLOOKUP(D675,State_info,2,0),"No Data")</f>
        <v>VA</v>
      </c>
      <c r="F675" s="4">
        <v>91443.0</v>
      </c>
      <c r="G675" s="4">
        <v>155868.0</v>
      </c>
      <c r="H675" s="4" t="s">
        <v>1416</v>
      </c>
      <c r="I675" s="5">
        <v>43953.0</v>
      </c>
      <c r="J675" s="5">
        <v>43988.0</v>
      </c>
      <c r="K675" s="4" t="s">
        <v>16</v>
      </c>
      <c r="L675" s="4">
        <f>iferror(vlookup(B675,Rating_info,3,0),"No Data")</f>
        <v>3.7</v>
      </c>
    </row>
    <row r="676" ht="15.75" hidden="1" customHeight="1">
      <c r="A676" s="4" t="s">
        <v>1417</v>
      </c>
      <c r="B676" s="4" t="s">
        <v>1418</v>
      </c>
      <c r="C676" s="4" t="str">
        <f>iferror(vlookup(B676,Industry_info,2,false),"No data")</f>
        <v>Business Services</v>
      </c>
      <c r="D676" s="4" t="s">
        <v>1419</v>
      </c>
      <c r="E676" s="4" t="str">
        <f>iferror(VLOOKUP(D676,State_info,2,0),"No Data")</f>
        <v>CA</v>
      </c>
      <c r="F676" s="4">
        <v>151875.0</v>
      </c>
      <c r="G676" s="4">
        <v>170407.0</v>
      </c>
      <c r="H676" s="4" t="s">
        <v>1420</v>
      </c>
      <c r="I676" s="5">
        <v>43957.0</v>
      </c>
      <c r="J676" s="5">
        <v>43987.0</v>
      </c>
      <c r="K676" s="4" t="s">
        <v>16</v>
      </c>
      <c r="L676" s="4">
        <f>iferror(vlookup(B676,Rating_info,3,0),"No Data")</f>
        <v>4.3</v>
      </c>
    </row>
    <row r="677" ht="15.75" hidden="1" customHeight="1">
      <c r="A677" s="4" t="s">
        <v>12</v>
      </c>
      <c r="B677" s="4" t="s">
        <v>1421</v>
      </c>
      <c r="C677" s="4" t="str">
        <f>iferror(vlookup(B677,Industry_info,2,false),"No data")</f>
        <v>Government</v>
      </c>
      <c r="D677" s="4" t="s">
        <v>1419</v>
      </c>
      <c r="E677" s="4" t="str">
        <f>iferror(VLOOKUP(D677,State_info,2,0),"No Data")</f>
        <v>CA</v>
      </c>
      <c r="F677" s="4">
        <v>78594.0</v>
      </c>
      <c r="G677" s="4">
        <v>147225.0</v>
      </c>
      <c r="H677" s="4" t="s">
        <v>1422</v>
      </c>
      <c r="I677" s="5">
        <v>43952.0</v>
      </c>
      <c r="J677" s="5">
        <v>43987.0</v>
      </c>
      <c r="K677" s="4" t="s">
        <v>16</v>
      </c>
      <c r="L677" s="4">
        <f>iferror(vlookup(B677,Rating_info,3,0),"No Data")</f>
        <v>3.6</v>
      </c>
    </row>
    <row r="678" ht="15.75" hidden="1" customHeight="1">
      <c r="A678" s="4" t="s">
        <v>12</v>
      </c>
      <c r="B678" s="4" t="s">
        <v>1423</v>
      </c>
      <c r="C678" s="4" t="str">
        <f>iferror(vlookup(B678,Industry_info,2,false),"No data")</f>
        <v>Information Technology</v>
      </c>
      <c r="D678" s="4" t="s">
        <v>1419</v>
      </c>
      <c r="E678" s="4" t="str">
        <f>iferror(VLOOKUP(D678,State_info,2,0),"No Data")</f>
        <v>CA</v>
      </c>
      <c r="F678" s="4">
        <v>145000.0</v>
      </c>
      <c r="G678" s="4">
        <v>225000.0</v>
      </c>
      <c r="H678" s="4" t="s">
        <v>15</v>
      </c>
      <c r="I678" s="5">
        <v>43949.0</v>
      </c>
      <c r="J678" s="5">
        <v>43987.0</v>
      </c>
      <c r="K678" s="4" t="s">
        <v>16</v>
      </c>
      <c r="L678" s="4">
        <f>iferror(vlookup(B678,Rating_info,3,0),"No Data")</f>
        <v>3.6</v>
      </c>
    </row>
    <row r="679" ht="15.75" hidden="1" customHeight="1">
      <c r="A679" s="4" t="s">
        <v>12</v>
      </c>
      <c r="B679" s="4" t="s">
        <v>1424</v>
      </c>
      <c r="C679" s="4" t="str">
        <f>iferror(vlookup(B679,Industry_info,2,false),"No data")</f>
        <v>Information Technology</v>
      </c>
      <c r="D679" s="4" t="s">
        <v>1419</v>
      </c>
      <c r="E679" s="4" t="str">
        <f>iferror(VLOOKUP(D679,State_info,2,0),"No Data")</f>
        <v>CA</v>
      </c>
      <c r="F679" s="4">
        <v>105765.0</v>
      </c>
      <c r="G679" s="4">
        <v>142959.0</v>
      </c>
      <c r="H679" s="4" t="s">
        <v>1425</v>
      </c>
      <c r="I679" s="5">
        <v>43955.0</v>
      </c>
      <c r="J679" s="5">
        <v>43987.0</v>
      </c>
      <c r="K679" s="4" t="s">
        <v>16</v>
      </c>
      <c r="L679" s="4">
        <f>iferror(vlookup(B679,Rating_info,3,0),"No Data")</f>
        <v>5</v>
      </c>
    </row>
    <row r="680" ht="15.75" hidden="1" customHeight="1">
      <c r="A680" s="4" t="s">
        <v>12</v>
      </c>
      <c r="B680" s="4" t="s">
        <v>45</v>
      </c>
      <c r="C680" s="4" t="str">
        <f>iferror(vlookup(B680,Industry_info,2,false),"No data")</f>
        <v>No Industry</v>
      </c>
      <c r="D680" s="4" t="s">
        <v>1419</v>
      </c>
      <c r="E680" s="4" t="str">
        <f>iferror(VLOOKUP(D680,State_info,2,0),"No Data")</f>
        <v>CA</v>
      </c>
      <c r="F680" s="4">
        <v>110377.0</v>
      </c>
      <c r="G680" s="4">
        <v>143329.0</v>
      </c>
      <c r="H680" s="4" t="s">
        <v>46</v>
      </c>
      <c r="I680" s="5">
        <v>43946.0</v>
      </c>
      <c r="J680" s="5">
        <v>43987.0</v>
      </c>
      <c r="K680" s="4" t="s">
        <v>16</v>
      </c>
      <c r="L680" s="4" t="str">
        <f>iferror(vlookup(B680,Rating_info,3,0),"No Data")</f>
        <v/>
      </c>
    </row>
    <row r="681" ht="15.75" hidden="1" customHeight="1">
      <c r="A681" s="4" t="s">
        <v>1426</v>
      </c>
      <c r="B681" s="4" t="s">
        <v>1427</v>
      </c>
      <c r="C681" s="4" t="str">
        <f>iferror(vlookup(B681,Industry_info,2,false),"No data")</f>
        <v>Information Technology</v>
      </c>
      <c r="D681" s="4" t="s">
        <v>1419</v>
      </c>
      <c r="E681" s="4" t="str">
        <f>iferror(VLOOKUP(D681,State_info,2,0),"No Data")</f>
        <v>CA</v>
      </c>
      <c r="F681" s="4">
        <v>137705.0</v>
      </c>
      <c r="G681" s="4">
        <v>224163.0</v>
      </c>
      <c r="H681" s="4" t="s">
        <v>1428</v>
      </c>
      <c r="I681" s="5">
        <v>43945.0</v>
      </c>
      <c r="J681" s="5">
        <v>43987.0</v>
      </c>
      <c r="K681" s="4" t="s">
        <v>16</v>
      </c>
      <c r="L681" s="4">
        <f>iferror(vlookup(B681,Rating_info,3,0),"No Data")</f>
        <v>3.5</v>
      </c>
    </row>
    <row r="682" ht="15.75" hidden="1" customHeight="1">
      <c r="A682" s="4" t="s">
        <v>37</v>
      </c>
      <c r="B682" s="4" t="s">
        <v>1429</v>
      </c>
      <c r="C682" s="4" t="str">
        <f>iferror(vlookup(B682,Industry_info,2,false),"No data")</f>
        <v>Information Technology</v>
      </c>
      <c r="D682" s="4" t="s">
        <v>1419</v>
      </c>
      <c r="E682" s="4" t="str">
        <f>iferror(VLOOKUP(D682,State_info,2,0),"No Data")</f>
        <v>CA</v>
      </c>
      <c r="F682" s="4">
        <v>163578.0</v>
      </c>
      <c r="G682" s="4">
        <v>182543.0</v>
      </c>
      <c r="H682" s="4" t="s">
        <v>15</v>
      </c>
      <c r="I682" s="5">
        <v>43952.0</v>
      </c>
      <c r="J682" s="5">
        <v>43987.0</v>
      </c>
      <c r="K682" s="4" t="s">
        <v>16</v>
      </c>
      <c r="L682" s="4">
        <f>iferror(vlookup(B682,Rating_info,3,0),"No Data")</f>
        <v>4</v>
      </c>
    </row>
    <row r="683" ht="15.75" hidden="1" customHeight="1">
      <c r="A683" s="4" t="s">
        <v>12</v>
      </c>
      <c r="B683" s="4" t="s">
        <v>1430</v>
      </c>
      <c r="C683" s="4" t="str">
        <f>iferror(vlookup(B683,Industry_info,2,false),"No data")</f>
        <v>Information Technology</v>
      </c>
      <c r="D683" s="4" t="s">
        <v>1419</v>
      </c>
      <c r="E683" s="4" t="str">
        <f>iferror(VLOOKUP(D683,State_info,2,0),"No Data")</f>
        <v>CA</v>
      </c>
      <c r="F683" s="4">
        <v>119642.0</v>
      </c>
      <c r="G683" s="4">
        <v>135250.0</v>
      </c>
      <c r="H683" s="4" t="s">
        <v>1431</v>
      </c>
      <c r="I683" s="5">
        <v>43950.0</v>
      </c>
      <c r="J683" s="5">
        <v>43987.0</v>
      </c>
      <c r="K683" s="4" t="s">
        <v>16</v>
      </c>
      <c r="L683" s="4">
        <f>iferror(vlookup(B683,Rating_info,3,0),"No Data")</f>
        <v>3.1</v>
      </c>
    </row>
    <row r="684" ht="15.75" hidden="1" customHeight="1">
      <c r="A684" s="4" t="s">
        <v>1432</v>
      </c>
      <c r="B684" s="4" t="s">
        <v>1433</v>
      </c>
      <c r="C684" s="4" t="str">
        <f>iferror(vlookup(B684,Industry_info,2,false),"No data")</f>
        <v>Information Technology</v>
      </c>
      <c r="D684" s="4" t="s">
        <v>1419</v>
      </c>
      <c r="E684" s="4" t="str">
        <f>iferror(VLOOKUP(D684,State_info,2,0),"No Data")</f>
        <v>CA</v>
      </c>
      <c r="F684" s="4">
        <v>84400.0</v>
      </c>
      <c r="G684" s="4">
        <v>167186.0</v>
      </c>
      <c r="H684" s="4" t="s">
        <v>1434</v>
      </c>
      <c r="I684" s="5">
        <v>43956.0</v>
      </c>
      <c r="J684" s="5">
        <v>43987.0</v>
      </c>
      <c r="K684" s="4" t="s">
        <v>16</v>
      </c>
      <c r="L684" s="4">
        <f>iferror(vlookup(B684,Rating_info,3,0),"No Data")</f>
        <v>4.4</v>
      </c>
    </row>
    <row r="685" ht="15.75" hidden="1" customHeight="1">
      <c r="A685" s="4" t="s">
        <v>12</v>
      </c>
      <c r="B685" s="4" t="s">
        <v>1435</v>
      </c>
      <c r="C685" s="4" t="str">
        <f>iferror(vlookup(B685,Industry_info,2,false),"No data")</f>
        <v>Information Technology</v>
      </c>
      <c r="D685" s="4" t="s">
        <v>1419</v>
      </c>
      <c r="E685" s="4" t="str">
        <f>iferror(VLOOKUP(D685,State_info,2,0),"No Data")</f>
        <v>CA</v>
      </c>
      <c r="F685" s="4">
        <v>108809.0</v>
      </c>
      <c r="G685" s="4">
        <v>173353.0</v>
      </c>
      <c r="H685" s="4" t="s">
        <v>1436</v>
      </c>
      <c r="I685" s="5">
        <v>43945.0</v>
      </c>
      <c r="J685" s="5">
        <v>43987.0</v>
      </c>
      <c r="K685" s="4" t="s">
        <v>16</v>
      </c>
      <c r="L685" s="4">
        <f>iferror(vlookup(B685,Rating_info,3,0),"No Data")</f>
        <v>4.4</v>
      </c>
    </row>
    <row r="686" ht="15.75" hidden="1" customHeight="1">
      <c r="A686" s="4" t="s">
        <v>12</v>
      </c>
      <c r="B686" s="4" t="s">
        <v>1437</v>
      </c>
      <c r="C686" s="4" t="str">
        <f>iferror(vlookup(B686,Industry_info,2,false),"No data")</f>
        <v>Information Technology</v>
      </c>
      <c r="D686" s="4" t="s">
        <v>1419</v>
      </c>
      <c r="E686" s="4" t="str">
        <f>iferror(VLOOKUP(D686,State_info,2,0),"No Data")</f>
        <v>CA</v>
      </c>
      <c r="F686" s="4">
        <v>148171.0</v>
      </c>
      <c r="G686" s="4">
        <v>160387.0</v>
      </c>
      <c r="H686" s="4" t="s">
        <v>1438</v>
      </c>
      <c r="I686" s="5">
        <v>43950.0</v>
      </c>
      <c r="J686" s="5">
        <v>43987.0</v>
      </c>
      <c r="K686" s="4" t="s">
        <v>16</v>
      </c>
      <c r="L686" s="4">
        <f>iferror(vlookup(B686,Rating_info,3,0),"No Data")</f>
        <v>4.5</v>
      </c>
    </row>
    <row r="687" ht="15.75" hidden="1" customHeight="1">
      <c r="A687" s="4" t="s">
        <v>1439</v>
      </c>
      <c r="B687" s="4" t="s">
        <v>1440</v>
      </c>
      <c r="C687" s="4" t="str">
        <f>iferror(vlookup(B687,Industry_info,2,false),"No data")</f>
        <v>Finance</v>
      </c>
      <c r="D687" s="4" t="s">
        <v>1419</v>
      </c>
      <c r="E687" s="4" t="str">
        <f>iferror(VLOOKUP(D687,State_info,2,0),"No Data")</f>
        <v>CA</v>
      </c>
      <c r="F687" s="4">
        <v>175846.0</v>
      </c>
      <c r="G687" s="4">
        <v>278436.0</v>
      </c>
      <c r="H687" s="4" t="s">
        <v>1441</v>
      </c>
      <c r="I687" s="5">
        <v>43952.0</v>
      </c>
      <c r="J687" s="5">
        <v>43987.0</v>
      </c>
      <c r="K687" s="4" t="s">
        <v>16</v>
      </c>
      <c r="L687" s="4">
        <f>iferror(vlookup(B687,Rating_info,3,0),"No Data")</f>
        <v>3.8</v>
      </c>
    </row>
    <row r="688" ht="15.75" hidden="1" customHeight="1">
      <c r="A688" s="4" t="s">
        <v>1442</v>
      </c>
      <c r="B688" s="4" t="s">
        <v>1443</v>
      </c>
      <c r="C688" s="4" t="str">
        <f>iferror(vlookup(B688,Industry_info,2,false),"No data")</f>
        <v>Biotech &amp; Pharmaceuticals</v>
      </c>
      <c r="D688" s="4" t="s">
        <v>1444</v>
      </c>
      <c r="E688" s="4" t="str">
        <f>iferror(VLOOKUP(D688,State_info,2,0),"No Data")</f>
        <v>CA</v>
      </c>
      <c r="F688" s="4">
        <v>87803.0</v>
      </c>
      <c r="G688" s="4">
        <v>166104.0</v>
      </c>
      <c r="H688" s="4" t="s">
        <v>1445</v>
      </c>
      <c r="I688" s="5">
        <v>43946.0</v>
      </c>
      <c r="J688" s="5">
        <v>43987.0</v>
      </c>
      <c r="K688" s="4" t="s">
        <v>16</v>
      </c>
      <c r="L688" s="4">
        <f>iferror(vlookup(B688,Rating_info,3,0),"No Data")</f>
        <v>3.6</v>
      </c>
    </row>
    <row r="689" ht="15.75" hidden="1" customHeight="1">
      <c r="A689" s="4" t="s">
        <v>1446</v>
      </c>
      <c r="B689" s="4" t="s">
        <v>1447</v>
      </c>
      <c r="C689" s="4" t="str">
        <f>iferror(vlookup(B689,Industry_info,2,false),"No data")</f>
        <v>Biotech &amp; Pharmaceuticals</v>
      </c>
      <c r="D689" s="4" t="s">
        <v>1448</v>
      </c>
      <c r="E689" s="4" t="str">
        <f>iferror(VLOOKUP(D689,State_info,2,0),"No Data")</f>
        <v>CA</v>
      </c>
      <c r="F689" s="4">
        <v>105899.0</v>
      </c>
      <c r="G689" s="4">
        <v>139956.0</v>
      </c>
      <c r="H689" s="4" t="s">
        <v>1449</v>
      </c>
      <c r="I689" s="5">
        <v>43945.0</v>
      </c>
      <c r="J689" s="5">
        <v>43987.0</v>
      </c>
      <c r="K689" s="4" t="s">
        <v>16</v>
      </c>
      <c r="L689" s="4">
        <f>iferror(vlookup(B689,Rating_info,3,0),"No Data")</f>
        <v>3.5</v>
      </c>
    </row>
    <row r="690" ht="15.75" hidden="1" customHeight="1">
      <c r="A690" s="4" t="s">
        <v>1450</v>
      </c>
      <c r="B690" s="4" t="s">
        <v>1451</v>
      </c>
      <c r="C690" s="4" t="str">
        <f>iferror(vlookup(B690,Industry_info,2,false),"No data")</f>
        <v>Biotech &amp; Pharmaceuticals</v>
      </c>
      <c r="D690" s="4" t="s">
        <v>1448</v>
      </c>
      <c r="E690" s="4" t="str">
        <f>iferror(VLOOKUP(D690,State_info,2,0),"No Data")</f>
        <v>CA</v>
      </c>
      <c r="F690" s="4">
        <v>78913.0</v>
      </c>
      <c r="G690" s="4">
        <v>160694.0</v>
      </c>
      <c r="H690" s="4" t="s">
        <v>1452</v>
      </c>
      <c r="I690" s="5">
        <v>43951.0</v>
      </c>
      <c r="J690" s="5">
        <v>43987.0</v>
      </c>
      <c r="K690" s="4" t="s">
        <v>16</v>
      </c>
      <c r="L690" s="4">
        <f>iferror(vlookup(B690,Rating_info,3,0),"No Data")</f>
        <v>4.3</v>
      </c>
    </row>
    <row r="691" ht="15.75" hidden="1" customHeight="1">
      <c r="A691" s="4" t="s">
        <v>1453</v>
      </c>
      <c r="B691" s="4" t="s">
        <v>1454</v>
      </c>
      <c r="C691" s="4" t="str">
        <f>iferror(vlookup(B691,Industry_info,2,false),"No data")</f>
        <v>Information Technology</v>
      </c>
      <c r="D691" s="4" t="s">
        <v>1419</v>
      </c>
      <c r="E691" s="4" t="str">
        <f>iferror(VLOOKUP(D691,State_info,2,0),"No Data")</f>
        <v>CA</v>
      </c>
      <c r="F691" s="4">
        <v>170155.0</v>
      </c>
      <c r="G691" s="4">
        <v>196384.0</v>
      </c>
      <c r="H691" s="4" t="s">
        <v>15</v>
      </c>
      <c r="I691" s="5">
        <v>43950.0</v>
      </c>
      <c r="J691" s="5">
        <v>43987.0</v>
      </c>
      <c r="K691" s="4" t="s">
        <v>16</v>
      </c>
      <c r="L691" s="4">
        <f>iferror(vlookup(B691,Rating_info,3,0),"No Data")</f>
        <v>4.6</v>
      </c>
    </row>
    <row r="692" ht="15.75" hidden="1" customHeight="1">
      <c r="A692" s="4" t="s">
        <v>12</v>
      </c>
      <c r="B692" s="4" t="s">
        <v>1455</v>
      </c>
      <c r="C692" s="4" t="str">
        <f>iferror(vlookup(B692,Industry_info,2,false),"No data")</f>
        <v>Information Technology</v>
      </c>
      <c r="D692" s="4" t="s">
        <v>1456</v>
      </c>
      <c r="E692" s="4" t="str">
        <f>iferror(VLOOKUP(D692,State_info,2,0),"No Data")</f>
        <v>CA</v>
      </c>
      <c r="F692" s="4">
        <v>116415.0</v>
      </c>
      <c r="G692" s="4">
        <v>143186.0</v>
      </c>
      <c r="H692" s="4" t="s">
        <v>1457</v>
      </c>
      <c r="I692" s="5">
        <v>43953.0</v>
      </c>
      <c r="J692" s="5">
        <v>43987.0</v>
      </c>
      <c r="K692" s="4" t="s">
        <v>16</v>
      </c>
      <c r="L692" s="4">
        <f>iferror(vlookup(B692,Rating_info,3,0),"No Data")</f>
        <v>4.2</v>
      </c>
    </row>
    <row r="693" ht="15.75" hidden="1" customHeight="1">
      <c r="A693" s="4" t="s">
        <v>1458</v>
      </c>
      <c r="B693" s="4" t="s">
        <v>1459</v>
      </c>
      <c r="C693" s="4" t="str">
        <f>iferror(vlookup(B693,Industry_info,2,false),"No data")</f>
        <v>Health Care</v>
      </c>
      <c r="D693" s="4" t="s">
        <v>1419</v>
      </c>
      <c r="E693" s="4" t="str">
        <f>iferror(VLOOKUP(D693,State_info,2,0),"No Data")</f>
        <v>CA</v>
      </c>
      <c r="F693" s="4">
        <v>175704.0</v>
      </c>
      <c r="G693" s="4">
        <v>201738.0</v>
      </c>
      <c r="H693" s="4" t="s">
        <v>15</v>
      </c>
      <c r="I693" s="5">
        <v>43950.0</v>
      </c>
      <c r="J693" s="5">
        <v>43987.0</v>
      </c>
      <c r="K693" s="4" t="s">
        <v>16</v>
      </c>
      <c r="L693" s="4">
        <f>iferror(vlookup(B693,Rating_info,3,0),"No Data")</f>
        <v>4.2</v>
      </c>
    </row>
    <row r="694" ht="15.75" hidden="1" customHeight="1">
      <c r="A694" s="4" t="s">
        <v>12</v>
      </c>
      <c r="B694" s="4" t="s">
        <v>1460</v>
      </c>
      <c r="C694" s="4" t="str">
        <f>iferror(vlookup(B694,Industry_info,2,false),"No data")</f>
        <v>Finance</v>
      </c>
      <c r="D694" s="4" t="s">
        <v>1461</v>
      </c>
      <c r="E694" s="4" t="str">
        <f>iferror(VLOOKUP(D694,State_info,2,0),"No Data")</f>
        <v>CA</v>
      </c>
      <c r="F694" s="4">
        <v>124204.0</v>
      </c>
      <c r="G694" s="4">
        <v>139717.0</v>
      </c>
      <c r="H694" s="4" t="s">
        <v>1462</v>
      </c>
      <c r="I694" s="5">
        <v>43945.0</v>
      </c>
      <c r="J694" s="5">
        <v>43987.0</v>
      </c>
      <c r="K694" s="4" t="s">
        <v>16</v>
      </c>
      <c r="L694" s="4">
        <f>iferror(vlookup(B694,Rating_info,3,0),"No Data")</f>
        <v>4</v>
      </c>
    </row>
    <row r="695" ht="15.75" hidden="1" customHeight="1">
      <c r="A695" s="4" t="s">
        <v>1463</v>
      </c>
      <c r="B695" s="4" t="s">
        <v>1464</v>
      </c>
      <c r="C695" s="4" t="str">
        <f>iferror(vlookup(B695,Industry_info,2,false),"No data")</f>
        <v>Information Technology</v>
      </c>
      <c r="D695" s="4" t="s">
        <v>1419</v>
      </c>
      <c r="E695" s="4" t="str">
        <f>iferror(VLOOKUP(D695,State_info,2,0),"No Data")</f>
        <v>CA</v>
      </c>
      <c r="F695" s="4">
        <v>123766.0</v>
      </c>
      <c r="G695" s="4">
        <v>139185.0</v>
      </c>
      <c r="H695" s="4" t="s">
        <v>1465</v>
      </c>
      <c r="I695" s="5">
        <v>43949.0</v>
      </c>
      <c r="J695" s="5">
        <v>43987.0</v>
      </c>
      <c r="K695" s="4" t="s">
        <v>16</v>
      </c>
      <c r="L695" s="4">
        <f>iferror(vlookup(B695,Rating_info,3,0),"No Data")</f>
        <v>4.2</v>
      </c>
    </row>
    <row r="696" ht="15.75" customHeight="1">
      <c r="A696" s="4" t="s">
        <v>270</v>
      </c>
      <c r="B696" s="4" t="s">
        <v>1466</v>
      </c>
      <c r="C696" s="4" t="str">
        <f>iferror(vlookup(B696,Industry_info,2,false),"No data")</f>
        <v>Information Technology</v>
      </c>
      <c r="D696" s="4" t="s">
        <v>1419</v>
      </c>
      <c r="E696" s="4" t="str">
        <f>iferror(VLOOKUP(D696,State_info,2,0),"No Data")</f>
        <v>CA</v>
      </c>
      <c r="F696" s="4">
        <v>131965.0</v>
      </c>
      <c r="G696" s="4">
        <v>161310.0</v>
      </c>
      <c r="H696" s="4" t="s">
        <v>1467</v>
      </c>
      <c r="I696" s="5">
        <v>43946.0</v>
      </c>
      <c r="J696" s="5">
        <v>43987.0</v>
      </c>
      <c r="K696" s="4" t="s">
        <v>16</v>
      </c>
      <c r="L696" s="4">
        <f>iferror(vlookup(B696,Rating_info,3,0),"No Data")</f>
        <v>4.7</v>
      </c>
    </row>
    <row r="697" ht="15.75" hidden="1" customHeight="1">
      <c r="A697" s="4" t="s">
        <v>416</v>
      </c>
      <c r="B697" s="4" t="s">
        <v>1468</v>
      </c>
      <c r="C697" s="4" t="str">
        <f>iferror(vlookup(B697,Industry_info,2,false),"No data")</f>
        <v>Information Technology</v>
      </c>
      <c r="D697" s="4" t="s">
        <v>1469</v>
      </c>
      <c r="E697" s="4" t="str">
        <f>iferror(VLOOKUP(D697,State_info,2,0),"No Data")</f>
        <v>CA</v>
      </c>
      <c r="F697" s="4">
        <v>117566.0</v>
      </c>
      <c r="G697" s="4">
        <v>188203.0</v>
      </c>
      <c r="H697" s="4" t="s">
        <v>1470</v>
      </c>
      <c r="I697" s="5">
        <v>43951.0</v>
      </c>
      <c r="J697" s="5">
        <v>43987.0</v>
      </c>
      <c r="K697" s="4" t="s">
        <v>16</v>
      </c>
      <c r="L697" s="4">
        <f>iferror(vlookup(B697,Rating_info,3,0),"No Data")</f>
        <v>4.7</v>
      </c>
    </row>
    <row r="698" ht="15.75" hidden="1" customHeight="1">
      <c r="A698" s="4" t="s">
        <v>1471</v>
      </c>
      <c r="B698" s="4" t="s">
        <v>1472</v>
      </c>
      <c r="C698" s="4" t="str">
        <f>iferror(vlookup(B698,Industry_info,2,false),"No data")</f>
        <v>Biotech &amp; Pharmaceuticals</v>
      </c>
      <c r="D698" s="4" t="s">
        <v>1419</v>
      </c>
      <c r="E698" s="4" t="str">
        <f>iferror(VLOOKUP(D698,State_info,2,0),"No Data")</f>
        <v>CA</v>
      </c>
      <c r="F698" s="4">
        <v>102929.0</v>
      </c>
      <c r="G698" s="4">
        <v>164031.0</v>
      </c>
      <c r="H698" s="4" t="s">
        <v>1473</v>
      </c>
      <c r="I698" s="5">
        <v>43951.0</v>
      </c>
      <c r="J698" s="5">
        <v>43987.0</v>
      </c>
      <c r="K698" s="4" t="s">
        <v>16</v>
      </c>
      <c r="L698" s="4">
        <f>iferror(vlookup(B698,Rating_info,3,0),"No Data")</f>
        <v>3.5</v>
      </c>
    </row>
    <row r="699" ht="15.75" hidden="1" customHeight="1">
      <c r="A699" s="4" t="s">
        <v>12</v>
      </c>
      <c r="B699" s="4" t="s">
        <v>1474</v>
      </c>
      <c r="C699" s="4" t="str">
        <f>iferror(vlookup(B699,Industry_info,2,false),"No data")</f>
        <v>Biotech &amp; Pharmaceuticals</v>
      </c>
      <c r="D699" s="4" t="s">
        <v>1419</v>
      </c>
      <c r="E699" s="4" t="str">
        <f>iferror(VLOOKUP(D699,State_info,2,0),"No Data")</f>
        <v>CA</v>
      </c>
      <c r="F699" s="4">
        <v>114160.0</v>
      </c>
      <c r="G699" s="4">
        <v>146775.0</v>
      </c>
      <c r="H699" s="4" t="s">
        <v>1475</v>
      </c>
      <c r="I699" s="5">
        <v>43952.0</v>
      </c>
      <c r="J699" s="5">
        <v>43987.0</v>
      </c>
      <c r="K699" s="4" t="s">
        <v>16</v>
      </c>
      <c r="L699" s="4">
        <f>iferror(vlookup(B699,Rating_info,3,0),"No Data")</f>
        <v>5</v>
      </c>
    </row>
    <row r="700" ht="15.75" hidden="1" customHeight="1">
      <c r="A700" s="4" t="s">
        <v>1476</v>
      </c>
      <c r="B700" s="4" t="s">
        <v>1477</v>
      </c>
      <c r="C700" s="4" t="str">
        <f>iferror(vlookup(B700,Industry_info,2,false),"No data")</f>
        <v>Information Technology</v>
      </c>
      <c r="D700" s="4" t="s">
        <v>1419</v>
      </c>
      <c r="E700" s="4" t="str">
        <f>iferror(VLOOKUP(D700,State_info,2,0),"No Data")</f>
        <v>CA</v>
      </c>
      <c r="F700" s="4">
        <v>160408.0</v>
      </c>
      <c r="G700" s="4">
        <v>259975.0</v>
      </c>
      <c r="H700" s="4" t="s">
        <v>1478</v>
      </c>
      <c r="I700" s="5">
        <v>43951.0</v>
      </c>
      <c r="J700" s="5">
        <v>43987.0</v>
      </c>
      <c r="K700" s="4" t="s">
        <v>16</v>
      </c>
      <c r="L700" s="4">
        <f>iferror(vlookup(B700,Rating_info,3,0),"No Data")</f>
        <v>4</v>
      </c>
    </row>
    <row r="701" ht="15.75" hidden="1" customHeight="1">
      <c r="A701" s="4" t="s">
        <v>12</v>
      </c>
      <c r="B701" s="4" t="s">
        <v>1479</v>
      </c>
      <c r="C701" s="4" t="str">
        <f>iferror(vlookup(B701,Industry_info,2,false),"No data")</f>
        <v>Finance</v>
      </c>
      <c r="D701" s="4" t="s">
        <v>1419</v>
      </c>
      <c r="E701" s="4" t="str">
        <f>iferror(VLOOKUP(D701,State_info,2,0),"No Data")</f>
        <v>CA</v>
      </c>
      <c r="F701" s="4">
        <v>110377.0</v>
      </c>
      <c r="G701" s="4">
        <v>145200.0</v>
      </c>
      <c r="H701" s="4" t="s">
        <v>1480</v>
      </c>
      <c r="I701" s="5">
        <v>43951.0</v>
      </c>
      <c r="J701" s="5">
        <v>43987.0</v>
      </c>
      <c r="K701" s="4" t="s">
        <v>16</v>
      </c>
      <c r="L701" s="4">
        <f>iferror(vlookup(B701,Rating_info,3,0),"No Data")</f>
        <v>5</v>
      </c>
    </row>
    <row r="702" ht="15.75" hidden="1" customHeight="1">
      <c r="A702" s="4" t="s">
        <v>12</v>
      </c>
      <c r="B702" s="4" t="s">
        <v>1481</v>
      </c>
      <c r="C702" s="4" t="str">
        <f>iferror(vlookup(B702,Industry_info,2,false),"No data")</f>
        <v>No Industry</v>
      </c>
      <c r="D702" s="4" t="s">
        <v>1419</v>
      </c>
      <c r="E702" s="4" t="str">
        <f>iferror(VLOOKUP(D702,State_info,2,0),"No Data")</f>
        <v>CA</v>
      </c>
      <c r="F702" s="4">
        <v>86334.0</v>
      </c>
      <c r="G702" s="4">
        <v>138021.0</v>
      </c>
      <c r="H702" s="4" t="s">
        <v>1482</v>
      </c>
      <c r="I702" s="5">
        <v>43950.0</v>
      </c>
      <c r="J702" s="5">
        <v>43987.0</v>
      </c>
      <c r="K702" s="4" t="s">
        <v>16</v>
      </c>
      <c r="L702" s="4">
        <f>iferror(vlookup(B702,Rating_info,3,0),"No Data")</f>
        <v>4</v>
      </c>
    </row>
    <row r="703" ht="15.75" hidden="1" customHeight="1">
      <c r="A703" s="4" t="s">
        <v>1483</v>
      </c>
      <c r="B703" s="4" t="s">
        <v>1484</v>
      </c>
      <c r="C703" s="4" t="str">
        <f>iferror(vlookup(B703,Industry_info,2,false),"No data")</f>
        <v>Real Estate</v>
      </c>
      <c r="D703" s="4" t="s">
        <v>1419</v>
      </c>
      <c r="E703" s="4" t="str">
        <f>iferror(VLOOKUP(D703,State_info,2,0),"No Data")</f>
        <v>CA</v>
      </c>
      <c r="F703" s="4">
        <v>111709.0</v>
      </c>
      <c r="G703" s="4">
        <v>136321.0</v>
      </c>
      <c r="H703" s="4" t="s">
        <v>15</v>
      </c>
      <c r="I703" s="5">
        <v>43949.0</v>
      </c>
      <c r="J703" s="5">
        <v>43987.0</v>
      </c>
      <c r="K703" s="4" t="s">
        <v>16</v>
      </c>
      <c r="L703" s="4">
        <f>iferror(vlookup(B703,Rating_info,3,0),"No Data")</f>
        <v>4.3</v>
      </c>
    </row>
    <row r="704" ht="15.75" customHeight="1">
      <c r="A704" s="4" t="s">
        <v>31</v>
      </c>
      <c r="B704" s="4" t="s">
        <v>1485</v>
      </c>
      <c r="C704" s="4" t="str">
        <f>iferror(vlookup(B704,Industry_info,2,false),"No data")</f>
        <v>Information Technology</v>
      </c>
      <c r="D704" s="4" t="s">
        <v>1419</v>
      </c>
      <c r="E704" s="4" t="str">
        <f>iferror(VLOOKUP(D704,State_info,2,0),"No Data")</f>
        <v>CA</v>
      </c>
      <c r="F704" s="4">
        <v>116784.0</v>
      </c>
      <c r="G704" s="4">
        <v>118008.0</v>
      </c>
      <c r="H704" s="4" t="s">
        <v>1486</v>
      </c>
      <c r="I704" s="5">
        <v>43944.0</v>
      </c>
      <c r="J704" s="5">
        <v>43987.0</v>
      </c>
      <c r="K704" s="4" t="s">
        <v>16</v>
      </c>
      <c r="L704" s="4">
        <f>iferror(vlookup(B704,Rating_info,3,0),"No Data")</f>
        <v>3.5</v>
      </c>
    </row>
    <row r="705" ht="15.75" hidden="1" customHeight="1">
      <c r="A705" s="4" t="s">
        <v>12</v>
      </c>
      <c r="B705" s="4" t="s">
        <v>1487</v>
      </c>
      <c r="C705" s="4" t="str">
        <f>iferror(vlookup(B705,Industry_info,2,false),"No data")</f>
        <v>No Industry</v>
      </c>
      <c r="D705" s="4" t="s">
        <v>1419</v>
      </c>
      <c r="E705" s="4" t="str">
        <f>iferror(VLOOKUP(D705,State_info,2,0),"No Data")</f>
        <v>CA</v>
      </c>
      <c r="F705" s="4">
        <v>112157.0</v>
      </c>
      <c r="G705" s="4">
        <v>149698.0</v>
      </c>
      <c r="H705" s="4" t="s">
        <v>1488</v>
      </c>
      <c r="I705" s="5">
        <v>43953.0</v>
      </c>
      <c r="J705" s="5">
        <v>43987.0</v>
      </c>
      <c r="K705" s="4" t="s">
        <v>16</v>
      </c>
      <c r="L705" s="4">
        <f>iferror(vlookup(B705,Rating_info,3,0),"No Data")</f>
        <v>4.3</v>
      </c>
    </row>
    <row r="706" ht="15.75" hidden="1" customHeight="1">
      <c r="A706" s="4" t="s">
        <v>1489</v>
      </c>
      <c r="B706" s="4" t="s">
        <v>1490</v>
      </c>
      <c r="C706" s="4" t="str">
        <f>iferror(vlookup(B706,Industry_info,2,false),"No data")</f>
        <v>Information Technology</v>
      </c>
      <c r="D706" s="4" t="s">
        <v>1419</v>
      </c>
      <c r="E706" s="4" t="str">
        <f>iferror(VLOOKUP(D706,State_info,2,0),"No Data")</f>
        <v>CA</v>
      </c>
      <c r="F706" s="4">
        <v>96286.0</v>
      </c>
      <c r="G706" s="4">
        <v>156031.0</v>
      </c>
      <c r="H706" s="4" t="s">
        <v>1491</v>
      </c>
      <c r="I706" s="5">
        <v>43946.0</v>
      </c>
      <c r="J706" s="5">
        <v>43987.0</v>
      </c>
      <c r="K706" s="4" t="s">
        <v>16</v>
      </c>
      <c r="L706" s="4">
        <f>iferror(vlookup(B706,Rating_info,3,0),"No Data")</f>
        <v>4.3</v>
      </c>
    </row>
    <row r="707" ht="15.75" hidden="1" customHeight="1">
      <c r="A707" s="4" t="s">
        <v>12</v>
      </c>
      <c r="B707" s="4" t="s">
        <v>1492</v>
      </c>
      <c r="C707" s="4" t="str">
        <f>iferror(vlookup(B707,Industry_info,2,false),"No data")</f>
        <v>Real Estate</v>
      </c>
      <c r="D707" s="4" t="s">
        <v>1419</v>
      </c>
      <c r="E707" s="4" t="str">
        <f>iferror(VLOOKUP(D707,State_info,2,0),"No Data")</f>
        <v>CA</v>
      </c>
      <c r="F707" s="4">
        <v>117551.0</v>
      </c>
      <c r="G707" s="4">
        <v>142421.0</v>
      </c>
      <c r="H707" s="4" t="s">
        <v>1493</v>
      </c>
      <c r="I707" s="5">
        <v>43952.0</v>
      </c>
      <c r="J707" s="5">
        <v>43987.0</v>
      </c>
      <c r="K707" s="4" t="s">
        <v>16</v>
      </c>
      <c r="L707" s="4" t="str">
        <f>iferror(vlookup(B707,Rating_info,3,0),"No Data")</f>
        <v/>
      </c>
    </row>
    <row r="708" ht="15.75" hidden="1" customHeight="1">
      <c r="A708" s="4" t="s">
        <v>1494</v>
      </c>
      <c r="B708" s="4" t="s">
        <v>1477</v>
      </c>
      <c r="C708" s="4" t="str">
        <f>iferror(vlookup(B708,Industry_info,2,false),"No data")</f>
        <v>Information Technology</v>
      </c>
      <c r="D708" s="4" t="s">
        <v>1419</v>
      </c>
      <c r="E708" s="4" t="str">
        <f>iferror(VLOOKUP(D708,State_info,2,0),"No Data")</f>
        <v>CA</v>
      </c>
      <c r="F708" s="4">
        <v>148321.0</v>
      </c>
      <c r="G708" s="4">
        <v>151190.0</v>
      </c>
      <c r="H708" s="4" t="s">
        <v>1495</v>
      </c>
      <c r="I708" s="5">
        <v>43957.0</v>
      </c>
      <c r="J708" s="5">
        <v>43987.0</v>
      </c>
      <c r="K708" s="4" t="s">
        <v>16</v>
      </c>
      <c r="L708" s="4">
        <f>iferror(vlookup(B708,Rating_info,3,0),"No Data")</f>
        <v>4</v>
      </c>
    </row>
    <row r="709" ht="15.75" hidden="1" customHeight="1">
      <c r="A709" s="4" t="s">
        <v>12</v>
      </c>
      <c r="B709" s="4" t="s">
        <v>1496</v>
      </c>
      <c r="C709" s="4" t="str">
        <f>iferror(vlookup(B709,Industry_info,2,false),"No data")</f>
        <v>Health Care</v>
      </c>
      <c r="D709" s="4" t="s">
        <v>1419</v>
      </c>
      <c r="E709" s="4" t="str">
        <f>iferror(VLOOKUP(D709,State_info,2,0),"No Data")</f>
        <v>CA</v>
      </c>
      <c r="F709" s="4">
        <v>94891.0</v>
      </c>
      <c r="G709" s="4">
        <v>154577.0</v>
      </c>
      <c r="H709" s="4" t="s">
        <v>1497</v>
      </c>
      <c r="I709" s="5">
        <v>43945.0</v>
      </c>
      <c r="J709" s="5">
        <v>43987.0</v>
      </c>
      <c r="K709" s="4" t="s">
        <v>16</v>
      </c>
      <c r="L709" s="4">
        <f>iferror(vlookup(B709,Rating_info,3,0),"No Data")</f>
        <v>4.6</v>
      </c>
    </row>
    <row r="710" ht="15.75" hidden="1" customHeight="1">
      <c r="A710" s="4" t="s">
        <v>12</v>
      </c>
      <c r="B710" s="4" t="s">
        <v>41</v>
      </c>
      <c r="C710" s="4" t="str">
        <f>iferror(vlookup(B710,Industry_info,2,false),"No data")</f>
        <v>Information Technology</v>
      </c>
      <c r="D710" s="4" t="s">
        <v>1419</v>
      </c>
      <c r="E710" s="4" t="str">
        <f>iferror(VLOOKUP(D710,State_info,2,0),"No Data")</f>
        <v>CA</v>
      </c>
      <c r="F710" s="4">
        <v>104205.0</v>
      </c>
      <c r="G710" s="4">
        <v>165781.0</v>
      </c>
      <c r="H710" s="4" t="s">
        <v>15</v>
      </c>
      <c r="I710" s="5">
        <v>43952.0</v>
      </c>
      <c r="J710" s="5">
        <v>43987.0</v>
      </c>
      <c r="K710" s="4" t="s">
        <v>16</v>
      </c>
      <c r="L710" s="4">
        <f>iferror(vlookup(B710,Rating_info,3,0),"No Data")</f>
        <v>3.9</v>
      </c>
    </row>
    <row r="711" ht="15.75" hidden="1" customHeight="1">
      <c r="A711" s="4" t="s">
        <v>12</v>
      </c>
      <c r="B711" s="4" t="s">
        <v>1498</v>
      </c>
      <c r="C711" s="4" t="str">
        <f>iferror(vlookup(B711,Industry_info,2,false),"No data")</f>
        <v>Information Technology</v>
      </c>
      <c r="D711" s="4" t="s">
        <v>1419</v>
      </c>
      <c r="E711" s="4" t="str">
        <f>iferror(VLOOKUP(D711,State_info,2,0),"No Data")</f>
        <v>CA</v>
      </c>
      <c r="F711" s="4">
        <v>119642.0</v>
      </c>
      <c r="G711" s="4">
        <v>138312.0</v>
      </c>
      <c r="H711" s="4" t="s">
        <v>15</v>
      </c>
      <c r="I711" s="5">
        <v>43946.0</v>
      </c>
      <c r="J711" s="5">
        <v>43987.0</v>
      </c>
      <c r="K711" s="4" t="s">
        <v>16</v>
      </c>
      <c r="L711" s="4">
        <f>iferror(vlookup(B711,Rating_info,3,0),"No Data")</f>
        <v>3.8</v>
      </c>
    </row>
    <row r="712" ht="15.75" hidden="1" customHeight="1">
      <c r="A712" s="4" t="s">
        <v>1499</v>
      </c>
      <c r="B712" s="4" t="s">
        <v>1500</v>
      </c>
      <c r="C712" s="4" t="str">
        <f>iferror(vlookup(B712,Industry_info,2,false),"No data")</f>
        <v>Business Services</v>
      </c>
      <c r="D712" s="4" t="s">
        <v>1501</v>
      </c>
      <c r="E712" s="4" t="str">
        <f>iferror(VLOOKUP(D712,State_info,2,0),"No Data")</f>
        <v>CA</v>
      </c>
      <c r="F712" s="4">
        <v>81903.0</v>
      </c>
      <c r="G712" s="4">
        <v>96664.0</v>
      </c>
      <c r="H712" s="4" t="s">
        <v>1502</v>
      </c>
      <c r="I712" s="5">
        <v>43949.0</v>
      </c>
      <c r="J712" s="5">
        <v>43987.0</v>
      </c>
      <c r="K712" s="4" t="s">
        <v>16</v>
      </c>
      <c r="L712" s="4">
        <f>iferror(vlookup(B712,Rating_info,3,0),"No Data")</f>
        <v>4.1</v>
      </c>
    </row>
    <row r="713" ht="15.75" hidden="1" customHeight="1">
      <c r="A713" s="4" t="s">
        <v>1503</v>
      </c>
      <c r="B713" s="4" t="s">
        <v>1504</v>
      </c>
      <c r="C713" s="4" t="str">
        <f>iferror(vlookup(B713,Industry_info,2,false),"No data")</f>
        <v>Manufacturing</v>
      </c>
      <c r="D713" s="4" t="s">
        <v>1419</v>
      </c>
      <c r="E713" s="4" t="str">
        <f>iferror(VLOOKUP(D713,State_info,2,0),"No Data")</f>
        <v>CA</v>
      </c>
      <c r="F713" s="4">
        <v>114825.0</v>
      </c>
      <c r="G713" s="4">
        <v>153844.0</v>
      </c>
      <c r="H713" s="4" t="s">
        <v>1505</v>
      </c>
      <c r="I713" s="5">
        <v>43957.0</v>
      </c>
      <c r="J713" s="5">
        <v>43987.0</v>
      </c>
      <c r="K713" s="4" t="s">
        <v>16</v>
      </c>
      <c r="L713" s="4">
        <f>iferror(vlookup(B713,Rating_info,3,0),"No Data")</f>
        <v>3.5</v>
      </c>
    </row>
    <row r="714" ht="15.75" hidden="1" customHeight="1">
      <c r="A714" s="4" t="s">
        <v>1506</v>
      </c>
      <c r="B714" s="4" t="s">
        <v>1477</v>
      </c>
      <c r="C714" s="4" t="str">
        <f>iferror(vlookup(B714,Industry_info,2,false),"No data")</f>
        <v>Information Technology</v>
      </c>
      <c r="D714" s="4" t="s">
        <v>1419</v>
      </c>
      <c r="E714" s="4" t="str">
        <f>iferror(VLOOKUP(D714,State_info,2,0),"No Data")</f>
        <v>CA</v>
      </c>
      <c r="F714" s="4">
        <v>141088.0</v>
      </c>
      <c r="G714" s="4">
        <v>174404.0</v>
      </c>
      <c r="H714" s="4" t="s">
        <v>1507</v>
      </c>
      <c r="I714" s="5">
        <v>43952.0</v>
      </c>
      <c r="J714" s="5">
        <v>43987.0</v>
      </c>
      <c r="K714" s="4" t="s">
        <v>16</v>
      </c>
      <c r="L714" s="4">
        <f>iferror(vlookup(B714,Rating_info,3,0),"No Data")</f>
        <v>4</v>
      </c>
    </row>
    <row r="715" ht="15.75" hidden="1" customHeight="1">
      <c r="A715" s="4" t="s">
        <v>12</v>
      </c>
      <c r="B715" s="4" t="s">
        <v>1508</v>
      </c>
      <c r="C715" s="4" t="str">
        <f>iferror(vlookup(B715,Industry_info,2,false),"No data")</f>
        <v>Information Technology</v>
      </c>
      <c r="D715" s="4" t="s">
        <v>1419</v>
      </c>
      <c r="E715" s="4" t="str">
        <f>iferror(VLOOKUP(D715,State_info,2,0),"No Data")</f>
        <v>CA</v>
      </c>
      <c r="F715" s="4">
        <v>84802.0</v>
      </c>
      <c r="G715" s="4">
        <v>114965.0</v>
      </c>
      <c r="H715" s="4" t="s">
        <v>1509</v>
      </c>
      <c r="I715" s="5">
        <v>43953.0</v>
      </c>
      <c r="J715" s="5">
        <v>43987.0</v>
      </c>
      <c r="K715" s="4" t="s">
        <v>16</v>
      </c>
      <c r="L715" s="4">
        <f>iferror(vlookup(B715,Rating_info,3,0),"No Data")</f>
        <v>3.9</v>
      </c>
    </row>
    <row r="716" ht="15.75" hidden="1" customHeight="1">
      <c r="A716" s="4" t="s">
        <v>12</v>
      </c>
      <c r="B716" s="4" t="s">
        <v>1510</v>
      </c>
      <c r="C716" s="4" t="str">
        <f>iferror(vlookup(B716,Industry_info,2,false),"No data")</f>
        <v>Information Technology</v>
      </c>
      <c r="D716" s="4" t="s">
        <v>1419</v>
      </c>
      <c r="E716" s="4" t="str">
        <f>iferror(VLOOKUP(D716,State_info,2,0),"No Data")</f>
        <v>CA</v>
      </c>
      <c r="F716" s="4">
        <v>119642.0</v>
      </c>
      <c r="G716" s="4">
        <v>138312.0</v>
      </c>
      <c r="H716" s="4" t="s">
        <v>1511</v>
      </c>
      <c r="I716" s="5">
        <v>43956.0</v>
      </c>
      <c r="J716" s="5">
        <v>43987.0</v>
      </c>
      <c r="K716" s="4" t="s">
        <v>16</v>
      </c>
      <c r="L716" s="4">
        <f>iferror(vlookup(B716,Rating_info,3,0),"No Data")</f>
        <v>4</v>
      </c>
    </row>
    <row r="717" ht="15.75" hidden="1" customHeight="1">
      <c r="A717" s="4" t="s">
        <v>1512</v>
      </c>
      <c r="B717" s="4" t="s">
        <v>1477</v>
      </c>
      <c r="C717" s="4" t="str">
        <f>iferror(vlookup(B717,Industry_info,2,false),"No data")</f>
        <v>Information Technology</v>
      </c>
      <c r="D717" s="4" t="s">
        <v>1419</v>
      </c>
      <c r="E717" s="4" t="str">
        <f>iferror(VLOOKUP(D717,State_info,2,0),"No Data")</f>
        <v>CA</v>
      </c>
      <c r="F717" s="4">
        <v>161055.0</v>
      </c>
      <c r="G717" s="4">
        <v>180140.0</v>
      </c>
      <c r="H717" s="4" t="s">
        <v>1513</v>
      </c>
      <c r="I717" s="5">
        <v>43951.0</v>
      </c>
      <c r="J717" s="5">
        <v>43987.0</v>
      </c>
      <c r="K717" s="4" t="s">
        <v>16</v>
      </c>
      <c r="L717" s="4">
        <f>iferror(vlookup(B717,Rating_info,3,0),"No Data")</f>
        <v>4</v>
      </c>
    </row>
    <row r="718" ht="15.75" customHeight="1">
      <c r="A718" s="4" t="s">
        <v>270</v>
      </c>
      <c r="B718" s="4" t="s">
        <v>1514</v>
      </c>
      <c r="C718" s="4" t="str">
        <f>iferror(vlookup(B718,Industry_info,2,false),"No data")</f>
        <v>Business Services</v>
      </c>
      <c r="D718" s="4" t="s">
        <v>1419</v>
      </c>
      <c r="E718" s="4" t="str">
        <f>iferror(VLOOKUP(D718,State_info,2,0),"No Data")</f>
        <v>CA</v>
      </c>
      <c r="F718" s="4">
        <v>151646.0</v>
      </c>
      <c r="G718" s="4">
        <v>156286.0</v>
      </c>
      <c r="H718" s="4" t="s">
        <v>1515</v>
      </c>
      <c r="I718" s="5">
        <v>43953.0</v>
      </c>
      <c r="J718" s="5">
        <v>43987.0</v>
      </c>
      <c r="K718" s="4" t="s">
        <v>16</v>
      </c>
      <c r="L718" s="4">
        <f>iferror(vlookup(B718,Rating_info,3,0),"No Data")</f>
        <v>3.7</v>
      </c>
    </row>
    <row r="719" ht="15.75" hidden="1" customHeight="1">
      <c r="A719" s="4" t="s">
        <v>1516</v>
      </c>
      <c r="B719" s="4" t="s">
        <v>1517</v>
      </c>
      <c r="C719" s="4" t="str">
        <f>iferror(vlookup(B719,Industry_info,2,false),"No data")</f>
        <v>Biotech &amp; Pharmaceuticals</v>
      </c>
      <c r="D719" s="4" t="s">
        <v>1448</v>
      </c>
      <c r="E719" s="4" t="str">
        <f>iferror(VLOOKUP(D719,State_info,2,0),"No Data")</f>
        <v>CA</v>
      </c>
      <c r="F719" s="4">
        <v>120329.0</v>
      </c>
      <c r="G719" s="4">
        <v>136825.0</v>
      </c>
      <c r="H719" s="4" t="s">
        <v>1518</v>
      </c>
      <c r="I719" s="5">
        <v>43949.0</v>
      </c>
      <c r="J719" s="5">
        <v>43987.0</v>
      </c>
      <c r="K719" s="4" t="s">
        <v>16</v>
      </c>
      <c r="L719" s="4">
        <f>iferror(vlookup(B719,Rating_info,3,0),"No Data")</f>
        <v>5</v>
      </c>
    </row>
    <row r="720" ht="15.75" hidden="1" customHeight="1">
      <c r="A720" s="4" t="s">
        <v>1519</v>
      </c>
      <c r="B720" s="4" t="s">
        <v>1520</v>
      </c>
      <c r="C720" s="4" t="str">
        <f>iferror(vlookup(B720,Industry_info,2,false),"No data")</f>
        <v>Biotech &amp; Pharmaceuticals</v>
      </c>
      <c r="D720" s="4" t="s">
        <v>1419</v>
      </c>
      <c r="E720" s="4" t="str">
        <f>iferror(VLOOKUP(D720,State_info,2,0),"No Data")</f>
        <v>CA</v>
      </c>
      <c r="F720" s="4">
        <v>80668.0</v>
      </c>
      <c r="G720" s="4">
        <v>94385.0</v>
      </c>
      <c r="H720" s="4" t="s">
        <v>1521</v>
      </c>
      <c r="I720" s="5">
        <v>43953.0</v>
      </c>
      <c r="J720" s="5">
        <v>43987.0</v>
      </c>
      <c r="K720" s="4" t="s">
        <v>16</v>
      </c>
      <c r="L720" s="4">
        <f>iferror(vlookup(B720,Rating_info,3,0),"No Data")</f>
        <v>2.8</v>
      </c>
    </row>
    <row r="721" ht="15.75" hidden="1" customHeight="1">
      <c r="A721" s="4" t="s">
        <v>12</v>
      </c>
      <c r="B721" s="4" t="s">
        <v>1522</v>
      </c>
      <c r="C721" s="4" t="str">
        <f>iferror(vlookup(B721,Industry_info,2,false),"No data")</f>
        <v>Information Technology</v>
      </c>
      <c r="D721" s="4" t="s">
        <v>1419</v>
      </c>
      <c r="E721" s="4" t="str">
        <f>iferror(VLOOKUP(D721,State_info,2,0),"No Data")</f>
        <v>CA</v>
      </c>
      <c r="F721" s="4">
        <v>119642.0</v>
      </c>
      <c r="G721" s="4">
        <v>138312.0</v>
      </c>
      <c r="H721" s="4" t="s">
        <v>1523</v>
      </c>
      <c r="I721" s="5">
        <v>43945.0</v>
      </c>
      <c r="J721" s="5">
        <v>43987.0</v>
      </c>
      <c r="K721" s="4" t="s">
        <v>16</v>
      </c>
      <c r="L721" s="4">
        <f>iferror(vlookup(B721,Rating_info,3,0),"No Data")</f>
        <v>4.3</v>
      </c>
    </row>
    <row r="722" ht="15.75" hidden="1" customHeight="1">
      <c r="A722" s="4" t="s">
        <v>12</v>
      </c>
      <c r="B722" s="4" t="s">
        <v>1524</v>
      </c>
      <c r="C722" s="4" t="str">
        <f>iferror(vlookup(B722,Industry_info,2,false),"No data")</f>
        <v>Insurance</v>
      </c>
      <c r="D722" s="4" t="s">
        <v>1501</v>
      </c>
      <c r="E722" s="4" t="str">
        <f>iferror(VLOOKUP(D722,State_info,2,0),"No Data")</f>
        <v>CA</v>
      </c>
      <c r="F722" s="4">
        <v>105388.0</v>
      </c>
      <c r="G722" s="4">
        <v>135245.0</v>
      </c>
      <c r="H722" s="4" t="s">
        <v>1525</v>
      </c>
      <c r="I722" s="5">
        <v>43952.0</v>
      </c>
      <c r="J722" s="5">
        <v>43987.0</v>
      </c>
      <c r="K722" s="4" t="s">
        <v>16</v>
      </c>
      <c r="L722" s="4">
        <f>iferror(vlookup(B722,Rating_info,3,0),"No Data")</f>
        <v>3.9</v>
      </c>
    </row>
    <row r="723" ht="15.75" hidden="1" customHeight="1">
      <c r="A723" s="4" t="s">
        <v>12</v>
      </c>
      <c r="B723" s="4" t="s">
        <v>1526</v>
      </c>
      <c r="C723" s="4" t="str">
        <f>iferror(vlookup(B723,Industry_info,2,false),"No data")</f>
        <v>Information Technology</v>
      </c>
      <c r="D723" s="4" t="s">
        <v>1527</v>
      </c>
      <c r="E723" s="4" t="str">
        <f>iferror(VLOOKUP(D723,State_info,2,0),"No Data")</f>
        <v>CA</v>
      </c>
      <c r="F723" s="4">
        <v>118964.0</v>
      </c>
      <c r="G723" s="4">
        <v>187172.0</v>
      </c>
      <c r="H723" s="4" t="s">
        <v>1528</v>
      </c>
      <c r="I723" s="5">
        <v>43944.0</v>
      </c>
      <c r="J723" s="5">
        <v>43987.0</v>
      </c>
      <c r="K723" s="4" t="s">
        <v>16</v>
      </c>
      <c r="L723" s="4">
        <f>iferror(vlookup(B723,Rating_info,3,0),"No Data")</f>
        <v>3.8</v>
      </c>
    </row>
    <row r="724" ht="15.75" hidden="1" customHeight="1">
      <c r="A724" s="4" t="s">
        <v>12</v>
      </c>
      <c r="B724" s="4" t="s">
        <v>1529</v>
      </c>
      <c r="C724" s="4" t="str">
        <f>iferror(vlookup(B724,Industry_info,2,false),"No data")</f>
        <v>No Industry</v>
      </c>
      <c r="D724" s="4" t="s">
        <v>1419</v>
      </c>
      <c r="E724" s="4" t="str">
        <f>iferror(VLOOKUP(D724,State_info,2,0),"No Data")</f>
        <v>CA</v>
      </c>
      <c r="F724" s="4">
        <v>110377.0</v>
      </c>
      <c r="G724" s="4">
        <v>143329.0</v>
      </c>
      <c r="H724" s="4" t="s">
        <v>1530</v>
      </c>
      <c r="I724" s="5">
        <v>43952.0</v>
      </c>
      <c r="J724" s="5">
        <v>43987.0</v>
      </c>
      <c r="K724" s="4" t="s">
        <v>16</v>
      </c>
      <c r="L724" s="4" t="str">
        <f>iferror(vlookup(B724,Rating_info,3,0),"No Data")</f>
        <v/>
      </c>
    </row>
    <row r="725" ht="15.75" hidden="1" customHeight="1">
      <c r="A725" s="4" t="s">
        <v>12</v>
      </c>
      <c r="B725" s="4" t="s">
        <v>1531</v>
      </c>
      <c r="C725" s="4" t="str">
        <f>iferror(vlookup(B725,Industry_info,2,false),"No data")</f>
        <v>Information Technology</v>
      </c>
      <c r="D725" s="4" t="s">
        <v>1419</v>
      </c>
      <c r="E725" s="4" t="str">
        <f>iferror(VLOOKUP(D725,State_info,2,0),"No Data")</f>
        <v>CA</v>
      </c>
      <c r="F725" s="4">
        <v>89300.0</v>
      </c>
      <c r="G725" s="4">
        <v>144413.0</v>
      </c>
      <c r="H725" s="4" t="s">
        <v>1532</v>
      </c>
      <c r="I725" s="5">
        <v>43944.0</v>
      </c>
      <c r="J725" s="5">
        <v>43987.0</v>
      </c>
      <c r="K725" s="4" t="s">
        <v>16</v>
      </c>
      <c r="L725" s="4">
        <f>iferror(vlookup(B725,Rating_info,3,0),"No Data")</f>
        <v>3.6</v>
      </c>
    </row>
    <row r="726" ht="15.75" hidden="1" customHeight="1">
      <c r="A726" s="4" t="s">
        <v>177</v>
      </c>
      <c r="B726" s="4" t="s">
        <v>1435</v>
      </c>
      <c r="C726" s="4" t="str">
        <f>iferror(vlookup(B726,Industry_info,2,false),"No data")</f>
        <v>Information Technology</v>
      </c>
      <c r="D726" s="4" t="s">
        <v>1419</v>
      </c>
      <c r="E726" s="4" t="str">
        <f>iferror(VLOOKUP(D726,State_info,2,0),"No Data")</f>
        <v>CA</v>
      </c>
      <c r="F726" s="4">
        <v>61655.0</v>
      </c>
      <c r="G726" s="4">
        <v>115933.0</v>
      </c>
      <c r="H726" s="4" t="s">
        <v>1533</v>
      </c>
      <c r="I726" s="5">
        <v>43944.0</v>
      </c>
      <c r="J726" s="5">
        <v>43987.0</v>
      </c>
      <c r="K726" s="4" t="s">
        <v>16</v>
      </c>
      <c r="L726" s="4">
        <f>iferror(vlookup(B726,Rating_info,3,0),"No Data")</f>
        <v>4.4</v>
      </c>
    </row>
    <row r="727" ht="15.75" hidden="1" customHeight="1">
      <c r="A727" s="4" t="s">
        <v>1534</v>
      </c>
      <c r="B727" s="4" t="s">
        <v>1477</v>
      </c>
      <c r="C727" s="4" t="str">
        <f>iferror(vlookup(B727,Industry_info,2,false),"No data")</f>
        <v>Information Technology</v>
      </c>
      <c r="D727" s="4" t="s">
        <v>1419</v>
      </c>
      <c r="E727" s="4" t="str">
        <f>iferror(VLOOKUP(D727,State_info,2,0),"No Data")</f>
        <v>CA</v>
      </c>
      <c r="F727" s="4">
        <v>171792.0</v>
      </c>
      <c r="G727" s="4">
        <v>206772.0</v>
      </c>
      <c r="H727" s="4" t="s">
        <v>1535</v>
      </c>
      <c r="I727" s="5">
        <v>43951.0</v>
      </c>
      <c r="J727" s="5">
        <v>43987.0</v>
      </c>
      <c r="K727" s="4" t="s">
        <v>16</v>
      </c>
      <c r="L727" s="4">
        <f>iferror(vlookup(B727,Rating_info,3,0),"No Data")</f>
        <v>4</v>
      </c>
    </row>
    <row r="728" ht="15.75" hidden="1" customHeight="1">
      <c r="A728" s="4" t="s">
        <v>12</v>
      </c>
      <c r="B728" s="4" t="s">
        <v>1536</v>
      </c>
      <c r="C728" s="4" t="str">
        <f>iferror(vlookup(B728,Industry_info,2,false),"No data")</f>
        <v>Business Services</v>
      </c>
      <c r="D728" s="4" t="s">
        <v>1537</v>
      </c>
      <c r="E728" s="4" t="str">
        <f>iferror(VLOOKUP(D728,State_info,2,0),"No Data")</f>
        <v>CA</v>
      </c>
      <c r="F728" s="4">
        <v>109941.0</v>
      </c>
      <c r="G728" s="4">
        <v>146400.0</v>
      </c>
      <c r="H728" s="4" t="s">
        <v>1538</v>
      </c>
      <c r="I728" s="5">
        <v>43956.0</v>
      </c>
      <c r="J728" s="5">
        <v>43987.0</v>
      </c>
      <c r="K728" s="4" t="s">
        <v>16</v>
      </c>
      <c r="L728" s="4">
        <f>iferror(vlookup(B728,Rating_info,3,0),"No Data")</f>
        <v>3.1</v>
      </c>
    </row>
    <row r="729" ht="15.75" hidden="1" customHeight="1">
      <c r="A729" s="4" t="s">
        <v>12</v>
      </c>
      <c r="B729" s="4" t="s">
        <v>1539</v>
      </c>
      <c r="C729" s="4" t="str">
        <f>iferror(vlookup(B729,Industry_info,2,false),"No data")</f>
        <v>Business Services</v>
      </c>
      <c r="D729" s="4" t="s">
        <v>1419</v>
      </c>
      <c r="E729" s="4" t="str">
        <f>iferror(VLOOKUP(D729,State_info,2,0),"No Data")</f>
        <v>CA</v>
      </c>
      <c r="F729" s="4">
        <v>71317.0</v>
      </c>
      <c r="G729" s="4">
        <v>110221.0</v>
      </c>
      <c r="H729" s="4" t="s">
        <v>1540</v>
      </c>
      <c r="I729" s="5">
        <v>43949.0</v>
      </c>
      <c r="J729" s="5">
        <v>43987.0</v>
      </c>
      <c r="K729" s="4" t="s">
        <v>16</v>
      </c>
      <c r="L729" s="4">
        <f>iferror(vlookup(B729,Rating_info,3,0),"No Data")</f>
        <v>3.5</v>
      </c>
    </row>
    <row r="730" ht="15.75" hidden="1" customHeight="1">
      <c r="A730" s="4" t="s">
        <v>1541</v>
      </c>
      <c r="B730" s="4" t="s">
        <v>1542</v>
      </c>
      <c r="C730" s="4" t="str">
        <f>iferror(vlookup(B730,Industry_info,2,false),"No data")</f>
        <v>Information Technology</v>
      </c>
      <c r="D730" s="4" t="s">
        <v>1419</v>
      </c>
      <c r="E730" s="4" t="str">
        <f>iferror(VLOOKUP(D730,State_info,2,0),"No Data")</f>
        <v>CA</v>
      </c>
      <c r="F730" s="4">
        <v>97024.0</v>
      </c>
      <c r="G730" s="4">
        <v>145756.0</v>
      </c>
      <c r="H730" s="4" t="s">
        <v>15</v>
      </c>
      <c r="I730" s="5">
        <v>43950.0</v>
      </c>
      <c r="J730" s="5">
        <v>43987.0</v>
      </c>
      <c r="K730" s="4" t="s">
        <v>16</v>
      </c>
      <c r="L730" s="4">
        <f>iferror(vlookup(B730,Rating_info,3,0),"No Data")</f>
        <v>4.7</v>
      </c>
    </row>
    <row r="731" ht="15.75" hidden="1" customHeight="1">
      <c r="A731" s="4" t="s">
        <v>12</v>
      </c>
      <c r="B731" s="4" t="s">
        <v>1543</v>
      </c>
      <c r="C731" s="4" t="str">
        <f>iferror(vlookup(B731,Industry_info,2,false),"No data")</f>
        <v>Oil, Gas, Energy &amp; Utilities</v>
      </c>
      <c r="D731" s="4" t="s">
        <v>1544</v>
      </c>
      <c r="E731" s="4" t="str">
        <f>iferror(VLOOKUP(D731,State_info,2,0),"No Data")</f>
        <v>CA</v>
      </c>
      <c r="F731" s="4">
        <v>105544.0</v>
      </c>
      <c r="G731" s="4">
        <v>167398.0</v>
      </c>
      <c r="H731" s="4" t="s">
        <v>1545</v>
      </c>
      <c r="I731" s="5">
        <v>43946.0</v>
      </c>
      <c r="J731" s="5">
        <v>43987.0</v>
      </c>
      <c r="K731" s="4" t="s">
        <v>16</v>
      </c>
      <c r="L731" s="4">
        <f>iferror(vlookup(B731,Rating_info,3,0),"No Data")</f>
        <v>3.5</v>
      </c>
    </row>
    <row r="732" ht="15.75" hidden="1" customHeight="1">
      <c r="A732" s="4" t="s">
        <v>1546</v>
      </c>
      <c r="B732" s="4" t="s">
        <v>1547</v>
      </c>
      <c r="C732" s="4" t="str">
        <f>iferror(vlookup(B732,Industry_info,2,false),"No data")</f>
        <v>Biotech &amp; Pharmaceuticals</v>
      </c>
      <c r="D732" s="4" t="s">
        <v>1448</v>
      </c>
      <c r="E732" s="4" t="str">
        <f>iferror(VLOOKUP(D732,State_info,2,0),"No Data")</f>
        <v>CA</v>
      </c>
      <c r="F732" s="4">
        <v>37479.0</v>
      </c>
      <c r="G732" s="4">
        <v>80790.0</v>
      </c>
      <c r="H732" s="4" t="s">
        <v>1548</v>
      </c>
      <c r="I732" s="5">
        <v>43949.0</v>
      </c>
      <c r="J732" s="5">
        <v>43987.0</v>
      </c>
      <c r="K732" s="4" t="s">
        <v>16</v>
      </c>
      <c r="L732" s="4">
        <f>iferror(vlookup(B732,Rating_info,3,0),"No Data")</f>
        <v>3.9</v>
      </c>
    </row>
    <row r="733" ht="15.75" hidden="1" customHeight="1">
      <c r="A733" s="4" t="s">
        <v>1549</v>
      </c>
      <c r="B733" s="4" t="s">
        <v>1550</v>
      </c>
      <c r="C733" s="4" t="str">
        <f>iferror(vlookup(B733,Industry_info,2,false),"No data")</f>
        <v>Information Technology</v>
      </c>
      <c r="D733" s="4" t="s">
        <v>1461</v>
      </c>
      <c r="E733" s="4" t="str">
        <f>iferror(VLOOKUP(D733,State_info,2,0),"No Data")</f>
        <v>CA</v>
      </c>
      <c r="F733" s="4">
        <v>105112.0</v>
      </c>
      <c r="G733" s="4">
        <v>137701.0</v>
      </c>
      <c r="H733" s="4" t="s">
        <v>15</v>
      </c>
      <c r="I733" s="5">
        <v>43953.0</v>
      </c>
      <c r="J733" s="5">
        <v>43987.0</v>
      </c>
      <c r="K733" s="4" t="s">
        <v>16</v>
      </c>
      <c r="L733" s="4">
        <f>iferror(vlookup(B733,Rating_info,3,0),"No Data")</f>
        <v>4.4</v>
      </c>
    </row>
    <row r="734" ht="15.75" hidden="1" customHeight="1">
      <c r="A734" s="4" t="s">
        <v>1551</v>
      </c>
      <c r="B734" s="4" t="s">
        <v>1552</v>
      </c>
      <c r="C734" s="4" t="str">
        <f>iferror(vlookup(B734,Industry_info,2,false),"No data")</f>
        <v>Oil, Gas, Energy &amp; Utilities</v>
      </c>
      <c r="D734" s="4" t="s">
        <v>1419</v>
      </c>
      <c r="E734" s="4" t="str">
        <f>iferror(VLOOKUP(D734,State_info,2,0),"No Data")</f>
        <v>CA</v>
      </c>
      <c r="F734" s="4">
        <v>108867.0</v>
      </c>
      <c r="G734" s="4">
        <v>138423.0</v>
      </c>
      <c r="H734" s="4" t="s">
        <v>1553</v>
      </c>
      <c r="I734" s="5">
        <v>43957.0</v>
      </c>
      <c r="J734" s="5">
        <v>43987.0</v>
      </c>
      <c r="K734" s="4" t="s">
        <v>16</v>
      </c>
      <c r="L734" s="4">
        <f>iferror(vlookup(B734,Rating_info,3,0),"No Data")</f>
        <v>2.7</v>
      </c>
    </row>
    <row r="735" ht="15.75" hidden="1" customHeight="1">
      <c r="A735" s="4" t="s">
        <v>1554</v>
      </c>
      <c r="B735" s="4" t="s">
        <v>1555</v>
      </c>
      <c r="C735" s="4" t="str">
        <f>iferror(vlookup(B735,Industry_info,2,false),"No data")</f>
        <v>Biotech &amp; Pharmaceuticals</v>
      </c>
      <c r="D735" s="4" t="s">
        <v>1448</v>
      </c>
      <c r="E735" s="4" t="str">
        <f>iferror(VLOOKUP(D735,State_info,2,0),"No Data")</f>
        <v>CA</v>
      </c>
      <c r="F735" s="4">
        <v>162444.0</v>
      </c>
      <c r="G735" s="4">
        <v>186754.0</v>
      </c>
      <c r="H735" s="4" t="s">
        <v>1556</v>
      </c>
      <c r="I735" s="5">
        <v>43956.0</v>
      </c>
      <c r="J735" s="5">
        <v>43987.0</v>
      </c>
      <c r="K735" s="4" t="s">
        <v>16</v>
      </c>
      <c r="L735" s="4">
        <f>iferror(vlookup(B735,Rating_info,3,0),"No Data")</f>
        <v>3.9</v>
      </c>
    </row>
    <row r="736" ht="15.75" hidden="1" customHeight="1">
      <c r="A736" s="4" t="s">
        <v>1557</v>
      </c>
      <c r="B736" s="4" t="s">
        <v>1558</v>
      </c>
      <c r="C736" s="4" t="str">
        <f>iferror(vlookup(B736,Industry_info,2,false),"No data")</f>
        <v>Information Technology</v>
      </c>
      <c r="D736" s="4" t="s">
        <v>1419</v>
      </c>
      <c r="E736" s="4" t="str">
        <f>iferror(VLOOKUP(D736,State_info,2,0),"No Data")</f>
        <v>CA</v>
      </c>
      <c r="F736" s="4">
        <v>74317.0</v>
      </c>
      <c r="G736" s="4">
        <v>145555.0</v>
      </c>
      <c r="H736" s="4" t="s">
        <v>1559</v>
      </c>
      <c r="I736" s="5">
        <v>43955.0</v>
      </c>
      <c r="J736" s="5">
        <v>43987.0</v>
      </c>
      <c r="K736" s="4" t="s">
        <v>16</v>
      </c>
      <c r="L736" s="4">
        <f>iferror(vlookup(B736,Rating_info,3,0),"No Data")</f>
        <v>4.4</v>
      </c>
    </row>
    <row r="737" ht="15.75" hidden="1" customHeight="1">
      <c r="A737" s="4" t="s">
        <v>12</v>
      </c>
      <c r="B737" s="4" t="s">
        <v>1560</v>
      </c>
      <c r="C737" s="4" t="str">
        <f>iferror(vlookup(B737,Industry_info,2,false),"No data")</f>
        <v>Biotech &amp; Pharmaceuticals</v>
      </c>
      <c r="D737" s="4" t="s">
        <v>1561</v>
      </c>
      <c r="E737" s="4" t="str">
        <f>iferror(VLOOKUP(D737,State_info,2,0),"No Data")</f>
        <v>CA</v>
      </c>
      <c r="F737" s="4">
        <v>81531.0</v>
      </c>
      <c r="G737" s="4">
        <v>130888.0</v>
      </c>
      <c r="H737" s="4" t="s">
        <v>1562</v>
      </c>
      <c r="I737" s="5">
        <v>43956.0</v>
      </c>
      <c r="J737" s="5">
        <v>43987.0</v>
      </c>
      <c r="K737" s="4" t="s">
        <v>16</v>
      </c>
      <c r="L737" s="4">
        <f>iferror(vlookup(B737,Rating_info,3,0),"No Data")</f>
        <v>3.4</v>
      </c>
    </row>
    <row r="738" ht="15.75" hidden="1" customHeight="1">
      <c r="A738" s="4" t="s">
        <v>1563</v>
      </c>
      <c r="B738" s="4" t="s">
        <v>1564</v>
      </c>
      <c r="C738" s="4" t="str">
        <f>iferror(vlookup(B738,Industry_info,2,false),"No data")</f>
        <v>Information Technology</v>
      </c>
      <c r="D738" s="4" t="s">
        <v>1419</v>
      </c>
      <c r="E738" s="4" t="str">
        <f>iferror(VLOOKUP(D738,State_info,2,0),"No Data")</f>
        <v>CA</v>
      </c>
      <c r="F738" s="4">
        <v>116415.0</v>
      </c>
      <c r="G738" s="4">
        <v>145067.0</v>
      </c>
      <c r="H738" s="4" t="s">
        <v>1565</v>
      </c>
      <c r="I738" s="5">
        <v>43950.0</v>
      </c>
      <c r="J738" s="5">
        <v>43987.0</v>
      </c>
      <c r="K738" s="4" t="s">
        <v>16</v>
      </c>
      <c r="L738" s="4">
        <f>iferror(vlookup(B738,Rating_info,3,0),"No Data")</f>
        <v>4.1</v>
      </c>
    </row>
    <row r="739" ht="15.75" hidden="1" customHeight="1">
      <c r="A739" s="4" t="s">
        <v>1566</v>
      </c>
      <c r="B739" s="4" t="s">
        <v>1567</v>
      </c>
      <c r="C739" s="4" t="str">
        <f>iferror(vlookup(B739,Industry_info,2,false),"No data")</f>
        <v>Health Care</v>
      </c>
      <c r="D739" s="4" t="s">
        <v>1419</v>
      </c>
      <c r="E739" s="4" t="str">
        <f>iferror(VLOOKUP(D739,State_info,2,0),"No Data")</f>
        <v>CA</v>
      </c>
      <c r="F739" s="4">
        <v>96086.0</v>
      </c>
      <c r="G739" s="4">
        <v>118639.0</v>
      </c>
      <c r="H739" s="4" t="s">
        <v>1568</v>
      </c>
      <c r="I739" s="5">
        <v>43945.0</v>
      </c>
      <c r="J739" s="5">
        <v>43987.0</v>
      </c>
      <c r="K739" s="4" t="s">
        <v>16</v>
      </c>
      <c r="L739" s="4">
        <f>iferror(vlookup(B739,Rating_info,3,0),"No Data")</f>
        <v>3.2</v>
      </c>
    </row>
    <row r="740" ht="15.75" hidden="1" customHeight="1">
      <c r="A740" s="4" t="s">
        <v>1569</v>
      </c>
      <c r="B740" s="4" t="s">
        <v>1570</v>
      </c>
      <c r="C740" s="4" t="str">
        <f>iferror(vlookup(B740,Industry_info,2,false),"No data")</f>
        <v>Information Technology</v>
      </c>
      <c r="D740" s="4" t="s">
        <v>1561</v>
      </c>
      <c r="E740" s="4" t="str">
        <f>iferror(VLOOKUP(D740,State_info,2,0),"No Data")</f>
        <v>CA</v>
      </c>
      <c r="F740" s="4">
        <v>90195.0</v>
      </c>
      <c r="G740" s="4">
        <v>168427.0</v>
      </c>
      <c r="H740" s="4" t="s">
        <v>1571</v>
      </c>
      <c r="I740" s="5">
        <v>43946.0</v>
      </c>
      <c r="J740" s="5">
        <v>43987.0</v>
      </c>
      <c r="K740" s="4" t="s">
        <v>16</v>
      </c>
      <c r="L740" s="4">
        <f>iferror(vlookup(B740,Rating_info,3,0),"No Data")</f>
        <v>4.1</v>
      </c>
    </row>
    <row r="741" ht="15.75" hidden="1" customHeight="1">
      <c r="A741" s="4" t="s">
        <v>12</v>
      </c>
      <c r="B741" s="4" t="s">
        <v>1572</v>
      </c>
      <c r="C741" s="4" t="str">
        <f>iferror(vlookup(B741,Industry_info,2,false),"No data")</f>
        <v>Business Services</v>
      </c>
      <c r="D741" s="4" t="s">
        <v>1573</v>
      </c>
      <c r="E741" s="4" t="str">
        <f>iferror(VLOOKUP(D741,State_info,2,0),"No Data")</f>
        <v>CA</v>
      </c>
      <c r="F741" s="4">
        <v>70581.0</v>
      </c>
      <c r="G741" s="4">
        <v>107616.0</v>
      </c>
      <c r="H741" s="4" t="s">
        <v>1574</v>
      </c>
      <c r="I741" s="5">
        <v>43949.0</v>
      </c>
      <c r="J741" s="5">
        <v>43987.0</v>
      </c>
      <c r="K741" s="4" t="s">
        <v>16</v>
      </c>
      <c r="L741" s="4">
        <f>iferror(vlookup(B741,Rating_info,3,0),"No Data")</f>
        <v>3.6</v>
      </c>
    </row>
    <row r="742" ht="15.75" hidden="1" customHeight="1">
      <c r="A742" s="4" t="s">
        <v>1575</v>
      </c>
      <c r="B742" s="4" t="s">
        <v>1576</v>
      </c>
      <c r="C742" s="4" t="str">
        <f>iferror(vlookup(B742,Industry_info,2,false),"No data")</f>
        <v>Information Technology</v>
      </c>
      <c r="D742" s="4" t="s">
        <v>1419</v>
      </c>
      <c r="E742" s="4" t="str">
        <f>iferror(VLOOKUP(D742,State_info,2,0),"No Data")</f>
        <v>CA</v>
      </c>
      <c r="F742" s="4">
        <v>70175.0</v>
      </c>
      <c r="G742" s="4">
        <v>126786.0</v>
      </c>
      <c r="H742" s="4" t="s">
        <v>1577</v>
      </c>
      <c r="I742" s="5">
        <v>43948.0</v>
      </c>
      <c r="J742" s="5">
        <v>43987.0</v>
      </c>
      <c r="K742" s="4" t="s">
        <v>16</v>
      </c>
      <c r="L742" s="4">
        <f>iferror(vlookup(B742,Rating_info,3,0),"No Data")</f>
        <v>3.8</v>
      </c>
    </row>
    <row r="743" ht="15.75" hidden="1" customHeight="1">
      <c r="A743" s="4" t="s">
        <v>1578</v>
      </c>
      <c r="B743" s="4" t="s">
        <v>1579</v>
      </c>
      <c r="C743" s="4" t="str">
        <f>iferror(vlookup(B743,Industry_info,2,false),"No data")</f>
        <v>Oil, Gas, Energy &amp; Utilities</v>
      </c>
      <c r="D743" s="4" t="s">
        <v>1419</v>
      </c>
      <c r="E743" s="4" t="str">
        <f>iferror(VLOOKUP(D743,State_info,2,0),"No Data")</f>
        <v>CA</v>
      </c>
      <c r="F743" s="4">
        <v>120706.0</v>
      </c>
      <c r="G743" s="4">
        <v>188974.0</v>
      </c>
      <c r="H743" s="4" t="s">
        <v>1580</v>
      </c>
      <c r="I743" s="5">
        <v>43957.0</v>
      </c>
      <c r="J743" s="5">
        <v>43987.0</v>
      </c>
      <c r="K743" s="4" t="s">
        <v>16</v>
      </c>
      <c r="L743" s="4">
        <f>iferror(vlookup(B743,Rating_info,3,0),"No Data")</f>
        <v>3.3</v>
      </c>
    </row>
    <row r="744" ht="15.75" customHeight="1">
      <c r="A744" s="4" t="s">
        <v>1581</v>
      </c>
      <c r="B744" s="4" t="s">
        <v>1429</v>
      </c>
      <c r="C744" s="4" t="str">
        <f>iferror(vlookup(B744,Industry_info,2,false),"No data")</f>
        <v>Information Technology</v>
      </c>
      <c r="D744" s="4" t="s">
        <v>1419</v>
      </c>
      <c r="E744" s="4" t="str">
        <f>iferror(VLOOKUP(D744,State_info,2,0),"No Data")</f>
        <v>CA</v>
      </c>
      <c r="F744" s="4">
        <v>137948.0</v>
      </c>
      <c r="G744" s="4">
        <v>157613.0</v>
      </c>
      <c r="H744" s="4" t="s">
        <v>15</v>
      </c>
      <c r="I744" s="5">
        <v>43951.0</v>
      </c>
      <c r="J744" s="5">
        <v>43987.0</v>
      </c>
      <c r="K744" s="4" t="s">
        <v>16</v>
      </c>
      <c r="L744" s="4">
        <f>iferror(vlookup(B744,Rating_info,3,0),"No Data")</f>
        <v>4</v>
      </c>
    </row>
    <row r="745" ht="15.75" hidden="1" customHeight="1">
      <c r="A745" s="4" t="s">
        <v>339</v>
      </c>
      <c r="B745" s="4" t="s">
        <v>1582</v>
      </c>
      <c r="C745" s="4" t="str">
        <f>iferror(vlookup(B745,Industry_info,2,false),"No data")</f>
        <v>Information Technology</v>
      </c>
      <c r="D745" s="4" t="s">
        <v>1419</v>
      </c>
      <c r="E745" s="4" t="str">
        <f>iferror(VLOOKUP(D745,State_info,2,0),"No Data")</f>
        <v>CA</v>
      </c>
      <c r="F745" s="4">
        <v>105765.0</v>
      </c>
      <c r="G745" s="4">
        <v>142959.0</v>
      </c>
      <c r="H745" s="4" t="s">
        <v>1583</v>
      </c>
      <c r="I745" s="5">
        <v>43952.0</v>
      </c>
      <c r="J745" s="5">
        <v>43987.0</v>
      </c>
      <c r="K745" s="4" t="s">
        <v>16</v>
      </c>
      <c r="L745" s="4">
        <f>iferror(vlookup(B745,Rating_info,3,0),"No Data")</f>
        <v>5</v>
      </c>
    </row>
    <row r="746" ht="15.75" hidden="1" customHeight="1">
      <c r="A746" s="4" t="s">
        <v>1584</v>
      </c>
      <c r="B746" s="4" t="s">
        <v>1585</v>
      </c>
      <c r="C746" s="4" t="str">
        <f>iferror(vlookup(B746,Industry_info,2,false),"No data")</f>
        <v>Information Technology</v>
      </c>
      <c r="D746" s="4" t="s">
        <v>1419</v>
      </c>
      <c r="E746" s="4" t="str">
        <f>iferror(VLOOKUP(D746,State_info,2,0),"No Data")</f>
        <v>CA</v>
      </c>
      <c r="F746" s="4">
        <v>103560.0</v>
      </c>
      <c r="G746" s="4">
        <v>121338.0</v>
      </c>
      <c r="H746" s="4" t="s">
        <v>1586</v>
      </c>
      <c r="I746" s="5">
        <v>43945.0</v>
      </c>
      <c r="J746" s="5">
        <v>43987.0</v>
      </c>
      <c r="K746" s="4" t="s">
        <v>16</v>
      </c>
      <c r="L746" s="4">
        <f>iferror(vlookup(B746,Rating_info,3,0),"No Data")</f>
        <v>3.5</v>
      </c>
    </row>
    <row r="747" ht="15.75" hidden="1" customHeight="1">
      <c r="A747" s="4" t="s">
        <v>12</v>
      </c>
      <c r="B747" s="4" t="s">
        <v>1587</v>
      </c>
      <c r="C747" s="4" t="str">
        <f>iferror(vlookup(B747,Industry_info,2,false),"No data")</f>
        <v>No Industry</v>
      </c>
      <c r="D747" s="4" t="s">
        <v>1461</v>
      </c>
      <c r="E747" s="4" t="str">
        <f>iferror(VLOOKUP(D747,State_info,2,0),"No Data")</f>
        <v>CA</v>
      </c>
      <c r="F747" s="4">
        <v>110377.0</v>
      </c>
      <c r="G747" s="4">
        <v>145200.0</v>
      </c>
      <c r="H747" s="4" t="s">
        <v>1588</v>
      </c>
      <c r="I747" s="5">
        <v>43950.0</v>
      </c>
      <c r="J747" s="5">
        <v>43987.0</v>
      </c>
      <c r="K747" s="4" t="s">
        <v>330</v>
      </c>
      <c r="L747" s="4" t="str">
        <f>iferror(vlookup(B747,Rating_info,3,0),"No Data")</f>
        <v/>
      </c>
    </row>
    <row r="748" ht="15.75" hidden="1" customHeight="1">
      <c r="A748" s="4" t="s">
        <v>12</v>
      </c>
      <c r="B748" s="4" t="s">
        <v>1589</v>
      </c>
      <c r="C748" s="4" t="str">
        <f>iferror(vlookup(B748,Industry_info,2,false),"No data")</f>
        <v>Information Technology</v>
      </c>
      <c r="D748" s="4" t="s">
        <v>1469</v>
      </c>
      <c r="E748" s="4" t="str">
        <f>iferror(VLOOKUP(D748,State_info,2,0),"No Data")</f>
        <v>CA</v>
      </c>
      <c r="F748" s="4">
        <v>111713.0</v>
      </c>
      <c r="G748" s="4">
        <v>133008.0</v>
      </c>
      <c r="H748" s="4" t="s">
        <v>1590</v>
      </c>
      <c r="I748" s="5">
        <v>43946.0</v>
      </c>
      <c r="J748" s="5">
        <v>43987.0</v>
      </c>
      <c r="K748" s="4" t="s">
        <v>16</v>
      </c>
      <c r="L748" s="4">
        <f>iferror(vlookup(B748,Rating_info,3,0),"No Data")</f>
        <v>4.3</v>
      </c>
    </row>
    <row r="749" ht="15.75" hidden="1" customHeight="1">
      <c r="A749" s="4" t="s">
        <v>1591</v>
      </c>
      <c r="B749" s="4" t="s">
        <v>1592</v>
      </c>
      <c r="C749" s="4" t="str">
        <f>iferror(vlookup(B749,Industry_info,2,false),"No data")</f>
        <v>Biotech &amp; Pharmaceuticals</v>
      </c>
      <c r="D749" s="4" t="s">
        <v>1448</v>
      </c>
      <c r="E749" s="4" t="str">
        <f>iferror(VLOOKUP(D749,State_info,2,0),"No Data")</f>
        <v>CA</v>
      </c>
      <c r="F749" s="4">
        <v>113488.0</v>
      </c>
      <c r="G749" s="4">
        <v>151883.0</v>
      </c>
      <c r="H749" s="4" t="s">
        <v>1593</v>
      </c>
      <c r="I749" s="5">
        <v>43946.0</v>
      </c>
      <c r="J749" s="5">
        <v>43987.0</v>
      </c>
      <c r="K749" s="4" t="s">
        <v>16</v>
      </c>
      <c r="L749" s="4">
        <f>iferror(vlookup(B749,Rating_info,3,0),"No Data")</f>
        <v>5</v>
      </c>
    </row>
    <row r="750" ht="15.75" hidden="1" customHeight="1">
      <c r="A750" s="4" t="s">
        <v>177</v>
      </c>
      <c r="B750" s="4" t="s">
        <v>1594</v>
      </c>
      <c r="C750" s="4" t="str">
        <f>iferror(vlookup(B750,Industry_info,2,false),"No data")</f>
        <v>Information Technology</v>
      </c>
      <c r="D750" s="4" t="s">
        <v>1419</v>
      </c>
      <c r="E750" s="4" t="str">
        <f>iferror(VLOOKUP(D750,State_info,2,0),"No Data")</f>
        <v>CA</v>
      </c>
      <c r="F750" s="4">
        <v>54616.0</v>
      </c>
      <c r="G750" s="4">
        <v>100599.0</v>
      </c>
      <c r="H750" s="4" t="s">
        <v>1595</v>
      </c>
      <c r="I750" s="5">
        <v>43945.0</v>
      </c>
      <c r="J750" s="5">
        <v>43987.0</v>
      </c>
      <c r="K750" s="4" t="s">
        <v>16</v>
      </c>
      <c r="L750" s="4">
        <f>iferror(vlookup(B750,Rating_info,3,0),"No Data")</f>
        <v>3.9</v>
      </c>
    </row>
    <row r="751" ht="15.75" hidden="1" customHeight="1">
      <c r="A751" s="4" t="s">
        <v>177</v>
      </c>
      <c r="B751" s="4" t="s">
        <v>1596</v>
      </c>
      <c r="C751" s="4" t="str">
        <f>iferror(vlookup(B751,Industry_info,2,false),"No data")</f>
        <v>Information Technology</v>
      </c>
      <c r="D751" s="4" t="s">
        <v>1419</v>
      </c>
      <c r="E751" s="4" t="str">
        <f>iferror(VLOOKUP(D751,State_info,2,0),"No Data")</f>
        <v>CA</v>
      </c>
      <c r="F751" s="4">
        <v>87422.0</v>
      </c>
      <c r="G751" s="4">
        <v>100274.0</v>
      </c>
      <c r="H751" s="4" t="s">
        <v>1597</v>
      </c>
      <c r="I751" s="5">
        <v>43956.0</v>
      </c>
      <c r="J751" s="5">
        <v>43987.0</v>
      </c>
      <c r="K751" s="4" t="s">
        <v>16</v>
      </c>
      <c r="L751" s="4">
        <f>iferror(vlookup(B751,Rating_info,3,0),"No Data")</f>
        <v>4.5</v>
      </c>
    </row>
    <row r="752" ht="15.75" hidden="1" customHeight="1">
      <c r="A752" s="4" t="s">
        <v>12</v>
      </c>
      <c r="B752" s="4" t="s">
        <v>1598</v>
      </c>
      <c r="C752" s="4" t="str">
        <f>iferror(vlookup(B752,Industry_info,2,false),"No data")</f>
        <v>Information Technology</v>
      </c>
      <c r="D752" s="4" t="s">
        <v>1461</v>
      </c>
      <c r="E752" s="4" t="str">
        <f>iferror(VLOOKUP(D752,State_info,2,0),"No Data")</f>
        <v>CA</v>
      </c>
      <c r="F752" s="4">
        <v>121720.0</v>
      </c>
      <c r="G752" s="4">
        <v>193713.0</v>
      </c>
      <c r="H752" s="4" t="s">
        <v>1599</v>
      </c>
      <c r="I752" s="5">
        <v>43946.0</v>
      </c>
      <c r="J752" s="5">
        <v>43987.0</v>
      </c>
      <c r="K752" s="4" t="s">
        <v>16</v>
      </c>
      <c r="L752" s="4">
        <f>iferror(vlookup(B752,Rating_info,3,0),"No Data")</f>
        <v>4</v>
      </c>
    </row>
    <row r="753" ht="15.75" hidden="1" customHeight="1">
      <c r="A753" s="4" t="s">
        <v>12</v>
      </c>
      <c r="B753" s="4" t="s">
        <v>245</v>
      </c>
      <c r="C753" s="4" t="str">
        <f>iferror(vlookup(B753,Industry_info,2,false),"No data")</f>
        <v>Information Technology</v>
      </c>
      <c r="D753" s="4" t="s">
        <v>1561</v>
      </c>
      <c r="E753" s="4" t="str">
        <f>iferror(VLOOKUP(D753,State_info,2,0),"No Data")</f>
        <v>CA</v>
      </c>
      <c r="F753" s="4">
        <v>110887.0</v>
      </c>
      <c r="G753" s="4">
        <v>155985.0</v>
      </c>
      <c r="H753" s="4" t="s">
        <v>15</v>
      </c>
      <c r="I753" s="5">
        <v>43953.0</v>
      </c>
      <c r="J753" s="5">
        <v>43987.0</v>
      </c>
      <c r="K753" s="4" t="s">
        <v>16</v>
      </c>
      <c r="L753" s="4">
        <f>iferror(vlookup(B753,Rating_info,3,0),"No Data")</f>
        <v>4.4</v>
      </c>
    </row>
    <row r="754" ht="15.75" hidden="1" customHeight="1">
      <c r="A754" s="4" t="s">
        <v>1600</v>
      </c>
      <c r="B754" s="4" t="s">
        <v>1601</v>
      </c>
      <c r="C754" s="4" t="str">
        <f>iferror(vlookup(B754,Industry_info,2,false),"No data")</f>
        <v>Finance</v>
      </c>
      <c r="D754" s="4" t="s">
        <v>1419</v>
      </c>
      <c r="E754" s="4" t="str">
        <f>iferror(VLOOKUP(D754,State_info,2,0),"No Data")</f>
        <v>CA</v>
      </c>
      <c r="F754" s="4">
        <v>46343.0</v>
      </c>
      <c r="G754" s="4">
        <v>91856.0</v>
      </c>
      <c r="H754" s="4" t="s">
        <v>1602</v>
      </c>
      <c r="I754" s="5">
        <v>43952.0</v>
      </c>
      <c r="J754" s="5">
        <v>43987.0</v>
      </c>
      <c r="K754" s="4" t="s">
        <v>16</v>
      </c>
      <c r="L754" s="4">
        <f>iferror(vlookup(B754,Rating_info,3,0),"No Data")</f>
        <v>4.3</v>
      </c>
    </row>
    <row r="755" ht="15.75" hidden="1" customHeight="1">
      <c r="A755" s="4" t="s">
        <v>12</v>
      </c>
      <c r="B755" s="4" t="s">
        <v>1603</v>
      </c>
      <c r="C755" s="4" t="str">
        <f>iferror(vlookup(B755,Industry_info,2,false),"No data")</f>
        <v>Information Technology</v>
      </c>
      <c r="D755" s="4" t="s">
        <v>1537</v>
      </c>
      <c r="E755" s="4" t="str">
        <f>iferror(VLOOKUP(D755,State_info,2,0),"No Data")</f>
        <v>CA</v>
      </c>
      <c r="F755" s="4">
        <v>136562.0</v>
      </c>
      <c r="G755" s="4">
        <v>163387.0</v>
      </c>
      <c r="H755" s="4" t="s">
        <v>1604</v>
      </c>
      <c r="I755" s="5">
        <v>43946.0</v>
      </c>
      <c r="J755" s="5">
        <v>43987.0</v>
      </c>
      <c r="K755" s="4" t="s">
        <v>16</v>
      </c>
      <c r="L755" s="4">
        <f>iferror(vlookup(B755,Rating_info,3,0),"No Data")</f>
        <v>4.3</v>
      </c>
    </row>
    <row r="756" ht="15.75" hidden="1" customHeight="1">
      <c r="A756" s="4" t="s">
        <v>177</v>
      </c>
      <c r="B756" s="4" t="s">
        <v>45</v>
      </c>
      <c r="C756" s="4" t="str">
        <f>iferror(vlookup(B756,Industry_info,2,false),"No data")</f>
        <v>No Industry</v>
      </c>
      <c r="D756" s="4" t="s">
        <v>1419</v>
      </c>
      <c r="E756" s="4" t="str">
        <f>iferror(VLOOKUP(D756,State_info,2,0),"No Data")</f>
        <v>CA</v>
      </c>
      <c r="F756" s="4">
        <v>72951.0</v>
      </c>
      <c r="G756" s="4">
        <v>110623.0</v>
      </c>
      <c r="H756" s="4" t="s">
        <v>46</v>
      </c>
      <c r="I756" s="5">
        <v>43946.0</v>
      </c>
      <c r="J756" s="5">
        <v>43987.0</v>
      </c>
      <c r="K756" s="4" t="s">
        <v>16</v>
      </c>
      <c r="L756" s="4" t="str">
        <f>iferror(vlookup(B756,Rating_info,3,0),"No Data")</f>
        <v/>
      </c>
    </row>
    <row r="757" ht="15.75" hidden="1" customHeight="1">
      <c r="A757" s="4" t="s">
        <v>177</v>
      </c>
      <c r="B757" s="4" t="s">
        <v>1605</v>
      </c>
      <c r="C757" s="4" t="str">
        <f>iferror(vlookup(B757,Industry_info,2,false),"No data")</f>
        <v>Information Technology</v>
      </c>
      <c r="D757" s="4" t="s">
        <v>1419</v>
      </c>
      <c r="E757" s="4" t="str">
        <f>iferror(VLOOKUP(D757,State_info,2,0),"No Data")</f>
        <v>CA</v>
      </c>
      <c r="F757" s="4">
        <v>60261.0</v>
      </c>
      <c r="G757" s="4">
        <v>111313.0</v>
      </c>
      <c r="H757" s="4" t="s">
        <v>1606</v>
      </c>
      <c r="I757" s="5">
        <v>43952.0</v>
      </c>
      <c r="J757" s="5">
        <v>43987.0</v>
      </c>
      <c r="K757" s="4" t="s">
        <v>16</v>
      </c>
      <c r="L757" s="4">
        <f>iferror(vlookup(B757,Rating_info,3,0),"No Data")</f>
        <v>3.2</v>
      </c>
    </row>
    <row r="758" ht="15.75" hidden="1" customHeight="1">
      <c r="A758" s="4" t="s">
        <v>1607</v>
      </c>
      <c r="B758" s="4" t="s">
        <v>1608</v>
      </c>
      <c r="C758" s="4" t="str">
        <f>iferror(vlookup(B758,Industry_info,2,false),"No data")</f>
        <v>Arts, Entertainment &amp; Recreation</v>
      </c>
      <c r="D758" s="4" t="s">
        <v>1419</v>
      </c>
      <c r="E758" s="4" t="str">
        <f>iferror(VLOOKUP(D758,State_info,2,0),"No Data")</f>
        <v>CA</v>
      </c>
      <c r="F758" s="4">
        <v>107496.0</v>
      </c>
      <c r="G758" s="4">
        <v>172644.0</v>
      </c>
      <c r="H758" s="4" t="s">
        <v>1609</v>
      </c>
      <c r="I758" s="5">
        <v>43951.0</v>
      </c>
      <c r="J758" s="5">
        <v>43987.0</v>
      </c>
      <c r="K758" s="4" t="s">
        <v>1610</v>
      </c>
      <c r="L758" s="4">
        <f>iferror(vlookup(B758,Rating_info,3,0),"No Data")</f>
        <v>2.9</v>
      </c>
    </row>
    <row r="759" ht="15.75" hidden="1" customHeight="1">
      <c r="A759" s="4" t="s">
        <v>1611</v>
      </c>
      <c r="B759" s="4" t="s">
        <v>1423</v>
      </c>
      <c r="C759" s="4" t="str">
        <f>iferror(vlookup(B759,Industry_info,2,false),"No data")</f>
        <v>Information Technology</v>
      </c>
      <c r="D759" s="4" t="s">
        <v>1419</v>
      </c>
      <c r="E759" s="4" t="str">
        <f>iferror(VLOOKUP(D759,State_info,2,0),"No Data")</f>
        <v>CA</v>
      </c>
      <c r="F759" s="4">
        <v>150000.0</v>
      </c>
      <c r="G759" s="4">
        <v>250000.0</v>
      </c>
      <c r="H759" s="4" t="s">
        <v>15</v>
      </c>
      <c r="I759" s="5">
        <v>43949.0</v>
      </c>
      <c r="J759" s="5">
        <v>43987.0</v>
      </c>
      <c r="K759" s="4" t="s">
        <v>16</v>
      </c>
      <c r="L759" s="4">
        <f>iferror(vlookup(B759,Rating_info,3,0),"No Data")</f>
        <v>3.6</v>
      </c>
    </row>
    <row r="760" ht="15.75" hidden="1" customHeight="1">
      <c r="A760" s="4" t="s">
        <v>1566</v>
      </c>
      <c r="B760" s="4" t="s">
        <v>1437</v>
      </c>
      <c r="C760" s="4" t="str">
        <f>iferror(vlookup(B760,Industry_info,2,false),"No data")</f>
        <v>Information Technology</v>
      </c>
      <c r="D760" s="4" t="s">
        <v>1419</v>
      </c>
      <c r="E760" s="4" t="str">
        <f>iferror(VLOOKUP(D760,State_info,2,0),"No Data")</f>
        <v>CA</v>
      </c>
      <c r="F760" s="4">
        <v>116569.0</v>
      </c>
      <c r="G760" s="4">
        <v>160387.0</v>
      </c>
      <c r="H760" s="4" t="s">
        <v>1612</v>
      </c>
      <c r="I760" s="5">
        <v>43944.0</v>
      </c>
      <c r="J760" s="5">
        <v>43987.0</v>
      </c>
      <c r="K760" s="4" t="s">
        <v>16</v>
      </c>
      <c r="L760" s="4">
        <f>iferror(vlookup(B760,Rating_info,3,0),"No Data")</f>
        <v>4.5</v>
      </c>
    </row>
    <row r="761" ht="15.75" customHeight="1">
      <c r="A761" s="4" t="s">
        <v>1613</v>
      </c>
      <c r="B761" s="4" t="s">
        <v>1614</v>
      </c>
      <c r="C761" s="4" t="str">
        <f>iferror(vlookup(B761,Industry_info,2,false),"No data")</f>
        <v>Information Technology</v>
      </c>
      <c r="D761" s="4" t="s">
        <v>1419</v>
      </c>
      <c r="E761" s="4" t="str">
        <f>iferror(VLOOKUP(D761,State_info,2,0),"No Data")</f>
        <v>CA</v>
      </c>
      <c r="F761" s="4">
        <v>104992.0</v>
      </c>
      <c r="G761" s="4">
        <v>188419.0</v>
      </c>
      <c r="H761" s="4" t="s">
        <v>1615</v>
      </c>
      <c r="I761" s="5">
        <v>43953.0</v>
      </c>
      <c r="J761" s="5">
        <v>43987.0</v>
      </c>
      <c r="K761" s="4" t="s">
        <v>16</v>
      </c>
      <c r="L761" s="4">
        <f>iferror(vlookup(B761,Rating_info,3,0),"No Data")</f>
        <v>3.8</v>
      </c>
    </row>
    <row r="762" ht="15.75" hidden="1" customHeight="1">
      <c r="A762" s="4" t="s">
        <v>1616</v>
      </c>
      <c r="B762" s="4" t="s">
        <v>1617</v>
      </c>
      <c r="C762" s="4" t="str">
        <f>iferror(vlookup(B762,Industry_info,2,false),"No data")</f>
        <v>Information Technology</v>
      </c>
      <c r="D762" s="4" t="s">
        <v>1419</v>
      </c>
      <c r="E762" s="4" t="str">
        <f>iferror(VLOOKUP(D762,State_info,2,0),"No Data")</f>
        <v>CA</v>
      </c>
      <c r="F762" s="4">
        <v>79835.0</v>
      </c>
      <c r="G762" s="4">
        <v>129728.0</v>
      </c>
      <c r="H762" s="4" t="s">
        <v>1618</v>
      </c>
      <c r="I762" s="5">
        <v>43956.0</v>
      </c>
      <c r="J762" s="5">
        <v>43987.0</v>
      </c>
      <c r="K762" s="4" t="s">
        <v>16</v>
      </c>
      <c r="L762" s="4">
        <f>iferror(vlookup(B762,Rating_info,3,0),"No Data")</f>
        <v>4.9</v>
      </c>
    </row>
    <row r="763" ht="15.75" hidden="1" customHeight="1">
      <c r="A763" s="4" t="s">
        <v>1611</v>
      </c>
      <c r="B763" s="4" t="s">
        <v>1619</v>
      </c>
      <c r="C763" s="4" t="str">
        <f>iferror(vlookup(B763,Industry_info,2,false),"No data")</f>
        <v>No Industry</v>
      </c>
      <c r="D763" s="4" t="s">
        <v>1419</v>
      </c>
      <c r="E763" s="4" t="str">
        <f>iferror(VLOOKUP(D763,State_info,2,0),"No Data")</f>
        <v>CA</v>
      </c>
      <c r="F763" s="4">
        <v>122998.0</v>
      </c>
      <c r="G763" s="4">
        <v>151838.0</v>
      </c>
      <c r="H763" s="4" t="s">
        <v>1620</v>
      </c>
      <c r="I763" s="5">
        <v>43954.0</v>
      </c>
      <c r="J763" s="5">
        <v>43987.0</v>
      </c>
      <c r="K763" s="4" t="s">
        <v>16</v>
      </c>
      <c r="L763" s="4" t="str">
        <f>iferror(vlookup(B763,Rating_info,3,0),"No Data")</f>
        <v/>
      </c>
    </row>
    <row r="764" ht="15.75" hidden="1" customHeight="1">
      <c r="A764" s="4" t="s">
        <v>1621</v>
      </c>
      <c r="B764" s="4" t="s">
        <v>1477</v>
      </c>
      <c r="C764" s="4" t="str">
        <f>iferror(vlookup(B764,Industry_info,2,false),"No data")</f>
        <v>Information Technology</v>
      </c>
      <c r="D764" s="4" t="s">
        <v>1419</v>
      </c>
      <c r="E764" s="4" t="str">
        <f>iferror(VLOOKUP(D764,State_info,2,0),"No Data")</f>
        <v>CA</v>
      </c>
      <c r="F764" s="4">
        <v>121232.0</v>
      </c>
      <c r="G764" s="4">
        <v>147173.0</v>
      </c>
      <c r="H764" s="4" t="s">
        <v>1622</v>
      </c>
      <c r="I764" s="5">
        <v>43950.0</v>
      </c>
      <c r="J764" s="5">
        <v>43987.0</v>
      </c>
      <c r="K764" s="4" t="s">
        <v>16</v>
      </c>
      <c r="L764" s="4">
        <f>iferror(vlookup(B764,Rating_info,3,0),"No Data")</f>
        <v>4</v>
      </c>
    </row>
    <row r="765" ht="15.75" hidden="1" customHeight="1">
      <c r="A765" s="4" t="s">
        <v>1623</v>
      </c>
      <c r="B765" s="4" t="s">
        <v>1477</v>
      </c>
      <c r="C765" s="4" t="str">
        <f>iferror(vlookup(B765,Industry_info,2,false),"No data")</f>
        <v>Information Technology</v>
      </c>
      <c r="D765" s="4" t="s">
        <v>1419</v>
      </c>
      <c r="E765" s="4" t="str">
        <f>iferror(VLOOKUP(D765,State_info,2,0),"No Data")</f>
        <v>CA</v>
      </c>
      <c r="F765" s="4">
        <v>168311.0</v>
      </c>
      <c r="G765" s="4">
        <v>173459.0</v>
      </c>
      <c r="H765" s="4" t="s">
        <v>1624</v>
      </c>
      <c r="I765" s="5">
        <v>43949.0</v>
      </c>
      <c r="J765" s="5">
        <v>43987.0</v>
      </c>
      <c r="K765" s="4" t="s">
        <v>16</v>
      </c>
      <c r="L765" s="4">
        <f>iferror(vlookup(B765,Rating_info,3,0),"No Data")</f>
        <v>4</v>
      </c>
    </row>
    <row r="766" ht="15.75" hidden="1" customHeight="1">
      <c r="A766" s="4" t="s">
        <v>1625</v>
      </c>
      <c r="B766" s="4" t="s">
        <v>1517</v>
      </c>
      <c r="C766" s="4" t="str">
        <f>iferror(vlookup(B766,Industry_info,2,false),"No data")</f>
        <v>Biotech &amp; Pharmaceuticals</v>
      </c>
      <c r="D766" s="4" t="s">
        <v>1448</v>
      </c>
      <c r="E766" s="4" t="str">
        <f>iferror(VLOOKUP(D766,State_info,2,0),"No Data")</f>
        <v>CA</v>
      </c>
      <c r="F766" s="4">
        <v>171476.0</v>
      </c>
      <c r="G766" s="4">
        <v>241903.0</v>
      </c>
      <c r="H766" s="4" t="s">
        <v>1626</v>
      </c>
      <c r="I766" s="5">
        <v>43946.0</v>
      </c>
      <c r="J766" s="5">
        <v>43987.0</v>
      </c>
      <c r="K766" s="4" t="s">
        <v>16</v>
      </c>
      <c r="L766" s="4">
        <f>iferror(vlookup(B766,Rating_info,3,0),"No Data")</f>
        <v>5</v>
      </c>
    </row>
    <row r="767" ht="15.75" customHeight="1">
      <c r="A767" s="4" t="s">
        <v>31</v>
      </c>
      <c r="B767" s="4" t="s">
        <v>45</v>
      </c>
      <c r="C767" s="4" t="str">
        <f>iferror(vlookup(B767,Industry_info,2,false),"No data")</f>
        <v>No Industry</v>
      </c>
      <c r="D767" s="4" t="s">
        <v>1419</v>
      </c>
      <c r="E767" s="4" t="str">
        <f>iferror(VLOOKUP(D767,State_info,2,0),"No Data")</f>
        <v>CA</v>
      </c>
      <c r="F767" s="4">
        <v>100959.0</v>
      </c>
      <c r="G767" s="4">
        <v>124595.0</v>
      </c>
      <c r="H767" s="4" t="s">
        <v>46</v>
      </c>
      <c r="I767" s="5">
        <v>43946.0</v>
      </c>
      <c r="J767" s="5">
        <v>43987.0</v>
      </c>
      <c r="K767" s="4" t="s">
        <v>16</v>
      </c>
      <c r="L767" s="4" t="str">
        <f>iferror(vlookup(B767,Rating_info,3,0),"No Data")</f>
        <v/>
      </c>
    </row>
    <row r="768" ht="15.75" hidden="1" customHeight="1">
      <c r="A768" s="4" t="s">
        <v>1627</v>
      </c>
      <c r="B768" s="4" t="s">
        <v>1605</v>
      </c>
      <c r="C768" s="4" t="str">
        <f>iferror(vlookup(B768,Industry_info,2,false),"No data")</f>
        <v>Information Technology</v>
      </c>
      <c r="D768" s="4" t="s">
        <v>1419</v>
      </c>
      <c r="E768" s="4" t="str">
        <f>iferror(VLOOKUP(D768,State_info,2,0),"No Data")</f>
        <v>CA</v>
      </c>
      <c r="F768" s="4">
        <v>129173.0</v>
      </c>
      <c r="G768" s="4">
        <v>141871.0</v>
      </c>
      <c r="H768" s="4" t="s">
        <v>1628</v>
      </c>
      <c r="I768" s="5">
        <v>43951.0</v>
      </c>
      <c r="J768" s="5">
        <v>43987.0</v>
      </c>
      <c r="K768" s="4" t="s">
        <v>16</v>
      </c>
      <c r="L768" s="4">
        <f>iferror(vlookup(B768,Rating_info,3,0),"No Data")</f>
        <v>3.2</v>
      </c>
    </row>
    <row r="769" ht="15.75" hidden="1" customHeight="1">
      <c r="A769" s="4" t="s">
        <v>1629</v>
      </c>
      <c r="B769" s="4" t="s">
        <v>1630</v>
      </c>
      <c r="C769" s="4" t="str">
        <f>iferror(vlookup(B769,Industry_info,2,false),"No data")</f>
        <v>Media</v>
      </c>
      <c r="D769" s="4" t="s">
        <v>1461</v>
      </c>
      <c r="E769" s="4" t="str">
        <f>iferror(VLOOKUP(D769,State_info,2,0),"No Data")</f>
        <v>CA</v>
      </c>
      <c r="F769" s="4">
        <v>63147.0</v>
      </c>
      <c r="G769" s="4">
        <v>84252.0</v>
      </c>
      <c r="H769" s="4" t="s">
        <v>1631</v>
      </c>
      <c r="I769" s="5">
        <v>43950.0</v>
      </c>
      <c r="J769" s="5">
        <v>43987.0</v>
      </c>
      <c r="K769" s="4" t="s">
        <v>16</v>
      </c>
      <c r="L769" s="4">
        <f>iferror(vlookup(B769,Rating_info,3,0),"No Data")</f>
        <v>3.4</v>
      </c>
    </row>
    <row r="770" ht="15.75" hidden="1" customHeight="1">
      <c r="A770" s="4" t="s">
        <v>1632</v>
      </c>
      <c r="B770" s="4" t="s">
        <v>1633</v>
      </c>
      <c r="C770" s="4" t="str">
        <f>iferror(vlookup(B770,Industry_info,2,false),"No data")</f>
        <v>Retail</v>
      </c>
      <c r="D770" s="4" t="s">
        <v>1419</v>
      </c>
      <c r="E770" s="4" t="str">
        <f>iferror(VLOOKUP(D770,State_info,2,0),"No Data")</f>
        <v>CA</v>
      </c>
      <c r="F770" s="4">
        <v>156592.0</v>
      </c>
      <c r="G770" s="4">
        <v>192752.0</v>
      </c>
      <c r="H770" s="4" t="s">
        <v>1634</v>
      </c>
      <c r="I770" s="5">
        <v>43952.0</v>
      </c>
      <c r="J770" s="5">
        <v>43987.0</v>
      </c>
      <c r="K770" s="4" t="s">
        <v>16</v>
      </c>
      <c r="L770" s="4">
        <f>iferror(vlookup(B770,Rating_info,3,0),"No Data")</f>
        <v>3.3</v>
      </c>
    </row>
    <row r="771" ht="15.75" hidden="1" customHeight="1">
      <c r="A771" s="4" t="s">
        <v>177</v>
      </c>
      <c r="B771" s="4" t="s">
        <v>1635</v>
      </c>
      <c r="C771" s="4" t="str">
        <f>iferror(vlookup(B771,Industry_info,2,false),"No data")</f>
        <v>Information Technology</v>
      </c>
      <c r="D771" s="4" t="s">
        <v>1501</v>
      </c>
      <c r="E771" s="4" t="str">
        <f>iferror(VLOOKUP(D771,State_info,2,0),"No Data")</f>
        <v>CA</v>
      </c>
      <c r="F771" s="4">
        <v>63127.0</v>
      </c>
      <c r="G771" s="4">
        <v>113436.0</v>
      </c>
      <c r="H771" s="4" t="s">
        <v>1636</v>
      </c>
      <c r="I771" s="5">
        <v>43951.0</v>
      </c>
      <c r="J771" s="5">
        <v>43987.0</v>
      </c>
      <c r="K771" s="4" t="s">
        <v>16</v>
      </c>
      <c r="L771" s="4">
        <f>iferror(vlookup(B771,Rating_info,3,0),"No Data")</f>
        <v>3.7</v>
      </c>
    </row>
    <row r="772" ht="15.75" hidden="1" customHeight="1">
      <c r="A772" s="4" t="s">
        <v>1637</v>
      </c>
      <c r="B772" s="4" t="s">
        <v>1638</v>
      </c>
      <c r="C772" s="4" t="str">
        <f>iferror(vlookup(B772,Industry_info,2,false),"No data")</f>
        <v>No Industry</v>
      </c>
      <c r="D772" s="4" t="s">
        <v>1419</v>
      </c>
      <c r="E772" s="4" t="str">
        <f>iferror(VLOOKUP(D772,State_info,2,0),"No Data")</f>
        <v>CA</v>
      </c>
      <c r="F772" s="4">
        <v>149534.0</v>
      </c>
      <c r="G772" s="4">
        <v>187436.0</v>
      </c>
      <c r="H772" s="4" t="s">
        <v>15</v>
      </c>
      <c r="I772" s="5">
        <v>43951.0</v>
      </c>
      <c r="J772" s="5">
        <v>43987.0</v>
      </c>
      <c r="K772" s="4" t="s">
        <v>16</v>
      </c>
      <c r="L772" s="4">
        <f>iferror(vlookup(B772,Rating_info,3,0),"No Data")</f>
        <v>4.7</v>
      </c>
    </row>
    <row r="773" ht="15.75" hidden="1" customHeight="1">
      <c r="A773" s="4" t="s">
        <v>1639</v>
      </c>
      <c r="B773" s="4" t="s">
        <v>1579</v>
      </c>
      <c r="C773" s="4" t="str">
        <f>iferror(vlookup(B773,Industry_info,2,false),"No data")</f>
        <v>Oil, Gas, Energy &amp; Utilities</v>
      </c>
      <c r="D773" s="4" t="s">
        <v>1419</v>
      </c>
      <c r="E773" s="4" t="str">
        <f>iferror(VLOOKUP(D773,State_info,2,0),"No Data")</f>
        <v>CA</v>
      </c>
      <c r="F773" s="4">
        <v>134842.0</v>
      </c>
      <c r="G773" s="4">
        <v>210433.0</v>
      </c>
      <c r="H773" s="4" t="s">
        <v>1640</v>
      </c>
      <c r="I773" s="5">
        <v>43956.0</v>
      </c>
      <c r="J773" s="5">
        <v>43987.0</v>
      </c>
      <c r="K773" s="4" t="s">
        <v>16</v>
      </c>
      <c r="L773" s="4">
        <f>iferror(vlookup(B773,Rating_info,3,0),"No Data")</f>
        <v>3.3</v>
      </c>
    </row>
    <row r="774" ht="15.75" hidden="1" customHeight="1">
      <c r="A774" s="4" t="s">
        <v>1641</v>
      </c>
      <c r="B774" s="4" t="s">
        <v>1642</v>
      </c>
      <c r="C774" s="4" t="str">
        <f>iferror(vlookup(B774,Industry_info,2,false),"No data")</f>
        <v>Media</v>
      </c>
      <c r="D774" s="4" t="s">
        <v>1419</v>
      </c>
      <c r="E774" s="4" t="str">
        <f>iferror(VLOOKUP(D774,State_info,2,0),"No Data")</f>
        <v>CA</v>
      </c>
      <c r="F774" s="4">
        <v>61453.0</v>
      </c>
      <c r="G774" s="4">
        <v>91080.0</v>
      </c>
      <c r="H774" s="4" t="s">
        <v>1643</v>
      </c>
      <c r="I774" s="5">
        <v>43946.0</v>
      </c>
      <c r="J774" s="5">
        <v>43987.0</v>
      </c>
      <c r="K774" s="4" t="s">
        <v>16</v>
      </c>
      <c r="L774" s="4">
        <f>iferror(vlookup(B774,Rating_info,3,0),"No Data")</f>
        <v>4.4</v>
      </c>
    </row>
    <row r="775" ht="15.75" hidden="1" customHeight="1">
      <c r="A775" s="4" t="s">
        <v>1644</v>
      </c>
      <c r="B775" s="4" t="s">
        <v>1645</v>
      </c>
      <c r="C775" s="4" t="str">
        <f>iferror(vlookup(B775,Industry_info,2,false),"No data")</f>
        <v>Health Care</v>
      </c>
      <c r="D775" s="4" t="s">
        <v>1419</v>
      </c>
      <c r="E775" s="4" t="str">
        <f>iferror(VLOOKUP(D775,State_info,2,0),"No Data")</f>
        <v>CA</v>
      </c>
      <c r="F775" s="4">
        <v>161389.0</v>
      </c>
      <c r="G775" s="4">
        <v>190729.0</v>
      </c>
      <c r="H775" s="4" t="s">
        <v>1646</v>
      </c>
      <c r="I775" s="5">
        <v>43952.0</v>
      </c>
      <c r="J775" s="5">
        <v>43987.0</v>
      </c>
      <c r="K775" s="4" t="s">
        <v>16</v>
      </c>
      <c r="L775" s="4">
        <f>iferror(vlookup(B775,Rating_info,3,0),"No Data")</f>
        <v>3.6</v>
      </c>
    </row>
    <row r="776" ht="15.75" hidden="1" customHeight="1">
      <c r="A776" s="4" t="s">
        <v>1647</v>
      </c>
      <c r="B776" s="4" t="s">
        <v>1633</v>
      </c>
      <c r="C776" s="4" t="str">
        <f>iferror(vlookup(B776,Industry_info,2,false),"No data")</f>
        <v>Retail</v>
      </c>
      <c r="D776" s="4" t="s">
        <v>1419</v>
      </c>
      <c r="E776" s="4" t="str">
        <f>iferror(VLOOKUP(D776,State_info,2,0),"No Data")</f>
        <v>CA</v>
      </c>
      <c r="F776" s="4">
        <v>156592.0</v>
      </c>
      <c r="G776" s="4">
        <v>192752.0</v>
      </c>
      <c r="H776" s="4" t="s">
        <v>1648</v>
      </c>
      <c r="I776" s="5">
        <v>43957.0</v>
      </c>
      <c r="J776" s="5">
        <v>43987.0</v>
      </c>
      <c r="K776" s="4" t="s">
        <v>16</v>
      </c>
      <c r="L776" s="4">
        <f>iferror(vlookup(B776,Rating_info,3,0),"No Data")</f>
        <v>3.3</v>
      </c>
    </row>
    <row r="777" ht="15.75" hidden="1" customHeight="1">
      <c r="A777" s="4" t="s">
        <v>12</v>
      </c>
      <c r="B777" s="4" t="s">
        <v>1649</v>
      </c>
      <c r="C777" s="4" t="str">
        <f>iferror(vlookup(B777,Industry_info,2,false),"No data")</f>
        <v>Transportation &amp; Logistics</v>
      </c>
      <c r="D777" s="4" t="s">
        <v>1561</v>
      </c>
      <c r="E777" s="4" t="str">
        <f>iferror(VLOOKUP(D777,State_info,2,0),"No Data")</f>
        <v>CA</v>
      </c>
      <c r="F777" s="4">
        <v>80568.0</v>
      </c>
      <c r="G777" s="4">
        <v>131337.0</v>
      </c>
      <c r="H777" s="4" t="s">
        <v>1650</v>
      </c>
      <c r="I777" s="5">
        <v>43954.0</v>
      </c>
      <c r="J777" s="5">
        <v>43987.0</v>
      </c>
      <c r="K777" s="4" t="s">
        <v>16</v>
      </c>
      <c r="L777" s="4">
        <f>iferror(vlookup(B777,Rating_info,3,0),"No Data")</f>
        <v>3.7</v>
      </c>
    </row>
    <row r="778" ht="15.75" hidden="1" customHeight="1">
      <c r="A778" s="4" t="s">
        <v>1651</v>
      </c>
      <c r="B778" s="4" t="s">
        <v>1652</v>
      </c>
      <c r="C778" s="4" t="str">
        <f>iferror(vlookup(B778,Industry_info,2,false),"No data")</f>
        <v>Insurance</v>
      </c>
      <c r="D778" s="4" t="s">
        <v>1653</v>
      </c>
      <c r="E778" s="4" t="str">
        <f>iferror(VLOOKUP(D778,State_info,2,0),"No Data")</f>
        <v>CA</v>
      </c>
      <c r="F778" s="4">
        <v>100293.0</v>
      </c>
      <c r="G778" s="4">
        <v>158142.0</v>
      </c>
      <c r="H778" s="4" t="s">
        <v>1654</v>
      </c>
      <c r="I778" s="5">
        <v>43952.0</v>
      </c>
      <c r="J778" s="5">
        <v>43987.0</v>
      </c>
      <c r="K778" s="4" t="s">
        <v>16</v>
      </c>
      <c r="L778" s="4">
        <f>iferror(vlookup(B778,Rating_info,3,0),"No Data")</f>
        <v>3.4</v>
      </c>
    </row>
    <row r="779" ht="15.75" hidden="1" customHeight="1">
      <c r="A779" s="4" t="s">
        <v>1655</v>
      </c>
      <c r="B779" s="4" t="s">
        <v>1656</v>
      </c>
      <c r="C779" s="4" t="str">
        <f>iferror(vlookup(B779,Industry_info,2,false),"No data")</f>
        <v>Information Technology</v>
      </c>
      <c r="D779" s="4" t="s">
        <v>1573</v>
      </c>
      <c r="E779" s="4" t="str">
        <f>iferror(VLOOKUP(D779,State_info,2,0),"No Data")</f>
        <v>CA</v>
      </c>
      <c r="F779" s="4">
        <v>85793.0</v>
      </c>
      <c r="G779" s="4">
        <v>138412.0</v>
      </c>
      <c r="H779" s="4" t="s">
        <v>1657</v>
      </c>
      <c r="I779" s="5">
        <v>43956.0</v>
      </c>
      <c r="J779" s="5">
        <v>43987.0</v>
      </c>
      <c r="K779" s="4" t="s">
        <v>16</v>
      </c>
      <c r="L779" s="4">
        <f>iferror(vlookup(B779,Rating_info,3,0),"No Data")</f>
        <v>3.7</v>
      </c>
    </row>
    <row r="780" ht="15.75" hidden="1" customHeight="1">
      <c r="A780" s="4" t="s">
        <v>1658</v>
      </c>
      <c r="B780" s="4" t="s">
        <v>1659</v>
      </c>
      <c r="C780" s="4" t="str">
        <f>iferror(vlookup(B780,Industry_info,2,false),"No data")</f>
        <v>Information Technology</v>
      </c>
      <c r="D780" s="4" t="s">
        <v>1419</v>
      </c>
      <c r="E780" s="4" t="str">
        <f>iferror(VLOOKUP(D780,State_info,2,0),"No Data")</f>
        <v>CA</v>
      </c>
      <c r="F780" s="4">
        <v>130122.0</v>
      </c>
      <c r="G780" s="4">
        <v>154279.0</v>
      </c>
      <c r="H780" s="4" t="s">
        <v>1660</v>
      </c>
      <c r="I780" s="5">
        <v>43944.0</v>
      </c>
      <c r="J780" s="5">
        <v>43987.0</v>
      </c>
      <c r="K780" s="4" t="s">
        <v>16</v>
      </c>
      <c r="L780" s="4">
        <f>iferror(vlookup(B780,Rating_info,3,0),"No Data")</f>
        <v>4.3</v>
      </c>
    </row>
    <row r="781" ht="15.75" hidden="1" customHeight="1">
      <c r="A781" s="4" t="s">
        <v>37</v>
      </c>
      <c r="B781" s="4" t="s">
        <v>1661</v>
      </c>
      <c r="C781" s="4" t="str">
        <f>iferror(vlookup(B781,Industry_info,2,false),"No data")</f>
        <v>Finance</v>
      </c>
      <c r="D781" s="4" t="s">
        <v>1419</v>
      </c>
      <c r="E781" s="4" t="str">
        <f>iferror(VLOOKUP(D781,State_info,2,0),"No Data")</f>
        <v>CA</v>
      </c>
      <c r="F781" s="4">
        <v>137951.0</v>
      </c>
      <c r="G781" s="4">
        <v>215669.0</v>
      </c>
      <c r="H781" s="4" t="s">
        <v>15</v>
      </c>
      <c r="I781" s="5">
        <v>43957.0</v>
      </c>
      <c r="J781" s="5">
        <v>43987.0</v>
      </c>
      <c r="K781" s="4" t="s">
        <v>16</v>
      </c>
      <c r="L781" s="4">
        <f>iferror(vlookup(B781,Rating_info,3,0),"No Data")</f>
        <v>4.7</v>
      </c>
    </row>
    <row r="782" ht="15.75" hidden="1" customHeight="1">
      <c r="A782" s="4" t="s">
        <v>177</v>
      </c>
      <c r="B782" s="4" t="s">
        <v>1662</v>
      </c>
      <c r="C782" s="4" t="str">
        <f>iferror(vlookup(B782,Industry_info,2,false),"No data")</f>
        <v>Finance</v>
      </c>
      <c r="D782" s="4" t="s">
        <v>1544</v>
      </c>
      <c r="E782" s="4" t="str">
        <f>iferror(VLOOKUP(D782,State_info,2,0),"No Data")</f>
        <v>CA</v>
      </c>
      <c r="F782" s="4">
        <v>63184.0</v>
      </c>
      <c r="G782" s="4">
        <v>114053.0</v>
      </c>
      <c r="H782" s="4" t="s">
        <v>1663</v>
      </c>
      <c r="I782" s="5">
        <v>43956.0</v>
      </c>
      <c r="J782" s="5">
        <v>43987.0</v>
      </c>
      <c r="K782" s="4" t="s">
        <v>16</v>
      </c>
      <c r="L782" s="4">
        <f>iferror(vlookup(B782,Rating_info,3,0),"No Data")</f>
        <v>4.8</v>
      </c>
    </row>
    <row r="783" ht="15.75" hidden="1" customHeight="1">
      <c r="A783" s="4" t="s">
        <v>1664</v>
      </c>
      <c r="B783" s="4" t="s">
        <v>1665</v>
      </c>
      <c r="C783" s="4" t="str">
        <f>iferror(vlookup(B783,Industry_info,2,false),"No data")</f>
        <v>Information Technology</v>
      </c>
      <c r="D783" s="4" t="s">
        <v>1419</v>
      </c>
      <c r="E783" s="4" t="str">
        <f>iferror(VLOOKUP(D783,State_info,2,0),"No Data")</f>
        <v>CA</v>
      </c>
      <c r="F783" s="4">
        <v>137857.0</v>
      </c>
      <c r="G783" s="4">
        <v>181221.0</v>
      </c>
      <c r="H783" s="4" t="s">
        <v>15</v>
      </c>
      <c r="I783" s="5">
        <v>43949.0</v>
      </c>
      <c r="J783" s="5">
        <v>43987.0</v>
      </c>
      <c r="K783" s="4" t="s">
        <v>16</v>
      </c>
      <c r="L783" s="4">
        <f>iferror(vlookup(B783,Rating_info,3,0),"No Data")</f>
        <v>4.3</v>
      </c>
    </row>
    <row r="784" ht="15.75" hidden="1" customHeight="1">
      <c r="A784" s="4" t="s">
        <v>511</v>
      </c>
      <c r="B784" s="4" t="s">
        <v>1666</v>
      </c>
      <c r="C784" s="4" t="str">
        <f>iferror(vlookup(B784,Industry_info,2,false),"No data")</f>
        <v>Information Technology</v>
      </c>
      <c r="D784" s="4" t="s">
        <v>1419</v>
      </c>
      <c r="E784" s="4" t="str">
        <f>iferror(VLOOKUP(D784,State_info,2,0),"No Data")</f>
        <v>CA</v>
      </c>
      <c r="F784" s="4">
        <v>122642.0</v>
      </c>
      <c r="G784" s="4">
        <v>189198.0</v>
      </c>
      <c r="H784" s="4" t="s">
        <v>1667</v>
      </c>
      <c r="I784" s="5">
        <v>43957.0</v>
      </c>
      <c r="J784" s="5">
        <v>43987.0</v>
      </c>
      <c r="K784" s="4" t="s">
        <v>16</v>
      </c>
      <c r="L784" s="4">
        <f>iferror(vlookup(B784,Rating_info,3,0),"No Data")</f>
        <v>3.2</v>
      </c>
    </row>
    <row r="785" ht="15.75" hidden="1" customHeight="1">
      <c r="A785" s="4" t="s">
        <v>1458</v>
      </c>
      <c r="B785" s="4" t="s">
        <v>1661</v>
      </c>
      <c r="C785" s="4" t="str">
        <f>iferror(vlookup(B785,Industry_info,2,false),"No data")</f>
        <v>Finance</v>
      </c>
      <c r="D785" s="4" t="s">
        <v>1419</v>
      </c>
      <c r="E785" s="4" t="str">
        <f>iferror(VLOOKUP(D785,State_info,2,0),"No Data")</f>
        <v>CA</v>
      </c>
      <c r="F785" s="4">
        <v>165162.0</v>
      </c>
      <c r="G785" s="4">
        <v>191911.0</v>
      </c>
      <c r="H785" s="4" t="s">
        <v>15</v>
      </c>
      <c r="I785" s="5">
        <v>43949.0</v>
      </c>
      <c r="J785" s="5">
        <v>43987.0</v>
      </c>
      <c r="K785" s="4" t="s">
        <v>16</v>
      </c>
      <c r="L785" s="4">
        <f>iferror(vlookup(B785,Rating_info,3,0),"No Data")</f>
        <v>4.7</v>
      </c>
    </row>
    <row r="786" ht="15.75" hidden="1" customHeight="1">
      <c r="A786" s="4" t="s">
        <v>1668</v>
      </c>
      <c r="B786" s="4" t="s">
        <v>1669</v>
      </c>
      <c r="C786" s="4" t="str">
        <f>iferror(vlookup(B786,Industry_info,2,false),"No data")</f>
        <v>Finance</v>
      </c>
      <c r="D786" s="4" t="s">
        <v>1461</v>
      </c>
      <c r="E786" s="4" t="str">
        <f>iferror(VLOOKUP(D786,State_info,2,0),"No Data")</f>
        <v>CA</v>
      </c>
      <c r="F786" s="4">
        <v>106354.0</v>
      </c>
      <c r="G786" s="4">
        <v>169902.0</v>
      </c>
      <c r="H786" s="4" t="s">
        <v>1670</v>
      </c>
      <c r="I786" s="5">
        <v>43946.0</v>
      </c>
      <c r="J786" s="5">
        <v>43987.0</v>
      </c>
      <c r="K786" s="4" t="s">
        <v>16</v>
      </c>
      <c r="L786" s="4">
        <f>iferror(vlookup(B786,Rating_info,3,0),"No Data")</f>
        <v>2.8</v>
      </c>
    </row>
    <row r="787" ht="15.75" hidden="1" customHeight="1">
      <c r="A787" s="4" t="s">
        <v>1671</v>
      </c>
      <c r="B787" s="4" t="s">
        <v>1672</v>
      </c>
      <c r="C787" s="4" t="str">
        <f>iferror(vlookup(B787,Industry_info,2,false),"No data")</f>
        <v>Insurance</v>
      </c>
      <c r="D787" s="4" t="s">
        <v>1419</v>
      </c>
      <c r="E787" s="4" t="str">
        <f>iferror(VLOOKUP(D787,State_info,2,0),"No Data")</f>
        <v>CA</v>
      </c>
      <c r="F787" s="4">
        <v>84224.0</v>
      </c>
      <c r="G787" s="4">
        <v>134675.0</v>
      </c>
      <c r="H787" s="4" t="s">
        <v>15</v>
      </c>
      <c r="I787" s="5">
        <v>43956.0</v>
      </c>
      <c r="J787" s="5">
        <v>43987.0</v>
      </c>
      <c r="K787" s="4" t="s">
        <v>16</v>
      </c>
      <c r="L787" s="4">
        <f>iferror(vlookup(B787,Rating_info,3,0),"No Data")</f>
        <v>3.3</v>
      </c>
    </row>
    <row r="788" ht="15.75" hidden="1" customHeight="1">
      <c r="A788" s="4" t="s">
        <v>1673</v>
      </c>
      <c r="B788" s="4" t="s">
        <v>1633</v>
      </c>
      <c r="C788" s="4" t="str">
        <f>iferror(vlookup(B788,Industry_info,2,false),"No data")</f>
        <v>Retail</v>
      </c>
      <c r="D788" s="4" t="s">
        <v>1419</v>
      </c>
      <c r="E788" s="4" t="str">
        <f>iferror(VLOOKUP(D788,State_info,2,0),"No Data")</f>
        <v>CA</v>
      </c>
      <c r="F788" s="4">
        <v>150999.0</v>
      </c>
      <c r="G788" s="4">
        <v>241901.0</v>
      </c>
      <c r="H788" s="4" t="s">
        <v>1674</v>
      </c>
      <c r="I788" s="5">
        <v>43957.0</v>
      </c>
      <c r="J788" s="5">
        <v>43987.0</v>
      </c>
      <c r="K788" s="4" t="s">
        <v>16</v>
      </c>
      <c r="L788" s="4">
        <f>iferror(vlookup(B788,Rating_info,3,0),"No Data")</f>
        <v>3.3</v>
      </c>
    </row>
    <row r="789" ht="15.75" hidden="1" customHeight="1">
      <c r="A789" s="4" t="s">
        <v>1675</v>
      </c>
      <c r="B789" s="4" t="s">
        <v>1676</v>
      </c>
      <c r="C789" s="4" t="str">
        <f>iferror(vlookup(B789,Industry_info,2,false),"No data")</f>
        <v>Information Technology</v>
      </c>
      <c r="D789" s="4" t="s">
        <v>1419</v>
      </c>
      <c r="E789" s="4" t="str">
        <f>iferror(VLOOKUP(D789,State_info,2,0),"No Data")</f>
        <v>CA</v>
      </c>
      <c r="F789" s="4">
        <v>99020.0</v>
      </c>
      <c r="G789" s="4">
        <v>121175.0</v>
      </c>
      <c r="H789" s="4" t="s">
        <v>1677</v>
      </c>
      <c r="I789" s="5">
        <v>43950.0</v>
      </c>
      <c r="J789" s="5">
        <v>43987.0</v>
      </c>
      <c r="K789" s="4" t="s">
        <v>887</v>
      </c>
      <c r="L789" s="4">
        <f>iferror(vlookup(B789,Rating_info,3,0),"No Data")</f>
        <v>4.3</v>
      </c>
    </row>
    <row r="790" ht="15.75" hidden="1" customHeight="1">
      <c r="A790" s="4" t="s">
        <v>1678</v>
      </c>
      <c r="B790" s="4" t="s">
        <v>1633</v>
      </c>
      <c r="C790" s="4" t="str">
        <f>iferror(vlookup(B790,Industry_info,2,false),"No data")</f>
        <v>Retail</v>
      </c>
      <c r="D790" s="4" t="s">
        <v>1419</v>
      </c>
      <c r="E790" s="4" t="str">
        <f>iferror(VLOOKUP(D790,State_info,2,0),"No Data")</f>
        <v>CA</v>
      </c>
      <c r="F790" s="4">
        <v>156592.0</v>
      </c>
      <c r="G790" s="4">
        <v>192752.0</v>
      </c>
      <c r="H790" s="4" t="s">
        <v>1679</v>
      </c>
      <c r="I790" s="5">
        <v>43957.0</v>
      </c>
      <c r="J790" s="5">
        <v>43987.0</v>
      </c>
      <c r="K790" s="4" t="s">
        <v>16</v>
      </c>
      <c r="L790" s="4">
        <f>iferror(vlookup(B790,Rating_info,3,0),"No Data")</f>
        <v>3.3</v>
      </c>
    </row>
    <row r="791" ht="15.75" hidden="1" customHeight="1">
      <c r="A791" s="4" t="s">
        <v>1680</v>
      </c>
      <c r="B791" s="4" t="s">
        <v>1681</v>
      </c>
      <c r="C791" s="4" t="str">
        <f>iferror(vlookup(B791,Industry_info,2,false),"No data")</f>
        <v>Information Technology</v>
      </c>
      <c r="D791" s="4" t="s">
        <v>1419</v>
      </c>
      <c r="E791" s="4" t="str">
        <f>iferror(VLOOKUP(D791,State_info,2,0),"No Data")</f>
        <v>CA</v>
      </c>
      <c r="F791" s="4">
        <v>85036.0</v>
      </c>
      <c r="G791" s="4">
        <v>111102.0</v>
      </c>
      <c r="H791" s="4" t="s">
        <v>1682</v>
      </c>
      <c r="I791" s="5">
        <v>43945.0</v>
      </c>
      <c r="J791" s="5">
        <v>43987.0</v>
      </c>
      <c r="K791" s="4" t="s">
        <v>16</v>
      </c>
      <c r="L791" s="4">
        <f>iferror(vlookup(B791,Rating_info,3,0),"No Data")</f>
        <v>3.8</v>
      </c>
    </row>
    <row r="792" ht="15.75" hidden="1" customHeight="1">
      <c r="A792" s="4" t="s">
        <v>1683</v>
      </c>
      <c r="B792" s="4" t="s">
        <v>1684</v>
      </c>
      <c r="C792" s="4" t="str">
        <f>iferror(vlookup(B792,Industry_info,2,false),"No data")</f>
        <v>Business Services</v>
      </c>
      <c r="D792" s="4" t="s">
        <v>1501</v>
      </c>
      <c r="E792" s="4" t="str">
        <f>iferror(VLOOKUP(D792,State_info,2,0),"No Data")</f>
        <v>CA</v>
      </c>
      <c r="F792" s="4">
        <v>116415.0</v>
      </c>
      <c r="G792" s="4">
        <v>145067.0</v>
      </c>
      <c r="H792" s="4" t="s">
        <v>1685</v>
      </c>
      <c r="I792" s="5">
        <v>43944.0</v>
      </c>
      <c r="J792" s="5">
        <v>43987.0</v>
      </c>
      <c r="K792" s="4" t="s">
        <v>1610</v>
      </c>
      <c r="L792" s="4">
        <f>iferror(vlookup(B792,Rating_info,3,0),"No Data")</f>
        <v>4.6</v>
      </c>
    </row>
    <row r="793" ht="15.75" hidden="1" customHeight="1">
      <c r="A793" s="4" t="s">
        <v>1686</v>
      </c>
      <c r="B793" s="4" t="s">
        <v>1687</v>
      </c>
      <c r="C793" s="4" t="str">
        <f>iferror(vlookup(B793,Industry_info,2,false),"No data")</f>
        <v>Manufacturing</v>
      </c>
      <c r="D793" s="4" t="s">
        <v>1469</v>
      </c>
      <c r="E793" s="4" t="str">
        <f>iferror(VLOOKUP(D793,State_info,2,0),"No Data")</f>
        <v>CA</v>
      </c>
      <c r="F793" s="4">
        <v>97283.0</v>
      </c>
      <c r="G793" s="4">
        <v>153957.0</v>
      </c>
      <c r="H793" s="4" t="s">
        <v>1688</v>
      </c>
      <c r="I793" s="5">
        <v>43954.0</v>
      </c>
      <c r="J793" s="5">
        <v>43987.0</v>
      </c>
      <c r="K793" s="4" t="s">
        <v>16</v>
      </c>
      <c r="L793" s="4">
        <f>iferror(vlookup(B793,Rating_info,3,0),"No Data")</f>
        <v>3.4</v>
      </c>
    </row>
    <row r="794" ht="15.75" hidden="1" customHeight="1">
      <c r="A794" s="4" t="s">
        <v>1689</v>
      </c>
      <c r="B794" s="4" t="s">
        <v>1690</v>
      </c>
      <c r="C794" s="4" t="str">
        <f>iferror(vlookup(B794,Industry_info,2,false),"No data")</f>
        <v>Biotech &amp; Pharmaceuticals</v>
      </c>
      <c r="D794" s="4" t="s">
        <v>1448</v>
      </c>
      <c r="E794" s="4" t="str">
        <f>iferror(VLOOKUP(D794,State_info,2,0),"No Data")</f>
        <v>CA</v>
      </c>
      <c r="F794" s="4">
        <v>114312.0</v>
      </c>
      <c r="G794" s="4">
        <v>131140.0</v>
      </c>
      <c r="H794" s="4" t="s">
        <v>15</v>
      </c>
      <c r="I794" s="5">
        <v>43944.0</v>
      </c>
      <c r="J794" s="5">
        <v>43987.0</v>
      </c>
      <c r="K794" s="4" t="s">
        <v>16</v>
      </c>
      <c r="L794" s="4">
        <f>iferror(vlookup(B794,Rating_info,3,0),"No Data")</f>
        <v>3.5</v>
      </c>
    </row>
    <row r="795" ht="15.75" hidden="1" customHeight="1">
      <c r="A795" s="4" t="s">
        <v>1691</v>
      </c>
      <c r="B795" s="4" t="s">
        <v>1692</v>
      </c>
      <c r="C795" s="4" t="str">
        <f>iferror(vlookup(B795,Industry_info,2,false),"No data")</f>
        <v>Biotech &amp; Pharmaceuticals</v>
      </c>
      <c r="D795" s="4" t="s">
        <v>1527</v>
      </c>
      <c r="E795" s="4" t="str">
        <f>iferror(VLOOKUP(D795,State_info,2,0),"No Data")</f>
        <v>CA</v>
      </c>
      <c r="F795" s="4">
        <v>94815.0</v>
      </c>
      <c r="G795" s="4">
        <v>191132.0</v>
      </c>
      <c r="H795" s="4" t="s">
        <v>1693</v>
      </c>
      <c r="I795" s="5">
        <v>43956.0</v>
      </c>
      <c r="J795" s="5">
        <v>43987.0</v>
      </c>
      <c r="K795" s="4" t="s">
        <v>16</v>
      </c>
      <c r="L795" s="4">
        <f>iferror(vlookup(B795,Rating_info,3,0),"No Data")</f>
        <v>2.5</v>
      </c>
    </row>
    <row r="796" ht="15.75" customHeight="1">
      <c r="A796" s="4" t="s">
        <v>270</v>
      </c>
      <c r="B796" s="4" t="s">
        <v>1694</v>
      </c>
      <c r="C796" s="4" t="str">
        <f>iferror(vlookup(B796,Industry_info,2,false),"No data")</f>
        <v>Information Technology</v>
      </c>
      <c r="D796" s="4" t="s">
        <v>1469</v>
      </c>
      <c r="E796" s="4" t="str">
        <f>iferror(VLOOKUP(D796,State_info,2,0),"No Data")</f>
        <v>CA</v>
      </c>
      <c r="F796" s="4">
        <v>125822.0</v>
      </c>
      <c r="G796" s="4">
        <v>140691.0</v>
      </c>
      <c r="H796" s="4" t="s">
        <v>1695</v>
      </c>
      <c r="I796" s="5">
        <v>43957.0</v>
      </c>
      <c r="J796" s="5">
        <v>43987.0</v>
      </c>
      <c r="K796" s="4" t="s">
        <v>16</v>
      </c>
      <c r="L796" s="4">
        <f>iferror(vlookup(B796,Rating_info,3,0),"No Data")</f>
        <v>3.9</v>
      </c>
    </row>
    <row r="797" ht="15.75" hidden="1" customHeight="1">
      <c r="A797" s="4" t="s">
        <v>1696</v>
      </c>
      <c r="B797" s="4" t="s">
        <v>1558</v>
      </c>
      <c r="C797" s="4" t="str">
        <f>iferror(vlookup(B797,Industry_info,2,false),"No data")</f>
        <v>Information Technology</v>
      </c>
      <c r="D797" s="4" t="s">
        <v>1419</v>
      </c>
      <c r="E797" s="4" t="str">
        <f>iferror(VLOOKUP(D797,State_info,2,0),"No Data")</f>
        <v>CA</v>
      </c>
      <c r="F797" s="4">
        <v>91694.0</v>
      </c>
      <c r="G797" s="4">
        <v>147577.0</v>
      </c>
      <c r="H797" s="4" t="s">
        <v>1697</v>
      </c>
      <c r="I797" s="5">
        <v>43957.0</v>
      </c>
      <c r="J797" s="5">
        <v>43987.0</v>
      </c>
      <c r="K797" s="4" t="s">
        <v>16</v>
      </c>
      <c r="L797" s="4">
        <f>iferror(vlookup(B797,Rating_info,3,0),"No Data")</f>
        <v>4.4</v>
      </c>
    </row>
    <row r="798" ht="15.75" hidden="1" customHeight="1">
      <c r="A798" s="4" t="s">
        <v>1611</v>
      </c>
      <c r="B798" s="4" t="s">
        <v>45</v>
      </c>
      <c r="C798" s="4" t="str">
        <f>iferror(vlookup(B798,Industry_info,2,false),"No data")</f>
        <v>No Industry</v>
      </c>
      <c r="D798" s="4" t="s">
        <v>1419</v>
      </c>
      <c r="E798" s="4" t="str">
        <f>iferror(VLOOKUP(D798,State_info,2,0),"No Data")</f>
        <v>CA</v>
      </c>
      <c r="F798" s="4">
        <v>122998.0</v>
      </c>
      <c r="G798" s="4">
        <v>151838.0</v>
      </c>
      <c r="H798" s="4" t="s">
        <v>46</v>
      </c>
      <c r="I798" s="5">
        <v>43946.0</v>
      </c>
      <c r="J798" s="5">
        <v>43987.0</v>
      </c>
      <c r="K798" s="4" t="s">
        <v>16</v>
      </c>
      <c r="L798" s="4" t="str">
        <f>iferror(vlookup(B798,Rating_info,3,0),"No Data")</f>
        <v/>
      </c>
    </row>
    <row r="799" ht="15.75" hidden="1" customHeight="1">
      <c r="A799" s="4" t="s">
        <v>1698</v>
      </c>
      <c r="B799" s="4" t="s">
        <v>1564</v>
      </c>
      <c r="C799" s="4" t="str">
        <f>iferror(vlookup(B799,Industry_info,2,false),"No data")</f>
        <v>Information Technology</v>
      </c>
      <c r="D799" s="4" t="s">
        <v>1419</v>
      </c>
      <c r="E799" s="4" t="str">
        <f>iferror(VLOOKUP(D799,State_info,2,0),"No Data")</f>
        <v>CA</v>
      </c>
      <c r="F799" s="4">
        <v>119856.0</v>
      </c>
      <c r="G799" s="4">
        <v>127909.0</v>
      </c>
      <c r="H799" s="4" t="s">
        <v>1699</v>
      </c>
      <c r="I799" s="5">
        <v>43952.0</v>
      </c>
      <c r="J799" s="5">
        <v>43987.0</v>
      </c>
      <c r="K799" s="4" t="s">
        <v>16</v>
      </c>
      <c r="L799" s="4">
        <f>iferror(vlookup(B799,Rating_info,3,0),"No Data")</f>
        <v>4.1</v>
      </c>
    </row>
    <row r="800" ht="15.75" hidden="1" customHeight="1">
      <c r="A800" s="4" t="s">
        <v>1700</v>
      </c>
      <c r="B800" s="4" t="s">
        <v>1701</v>
      </c>
      <c r="C800" s="4" t="str">
        <f>iferror(vlookup(B800,Industry_info,2,false),"No data")</f>
        <v>Information Technology</v>
      </c>
      <c r="D800" s="4" t="s">
        <v>1461</v>
      </c>
      <c r="E800" s="4" t="str">
        <f>iferror(VLOOKUP(D800,State_info,2,0),"No Data")</f>
        <v>CA</v>
      </c>
      <c r="F800" s="4">
        <v>128752.0</v>
      </c>
      <c r="G800" s="4">
        <v>214787.0</v>
      </c>
      <c r="H800" s="4" t="s">
        <v>1702</v>
      </c>
      <c r="I800" s="5">
        <v>43951.0</v>
      </c>
      <c r="J800" s="5">
        <v>43987.0</v>
      </c>
      <c r="K800" s="4" t="s">
        <v>16</v>
      </c>
      <c r="L800" s="4">
        <f>iferror(vlookup(B800,Rating_info,3,0),"No Data")</f>
        <v>4.5</v>
      </c>
    </row>
    <row r="801" ht="15.75" hidden="1" customHeight="1">
      <c r="A801" s="4" t="s">
        <v>1703</v>
      </c>
      <c r="B801" s="4" t="s">
        <v>1555</v>
      </c>
      <c r="C801" s="4" t="str">
        <f>iferror(vlookup(B801,Industry_info,2,false),"No data")</f>
        <v>Biotech &amp; Pharmaceuticals</v>
      </c>
      <c r="D801" s="4" t="s">
        <v>1448</v>
      </c>
      <c r="E801" s="4" t="str">
        <f>iferror(VLOOKUP(D801,State_info,2,0),"No Data")</f>
        <v>CA</v>
      </c>
      <c r="F801" s="4">
        <v>139145.0</v>
      </c>
      <c r="G801" s="4">
        <v>162444.0</v>
      </c>
      <c r="H801" s="4" t="s">
        <v>1704</v>
      </c>
      <c r="I801" s="5">
        <v>43956.0</v>
      </c>
      <c r="J801" s="5">
        <v>43987.0</v>
      </c>
      <c r="K801" s="4" t="s">
        <v>16</v>
      </c>
      <c r="L801" s="4">
        <f>iferror(vlookup(B801,Rating_info,3,0),"No Data")</f>
        <v>3.9</v>
      </c>
    </row>
    <row r="802" ht="15.75" hidden="1" customHeight="1">
      <c r="A802" s="4" t="s">
        <v>1705</v>
      </c>
      <c r="B802" s="4" t="s">
        <v>1555</v>
      </c>
      <c r="C802" s="4" t="str">
        <f>iferror(vlookup(B802,Industry_info,2,false),"No data")</f>
        <v>Biotech &amp; Pharmaceuticals</v>
      </c>
      <c r="D802" s="4" t="s">
        <v>1448</v>
      </c>
      <c r="E802" s="4" t="str">
        <f>iferror(VLOOKUP(D802,State_info,2,0),"No Data")</f>
        <v>CA</v>
      </c>
      <c r="F802" s="4">
        <v>106610.0</v>
      </c>
      <c r="G802" s="4">
        <v>130479.0</v>
      </c>
      <c r="H802" s="4" t="s">
        <v>1706</v>
      </c>
      <c r="I802" s="5">
        <v>43956.0</v>
      </c>
      <c r="J802" s="5">
        <v>43987.0</v>
      </c>
      <c r="K802" s="4" t="s">
        <v>16</v>
      </c>
      <c r="L802" s="4">
        <f>iferror(vlookup(B802,Rating_info,3,0),"No Data")</f>
        <v>3.9</v>
      </c>
    </row>
    <row r="803" ht="15.75" customHeight="1">
      <c r="A803" s="4" t="s">
        <v>270</v>
      </c>
      <c r="B803" s="4" t="s">
        <v>1707</v>
      </c>
      <c r="C803" s="4" t="str">
        <f>iferror(vlookup(B803,Industry_info,2,false),"No data")</f>
        <v>Information Technology</v>
      </c>
      <c r="D803" s="4" t="s">
        <v>1419</v>
      </c>
      <c r="E803" s="4" t="str">
        <f>iferror(VLOOKUP(D803,State_info,2,0),"No Data")</f>
        <v>CA</v>
      </c>
      <c r="F803" s="4">
        <v>129617.0</v>
      </c>
      <c r="G803" s="4">
        <v>147726.0</v>
      </c>
      <c r="H803" s="4" t="s">
        <v>1708</v>
      </c>
      <c r="I803" s="5">
        <v>43945.0</v>
      </c>
      <c r="J803" s="5">
        <v>43987.0</v>
      </c>
      <c r="K803" s="4" t="s">
        <v>16</v>
      </c>
      <c r="L803" s="4">
        <f>iferror(vlookup(B803,Rating_info,3,0),"No Data")</f>
        <v>3.9</v>
      </c>
    </row>
    <row r="804" ht="15.75" hidden="1" customHeight="1">
      <c r="A804" s="4" t="s">
        <v>1709</v>
      </c>
      <c r="B804" s="4" t="s">
        <v>1555</v>
      </c>
      <c r="C804" s="4" t="str">
        <f>iferror(vlookup(B804,Industry_info,2,false),"No data")</f>
        <v>Biotech &amp; Pharmaceuticals</v>
      </c>
      <c r="D804" s="4" t="s">
        <v>1448</v>
      </c>
      <c r="E804" s="4" t="str">
        <f>iferror(VLOOKUP(D804,State_info,2,0),"No Data")</f>
        <v>CA</v>
      </c>
      <c r="F804" s="4">
        <v>103753.0</v>
      </c>
      <c r="G804" s="4">
        <v>140532.0</v>
      </c>
      <c r="H804" s="4" t="s">
        <v>1710</v>
      </c>
      <c r="I804" s="5">
        <v>43956.0</v>
      </c>
      <c r="J804" s="5">
        <v>43987.0</v>
      </c>
      <c r="K804" s="4" t="s">
        <v>16</v>
      </c>
      <c r="L804" s="4">
        <f>iferror(vlookup(B804,Rating_info,3,0),"No Data")</f>
        <v>3.9</v>
      </c>
    </row>
    <row r="805" ht="15.75" hidden="1" customHeight="1">
      <c r="A805" s="4" t="s">
        <v>1566</v>
      </c>
      <c r="B805" s="4" t="s">
        <v>1711</v>
      </c>
      <c r="C805" s="4" t="str">
        <f>iferror(vlookup(B805,Industry_info,2,false),"No data")</f>
        <v>Media</v>
      </c>
      <c r="D805" s="4" t="s">
        <v>1419</v>
      </c>
      <c r="E805" s="4" t="str">
        <f>iferror(VLOOKUP(D805,State_info,2,0),"No Data")</f>
        <v>CA</v>
      </c>
      <c r="F805" s="4">
        <v>106259.0</v>
      </c>
      <c r="G805" s="4">
        <v>132890.0</v>
      </c>
      <c r="H805" s="4" t="s">
        <v>1712</v>
      </c>
      <c r="I805" s="5">
        <v>43956.0</v>
      </c>
      <c r="J805" s="5">
        <v>43987.0</v>
      </c>
      <c r="K805" s="4" t="s">
        <v>16</v>
      </c>
      <c r="L805" s="4">
        <f>iferror(vlookup(B805,Rating_info,3,0),"No Data")</f>
        <v>4.5</v>
      </c>
    </row>
    <row r="806" ht="15.75" hidden="1" customHeight="1">
      <c r="A806" s="4" t="s">
        <v>1713</v>
      </c>
      <c r="B806" s="4" t="s">
        <v>87</v>
      </c>
      <c r="C806" s="4" t="str">
        <f>iferror(vlookup(B806,Industry_info,2,false),"No data")</f>
        <v>Government</v>
      </c>
      <c r="D806" s="4" t="s">
        <v>1419</v>
      </c>
      <c r="E806" s="4" t="str">
        <f>iferror(VLOOKUP(D806,State_info,2,0),"No Data")</f>
        <v>CA</v>
      </c>
      <c r="F806" s="4">
        <v>126320.0</v>
      </c>
      <c r="G806" s="4">
        <v>159128.0</v>
      </c>
      <c r="H806" s="4" t="s">
        <v>1714</v>
      </c>
      <c r="I806" s="5">
        <v>43952.0</v>
      </c>
      <c r="J806" s="5">
        <v>43987.0</v>
      </c>
      <c r="K806" s="4" t="s">
        <v>16</v>
      </c>
      <c r="L806" s="4">
        <f>iferror(vlookup(B806,Rating_info,3,0),"No Data")</f>
        <v>3.7</v>
      </c>
    </row>
    <row r="807" ht="15.75" hidden="1" customHeight="1">
      <c r="A807" s="4" t="s">
        <v>177</v>
      </c>
      <c r="B807" s="4" t="s">
        <v>1715</v>
      </c>
      <c r="C807" s="4" t="str">
        <f>iferror(vlookup(B807,Industry_info,2,false),"No data")</f>
        <v>Education</v>
      </c>
      <c r="D807" s="4" t="s">
        <v>1461</v>
      </c>
      <c r="E807" s="4" t="str">
        <f>iferror(VLOOKUP(D807,State_info,2,0),"No Data")</f>
        <v>CA</v>
      </c>
      <c r="F807" s="4">
        <v>82128.0</v>
      </c>
      <c r="G807" s="4">
        <v>115721.0</v>
      </c>
      <c r="H807" s="4" t="s">
        <v>1716</v>
      </c>
      <c r="I807" s="5">
        <v>43956.0</v>
      </c>
      <c r="J807" s="5">
        <v>43987.0</v>
      </c>
      <c r="K807" s="4" t="s">
        <v>16</v>
      </c>
      <c r="L807" s="4">
        <f>iferror(vlookup(B807,Rating_info,3,0),"No Data")</f>
        <v>3.8</v>
      </c>
    </row>
    <row r="808" ht="15.75" customHeight="1">
      <c r="A808" s="4" t="s">
        <v>31</v>
      </c>
      <c r="B808" s="4" t="s">
        <v>1717</v>
      </c>
      <c r="C808" s="4" t="str">
        <f>iferror(vlookup(B808,Industry_info,2,false),"No data")</f>
        <v>Health Care</v>
      </c>
      <c r="D808" s="4" t="s">
        <v>1419</v>
      </c>
      <c r="E808" s="4" t="str">
        <f>iferror(VLOOKUP(D808,State_info,2,0),"No Data")</f>
        <v>CA</v>
      </c>
      <c r="F808" s="4">
        <v>102913.0</v>
      </c>
      <c r="G808" s="4">
        <v>155464.0</v>
      </c>
      <c r="H808" s="4" t="s">
        <v>1718</v>
      </c>
      <c r="I808" s="5">
        <v>43950.0</v>
      </c>
      <c r="J808" s="5">
        <v>43987.0</v>
      </c>
      <c r="K808" s="4" t="s">
        <v>16</v>
      </c>
      <c r="L808" s="4">
        <f>iferror(vlookup(B808,Rating_info,3,0),"No Data")</f>
        <v>4.1</v>
      </c>
    </row>
    <row r="809" ht="15.75" hidden="1" customHeight="1">
      <c r="A809" s="4" t="s">
        <v>1719</v>
      </c>
      <c r="B809" s="4" t="s">
        <v>1720</v>
      </c>
      <c r="C809" s="4" t="str">
        <f>iferror(vlookup(B809,Industry_info,2,false),"No data")</f>
        <v>Information Technology</v>
      </c>
      <c r="D809" s="4" t="s">
        <v>1419</v>
      </c>
      <c r="E809" s="4" t="str">
        <f>iferror(VLOOKUP(D809,State_info,2,0),"No Data")</f>
        <v>CA</v>
      </c>
      <c r="F809" s="4">
        <v>166131.0</v>
      </c>
      <c r="G809" s="4">
        <v>166131.0</v>
      </c>
      <c r="H809" s="4" t="s">
        <v>15</v>
      </c>
      <c r="I809" s="5">
        <v>43957.0</v>
      </c>
      <c r="J809" s="5">
        <v>43987.0</v>
      </c>
      <c r="K809" s="4" t="s">
        <v>16</v>
      </c>
      <c r="L809" s="4">
        <f>iferror(vlookup(B809,Rating_info,3,0),"No Data")</f>
        <v>4.5</v>
      </c>
    </row>
    <row r="810" ht="15.75" hidden="1" customHeight="1">
      <c r="A810" s="4" t="s">
        <v>1721</v>
      </c>
      <c r="B810" s="4" t="s">
        <v>1555</v>
      </c>
      <c r="C810" s="4" t="str">
        <f>iferror(vlookup(B810,Industry_info,2,false),"No data")</f>
        <v>Biotech &amp; Pharmaceuticals</v>
      </c>
      <c r="D810" s="4" t="s">
        <v>1448</v>
      </c>
      <c r="E810" s="4" t="str">
        <f>iferror(VLOOKUP(D810,State_info,2,0),"No Data")</f>
        <v>CA</v>
      </c>
      <c r="F810" s="4">
        <v>106992.0</v>
      </c>
      <c r="G810" s="4">
        <v>128207.0</v>
      </c>
      <c r="H810" s="4" t="s">
        <v>1722</v>
      </c>
      <c r="I810" s="5">
        <v>43956.0</v>
      </c>
      <c r="J810" s="5">
        <v>43987.0</v>
      </c>
      <c r="K810" s="4" t="s">
        <v>16</v>
      </c>
      <c r="L810" s="4">
        <f>iferror(vlookup(B810,Rating_info,3,0),"No Data")</f>
        <v>3.9</v>
      </c>
    </row>
    <row r="811" ht="15.75" customHeight="1">
      <c r="A811" s="4" t="s">
        <v>1723</v>
      </c>
      <c r="B811" s="4" t="s">
        <v>1724</v>
      </c>
      <c r="C811" s="4" t="str">
        <f>iferror(vlookup(B811,Industry_info,2,false),"No data")</f>
        <v>Information Technology</v>
      </c>
      <c r="D811" s="4" t="s">
        <v>1419</v>
      </c>
      <c r="E811" s="4" t="str">
        <f>iferror(VLOOKUP(D811,State_info,2,0),"No Data")</f>
        <v>CA</v>
      </c>
      <c r="F811" s="4">
        <v>82562.0</v>
      </c>
      <c r="G811" s="4">
        <v>109734.0</v>
      </c>
      <c r="H811" s="4" t="s">
        <v>1725</v>
      </c>
      <c r="I811" s="5">
        <v>43957.0</v>
      </c>
      <c r="J811" s="5">
        <v>43987.0</v>
      </c>
      <c r="K811" s="4" t="s">
        <v>16</v>
      </c>
      <c r="L811" s="4">
        <f>iferror(vlookup(B811,Rating_info,3,0),"No Data")</f>
        <v>4.2</v>
      </c>
    </row>
    <row r="812" ht="15.75" hidden="1" customHeight="1">
      <c r="A812" s="4" t="s">
        <v>1726</v>
      </c>
      <c r="B812" s="4" t="s">
        <v>1555</v>
      </c>
      <c r="C812" s="4" t="str">
        <f>iferror(vlookup(B812,Industry_info,2,false),"No data")</f>
        <v>Biotech &amp; Pharmaceuticals</v>
      </c>
      <c r="D812" s="4" t="s">
        <v>1448</v>
      </c>
      <c r="E812" s="4" t="str">
        <f>iferror(VLOOKUP(D812,State_info,2,0),"No Data")</f>
        <v>CA</v>
      </c>
      <c r="F812" s="4">
        <v>162444.0</v>
      </c>
      <c r="G812" s="4">
        <v>186754.0</v>
      </c>
      <c r="H812" s="4" t="s">
        <v>1727</v>
      </c>
      <c r="I812" s="5">
        <v>43956.0</v>
      </c>
      <c r="J812" s="5">
        <v>43987.0</v>
      </c>
      <c r="K812" s="4" t="s">
        <v>16</v>
      </c>
      <c r="L812" s="4">
        <f>iferror(vlookup(B812,Rating_info,3,0),"No Data")</f>
        <v>3.9</v>
      </c>
    </row>
    <row r="813" ht="15.75" hidden="1" customHeight="1">
      <c r="A813" s="4" t="s">
        <v>1728</v>
      </c>
      <c r="B813" s="4" t="s">
        <v>1729</v>
      </c>
      <c r="C813" s="4" t="str">
        <f>iferror(vlookup(B813,Industry_info,2,false),"No data")</f>
        <v>Biotech &amp; Pharmaceuticals</v>
      </c>
      <c r="D813" s="4" t="s">
        <v>1653</v>
      </c>
      <c r="E813" s="4" t="str">
        <f>iferror(VLOOKUP(D813,State_info,2,0),"No Data")</f>
        <v>CA</v>
      </c>
      <c r="F813" s="4">
        <v>95011.0</v>
      </c>
      <c r="G813" s="4">
        <v>119195.0</v>
      </c>
      <c r="H813" s="4" t="s">
        <v>1730</v>
      </c>
      <c r="I813" s="5">
        <v>43946.0</v>
      </c>
      <c r="J813" s="5">
        <v>43987.0</v>
      </c>
      <c r="K813" s="4" t="s">
        <v>16</v>
      </c>
      <c r="L813" s="4">
        <f>iferror(vlookup(B813,Rating_info,3,0),"No Data")</f>
        <v>3</v>
      </c>
    </row>
    <row r="814" ht="15.75" hidden="1" customHeight="1">
      <c r="A814" s="4" t="s">
        <v>1731</v>
      </c>
      <c r="B814" s="4" t="s">
        <v>1661</v>
      </c>
      <c r="C814" s="4" t="str">
        <f>iferror(vlookup(B814,Industry_info,2,false),"No data")</f>
        <v>Finance</v>
      </c>
      <c r="D814" s="4" t="s">
        <v>1419</v>
      </c>
      <c r="E814" s="4" t="str">
        <f>iferror(VLOOKUP(D814,State_info,2,0),"No Data")</f>
        <v>CA</v>
      </c>
      <c r="F814" s="4">
        <v>50113.0</v>
      </c>
      <c r="G814" s="4">
        <v>107352.0</v>
      </c>
      <c r="H814" s="4" t="s">
        <v>15</v>
      </c>
      <c r="I814" s="5">
        <v>43950.0</v>
      </c>
      <c r="J814" s="5">
        <v>43987.0</v>
      </c>
      <c r="K814" s="4" t="s">
        <v>16</v>
      </c>
      <c r="L814" s="4">
        <f>iferror(vlookup(B814,Rating_info,3,0),"No Data")</f>
        <v>4.7</v>
      </c>
    </row>
    <row r="815" ht="15.75" hidden="1" customHeight="1">
      <c r="A815" s="4" t="s">
        <v>1732</v>
      </c>
      <c r="B815" s="4" t="s">
        <v>1633</v>
      </c>
      <c r="C815" s="4" t="str">
        <f>iferror(vlookup(B815,Industry_info,2,false),"No data")</f>
        <v>Retail</v>
      </c>
      <c r="D815" s="4" t="s">
        <v>1419</v>
      </c>
      <c r="E815" s="4" t="str">
        <f>iferror(VLOOKUP(D815,State_info,2,0),"No Data")</f>
        <v>CA</v>
      </c>
      <c r="F815" s="4">
        <v>154074.0</v>
      </c>
      <c r="G815" s="4">
        <v>192752.0</v>
      </c>
      <c r="H815" s="4" t="s">
        <v>1733</v>
      </c>
      <c r="I815" s="5">
        <v>43946.0</v>
      </c>
      <c r="J815" s="5">
        <v>43987.0</v>
      </c>
      <c r="K815" s="4" t="s">
        <v>16</v>
      </c>
      <c r="L815" s="4">
        <f>iferror(vlookup(B815,Rating_info,3,0),"No Data")</f>
        <v>3.3</v>
      </c>
    </row>
    <row r="816" ht="15.75" customHeight="1">
      <c r="A816" s="4" t="s">
        <v>31</v>
      </c>
      <c r="B816" s="4" t="s">
        <v>1652</v>
      </c>
      <c r="C816" s="4" t="str">
        <f>iferror(vlookup(B816,Industry_info,2,false),"No data")</f>
        <v>Insurance</v>
      </c>
      <c r="D816" s="4" t="s">
        <v>1419</v>
      </c>
      <c r="E816" s="4" t="str">
        <f>iferror(VLOOKUP(D816,State_info,2,0),"No Data")</f>
        <v>CA</v>
      </c>
      <c r="F816" s="4">
        <v>97656.0</v>
      </c>
      <c r="G816" s="4">
        <v>112456.0</v>
      </c>
      <c r="H816" s="4" t="s">
        <v>1734</v>
      </c>
      <c r="I816" s="5">
        <v>43957.0</v>
      </c>
      <c r="J816" s="5">
        <v>43987.0</v>
      </c>
      <c r="K816" s="4" t="s">
        <v>16</v>
      </c>
      <c r="L816" s="4">
        <f>iferror(vlookup(B816,Rating_info,3,0),"No Data")</f>
        <v>3.4</v>
      </c>
    </row>
    <row r="817" ht="15.75" hidden="1" customHeight="1">
      <c r="A817" s="4" t="s">
        <v>416</v>
      </c>
      <c r="B817" s="4" t="s">
        <v>1735</v>
      </c>
      <c r="C817" s="4" t="str">
        <f>iferror(vlookup(B817,Industry_info,2,false),"No data")</f>
        <v>Information Technology</v>
      </c>
      <c r="D817" s="4" t="s">
        <v>1419</v>
      </c>
      <c r="E817" s="4" t="str">
        <f>iferror(VLOOKUP(D817,State_info,2,0),"No Data")</f>
        <v>CA</v>
      </c>
      <c r="F817" s="4">
        <v>162015.0</v>
      </c>
      <c r="G817" s="4">
        <v>187965.0</v>
      </c>
      <c r="H817" s="4" t="s">
        <v>15</v>
      </c>
      <c r="I817" s="5">
        <v>43957.0</v>
      </c>
      <c r="J817" s="5">
        <v>43987.0</v>
      </c>
      <c r="K817" s="4" t="s">
        <v>16</v>
      </c>
      <c r="L817" s="4">
        <f>iferror(vlookup(B817,Rating_info,3,0),"No Data")</f>
        <v>4.5</v>
      </c>
    </row>
    <row r="818" ht="15.75" hidden="1" customHeight="1">
      <c r="A818" s="4" t="s">
        <v>1736</v>
      </c>
      <c r="B818" s="4" t="s">
        <v>1737</v>
      </c>
      <c r="C818" s="4" t="str">
        <f>iferror(vlookup(B818,Industry_info,2,false),"No data")</f>
        <v>Information Technology</v>
      </c>
      <c r="D818" s="4" t="s">
        <v>1456</v>
      </c>
      <c r="E818" s="4" t="str">
        <f>iferror(VLOOKUP(D818,State_info,2,0),"No Data")</f>
        <v>CA</v>
      </c>
      <c r="F818" s="4">
        <v>90263.0</v>
      </c>
      <c r="G818" s="4">
        <v>117216.0</v>
      </c>
      <c r="H818" s="4" t="s">
        <v>1738</v>
      </c>
      <c r="I818" s="5">
        <v>43953.0</v>
      </c>
      <c r="J818" s="5">
        <v>43987.0</v>
      </c>
      <c r="K818" s="4" t="s">
        <v>16</v>
      </c>
      <c r="L818" s="4">
        <f>iferror(vlookup(B818,Rating_info,3,0),"No Data")</f>
        <v>2.7</v>
      </c>
    </row>
    <row r="819" ht="15.75" hidden="1" customHeight="1">
      <c r="A819" s="4" t="s">
        <v>1739</v>
      </c>
      <c r="B819" s="4" t="s">
        <v>1740</v>
      </c>
      <c r="C819" s="4" t="str">
        <f>iferror(vlookup(B819,Industry_info,2,false),"No data")</f>
        <v>Construction, Repair &amp; Maintenance</v>
      </c>
      <c r="D819" s="4" t="s">
        <v>1741</v>
      </c>
      <c r="E819" s="4" t="str">
        <f>iferror(VLOOKUP(D819,State_info,2,0),"No Data")</f>
        <v>CA</v>
      </c>
      <c r="F819" s="4">
        <v>106294.0</v>
      </c>
      <c r="G819" s="4">
        <v>146553.0</v>
      </c>
      <c r="H819" s="4" t="s">
        <v>1742</v>
      </c>
      <c r="I819" s="5">
        <v>43956.0</v>
      </c>
      <c r="J819" s="5">
        <v>43987.0</v>
      </c>
      <c r="K819" s="4" t="s">
        <v>16</v>
      </c>
      <c r="L819" s="4">
        <f>iferror(vlookup(B819,Rating_info,3,0),"No Data")</f>
        <v>4.1</v>
      </c>
    </row>
    <row r="820" ht="15.75" hidden="1" customHeight="1">
      <c r="A820" s="4" t="s">
        <v>1743</v>
      </c>
      <c r="B820" s="4" t="s">
        <v>1744</v>
      </c>
      <c r="C820" s="4" t="str">
        <f>iferror(vlookup(B820,Industry_info,2,false),"No data")</f>
        <v>Manufacturing</v>
      </c>
      <c r="D820" s="4" t="s">
        <v>1745</v>
      </c>
      <c r="E820" s="4" t="str">
        <f>iferror(VLOOKUP(D820,State_info,2,0),"No Data")</f>
        <v>CA</v>
      </c>
      <c r="F820" s="4">
        <v>40816.0</v>
      </c>
      <c r="G820" s="4">
        <v>74974.0</v>
      </c>
      <c r="H820" s="4" t="s">
        <v>1746</v>
      </c>
      <c r="I820" s="5">
        <v>43952.0</v>
      </c>
      <c r="J820" s="5">
        <v>43987.0</v>
      </c>
      <c r="K820" s="4" t="s">
        <v>16</v>
      </c>
      <c r="L820" s="4">
        <f>iferror(vlookup(B820,Rating_info,3,0),"No Data")</f>
        <v>3.5</v>
      </c>
    </row>
    <row r="821" ht="15.75" hidden="1" customHeight="1">
      <c r="A821" s="4" t="s">
        <v>1747</v>
      </c>
      <c r="B821" s="4" t="s">
        <v>1558</v>
      </c>
      <c r="C821" s="4" t="str">
        <f>iferror(vlookup(B821,Industry_info,2,false),"No data")</f>
        <v>Information Technology</v>
      </c>
      <c r="D821" s="4" t="s">
        <v>1419</v>
      </c>
      <c r="E821" s="4" t="str">
        <f>iferror(VLOOKUP(D821,State_info,2,0),"No Data")</f>
        <v>CA</v>
      </c>
      <c r="F821" s="4">
        <v>91694.0</v>
      </c>
      <c r="G821" s="4">
        <v>147577.0</v>
      </c>
      <c r="H821" s="4" t="s">
        <v>1748</v>
      </c>
      <c r="I821" s="5">
        <v>43953.0</v>
      </c>
      <c r="J821" s="5">
        <v>43987.0</v>
      </c>
      <c r="K821" s="4" t="s">
        <v>16</v>
      </c>
      <c r="L821" s="4">
        <f>iferror(vlookup(B821,Rating_info,3,0),"No Data")</f>
        <v>4.4</v>
      </c>
    </row>
    <row r="822" ht="15.75" hidden="1" customHeight="1">
      <c r="A822" s="4" t="s">
        <v>177</v>
      </c>
      <c r="B822" s="4" t="s">
        <v>1749</v>
      </c>
      <c r="C822" s="4" t="str">
        <f>iferror(vlookup(B822,Industry_info,2,false),"No data")</f>
        <v>Finance</v>
      </c>
      <c r="D822" s="4" t="s">
        <v>1750</v>
      </c>
      <c r="E822" s="4" t="str">
        <f>iferror(VLOOKUP(D822,State_info,2,0),"No Data")</f>
        <v>CA</v>
      </c>
      <c r="F822" s="4">
        <v>62071.0</v>
      </c>
      <c r="G822" s="4">
        <v>94180.0</v>
      </c>
      <c r="H822" s="4" t="s">
        <v>1751</v>
      </c>
      <c r="I822" s="5">
        <v>43951.0</v>
      </c>
      <c r="J822" s="5">
        <v>43987.0</v>
      </c>
      <c r="K822" s="4" t="s">
        <v>16</v>
      </c>
      <c r="L822" s="4" t="str">
        <f>iferror(vlookup(B822,Rating_info,3,0),"No Data")</f>
        <v/>
      </c>
    </row>
    <row r="823" ht="15.75" hidden="1" customHeight="1">
      <c r="A823" s="4" t="s">
        <v>37</v>
      </c>
      <c r="B823" s="4" t="s">
        <v>1603</v>
      </c>
      <c r="C823" s="4" t="str">
        <f>iferror(vlookup(B823,Industry_info,2,false),"No data")</f>
        <v>Information Technology</v>
      </c>
      <c r="D823" s="4" t="s">
        <v>1537</v>
      </c>
      <c r="E823" s="4" t="str">
        <f>iferror(VLOOKUP(D823,State_info,2,0),"No Data")</f>
        <v>CA</v>
      </c>
      <c r="F823" s="4">
        <v>150691.0</v>
      </c>
      <c r="G823" s="4">
        <v>151132.0</v>
      </c>
      <c r="H823" s="4" t="s">
        <v>1752</v>
      </c>
      <c r="I823" s="5">
        <v>43952.0</v>
      </c>
      <c r="J823" s="5">
        <v>43987.0</v>
      </c>
      <c r="K823" s="4" t="s">
        <v>16</v>
      </c>
      <c r="L823" s="4">
        <f>iferror(vlookup(B823,Rating_info,3,0),"No Data")</f>
        <v>4.3</v>
      </c>
    </row>
    <row r="824" ht="15.75" hidden="1" customHeight="1">
      <c r="A824" s="4" t="s">
        <v>1753</v>
      </c>
      <c r="B824" s="4" t="s">
        <v>1754</v>
      </c>
      <c r="C824" s="4" t="str">
        <f>iferror(vlookup(B824,Industry_info,2,false),"No data")</f>
        <v>Information Technology</v>
      </c>
      <c r="D824" s="4" t="s">
        <v>1419</v>
      </c>
      <c r="E824" s="4" t="str">
        <f>iferror(VLOOKUP(D824,State_info,2,0),"No Data")</f>
        <v>CA</v>
      </c>
      <c r="F824" s="4">
        <v>112235.0</v>
      </c>
      <c r="G824" s="4">
        <v>168045.0</v>
      </c>
      <c r="H824" s="4" t="s">
        <v>1755</v>
      </c>
      <c r="I824" s="5">
        <v>43951.0</v>
      </c>
      <c r="J824" s="5">
        <v>43987.0</v>
      </c>
      <c r="K824" s="4" t="s">
        <v>16</v>
      </c>
      <c r="L824" s="4">
        <f>iferror(vlookup(B824,Rating_info,3,0),"No Data")</f>
        <v>5</v>
      </c>
    </row>
    <row r="825" ht="15.75" hidden="1" customHeight="1">
      <c r="A825" s="4" t="s">
        <v>1756</v>
      </c>
      <c r="B825" s="4" t="s">
        <v>1585</v>
      </c>
      <c r="C825" s="4" t="str">
        <f>iferror(vlookup(B825,Industry_info,2,false),"No data")</f>
        <v>Information Technology</v>
      </c>
      <c r="D825" s="4" t="s">
        <v>1419</v>
      </c>
      <c r="E825" s="4" t="str">
        <f>iferror(VLOOKUP(D825,State_info,2,0),"No Data")</f>
        <v>CA</v>
      </c>
      <c r="F825" s="4">
        <v>75065.0</v>
      </c>
      <c r="G825" s="4">
        <v>136898.0</v>
      </c>
      <c r="H825" s="4" t="s">
        <v>1757</v>
      </c>
      <c r="I825" s="5">
        <v>43953.0</v>
      </c>
      <c r="J825" s="5">
        <v>43987.0</v>
      </c>
      <c r="K825" s="4" t="s">
        <v>16</v>
      </c>
      <c r="L825" s="4">
        <f>iferror(vlookup(B825,Rating_info,3,0),"No Data")</f>
        <v>3.5</v>
      </c>
    </row>
    <row r="826" ht="15.75" hidden="1" customHeight="1">
      <c r="A826" s="4" t="s">
        <v>1758</v>
      </c>
      <c r="B826" s="4" t="s">
        <v>1759</v>
      </c>
      <c r="C826" s="4" t="str">
        <f>iferror(vlookup(B826,Industry_info,2,false),"No data")</f>
        <v>Information Technology</v>
      </c>
      <c r="D826" s="4" t="s">
        <v>1469</v>
      </c>
      <c r="E826" s="4" t="str">
        <f>iferror(VLOOKUP(D826,State_info,2,0),"No Data")</f>
        <v>CA</v>
      </c>
      <c r="F826" s="4">
        <v>64728.0</v>
      </c>
      <c r="G826" s="4">
        <v>140383.0</v>
      </c>
      <c r="H826" s="4" t="s">
        <v>1760</v>
      </c>
      <c r="I826" s="5">
        <v>43951.0</v>
      </c>
      <c r="J826" s="5">
        <v>43987.0</v>
      </c>
      <c r="K826" s="4" t="s">
        <v>16</v>
      </c>
      <c r="L826" s="4">
        <f>iferror(vlookup(B826,Rating_info,3,0),"No Data")</f>
        <v>4.2</v>
      </c>
    </row>
    <row r="827" ht="15.75" hidden="1" customHeight="1">
      <c r="A827" s="4" t="s">
        <v>1761</v>
      </c>
      <c r="B827" s="4" t="s">
        <v>1555</v>
      </c>
      <c r="C827" s="4" t="str">
        <f>iferror(vlookup(B827,Industry_info,2,false),"No data")</f>
        <v>Biotech &amp; Pharmaceuticals</v>
      </c>
      <c r="D827" s="4" t="s">
        <v>1448</v>
      </c>
      <c r="E827" s="4" t="str">
        <f>iferror(VLOOKUP(D827,State_info,2,0),"No Data")</f>
        <v>CA</v>
      </c>
      <c r="F827" s="4">
        <v>108647.0</v>
      </c>
      <c r="G827" s="4">
        <v>152961.0</v>
      </c>
      <c r="H827" s="4" t="s">
        <v>1762</v>
      </c>
      <c r="I827" s="5">
        <v>43956.0</v>
      </c>
      <c r="J827" s="5">
        <v>43987.0</v>
      </c>
      <c r="K827" s="4" t="s">
        <v>16</v>
      </c>
      <c r="L827" s="4">
        <f>iferror(vlookup(B827,Rating_info,3,0),"No Data")</f>
        <v>3.9</v>
      </c>
    </row>
    <row r="828" ht="15.75" hidden="1" customHeight="1">
      <c r="A828" s="4" t="s">
        <v>1763</v>
      </c>
      <c r="B828" s="4" t="s">
        <v>1764</v>
      </c>
      <c r="C828" s="4" t="str">
        <f>iferror(vlookup(B828,Industry_info,2,false),"No data")</f>
        <v>Oil, Gas, Energy &amp; Utilities</v>
      </c>
      <c r="D828" s="4" t="s">
        <v>1501</v>
      </c>
      <c r="E828" s="4" t="str">
        <f>iferror(VLOOKUP(D828,State_info,2,0),"No Data")</f>
        <v>CA</v>
      </c>
      <c r="F828" s="4">
        <v>95925.0</v>
      </c>
      <c r="G828" s="4">
        <v>152004.0</v>
      </c>
      <c r="H828" s="4" t="s">
        <v>1765</v>
      </c>
      <c r="I828" s="5">
        <v>43954.0</v>
      </c>
      <c r="J828" s="5">
        <v>43987.0</v>
      </c>
      <c r="K828" s="4" t="s">
        <v>16</v>
      </c>
      <c r="L828" s="4">
        <f>iferror(vlookup(B828,Rating_info,3,0),"No Data")</f>
        <v>2.7</v>
      </c>
    </row>
    <row r="829" ht="15.75" hidden="1" customHeight="1">
      <c r="A829" s="4" t="s">
        <v>1766</v>
      </c>
      <c r="B829" s="4" t="s">
        <v>1767</v>
      </c>
      <c r="C829" s="4" t="str">
        <f>iferror(vlookup(B829,Industry_info,2,false),"No data")</f>
        <v>Biotech &amp; Pharmaceuticals</v>
      </c>
      <c r="D829" s="4" t="s">
        <v>1448</v>
      </c>
      <c r="E829" s="4" t="str">
        <f>iferror(VLOOKUP(D829,State_info,2,0),"No Data")</f>
        <v>CA</v>
      </c>
      <c r="F829" s="4">
        <v>127615.0</v>
      </c>
      <c r="G829" s="4">
        <v>141537.0</v>
      </c>
      <c r="H829" s="4" t="s">
        <v>1768</v>
      </c>
      <c r="I829" s="5">
        <v>43944.0</v>
      </c>
      <c r="J829" s="5">
        <v>43987.0</v>
      </c>
      <c r="K829" s="4" t="s">
        <v>16</v>
      </c>
      <c r="L829" s="4">
        <f>iferror(vlookup(B829,Rating_info,3,0),"No Data")</f>
        <v>2.6</v>
      </c>
    </row>
    <row r="830" ht="15.75" hidden="1" customHeight="1">
      <c r="A830" s="4" t="s">
        <v>1769</v>
      </c>
      <c r="B830" s="4" t="s">
        <v>1770</v>
      </c>
      <c r="C830" s="4" t="str">
        <f>iferror(vlookup(B830,Industry_info,2,false),"No data")</f>
        <v>Information Technology</v>
      </c>
      <c r="D830" s="4" t="s">
        <v>1419</v>
      </c>
      <c r="E830" s="4" t="str">
        <f>iferror(VLOOKUP(D830,State_info,2,0),"No Data")</f>
        <v>CA</v>
      </c>
      <c r="F830" s="4">
        <v>102722.0</v>
      </c>
      <c r="G830" s="4">
        <v>169761.0</v>
      </c>
      <c r="H830" s="4" t="s">
        <v>1771</v>
      </c>
      <c r="I830" s="5">
        <v>43950.0</v>
      </c>
      <c r="J830" s="5">
        <v>43987.0</v>
      </c>
      <c r="K830" s="4" t="s">
        <v>16</v>
      </c>
      <c r="L830" s="4">
        <f>iferror(vlookup(B830,Rating_info,3,0),"No Data")</f>
        <v>4.4</v>
      </c>
    </row>
    <row r="831" ht="15.75" hidden="1" customHeight="1">
      <c r="A831" s="4" t="s">
        <v>37</v>
      </c>
      <c r="B831" s="4" t="s">
        <v>1772</v>
      </c>
      <c r="C831" s="4" t="str">
        <f>iferror(vlookup(B831,Industry_info,2,false),"No data")</f>
        <v>Information Technology</v>
      </c>
      <c r="D831" s="4" t="s">
        <v>1419</v>
      </c>
      <c r="E831" s="4" t="str">
        <f>iferror(VLOOKUP(D831,State_info,2,0),"No Data")</f>
        <v>CA</v>
      </c>
      <c r="F831" s="4">
        <v>182816.0</v>
      </c>
      <c r="G831" s="4">
        <v>201878.0</v>
      </c>
      <c r="H831" s="4" t="s">
        <v>1773</v>
      </c>
      <c r="I831" s="5">
        <v>43952.0</v>
      </c>
      <c r="J831" s="5">
        <v>43987.0</v>
      </c>
      <c r="K831" s="4" t="s">
        <v>16</v>
      </c>
      <c r="L831" s="4">
        <f>iferror(vlookup(B831,Rating_info,3,0),"No Data")</f>
        <v>3.6</v>
      </c>
    </row>
    <row r="832" ht="15.75" hidden="1" customHeight="1">
      <c r="A832" s="4" t="s">
        <v>1774</v>
      </c>
      <c r="B832" s="4" t="s">
        <v>1775</v>
      </c>
      <c r="C832" s="4" t="str">
        <f>iferror(vlookup(B832,Industry_info,2,false),"No data")</f>
        <v>No Industry</v>
      </c>
      <c r="D832" s="4" t="s">
        <v>1653</v>
      </c>
      <c r="E832" s="4" t="str">
        <f>iferror(VLOOKUP(D832,State_info,2,0),"No Data")</f>
        <v>CA</v>
      </c>
      <c r="F832" s="4">
        <v>110254.0</v>
      </c>
      <c r="G832" s="4">
        <v>143206.0</v>
      </c>
      <c r="H832" s="4" t="s">
        <v>1776</v>
      </c>
      <c r="I832" s="5">
        <v>43948.0</v>
      </c>
      <c r="J832" s="5">
        <v>43987.0</v>
      </c>
      <c r="K832" s="4" t="s">
        <v>16</v>
      </c>
      <c r="L832" s="4">
        <f>iferror(vlookup(B832,Rating_info,3,0),"No Data")</f>
        <v>4.4</v>
      </c>
    </row>
    <row r="833" ht="15.75" customHeight="1">
      <c r="A833" s="4" t="s">
        <v>31</v>
      </c>
      <c r="B833" s="4" t="s">
        <v>1777</v>
      </c>
      <c r="C833" s="4" t="str">
        <f>iferror(vlookup(B833,Industry_info,2,false),"No data")</f>
        <v>Information Technology</v>
      </c>
      <c r="D833" s="4" t="s">
        <v>1419</v>
      </c>
      <c r="E833" s="4" t="str">
        <f>iferror(VLOOKUP(D833,State_info,2,0),"No Data")</f>
        <v>CA</v>
      </c>
      <c r="F833" s="4">
        <v>83068.0</v>
      </c>
      <c r="G833" s="4">
        <v>99451.0</v>
      </c>
      <c r="H833" s="4" t="s">
        <v>1778</v>
      </c>
      <c r="I833" s="5">
        <v>43945.0</v>
      </c>
      <c r="J833" s="5">
        <v>43987.0</v>
      </c>
      <c r="K833" s="4" t="s">
        <v>16</v>
      </c>
      <c r="L833" s="4">
        <f>iferror(vlookup(B833,Rating_info,3,0),"No Data")</f>
        <v>5</v>
      </c>
    </row>
    <row r="834" ht="15.75" hidden="1" customHeight="1">
      <c r="A834" s="4" t="s">
        <v>1675</v>
      </c>
      <c r="B834" s="4" t="s">
        <v>835</v>
      </c>
      <c r="C834" s="4" t="str">
        <f>iferror(vlookup(B834,Industry_info,2,false),"No data")</f>
        <v>Information Technology</v>
      </c>
      <c r="D834" s="4" t="s">
        <v>1419</v>
      </c>
      <c r="E834" s="4" t="str">
        <f>iferror(VLOOKUP(D834,State_info,2,0),"No Data")</f>
        <v>CA</v>
      </c>
      <c r="F834" s="4">
        <v>99020.0</v>
      </c>
      <c r="G834" s="4">
        <v>121175.0</v>
      </c>
      <c r="H834" s="4" t="s">
        <v>1677</v>
      </c>
      <c r="I834" s="5">
        <v>43950.0</v>
      </c>
      <c r="J834" s="5">
        <v>43987.0</v>
      </c>
      <c r="K834" s="4" t="s">
        <v>887</v>
      </c>
      <c r="L834" s="4">
        <f>iferror(vlookup(B834,Rating_info,3,0),"No Data")</f>
        <v>4.3</v>
      </c>
    </row>
    <row r="835" ht="15.75" hidden="1" customHeight="1">
      <c r="A835" s="4" t="s">
        <v>1779</v>
      </c>
      <c r="B835" s="4" t="s">
        <v>1555</v>
      </c>
      <c r="C835" s="4" t="str">
        <f>iferror(vlookup(B835,Industry_info,2,false),"No data")</f>
        <v>Biotech &amp; Pharmaceuticals</v>
      </c>
      <c r="D835" s="4" t="s">
        <v>1448</v>
      </c>
      <c r="E835" s="4" t="str">
        <f>iferror(VLOOKUP(D835,State_info,2,0),"No Data")</f>
        <v>CA</v>
      </c>
      <c r="F835" s="4">
        <v>162444.0</v>
      </c>
      <c r="G835" s="4">
        <v>186754.0</v>
      </c>
      <c r="H835" s="4" t="s">
        <v>1780</v>
      </c>
      <c r="I835" s="5">
        <v>43956.0</v>
      </c>
      <c r="J835" s="5">
        <v>43987.0</v>
      </c>
      <c r="K835" s="4" t="s">
        <v>16</v>
      </c>
      <c r="L835" s="4">
        <f>iferror(vlookup(B835,Rating_info,3,0),"No Data")</f>
        <v>3.9</v>
      </c>
    </row>
    <row r="836" ht="15.75" hidden="1" customHeight="1">
      <c r="A836" s="4" t="s">
        <v>244</v>
      </c>
      <c r="B836" s="4" t="s">
        <v>245</v>
      </c>
      <c r="C836" s="4" t="str">
        <f>iferror(vlookup(B836,Industry_info,2,false),"No data")</f>
        <v>Information Technology</v>
      </c>
      <c r="D836" s="4" t="s">
        <v>1537</v>
      </c>
      <c r="E836" s="4" t="str">
        <f>iferror(VLOOKUP(D836,State_info,2,0),"No Data")</f>
        <v>CA</v>
      </c>
      <c r="F836" s="4">
        <v>117464.0</v>
      </c>
      <c r="G836" s="4">
        <v>156756.0</v>
      </c>
      <c r="H836" s="4" t="s">
        <v>15</v>
      </c>
      <c r="I836" s="5">
        <v>43952.0</v>
      </c>
      <c r="J836" s="5">
        <v>43987.0</v>
      </c>
      <c r="K836" s="4" t="s">
        <v>16</v>
      </c>
      <c r="L836" s="4">
        <f>iferror(vlookup(B836,Rating_info,3,0),"No Data")</f>
        <v>4.4</v>
      </c>
    </row>
    <row r="837" ht="15.75" hidden="1" customHeight="1">
      <c r="A837" s="4" t="s">
        <v>1781</v>
      </c>
      <c r="B837" s="4" t="s">
        <v>1782</v>
      </c>
      <c r="C837" s="4" t="str">
        <f>iferror(vlookup(B837,Industry_info,2,false),"No data")</f>
        <v>Biotech &amp; Pharmaceuticals</v>
      </c>
      <c r="D837" s="4" t="s">
        <v>1783</v>
      </c>
      <c r="E837" s="4" t="str">
        <f>iferror(VLOOKUP(D837,State_info,2,0),"No Data")</f>
        <v>CA</v>
      </c>
      <c r="F837" s="4">
        <v>95138.0</v>
      </c>
      <c r="G837" s="4">
        <v>139713.0</v>
      </c>
      <c r="H837" s="4" t="s">
        <v>15</v>
      </c>
      <c r="I837" s="5">
        <v>43949.0</v>
      </c>
      <c r="J837" s="5">
        <v>43987.0</v>
      </c>
      <c r="K837" s="4" t="s">
        <v>16</v>
      </c>
      <c r="L837" s="4">
        <f>iferror(vlookup(B837,Rating_info,3,0),"No Data")</f>
        <v>3</v>
      </c>
    </row>
    <row r="838" ht="15.75" hidden="1" customHeight="1">
      <c r="A838" s="4" t="s">
        <v>1784</v>
      </c>
      <c r="B838" s="4" t="s">
        <v>1785</v>
      </c>
      <c r="C838" s="4" t="str">
        <f>iferror(vlookup(B838,Industry_info,2,false),"No data")</f>
        <v>Information Technology</v>
      </c>
      <c r="D838" s="4" t="s">
        <v>1419</v>
      </c>
      <c r="E838" s="4" t="str">
        <f>iferror(VLOOKUP(D838,State_info,2,0),"No Data")</f>
        <v>CA</v>
      </c>
      <c r="F838" s="4">
        <v>101645.0</v>
      </c>
      <c r="G838" s="4">
        <v>134052.0</v>
      </c>
      <c r="H838" s="4" t="s">
        <v>1786</v>
      </c>
      <c r="I838" s="5">
        <v>43951.0</v>
      </c>
      <c r="J838" s="5">
        <v>43987.0</v>
      </c>
      <c r="K838" s="4" t="s">
        <v>16</v>
      </c>
      <c r="L838" s="4">
        <f>iferror(vlookup(B838,Rating_info,3,0),"No Data")</f>
        <v>4.1</v>
      </c>
    </row>
    <row r="839" ht="15.75" hidden="1" customHeight="1">
      <c r="A839" s="4" t="s">
        <v>1787</v>
      </c>
      <c r="B839" s="4" t="s">
        <v>1788</v>
      </c>
      <c r="C839" s="4" t="str">
        <f>iferror(vlookup(B839,Industry_info,2,false),"No data")</f>
        <v>Information Technology</v>
      </c>
      <c r="D839" s="4" t="s">
        <v>1419</v>
      </c>
      <c r="E839" s="4" t="str">
        <f>iferror(VLOOKUP(D839,State_info,2,0),"No Data")</f>
        <v>CA</v>
      </c>
      <c r="F839" s="4">
        <v>75619.0</v>
      </c>
      <c r="G839" s="4">
        <v>109435.0</v>
      </c>
      <c r="H839" s="4" t="s">
        <v>15</v>
      </c>
      <c r="I839" s="5">
        <v>43946.0</v>
      </c>
      <c r="J839" s="5">
        <v>43987.0</v>
      </c>
      <c r="K839" s="4" t="s">
        <v>16</v>
      </c>
      <c r="L839" s="4">
        <f>iferror(vlookup(B839,Rating_info,3,0),"No Data")</f>
        <v>4.8</v>
      </c>
    </row>
    <row r="840" ht="15.75" hidden="1" customHeight="1">
      <c r="A840" s="4" t="s">
        <v>1789</v>
      </c>
      <c r="B840" s="4" t="s">
        <v>245</v>
      </c>
      <c r="C840" s="4" t="str">
        <f>iferror(vlookup(B840,Industry_info,2,false),"No data")</f>
        <v>Information Technology</v>
      </c>
      <c r="D840" s="4" t="s">
        <v>1537</v>
      </c>
      <c r="E840" s="4" t="str">
        <f>iferror(VLOOKUP(D840,State_info,2,0),"No Data")</f>
        <v>CA</v>
      </c>
      <c r="F840" s="4">
        <v>110887.0</v>
      </c>
      <c r="G840" s="4">
        <v>155985.0</v>
      </c>
      <c r="H840" s="4" t="s">
        <v>15</v>
      </c>
      <c r="I840" s="5">
        <v>43957.0</v>
      </c>
      <c r="J840" s="5">
        <v>43987.0</v>
      </c>
      <c r="K840" s="4" t="s">
        <v>16</v>
      </c>
      <c r="L840" s="4">
        <f>iferror(vlookup(B840,Rating_info,3,0),"No Data")</f>
        <v>4.4</v>
      </c>
    </row>
    <row r="841" ht="15.75" hidden="1" customHeight="1">
      <c r="A841" s="4" t="s">
        <v>1790</v>
      </c>
      <c r="B841" s="4" t="s">
        <v>1633</v>
      </c>
      <c r="C841" s="4" t="str">
        <f>iferror(vlookup(B841,Industry_info,2,false),"No data")</f>
        <v>Retail</v>
      </c>
      <c r="D841" s="4" t="s">
        <v>1419</v>
      </c>
      <c r="E841" s="4" t="str">
        <f>iferror(VLOOKUP(D841,State_info,2,0),"No Data")</f>
        <v>CA</v>
      </c>
      <c r="F841" s="4">
        <v>135715.0</v>
      </c>
      <c r="G841" s="4">
        <v>217630.0</v>
      </c>
      <c r="H841" s="4" t="s">
        <v>1791</v>
      </c>
      <c r="I841" s="5">
        <v>43957.0</v>
      </c>
      <c r="J841" s="5">
        <v>43987.0</v>
      </c>
      <c r="K841" s="4" t="s">
        <v>16</v>
      </c>
      <c r="L841" s="4">
        <f>iferror(vlookup(B841,Rating_info,3,0),"No Data")</f>
        <v>3.3</v>
      </c>
    </row>
    <row r="842" ht="15.75" hidden="1" customHeight="1">
      <c r="A842" s="4" t="s">
        <v>433</v>
      </c>
      <c r="B842" s="4" t="s">
        <v>1792</v>
      </c>
      <c r="C842" s="4" t="str">
        <f>iferror(vlookup(B842,Industry_info,2,false),"No data")</f>
        <v>Insurance</v>
      </c>
      <c r="D842" s="4" t="s">
        <v>1419</v>
      </c>
      <c r="E842" s="4" t="str">
        <f>iferror(VLOOKUP(D842,State_info,2,0),"No Data")</f>
        <v>CA</v>
      </c>
      <c r="F842" s="4">
        <v>172401.0</v>
      </c>
      <c r="G842" s="4">
        <v>208461.0</v>
      </c>
      <c r="H842" s="4" t="s">
        <v>1793</v>
      </c>
      <c r="I842" s="5">
        <v>43945.0</v>
      </c>
      <c r="J842" s="5">
        <v>43987.0</v>
      </c>
      <c r="K842" s="4" t="s">
        <v>16</v>
      </c>
      <c r="L842" s="4">
        <f>iferror(vlookup(B842,Rating_info,3,0),"No Data")</f>
        <v>4</v>
      </c>
    </row>
    <row r="843" ht="15.75" hidden="1" customHeight="1">
      <c r="A843" s="4" t="s">
        <v>1794</v>
      </c>
      <c r="B843" s="4" t="s">
        <v>1795</v>
      </c>
      <c r="C843" s="4" t="str">
        <f>iferror(vlookup(B843,Industry_info,2,false),"No data")</f>
        <v>Information Technology</v>
      </c>
      <c r="D843" s="4" t="s">
        <v>1419</v>
      </c>
      <c r="E843" s="4" t="str">
        <f>iferror(VLOOKUP(D843,State_info,2,0),"No Data")</f>
        <v>CA</v>
      </c>
      <c r="F843" s="4">
        <v>82025.0</v>
      </c>
      <c r="G843" s="4">
        <v>150513.0</v>
      </c>
      <c r="H843" s="4" t="s">
        <v>1796</v>
      </c>
      <c r="I843" s="5">
        <v>43957.0</v>
      </c>
      <c r="J843" s="5">
        <v>43987.0</v>
      </c>
      <c r="K843" s="4" t="s">
        <v>16</v>
      </c>
      <c r="L843" s="4" t="str">
        <f>iferror(vlookup(B843,Rating_info,3,0),"No Data")</f>
        <v/>
      </c>
    </row>
    <row r="844" ht="15.75" hidden="1" customHeight="1">
      <c r="A844" s="4" t="s">
        <v>433</v>
      </c>
      <c r="B844" s="4" t="s">
        <v>1797</v>
      </c>
      <c r="C844" s="4" t="str">
        <f>iferror(vlookup(B844,Industry_info,2,false),"No data")</f>
        <v>Business Services</v>
      </c>
      <c r="D844" s="4" t="s">
        <v>1419</v>
      </c>
      <c r="E844" s="4" t="str">
        <f>iferror(VLOOKUP(D844,State_info,2,0),"No Data")</f>
        <v>CA</v>
      </c>
      <c r="F844" s="4">
        <v>172401.0</v>
      </c>
      <c r="G844" s="4">
        <v>208461.0</v>
      </c>
      <c r="H844" s="4" t="s">
        <v>1798</v>
      </c>
      <c r="I844" s="5">
        <v>43957.0</v>
      </c>
      <c r="J844" s="5">
        <v>43987.0</v>
      </c>
      <c r="K844" s="4" t="s">
        <v>16</v>
      </c>
      <c r="L844" s="4" t="str">
        <f>iferror(vlookup(B844,Rating_info,3,0),"No Data")</f>
        <v/>
      </c>
    </row>
    <row r="845" ht="15.75" hidden="1" customHeight="1">
      <c r="A845" s="4" t="s">
        <v>1799</v>
      </c>
      <c r="B845" s="4" t="s">
        <v>1555</v>
      </c>
      <c r="C845" s="4" t="str">
        <f>iferror(vlookup(B845,Industry_info,2,false),"No data")</f>
        <v>Biotech &amp; Pharmaceuticals</v>
      </c>
      <c r="D845" s="4" t="s">
        <v>1448</v>
      </c>
      <c r="E845" s="4" t="str">
        <f>iferror(VLOOKUP(D845,State_info,2,0),"No Data")</f>
        <v>CA</v>
      </c>
      <c r="F845" s="4">
        <v>43843.0</v>
      </c>
      <c r="G845" s="4">
        <v>93277.0</v>
      </c>
      <c r="H845" s="4" t="s">
        <v>1800</v>
      </c>
      <c r="I845" s="5">
        <v>43956.0</v>
      </c>
      <c r="J845" s="5">
        <v>43987.0</v>
      </c>
      <c r="K845" s="4" t="s">
        <v>16</v>
      </c>
      <c r="L845" s="4">
        <f>iferror(vlookup(B845,Rating_info,3,0),"No Data")</f>
        <v>3.9</v>
      </c>
    </row>
    <row r="846" ht="15.75" hidden="1" customHeight="1">
      <c r="A846" s="4" t="s">
        <v>37</v>
      </c>
      <c r="B846" s="4" t="s">
        <v>1801</v>
      </c>
      <c r="C846" s="4" t="str">
        <f>iferror(vlookup(B846,Industry_info,2,false),"No data")</f>
        <v>No Industry</v>
      </c>
      <c r="D846" s="4" t="s">
        <v>1448</v>
      </c>
      <c r="E846" s="4" t="str">
        <f>iferror(VLOOKUP(D846,State_info,2,0),"No Data")</f>
        <v>CA</v>
      </c>
      <c r="F846" s="4">
        <v>149267.0</v>
      </c>
      <c r="G846" s="4">
        <v>180823.0</v>
      </c>
      <c r="H846" s="4" t="s">
        <v>1802</v>
      </c>
      <c r="I846" s="5">
        <v>43957.0</v>
      </c>
      <c r="J846" s="5">
        <v>43987.0</v>
      </c>
      <c r="K846" s="4" t="s">
        <v>16</v>
      </c>
      <c r="L846" s="4">
        <f>iferror(vlookup(B846,Rating_info,3,0),"No Data")</f>
        <v>3.7</v>
      </c>
    </row>
    <row r="847" ht="15.75" hidden="1" customHeight="1">
      <c r="A847" s="4" t="s">
        <v>1803</v>
      </c>
      <c r="B847" s="4" t="s">
        <v>1804</v>
      </c>
      <c r="C847" s="4" t="str">
        <f>iferror(vlookup(B847,Industry_info,2,false),"No data")</f>
        <v>Information Technology</v>
      </c>
      <c r="D847" s="4" t="s">
        <v>1419</v>
      </c>
      <c r="E847" s="4" t="str">
        <f>iferror(VLOOKUP(D847,State_info,2,0),"No Data")</f>
        <v>CA</v>
      </c>
      <c r="F847" s="4">
        <v>152194.0</v>
      </c>
      <c r="G847" s="4">
        <v>181709.0</v>
      </c>
      <c r="H847" s="4" t="s">
        <v>1805</v>
      </c>
      <c r="I847" s="5">
        <v>43946.0</v>
      </c>
      <c r="J847" s="5">
        <v>43987.0</v>
      </c>
      <c r="K847" s="4" t="s">
        <v>16</v>
      </c>
      <c r="L847" s="4">
        <f>iferror(vlookup(B847,Rating_info,3,0),"No Data")</f>
        <v>3.9</v>
      </c>
    </row>
    <row r="848" ht="15.75" hidden="1" customHeight="1">
      <c r="A848" s="4" t="s">
        <v>1806</v>
      </c>
      <c r="B848" s="4" t="s">
        <v>1555</v>
      </c>
      <c r="C848" s="4" t="str">
        <f>iferror(vlookup(B848,Industry_info,2,false),"No data")</f>
        <v>Biotech &amp; Pharmaceuticals</v>
      </c>
      <c r="D848" s="4" t="s">
        <v>1448</v>
      </c>
      <c r="E848" s="4" t="str">
        <f>iferror(VLOOKUP(D848,State_info,2,0),"No Data")</f>
        <v>CA</v>
      </c>
      <c r="F848" s="4">
        <v>106610.0</v>
      </c>
      <c r="G848" s="4">
        <v>130479.0</v>
      </c>
      <c r="H848" s="4" t="s">
        <v>1807</v>
      </c>
      <c r="I848" s="5">
        <v>43956.0</v>
      </c>
      <c r="J848" s="5">
        <v>43987.0</v>
      </c>
      <c r="K848" s="4" t="s">
        <v>16</v>
      </c>
      <c r="L848" s="4">
        <f>iferror(vlookup(B848,Rating_info,3,0),"No Data")</f>
        <v>3.9</v>
      </c>
    </row>
    <row r="849" ht="15.75" hidden="1" customHeight="1">
      <c r="A849" s="4" t="s">
        <v>1808</v>
      </c>
      <c r="B849" s="4" t="s">
        <v>1596</v>
      </c>
      <c r="C849" s="4" t="str">
        <f>iferror(vlookup(B849,Industry_info,2,false),"No data")</f>
        <v>Information Technology</v>
      </c>
      <c r="D849" s="4" t="s">
        <v>1419</v>
      </c>
      <c r="E849" s="4" t="str">
        <f>iferror(VLOOKUP(D849,State_info,2,0),"No Data")</f>
        <v>CA</v>
      </c>
      <c r="F849" s="4">
        <v>90477.0</v>
      </c>
      <c r="G849" s="4">
        <v>119575.0</v>
      </c>
      <c r="H849" s="4" t="s">
        <v>1809</v>
      </c>
      <c r="I849" s="5">
        <v>43949.0</v>
      </c>
      <c r="J849" s="5">
        <v>43987.0</v>
      </c>
      <c r="K849" s="4" t="s">
        <v>16</v>
      </c>
      <c r="L849" s="4">
        <f>iferror(vlookup(B849,Rating_info,3,0),"No Data")</f>
        <v>4.5</v>
      </c>
    </row>
    <row r="850" ht="15.75" hidden="1" customHeight="1">
      <c r="A850" s="4" t="s">
        <v>1611</v>
      </c>
      <c r="B850" s="4" t="s">
        <v>1460</v>
      </c>
      <c r="C850" s="4" t="str">
        <f>iferror(vlookup(B850,Industry_info,2,false),"No data")</f>
        <v>Finance</v>
      </c>
      <c r="D850" s="4" t="s">
        <v>1461</v>
      </c>
      <c r="E850" s="4" t="str">
        <f>iferror(VLOOKUP(D850,State_info,2,0),"No Data")</f>
        <v>CA</v>
      </c>
      <c r="F850" s="4">
        <v>134273.0</v>
      </c>
      <c r="G850" s="4">
        <v>161717.0</v>
      </c>
      <c r="H850" s="4" t="s">
        <v>1810</v>
      </c>
      <c r="I850" s="5">
        <v>43949.0</v>
      </c>
      <c r="J850" s="5">
        <v>43987.0</v>
      </c>
      <c r="K850" s="4" t="s">
        <v>16</v>
      </c>
      <c r="L850" s="4">
        <f>iferror(vlookup(B850,Rating_info,3,0),"No Data")</f>
        <v>4</v>
      </c>
    </row>
    <row r="851" ht="15.75" hidden="1" customHeight="1">
      <c r="A851" s="4" t="s">
        <v>177</v>
      </c>
      <c r="B851" s="4" t="s">
        <v>1460</v>
      </c>
      <c r="C851" s="4" t="str">
        <f>iferror(vlookup(B851,Industry_info,2,false),"No data")</f>
        <v>Finance</v>
      </c>
      <c r="D851" s="4" t="s">
        <v>1461</v>
      </c>
      <c r="E851" s="4" t="str">
        <f>iferror(VLOOKUP(D851,State_info,2,0),"No Data")</f>
        <v>CA</v>
      </c>
      <c r="F851" s="4">
        <v>98222.0</v>
      </c>
      <c r="G851" s="4">
        <v>149724.0</v>
      </c>
      <c r="H851" s="4" t="s">
        <v>1811</v>
      </c>
      <c r="I851" s="5">
        <v>43956.0</v>
      </c>
      <c r="J851" s="5">
        <v>43987.0</v>
      </c>
      <c r="K851" s="4" t="s">
        <v>16</v>
      </c>
      <c r="L851" s="4">
        <f>iferror(vlookup(B851,Rating_info,3,0),"No Data")</f>
        <v>4</v>
      </c>
    </row>
    <row r="852" ht="15.75" hidden="1" customHeight="1">
      <c r="A852" s="4" t="s">
        <v>37</v>
      </c>
      <c r="B852" s="4" t="s">
        <v>1812</v>
      </c>
      <c r="C852" s="4" t="str">
        <f>iferror(vlookup(B852,Industry_info,2,false),"No data")</f>
        <v>No Industry</v>
      </c>
      <c r="D852" s="4" t="s">
        <v>1544</v>
      </c>
      <c r="E852" s="4" t="str">
        <f>iferror(VLOOKUP(D852,State_info,2,0),"No Data")</f>
        <v>CA</v>
      </c>
      <c r="F852" s="4">
        <v>149267.0</v>
      </c>
      <c r="G852" s="4">
        <v>180823.0</v>
      </c>
      <c r="H852" s="4" t="s">
        <v>1813</v>
      </c>
      <c r="I852" s="5">
        <v>43952.0</v>
      </c>
      <c r="J852" s="5">
        <v>43987.0</v>
      </c>
      <c r="K852" s="4" t="s">
        <v>16</v>
      </c>
      <c r="L852" s="4">
        <f>iferror(vlookup(B852,Rating_info,3,0),"No Data")</f>
        <v>5</v>
      </c>
    </row>
    <row r="853" ht="15.75" hidden="1" customHeight="1">
      <c r="A853" s="4" t="s">
        <v>1814</v>
      </c>
      <c r="B853" s="4" t="s">
        <v>1555</v>
      </c>
      <c r="C853" s="4" t="str">
        <f>iferror(vlookup(B853,Industry_info,2,false),"No data")</f>
        <v>Biotech &amp; Pharmaceuticals</v>
      </c>
      <c r="D853" s="4" t="s">
        <v>1448</v>
      </c>
      <c r="E853" s="4" t="str">
        <f>iferror(VLOOKUP(D853,State_info,2,0),"No Data")</f>
        <v>CA</v>
      </c>
      <c r="F853" s="4">
        <v>139145.0</v>
      </c>
      <c r="G853" s="4">
        <v>162444.0</v>
      </c>
      <c r="H853" s="4" t="s">
        <v>1815</v>
      </c>
      <c r="I853" s="5">
        <v>43956.0</v>
      </c>
      <c r="J853" s="5">
        <v>43987.0</v>
      </c>
      <c r="K853" s="4" t="s">
        <v>16</v>
      </c>
      <c r="L853" s="4">
        <f>iferror(vlookup(B853,Rating_info,3,0),"No Data")</f>
        <v>3.9</v>
      </c>
    </row>
    <row r="854" ht="15.75" hidden="1" customHeight="1">
      <c r="A854" s="4" t="s">
        <v>1816</v>
      </c>
      <c r="B854" s="4" t="s">
        <v>1817</v>
      </c>
      <c r="C854" s="4" t="str">
        <f>iferror(vlookup(B854,Industry_info,2,false),"No data")</f>
        <v>Information Technology</v>
      </c>
      <c r="D854" s="4" t="s">
        <v>1419</v>
      </c>
      <c r="E854" s="4" t="str">
        <f>iferror(VLOOKUP(D854,State_info,2,0),"No Data")</f>
        <v>CA</v>
      </c>
      <c r="F854" s="4">
        <v>116569.0</v>
      </c>
      <c r="G854" s="4">
        <v>192885.0</v>
      </c>
      <c r="H854" s="4" t="s">
        <v>1818</v>
      </c>
      <c r="I854" s="5">
        <v>43944.0</v>
      </c>
      <c r="J854" s="5">
        <v>43987.0</v>
      </c>
      <c r="K854" s="4" t="s">
        <v>16</v>
      </c>
      <c r="L854" s="4">
        <f>iferror(vlookup(B854,Rating_info,3,0),"No Data")</f>
        <v>4.9</v>
      </c>
    </row>
    <row r="855" ht="15.75" hidden="1" customHeight="1">
      <c r="A855" s="4" t="s">
        <v>1819</v>
      </c>
      <c r="B855" s="4" t="s">
        <v>1820</v>
      </c>
      <c r="C855" s="4" t="str">
        <f>iferror(vlookup(B855,Industry_info,2,false),"No data")</f>
        <v>Information Technology</v>
      </c>
      <c r="D855" s="4" t="s">
        <v>1501</v>
      </c>
      <c r="E855" s="4" t="str">
        <f>iferror(VLOOKUP(D855,State_info,2,0),"No Data")</f>
        <v>CA</v>
      </c>
      <c r="F855" s="4">
        <v>82128.0</v>
      </c>
      <c r="G855" s="4">
        <v>115721.0</v>
      </c>
      <c r="H855" s="4" t="s">
        <v>1821</v>
      </c>
      <c r="I855" s="5">
        <v>43950.0</v>
      </c>
      <c r="J855" s="5">
        <v>43987.0</v>
      </c>
      <c r="K855" s="4" t="s">
        <v>1610</v>
      </c>
      <c r="L855" s="4">
        <f>iferror(vlookup(B855,Rating_info,3,0),"No Data")</f>
        <v>4.3</v>
      </c>
    </row>
    <row r="856" ht="15.75" hidden="1" customHeight="1">
      <c r="A856" s="4" t="s">
        <v>1822</v>
      </c>
      <c r="B856" s="4" t="s">
        <v>1823</v>
      </c>
      <c r="C856" s="4" t="str">
        <f>iferror(vlookup(B856,Industry_info,2,false),"No data")</f>
        <v>Government</v>
      </c>
      <c r="D856" s="4" t="s">
        <v>1544</v>
      </c>
      <c r="E856" s="4" t="str">
        <f>iferror(VLOOKUP(D856,State_info,2,0),"No Data")</f>
        <v>CA</v>
      </c>
      <c r="F856" s="4">
        <v>76622.0</v>
      </c>
      <c r="G856" s="4">
        <v>83796.0</v>
      </c>
      <c r="H856" s="4" t="s">
        <v>1824</v>
      </c>
      <c r="I856" s="5">
        <v>43946.0</v>
      </c>
      <c r="J856" s="5">
        <v>43987.0</v>
      </c>
      <c r="K856" s="4" t="s">
        <v>16</v>
      </c>
      <c r="L856" s="4">
        <f>iferror(vlookup(B856,Rating_info,3,0),"No Data")</f>
        <v>4.1</v>
      </c>
    </row>
    <row r="857" ht="15.75" customHeight="1">
      <c r="A857" s="4" t="s">
        <v>1825</v>
      </c>
      <c r="B857" s="4" t="s">
        <v>245</v>
      </c>
      <c r="C857" s="4" t="str">
        <f>iferror(vlookup(B857,Industry_info,2,false),"No data")</f>
        <v>Information Technology</v>
      </c>
      <c r="D857" s="4" t="s">
        <v>1419</v>
      </c>
      <c r="E857" s="4" t="str">
        <f>iferror(VLOOKUP(D857,State_info,2,0),"No Data")</f>
        <v>CA</v>
      </c>
      <c r="F857" s="4">
        <v>106690.0</v>
      </c>
      <c r="G857" s="4">
        <v>178080.0</v>
      </c>
      <c r="H857" s="4" t="s">
        <v>15</v>
      </c>
      <c r="I857" s="5">
        <v>43949.0</v>
      </c>
      <c r="J857" s="5">
        <v>43987.0</v>
      </c>
      <c r="K857" s="4" t="s">
        <v>16</v>
      </c>
      <c r="L857" s="4">
        <f>iferror(vlookup(B857,Rating_info,3,0),"No Data")</f>
        <v>4.4</v>
      </c>
    </row>
    <row r="858" ht="15.75" hidden="1" customHeight="1">
      <c r="A858" s="4" t="s">
        <v>1826</v>
      </c>
      <c r="B858" s="4" t="s">
        <v>1827</v>
      </c>
      <c r="C858" s="4" t="str">
        <f>iferror(vlookup(B858,Industry_info,2,false),"No data")</f>
        <v>Information Technology</v>
      </c>
      <c r="D858" s="4" t="s">
        <v>1469</v>
      </c>
      <c r="E858" s="4" t="str">
        <f>iferror(VLOOKUP(D858,State_info,2,0),"No Data")</f>
        <v>CA</v>
      </c>
      <c r="F858" s="4">
        <v>122982.0</v>
      </c>
      <c r="G858" s="4">
        <v>135000.0</v>
      </c>
      <c r="H858" s="4" t="s">
        <v>1828</v>
      </c>
      <c r="I858" s="5">
        <v>43952.0</v>
      </c>
      <c r="J858" s="5">
        <v>43987.0</v>
      </c>
      <c r="K858" s="4" t="s">
        <v>16</v>
      </c>
      <c r="L858" s="4">
        <f>iferror(vlookup(B858,Rating_info,3,0),"No Data")</f>
        <v>4.5</v>
      </c>
    </row>
    <row r="859" ht="15.75" hidden="1" customHeight="1">
      <c r="A859" s="4" t="s">
        <v>1829</v>
      </c>
      <c r="B859" s="4" t="s">
        <v>1830</v>
      </c>
      <c r="C859" s="4" t="str">
        <f>iferror(vlookup(B859,Industry_info,2,false),"No data")</f>
        <v>Information Technology</v>
      </c>
      <c r="D859" s="4" t="s">
        <v>1419</v>
      </c>
      <c r="E859" s="4" t="str">
        <f>iferror(VLOOKUP(D859,State_info,2,0),"No Data")</f>
        <v>CA</v>
      </c>
      <c r="F859" s="4">
        <v>104368.0</v>
      </c>
      <c r="G859" s="4">
        <v>167338.0</v>
      </c>
      <c r="H859" s="4" t="s">
        <v>15</v>
      </c>
      <c r="I859" s="5">
        <v>43951.0</v>
      </c>
      <c r="J859" s="5">
        <v>43987.0</v>
      </c>
      <c r="K859" s="4" t="s">
        <v>16</v>
      </c>
      <c r="L859" s="4">
        <f>iferror(vlookup(B859,Rating_info,3,0),"No Data")</f>
        <v>3.9</v>
      </c>
    </row>
    <row r="860" ht="15.75" hidden="1" customHeight="1">
      <c r="A860" s="4" t="s">
        <v>1831</v>
      </c>
      <c r="B860" s="4" t="s">
        <v>1830</v>
      </c>
      <c r="C860" s="4" t="str">
        <f>iferror(vlookup(B860,Industry_info,2,false),"No data")</f>
        <v>Information Technology</v>
      </c>
      <c r="D860" s="4" t="s">
        <v>1419</v>
      </c>
      <c r="E860" s="4" t="str">
        <f>iferror(VLOOKUP(D860,State_info,2,0),"No Data")</f>
        <v>CA</v>
      </c>
      <c r="F860" s="4">
        <v>171258.0</v>
      </c>
      <c r="G860" s="4">
        <v>190895.0</v>
      </c>
      <c r="H860" s="4" t="s">
        <v>15</v>
      </c>
      <c r="I860" s="5">
        <v>43948.0</v>
      </c>
      <c r="J860" s="5">
        <v>43987.0</v>
      </c>
      <c r="K860" s="4" t="s">
        <v>16</v>
      </c>
      <c r="L860" s="4">
        <f>iferror(vlookup(B860,Rating_info,3,0),"No Data")</f>
        <v>3.9</v>
      </c>
    </row>
    <row r="861" ht="15.75" customHeight="1">
      <c r="A861" s="4" t="s">
        <v>31</v>
      </c>
      <c r="B861" s="4" t="s">
        <v>1832</v>
      </c>
      <c r="C861" s="4" t="str">
        <f>iferror(vlookup(B861,Industry_info,2,false),"No data")</f>
        <v>Information Technology</v>
      </c>
      <c r="D861" s="4" t="s">
        <v>1419</v>
      </c>
      <c r="E861" s="4" t="str">
        <f>iferror(VLOOKUP(D861,State_info,2,0),"No Data")</f>
        <v>CA</v>
      </c>
      <c r="F861" s="4">
        <v>100959.0</v>
      </c>
      <c r="G861" s="4">
        <v>124595.0</v>
      </c>
      <c r="H861" s="4" t="s">
        <v>1833</v>
      </c>
      <c r="I861" s="5">
        <v>43951.0</v>
      </c>
      <c r="J861" s="5">
        <v>43987.0</v>
      </c>
      <c r="K861" s="4" t="s">
        <v>16</v>
      </c>
      <c r="L861" s="4">
        <f>iferror(vlookup(B861,Rating_info,3,0),"No Data")</f>
        <v>5</v>
      </c>
    </row>
    <row r="862" ht="15.75" hidden="1" customHeight="1">
      <c r="A862" s="4" t="s">
        <v>1834</v>
      </c>
      <c r="B862" s="4" t="s">
        <v>1835</v>
      </c>
      <c r="C862" s="4" t="str">
        <f>iferror(vlookup(B862,Industry_info,2,false),"No data")</f>
        <v>Information Technology</v>
      </c>
      <c r="D862" s="4" t="s">
        <v>1419</v>
      </c>
      <c r="E862" s="4" t="str">
        <f>iferror(VLOOKUP(D862,State_info,2,0),"No Data")</f>
        <v>CA</v>
      </c>
      <c r="F862" s="4">
        <v>134108.0</v>
      </c>
      <c r="G862" s="4">
        <v>163718.0</v>
      </c>
      <c r="H862" s="4" t="s">
        <v>1836</v>
      </c>
      <c r="I862" s="5">
        <v>43953.0</v>
      </c>
      <c r="J862" s="5">
        <v>43987.0</v>
      </c>
      <c r="K862" s="4" t="s">
        <v>16</v>
      </c>
      <c r="L862" s="4">
        <f>iferror(vlookup(B862,Rating_info,3,0),"No Data")</f>
        <v>4.5</v>
      </c>
    </row>
    <row r="863" ht="15.75" hidden="1" customHeight="1">
      <c r="A863" s="4" t="s">
        <v>1837</v>
      </c>
      <c r="B863" s="4" t="s">
        <v>1838</v>
      </c>
      <c r="C863" s="4" t="str">
        <f>iferror(vlookup(B863,Industry_info,2,false),"No data")</f>
        <v>Information Technology</v>
      </c>
      <c r="D863" s="4" t="s">
        <v>1537</v>
      </c>
      <c r="E863" s="4" t="str">
        <f>iferror(VLOOKUP(D863,State_info,2,0),"No Data")</f>
        <v>CA</v>
      </c>
      <c r="F863" s="4">
        <v>105765.0</v>
      </c>
      <c r="G863" s="4">
        <v>142959.0</v>
      </c>
      <c r="H863" s="4" t="s">
        <v>1839</v>
      </c>
      <c r="I863" s="5">
        <v>43951.0</v>
      </c>
      <c r="J863" s="5">
        <v>43987.0</v>
      </c>
      <c r="K863" s="4" t="s">
        <v>16</v>
      </c>
      <c r="L863" s="4">
        <f>iferror(vlookup(B863,Rating_info,3,0),"No Data")</f>
        <v>3.7</v>
      </c>
    </row>
    <row r="864" ht="15.75" customHeight="1">
      <c r="A864" s="4" t="s">
        <v>31</v>
      </c>
      <c r="B864" s="4" t="s">
        <v>1840</v>
      </c>
      <c r="C864" s="4" t="str">
        <f>iferror(vlookup(B864,Industry_info,2,false),"No data")</f>
        <v>Business Services</v>
      </c>
      <c r="D864" s="4" t="s">
        <v>1419</v>
      </c>
      <c r="E864" s="4" t="str">
        <f>iferror(VLOOKUP(D864,State_info,2,0),"No Data")</f>
        <v>CA</v>
      </c>
      <c r="F864" s="4">
        <v>99278.0</v>
      </c>
      <c r="G864" s="4">
        <v>122333.0</v>
      </c>
      <c r="H864" s="4" t="s">
        <v>1841</v>
      </c>
      <c r="I864" s="5">
        <v>43952.0</v>
      </c>
      <c r="J864" s="5">
        <v>43987.0</v>
      </c>
      <c r="K864" s="4" t="s">
        <v>16</v>
      </c>
      <c r="L864" s="4">
        <f>iferror(vlookup(B864,Rating_info,3,0),"No Data")</f>
        <v>4.2</v>
      </c>
    </row>
    <row r="865" ht="15.75" hidden="1" customHeight="1">
      <c r="A865" s="4" t="s">
        <v>1842</v>
      </c>
      <c r="B865" s="4" t="s">
        <v>45</v>
      </c>
      <c r="C865" s="4" t="str">
        <f>iferror(vlookup(B865,Industry_info,2,false),"No data")</f>
        <v>No Industry</v>
      </c>
      <c r="D865" s="4" t="s">
        <v>1419</v>
      </c>
      <c r="E865" s="4" t="str">
        <f>iferror(VLOOKUP(D865,State_info,2,0),"No Data")</f>
        <v>CA</v>
      </c>
      <c r="F865" s="4">
        <v>106487.0</v>
      </c>
      <c r="G865" s="4">
        <v>130146.0</v>
      </c>
      <c r="H865" s="4" t="s">
        <v>46</v>
      </c>
      <c r="I865" s="5">
        <v>43946.0</v>
      </c>
      <c r="J865" s="5">
        <v>43987.0</v>
      </c>
      <c r="K865" s="4" t="s">
        <v>16</v>
      </c>
      <c r="L865" s="4" t="str">
        <f>iferror(vlookup(B865,Rating_info,3,0),"No Data")</f>
        <v/>
      </c>
    </row>
    <row r="866" ht="15.75" hidden="1" customHeight="1">
      <c r="A866" s="4" t="s">
        <v>1843</v>
      </c>
      <c r="B866" s="4" t="s">
        <v>1555</v>
      </c>
      <c r="C866" s="4" t="str">
        <f>iferror(vlookup(B866,Industry_info,2,false),"No data")</f>
        <v>Biotech &amp; Pharmaceuticals</v>
      </c>
      <c r="D866" s="4" t="s">
        <v>1448</v>
      </c>
      <c r="E866" s="4" t="str">
        <f>iferror(VLOOKUP(D866,State_info,2,0),"No Data")</f>
        <v>CA</v>
      </c>
      <c r="F866" s="4">
        <v>94222.0</v>
      </c>
      <c r="G866" s="4">
        <v>174164.0</v>
      </c>
      <c r="H866" s="4" t="s">
        <v>1844</v>
      </c>
      <c r="I866" s="5">
        <v>43957.0</v>
      </c>
      <c r="J866" s="5">
        <v>43987.0</v>
      </c>
      <c r="K866" s="4" t="s">
        <v>16</v>
      </c>
      <c r="L866" s="4">
        <f>iferror(vlookup(B866,Rating_info,3,0),"No Data")</f>
        <v>3.9</v>
      </c>
    </row>
    <row r="867" ht="15.75" hidden="1" customHeight="1">
      <c r="A867" s="4" t="s">
        <v>1845</v>
      </c>
      <c r="B867" s="4" t="s">
        <v>1846</v>
      </c>
      <c r="C867" s="4" t="str">
        <f>iferror(vlookup(B867,Industry_info,2,false),"No data")</f>
        <v>Information Technology</v>
      </c>
      <c r="D867" s="4" t="s">
        <v>1456</v>
      </c>
      <c r="E867" s="4" t="str">
        <f>iferror(VLOOKUP(D867,State_info,2,0),"No Data")</f>
        <v>CA</v>
      </c>
      <c r="F867" s="4">
        <v>105765.0</v>
      </c>
      <c r="G867" s="4">
        <v>142959.0</v>
      </c>
      <c r="H867" s="4" t="s">
        <v>1847</v>
      </c>
      <c r="I867" s="5">
        <v>43953.0</v>
      </c>
      <c r="J867" s="5">
        <v>43987.0</v>
      </c>
      <c r="K867" s="4" t="s">
        <v>16</v>
      </c>
      <c r="L867" s="4">
        <f>iferror(vlookup(B867,Rating_info,3,0),"No Data")</f>
        <v>5</v>
      </c>
    </row>
    <row r="868" ht="15.75" hidden="1" customHeight="1">
      <c r="A868" s="4" t="s">
        <v>1848</v>
      </c>
      <c r="B868" s="4" t="s">
        <v>41</v>
      </c>
      <c r="C868" s="4" t="str">
        <f>iferror(vlookup(B868,Industry_info,2,false),"No data")</f>
        <v>Information Technology</v>
      </c>
      <c r="D868" s="4" t="s">
        <v>1469</v>
      </c>
      <c r="E868" s="4" t="str">
        <f>iferror(VLOOKUP(D868,State_info,2,0),"No Data")</f>
        <v>CA</v>
      </c>
      <c r="F868" s="4">
        <v>116995.0</v>
      </c>
      <c r="G868" s="4">
        <v>150120.0</v>
      </c>
      <c r="H868" s="4" t="s">
        <v>15</v>
      </c>
      <c r="I868" s="5">
        <v>43952.0</v>
      </c>
      <c r="J868" s="5">
        <v>43987.0</v>
      </c>
      <c r="K868" s="4" t="s">
        <v>16</v>
      </c>
      <c r="L868" s="4">
        <f>iferror(vlookup(B868,Rating_info,3,0),"No Data")</f>
        <v>3.9</v>
      </c>
    </row>
    <row r="869" ht="15.75" hidden="1" customHeight="1">
      <c r="A869" s="4" t="s">
        <v>1849</v>
      </c>
      <c r="B869" s="4" t="s">
        <v>1850</v>
      </c>
      <c r="C869" s="4" t="str">
        <f>iferror(vlookup(B869,Industry_info,2,false),"No data")</f>
        <v>Information Technology</v>
      </c>
      <c r="D869" s="4" t="s">
        <v>1469</v>
      </c>
      <c r="E869" s="4" t="str">
        <f>iferror(VLOOKUP(D869,State_info,2,0),"No Data")</f>
        <v>CA</v>
      </c>
      <c r="F869" s="4">
        <v>162741.0</v>
      </c>
      <c r="G869" s="4">
        <v>184396.0</v>
      </c>
      <c r="H869" s="4" t="s">
        <v>1851</v>
      </c>
      <c r="I869" s="5">
        <v>43952.0</v>
      </c>
      <c r="J869" s="5">
        <v>43987.0</v>
      </c>
      <c r="K869" s="4" t="s">
        <v>16</v>
      </c>
      <c r="L869" s="4">
        <f>iferror(vlookup(B869,Rating_info,3,0),"No Data")</f>
        <v>3.8</v>
      </c>
    </row>
    <row r="870" ht="15.75" hidden="1" customHeight="1">
      <c r="A870" s="4" t="s">
        <v>177</v>
      </c>
      <c r="B870" s="4" t="s">
        <v>1852</v>
      </c>
      <c r="C870" s="4" t="str">
        <f>iferror(vlookup(B870,Industry_info,2,false),"No data")</f>
        <v>Business Services</v>
      </c>
      <c r="D870" s="4" t="s">
        <v>1419</v>
      </c>
      <c r="E870" s="4" t="str">
        <f>iferror(VLOOKUP(D870,State_info,2,0),"No Data")</f>
        <v>CA</v>
      </c>
      <c r="F870" s="4">
        <v>59374.0</v>
      </c>
      <c r="G870" s="4">
        <v>108548.0</v>
      </c>
      <c r="H870" s="4" t="s">
        <v>1853</v>
      </c>
      <c r="I870" s="5">
        <v>43953.0</v>
      </c>
      <c r="J870" s="5">
        <v>43987.0</v>
      </c>
      <c r="K870" s="4" t="s">
        <v>16</v>
      </c>
      <c r="L870" s="4">
        <f>iferror(vlookup(B870,Rating_info,3,0),"No Data")</f>
        <v>3.9</v>
      </c>
    </row>
    <row r="871" ht="15.75" hidden="1" customHeight="1">
      <c r="A871" s="4" t="s">
        <v>1854</v>
      </c>
      <c r="B871" s="4" t="s">
        <v>1855</v>
      </c>
      <c r="C871" s="4" t="str">
        <f>iferror(vlookup(B871,Industry_info,2,false),"No data")</f>
        <v>No Industry</v>
      </c>
      <c r="D871" s="4" t="s">
        <v>1419</v>
      </c>
      <c r="E871" s="4" t="str">
        <f>iferror(VLOOKUP(D871,State_info,2,0),"No Data")</f>
        <v>CA</v>
      </c>
      <c r="F871" s="4">
        <v>66742.0</v>
      </c>
      <c r="G871" s="4">
        <v>95305.0</v>
      </c>
      <c r="H871" s="4" t="s">
        <v>1856</v>
      </c>
      <c r="I871" s="5">
        <v>43950.0</v>
      </c>
      <c r="J871" s="5">
        <v>43987.0</v>
      </c>
      <c r="K871" s="4" t="s">
        <v>330</v>
      </c>
      <c r="L871" s="4">
        <f>iferror(vlookup(B871,Rating_info,3,0),"No Data")</f>
        <v>4</v>
      </c>
    </row>
    <row r="872" ht="15.75" hidden="1" customHeight="1">
      <c r="A872" s="4" t="s">
        <v>1857</v>
      </c>
      <c r="B872" s="4" t="s">
        <v>1858</v>
      </c>
      <c r="C872" s="4" t="str">
        <f>iferror(vlookup(B872,Industry_info,2,false),"No data")</f>
        <v>Finance</v>
      </c>
      <c r="D872" s="4" t="s">
        <v>1419</v>
      </c>
      <c r="E872" s="4" t="str">
        <f>iferror(VLOOKUP(D872,State_info,2,0),"No Data")</f>
        <v>CA</v>
      </c>
      <c r="F872" s="4">
        <v>82796.0</v>
      </c>
      <c r="G872" s="4">
        <v>160417.0</v>
      </c>
      <c r="H872" s="4" t="s">
        <v>1859</v>
      </c>
      <c r="I872" s="5">
        <v>43946.0</v>
      </c>
      <c r="J872" s="5">
        <v>43987.0</v>
      </c>
      <c r="K872" s="4" t="s">
        <v>16</v>
      </c>
      <c r="L872" s="4">
        <f>iferror(vlookup(B872,Rating_info,3,0),"No Data")</f>
        <v>4</v>
      </c>
    </row>
    <row r="873" ht="15.75" hidden="1" customHeight="1">
      <c r="A873" s="4" t="s">
        <v>1860</v>
      </c>
      <c r="B873" s="4" t="s">
        <v>1555</v>
      </c>
      <c r="C873" s="4" t="str">
        <f>iferror(vlookup(B873,Industry_info,2,false),"No data")</f>
        <v>Biotech &amp; Pharmaceuticals</v>
      </c>
      <c r="D873" s="4" t="s">
        <v>1448</v>
      </c>
      <c r="E873" s="4" t="str">
        <f>iferror(VLOOKUP(D873,State_info,2,0),"No Data")</f>
        <v>CA</v>
      </c>
      <c r="F873" s="4">
        <v>161510.0</v>
      </c>
      <c r="G873" s="4">
        <v>176639.0</v>
      </c>
      <c r="H873" s="4" t="s">
        <v>1861</v>
      </c>
      <c r="I873" s="5">
        <v>43956.0</v>
      </c>
      <c r="J873" s="5">
        <v>43987.0</v>
      </c>
      <c r="K873" s="4" t="s">
        <v>16</v>
      </c>
      <c r="L873" s="4">
        <f>iferror(vlookup(B873,Rating_info,3,0),"No Data")</f>
        <v>3.9</v>
      </c>
    </row>
    <row r="874" ht="15.75" hidden="1" customHeight="1">
      <c r="A874" s="4" t="s">
        <v>1862</v>
      </c>
      <c r="B874" s="4" t="s">
        <v>1782</v>
      </c>
      <c r="C874" s="4" t="str">
        <f>iferror(vlookup(B874,Industry_info,2,false),"No data")</f>
        <v>Biotech &amp; Pharmaceuticals</v>
      </c>
      <c r="D874" s="4" t="s">
        <v>1783</v>
      </c>
      <c r="E874" s="4" t="str">
        <f>iferror(VLOOKUP(D874,State_info,2,0),"No Data")</f>
        <v>CA</v>
      </c>
      <c r="F874" s="4">
        <v>59624.0</v>
      </c>
      <c r="G874" s="4">
        <v>86204.0</v>
      </c>
      <c r="H874" s="4" t="s">
        <v>15</v>
      </c>
      <c r="I874" s="5">
        <v>43952.0</v>
      </c>
      <c r="J874" s="5">
        <v>43987.0</v>
      </c>
      <c r="K874" s="4" t="s">
        <v>16</v>
      </c>
      <c r="L874" s="4">
        <f>iferror(vlookup(B874,Rating_info,3,0),"No Data")</f>
        <v>3</v>
      </c>
    </row>
    <row r="875" ht="15.75" hidden="1" customHeight="1">
      <c r="A875" s="4" t="s">
        <v>1863</v>
      </c>
      <c r="B875" s="4" t="s">
        <v>1864</v>
      </c>
      <c r="C875" s="4" t="str">
        <f>iferror(vlookup(B875,Industry_info,2,false),"No data")</f>
        <v>Biotech &amp; Pharmaceuticals</v>
      </c>
      <c r="D875" s="4" t="s">
        <v>1419</v>
      </c>
      <c r="E875" s="4" t="str">
        <f>iferror(VLOOKUP(D875,State_info,2,0),"No Data")</f>
        <v>CA</v>
      </c>
      <c r="F875" s="4">
        <v>49428.0</v>
      </c>
      <c r="G875" s="4">
        <v>106830.0</v>
      </c>
      <c r="H875" s="4" t="s">
        <v>1865</v>
      </c>
      <c r="I875" s="5">
        <v>43954.0</v>
      </c>
      <c r="J875" s="5">
        <v>43987.0</v>
      </c>
      <c r="K875" s="4" t="s">
        <v>16</v>
      </c>
      <c r="L875" s="4">
        <f>iferror(vlookup(B875,Rating_info,3,0),"No Data")</f>
        <v>3.8</v>
      </c>
    </row>
    <row r="876" ht="15.75" hidden="1" customHeight="1">
      <c r="A876" s="4" t="s">
        <v>1611</v>
      </c>
      <c r="B876" s="4" t="s">
        <v>41</v>
      </c>
      <c r="C876" s="4" t="str">
        <f>iferror(vlookup(B876,Industry_info,2,false),"No data")</f>
        <v>Information Technology</v>
      </c>
      <c r="D876" s="4" t="s">
        <v>1419</v>
      </c>
      <c r="E876" s="4" t="str">
        <f>iferror(VLOOKUP(D876,State_info,2,0),"No Data")</f>
        <v>CA</v>
      </c>
      <c r="F876" s="4">
        <v>120351.0</v>
      </c>
      <c r="G876" s="4">
        <v>187851.0</v>
      </c>
      <c r="H876" s="4" t="s">
        <v>15</v>
      </c>
      <c r="I876" s="5">
        <v>43957.0</v>
      </c>
      <c r="J876" s="5">
        <v>43987.0</v>
      </c>
      <c r="K876" s="4" t="s">
        <v>16</v>
      </c>
      <c r="L876" s="4">
        <f>iferror(vlookup(B876,Rating_info,3,0),"No Data")</f>
        <v>3.9</v>
      </c>
    </row>
    <row r="877" ht="15.75" hidden="1" customHeight="1">
      <c r="A877" s="4" t="s">
        <v>1866</v>
      </c>
      <c r="B877" s="4" t="s">
        <v>1555</v>
      </c>
      <c r="C877" s="4" t="str">
        <f>iferror(vlookup(B877,Industry_info,2,false),"No data")</f>
        <v>Biotech &amp; Pharmaceuticals</v>
      </c>
      <c r="D877" s="4" t="s">
        <v>1448</v>
      </c>
      <c r="E877" s="4" t="str">
        <f>iferror(VLOOKUP(D877,State_info,2,0),"No Data")</f>
        <v>CA</v>
      </c>
      <c r="F877" s="4">
        <v>162444.0</v>
      </c>
      <c r="G877" s="4">
        <v>186754.0</v>
      </c>
      <c r="H877" s="4" t="s">
        <v>1867</v>
      </c>
      <c r="I877" s="5">
        <v>43956.0</v>
      </c>
      <c r="J877" s="5">
        <v>43987.0</v>
      </c>
      <c r="K877" s="4" t="s">
        <v>16</v>
      </c>
      <c r="L877" s="4">
        <f>iferror(vlookup(B877,Rating_info,3,0),"No Data")</f>
        <v>3.9</v>
      </c>
    </row>
    <row r="878" ht="15.75" hidden="1" customHeight="1">
      <c r="A878" s="4" t="s">
        <v>1868</v>
      </c>
      <c r="B878" s="4" t="s">
        <v>1830</v>
      </c>
      <c r="C878" s="4" t="str">
        <f>iferror(vlookup(B878,Industry_info,2,false),"No data")</f>
        <v>Information Technology</v>
      </c>
      <c r="D878" s="4" t="s">
        <v>1419</v>
      </c>
      <c r="E878" s="4" t="str">
        <f>iferror(VLOOKUP(D878,State_info,2,0),"No Data")</f>
        <v>CA</v>
      </c>
      <c r="F878" s="4">
        <v>94190.0</v>
      </c>
      <c r="G878" s="4">
        <v>149509.0</v>
      </c>
      <c r="H878" s="4" t="s">
        <v>15</v>
      </c>
      <c r="I878" s="5">
        <v>43950.0</v>
      </c>
      <c r="J878" s="5">
        <v>43987.0</v>
      </c>
      <c r="K878" s="4" t="s">
        <v>16</v>
      </c>
      <c r="L878" s="4">
        <f>iferror(vlookup(B878,Rating_info,3,0),"No Data")</f>
        <v>3.9</v>
      </c>
    </row>
    <row r="879" ht="15.75" customHeight="1">
      <c r="A879" s="4" t="s">
        <v>1869</v>
      </c>
      <c r="B879" s="4" t="s">
        <v>1735</v>
      </c>
      <c r="C879" s="4" t="str">
        <f>iferror(vlookup(B879,Industry_info,2,false),"No data")</f>
        <v>Information Technology</v>
      </c>
      <c r="D879" s="4" t="s">
        <v>1419</v>
      </c>
      <c r="E879" s="4" t="str">
        <f>iferror(VLOOKUP(D879,State_info,2,0),"No Data")</f>
        <v>CA</v>
      </c>
      <c r="F879" s="4">
        <v>135860.0</v>
      </c>
      <c r="G879" s="4">
        <v>231534.0</v>
      </c>
      <c r="H879" s="4" t="s">
        <v>15</v>
      </c>
      <c r="I879" s="5">
        <v>43944.0</v>
      </c>
      <c r="J879" s="5">
        <v>43987.0</v>
      </c>
      <c r="K879" s="4" t="s">
        <v>16</v>
      </c>
      <c r="L879" s="4">
        <f>iferror(vlookup(B879,Rating_info,3,0),"No Data")</f>
        <v>4.5</v>
      </c>
    </row>
    <row r="880" ht="15.75" hidden="1" customHeight="1">
      <c r="A880" s="4" t="s">
        <v>1870</v>
      </c>
      <c r="B880" s="4" t="s">
        <v>1555</v>
      </c>
      <c r="C880" s="4" t="str">
        <f>iferror(vlookup(B880,Industry_info,2,false),"No data")</f>
        <v>Biotech &amp; Pharmaceuticals</v>
      </c>
      <c r="D880" s="4" t="s">
        <v>1448</v>
      </c>
      <c r="E880" s="4" t="str">
        <f>iferror(VLOOKUP(D880,State_info,2,0),"No Data")</f>
        <v>CA</v>
      </c>
      <c r="F880" s="4">
        <v>166713.0</v>
      </c>
      <c r="G880" s="4">
        <v>200487.0</v>
      </c>
      <c r="H880" s="4" t="s">
        <v>1871</v>
      </c>
      <c r="I880" s="5">
        <v>43956.0</v>
      </c>
      <c r="J880" s="5">
        <v>43987.0</v>
      </c>
      <c r="K880" s="4" t="s">
        <v>16</v>
      </c>
      <c r="L880" s="4">
        <f>iferror(vlookup(B880,Rating_info,3,0),"No Data")</f>
        <v>3.9</v>
      </c>
    </row>
    <row r="881" ht="15.75" hidden="1" customHeight="1">
      <c r="A881" s="4" t="s">
        <v>1872</v>
      </c>
      <c r="B881" s="4" t="s">
        <v>41</v>
      </c>
      <c r="C881" s="4" t="str">
        <f>iferror(vlookup(B881,Industry_info,2,false),"No data")</f>
        <v>Information Technology</v>
      </c>
      <c r="D881" s="4" t="s">
        <v>1419</v>
      </c>
      <c r="E881" s="4" t="str">
        <f>iferror(VLOOKUP(D881,State_info,2,0),"No Data")</f>
        <v>CA</v>
      </c>
      <c r="F881" s="4">
        <v>126124.0</v>
      </c>
      <c r="G881" s="4">
        <v>159094.0</v>
      </c>
      <c r="H881" s="4" t="s">
        <v>15</v>
      </c>
      <c r="I881" s="5">
        <v>43947.0</v>
      </c>
      <c r="J881" s="5">
        <v>43987.0</v>
      </c>
      <c r="K881" s="4" t="s">
        <v>16</v>
      </c>
      <c r="L881" s="4">
        <f>iferror(vlookup(B881,Rating_info,3,0),"No Data")</f>
        <v>3.9</v>
      </c>
    </row>
    <row r="882" ht="15.75" hidden="1" customHeight="1">
      <c r="A882" s="4" t="s">
        <v>1873</v>
      </c>
      <c r="B882" s="4" t="s">
        <v>1874</v>
      </c>
      <c r="C882" s="4" t="str">
        <f>iferror(vlookup(B882,Industry_info,2,false),"No data")</f>
        <v>Information Technology</v>
      </c>
      <c r="D882" s="4" t="s">
        <v>1469</v>
      </c>
      <c r="E882" s="4" t="str">
        <f>iferror(VLOOKUP(D882,State_info,2,0),"No Data")</f>
        <v>CA</v>
      </c>
      <c r="F882" s="4">
        <v>64728.0</v>
      </c>
      <c r="G882" s="4">
        <v>140383.0</v>
      </c>
      <c r="H882" s="4" t="s">
        <v>1875</v>
      </c>
      <c r="I882" s="5">
        <v>43953.0</v>
      </c>
      <c r="J882" s="5">
        <v>43987.0</v>
      </c>
      <c r="K882" s="4" t="s">
        <v>330</v>
      </c>
      <c r="L882" s="4">
        <f>iferror(vlookup(B882,Rating_info,3,0),"No Data")</f>
        <v>4.2</v>
      </c>
    </row>
    <row r="883" ht="15.75" hidden="1" customHeight="1">
      <c r="A883" s="4" t="s">
        <v>177</v>
      </c>
      <c r="B883" s="4" t="s">
        <v>1876</v>
      </c>
      <c r="C883" s="4" t="str">
        <f>iferror(vlookup(B883,Industry_info,2,false),"No data")</f>
        <v>Health Care</v>
      </c>
      <c r="D883" s="4" t="s">
        <v>1419</v>
      </c>
      <c r="E883" s="4" t="str">
        <f>iferror(VLOOKUP(D883,State_info,2,0),"No Data")</f>
        <v>CA</v>
      </c>
      <c r="F883" s="4">
        <v>50150.0</v>
      </c>
      <c r="G883" s="4">
        <v>88457.0</v>
      </c>
      <c r="H883" s="4" t="s">
        <v>1877</v>
      </c>
      <c r="I883" s="5">
        <v>43956.0</v>
      </c>
      <c r="J883" s="5">
        <v>43987.0</v>
      </c>
      <c r="K883" s="4" t="s">
        <v>16</v>
      </c>
      <c r="L883" s="4">
        <f>iferror(vlookup(B883,Rating_info,3,0),"No Data")</f>
        <v>3.6</v>
      </c>
    </row>
    <row r="884" ht="15.75" hidden="1" customHeight="1">
      <c r="A884" s="4" t="s">
        <v>1878</v>
      </c>
      <c r="B884" s="4" t="s">
        <v>1879</v>
      </c>
      <c r="C884" s="4" t="str">
        <f>iferror(vlookup(B884,Industry_info,2,false),"No data")</f>
        <v>Information Technology</v>
      </c>
      <c r="D884" s="4" t="s">
        <v>1419</v>
      </c>
      <c r="E884" s="4" t="str">
        <f>iferror(VLOOKUP(D884,State_info,2,0),"No Data")</f>
        <v>CA</v>
      </c>
      <c r="F884" s="4">
        <v>101249.0</v>
      </c>
      <c r="G884" s="4">
        <v>132890.0</v>
      </c>
      <c r="H884" s="4" t="s">
        <v>15</v>
      </c>
      <c r="I884" s="5">
        <v>43951.0</v>
      </c>
      <c r="J884" s="5">
        <v>43987.0</v>
      </c>
      <c r="K884" s="4" t="s">
        <v>16</v>
      </c>
      <c r="L884" s="4">
        <f>iferror(vlookup(B884,Rating_info,3,0),"No Data")</f>
        <v>4.5</v>
      </c>
    </row>
    <row r="885" ht="15.75" hidden="1" customHeight="1">
      <c r="A885" s="4" t="s">
        <v>177</v>
      </c>
      <c r="B885" s="4" t="s">
        <v>1504</v>
      </c>
      <c r="C885" s="4" t="str">
        <f>iferror(vlookup(B885,Industry_info,2,false),"No data")</f>
        <v>Manufacturing</v>
      </c>
      <c r="D885" s="4" t="s">
        <v>1419</v>
      </c>
      <c r="E885" s="4" t="str">
        <f>iferror(VLOOKUP(D885,State_info,2,0),"No Data")</f>
        <v>CA</v>
      </c>
      <c r="F885" s="4">
        <v>79462.0</v>
      </c>
      <c r="G885" s="4">
        <v>103186.0</v>
      </c>
      <c r="H885" s="4" t="s">
        <v>1880</v>
      </c>
      <c r="I885" s="5">
        <v>43949.0</v>
      </c>
      <c r="J885" s="5">
        <v>43987.0</v>
      </c>
      <c r="K885" s="4" t="s">
        <v>16</v>
      </c>
      <c r="L885" s="4">
        <f>iferror(vlookup(B885,Rating_info,3,0),"No Data")</f>
        <v>3.5</v>
      </c>
    </row>
    <row r="886" ht="15.75" customHeight="1">
      <c r="A886" s="4" t="s">
        <v>31</v>
      </c>
      <c r="B886" s="4" t="s">
        <v>1881</v>
      </c>
      <c r="C886" s="4" t="str">
        <f>iferror(vlookup(B886,Industry_info,2,false),"No data")</f>
        <v>Information Technology</v>
      </c>
      <c r="D886" s="4" t="s">
        <v>1419</v>
      </c>
      <c r="E886" s="4" t="str">
        <f>iferror(VLOOKUP(D886,State_info,2,0),"No Data")</f>
        <v>CA</v>
      </c>
      <c r="F886" s="4">
        <v>122157.0</v>
      </c>
      <c r="G886" s="4">
        <v>154158.0</v>
      </c>
      <c r="H886" s="4" t="s">
        <v>1882</v>
      </c>
      <c r="I886" s="5">
        <v>43957.0</v>
      </c>
      <c r="J886" s="5">
        <v>43987.0</v>
      </c>
      <c r="K886" s="4" t="s">
        <v>16</v>
      </c>
      <c r="L886" s="4">
        <f>iferror(vlookup(B886,Rating_info,3,0),"No Data")</f>
        <v>4</v>
      </c>
    </row>
    <row r="887" ht="15.75" hidden="1" customHeight="1">
      <c r="A887" s="4" t="s">
        <v>1883</v>
      </c>
      <c r="B887" s="4" t="s">
        <v>1884</v>
      </c>
      <c r="C887" s="4" t="str">
        <f>iferror(vlookup(B887,Industry_info,2,false),"No data")</f>
        <v>Biotech &amp; Pharmaceuticals</v>
      </c>
      <c r="D887" s="4" t="s">
        <v>1419</v>
      </c>
      <c r="E887" s="4" t="str">
        <f>iferror(VLOOKUP(D887,State_info,2,0),"No Data")</f>
        <v>CA</v>
      </c>
      <c r="F887" s="4">
        <v>81511.0</v>
      </c>
      <c r="G887" s="4">
        <v>114523.0</v>
      </c>
      <c r="H887" s="4" t="s">
        <v>1885</v>
      </c>
      <c r="I887" s="5">
        <v>43952.0</v>
      </c>
      <c r="J887" s="5">
        <v>43987.0</v>
      </c>
      <c r="K887" s="4" t="s">
        <v>16</v>
      </c>
      <c r="L887" s="4" t="str">
        <f>iferror(vlookup(B887,Rating_info,3,0),"No Data")</f>
        <v/>
      </c>
    </row>
    <row r="888" ht="15.75" hidden="1" customHeight="1">
      <c r="A888" s="4" t="s">
        <v>1886</v>
      </c>
      <c r="B888" s="4" t="s">
        <v>1887</v>
      </c>
      <c r="C888" s="4" t="str">
        <f>iferror(vlookup(B888,Industry_info,2,false),"No data")</f>
        <v>No Industry</v>
      </c>
      <c r="D888" s="4" t="s">
        <v>1419</v>
      </c>
      <c r="E888" s="4" t="str">
        <f>iferror(VLOOKUP(D888,State_info,2,0),"No Data")</f>
        <v>CA</v>
      </c>
      <c r="F888" s="4">
        <v>149267.0</v>
      </c>
      <c r="G888" s="4">
        <v>180823.0</v>
      </c>
      <c r="H888" s="4" t="s">
        <v>1888</v>
      </c>
      <c r="I888" s="5">
        <v>43953.0</v>
      </c>
      <c r="J888" s="5">
        <v>43987.0</v>
      </c>
      <c r="K888" s="4" t="s">
        <v>16</v>
      </c>
      <c r="L888" s="4">
        <f>iferror(vlookup(B888,Rating_info,3,0),"No Data")</f>
        <v>5</v>
      </c>
    </row>
    <row r="889" ht="15.75" hidden="1" customHeight="1">
      <c r="A889" s="4" t="s">
        <v>1889</v>
      </c>
      <c r="B889" s="4" t="s">
        <v>1555</v>
      </c>
      <c r="C889" s="4" t="str">
        <f>iferror(vlookup(B889,Industry_info,2,false),"No data")</f>
        <v>Biotech &amp; Pharmaceuticals</v>
      </c>
      <c r="D889" s="4" t="s">
        <v>1448</v>
      </c>
      <c r="E889" s="4" t="str">
        <f>iferror(VLOOKUP(D889,State_info,2,0),"No Data")</f>
        <v>CA</v>
      </c>
      <c r="F889" s="4">
        <v>56410.0</v>
      </c>
      <c r="G889" s="4">
        <v>116883.0</v>
      </c>
      <c r="H889" s="4" t="s">
        <v>1890</v>
      </c>
      <c r="I889" s="5">
        <v>43956.0</v>
      </c>
      <c r="J889" s="5">
        <v>43987.0</v>
      </c>
      <c r="K889" s="4" t="s">
        <v>16</v>
      </c>
      <c r="L889" s="4">
        <f>iferror(vlookup(B889,Rating_info,3,0),"No Data")</f>
        <v>3.9</v>
      </c>
    </row>
    <row r="890" ht="15.75" customHeight="1">
      <c r="A890" s="4" t="s">
        <v>31</v>
      </c>
      <c r="B890" s="4" t="s">
        <v>760</v>
      </c>
      <c r="C890" s="4" t="str">
        <f>iferror(vlookup(B890,Industry_info,2,false),"No data")</f>
        <v>No Industry</v>
      </c>
      <c r="D890" s="4" t="s">
        <v>1419</v>
      </c>
      <c r="E890" s="4" t="str">
        <f>iferror(VLOOKUP(D890,State_info,2,0),"No Data")</f>
        <v>CA</v>
      </c>
      <c r="F890" s="4">
        <v>100959.0</v>
      </c>
      <c r="G890" s="4">
        <v>124595.0</v>
      </c>
      <c r="H890" s="4" t="s">
        <v>1891</v>
      </c>
      <c r="I890" s="5">
        <v>43944.0</v>
      </c>
      <c r="J890" s="5">
        <v>43987.0</v>
      </c>
      <c r="K890" s="4" t="s">
        <v>16</v>
      </c>
      <c r="L890" s="4">
        <f>iferror(vlookup(B890,Rating_info,3,0),"No Data")</f>
        <v>4.2</v>
      </c>
    </row>
    <row r="891" ht="15.75" hidden="1" customHeight="1">
      <c r="A891" s="4" t="s">
        <v>1892</v>
      </c>
      <c r="B891" s="4" t="s">
        <v>1594</v>
      </c>
      <c r="C891" s="4" t="str">
        <f>iferror(vlookup(B891,Industry_info,2,false),"No data")</f>
        <v>Information Technology</v>
      </c>
      <c r="D891" s="4" t="s">
        <v>1573</v>
      </c>
      <c r="E891" s="4" t="str">
        <f>iferror(VLOOKUP(D891,State_info,2,0),"No Data")</f>
        <v>CA</v>
      </c>
      <c r="F891" s="4">
        <v>84226.0</v>
      </c>
      <c r="G891" s="4">
        <v>134679.0</v>
      </c>
      <c r="H891" s="4" t="s">
        <v>1893</v>
      </c>
      <c r="I891" s="5">
        <v>43957.0</v>
      </c>
      <c r="J891" s="5">
        <v>43987.0</v>
      </c>
      <c r="K891" s="4" t="s">
        <v>16</v>
      </c>
      <c r="L891" s="4">
        <f>iferror(vlookup(B891,Rating_info,3,0),"No Data")</f>
        <v>3.9</v>
      </c>
    </row>
    <row r="892" ht="15.75" customHeight="1">
      <c r="A892" s="4" t="s">
        <v>1894</v>
      </c>
      <c r="B892" s="4" t="s">
        <v>1711</v>
      </c>
      <c r="C892" s="4" t="str">
        <f>iferror(vlookup(B892,Industry_info,2,false),"No data")</f>
        <v>Media</v>
      </c>
      <c r="D892" s="4" t="s">
        <v>1419</v>
      </c>
      <c r="E892" s="4" t="str">
        <f>iferror(VLOOKUP(D892,State_info,2,0),"No Data")</f>
        <v>CA</v>
      </c>
      <c r="F892" s="4">
        <v>100385.0</v>
      </c>
      <c r="G892" s="4">
        <v>142606.0</v>
      </c>
      <c r="H892" s="4" t="s">
        <v>1895</v>
      </c>
      <c r="I892" s="5">
        <v>43956.0</v>
      </c>
      <c r="J892" s="5">
        <v>43987.0</v>
      </c>
      <c r="K892" s="4" t="s">
        <v>16</v>
      </c>
      <c r="L892" s="4">
        <f>iferror(vlookup(B892,Rating_info,3,0),"No Data")</f>
        <v>4.5</v>
      </c>
    </row>
    <row r="893" ht="15.75" customHeight="1">
      <c r="A893" s="4" t="s">
        <v>1896</v>
      </c>
      <c r="B893" s="4" t="s">
        <v>1555</v>
      </c>
      <c r="C893" s="4" t="str">
        <f>iferror(vlookup(B893,Industry_info,2,false),"No data")</f>
        <v>Biotech &amp; Pharmaceuticals</v>
      </c>
      <c r="D893" s="4" t="s">
        <v>1448</v>
      </c>
      <c r="E893" s="4" t="str">
        <f>iferror(VLOOKUP(D893,State_info,2,0),"No Data")</f>
        <v>CA</v>
      </c>
      <c r="F893" s="4">
        <v>138634.0</v>
      </c>
      <c r="G893" s="4">
        <v>158246.0</v>
      </c>
      <c r="H893" s="4" t="s">
        <v>1897</v>
      </c>
      <c r="I893" s="5">
        <v>43956.0</v>
      </c>
      <c r="J893" s="5">
        <v>43987.0</v>
      </c>
      <c r="K893" s="4" t="s">
        <v>16</v>
      </c>
      <c r="L893" s="4">
        <f>iferror(vlookup(B893,Rating_info,3,0),"No Data")</f>
        <v>3.9</v>
      </c>
    </row>
    <row r="894" ht="15.75" hidden="1" customHeight="1">
      <c r="A894" s="4" t="s">
        <v>37</v>
      </c>
      <c r="B894" s="4" t="s">
        <v>1898</v>
      </c>
      <c r="C894" s="4" t="str">
        <f>iferror(vlookup(B894,Industry_info,2,false),"No data")</f>
        <v>Information Technology</v>
      </c>
      <c r="D894" s="4" t="s">
        <v>1899</v>
      </c>
      <c r="E894" s="4" t="str">
        <f>iferror(VLOOKUP(D894,State_info,2,0),"No Data")</f>
        <v>CA</v>
      </c>
      <c r="F894" s="4">
        <v>130639.0</v>
      </c>
      <c r="G894" s="4">
        <v>207939.0</v>
      </c>
      <c r="H894" s="4" t="s">
        <v>1900</v>
      </c>
      <c r="I894" s="5">
        <v>43957.0</v>
      </c>
      <c r="J894" s="5">
        <v>43987.0</v>
      </c>
      <c r="K894" s="4" t="s">
        <v>16</v>
      </c>
      <c r="L894" s="4">
        <f>iferror(vlookup(B894,Rating_info,3,0),"No Data")</f>
        <v>3.1</v>
      </c>
    </row>
    <row r="895" ht="15.75" hidden="1" customHeight="1">
      <c r="A895" s="4" t="s">
        <v>1901</v>
      </c>
      <c r="B895" s="4" t="s">
        <v>1902</v>
      </c>
      <c r="C895" s="4" t="str">
        <f>iferror(vlookup(B895,Industry_info,2,false),"No data")</f>
        <v>Information Technology</v>
      </c>
      <c r="D895" s="4" t="s">
        <v>1537</v>
      </c>
      <c r="E895" s="4" t="str">
        <f>iferror(VLOOKUP(D895,State_info,2,0),"No Data")</f>
        <v>CA</v>
      </c>
      <c r="F895" s="4">
        <v>80542.0</v>
      </c>
      <c r="G895" s="4">
        <v>112071.0</v>
      </c>
      <c r="H895" s="4" t="s">
        <v>1903</v>
      </c>
      <c r="I895" s="5">
        <v>43955.0</v>
      </c>
      <c r="J895" s="5">
        <v>43987.0</v>
      </c>
      <c r="K895" s="4" t="s">
        <v>16</v>
      </c>
      <c r="L895" s="4">
        <f>iferror(vlookup(B895,Rating_info,3,0),"No Data")</f>
        <v>4.5</v>
      </c>
    </row>
    <row r="896" ht="15.75" hidden="1" customHeight="1">
      <c r="A896" s="4" t="s">
        <v>1904</v>
      </c>
      <c r="B896" s="4" t="s">
        <v>1905</v>
      </c>
      <c r="C896" s="4" t="str">
        <f>iferror(vlookup(B896,Industry_info,2,false),"No data")</f>
        <v>No Industry</v>
      </c>
      <c r="D896" s="4" t="s">
        <v>1448</v>
      </c>
      <c r="E896" s="4" t="str">
        <f>iferror(VLOOKUP(D896,State_info,2,0),"No Data")</f>
        <v>CA</v>
      </c>
      <c r="F896" s="4">
        <v>149267.0</v>
      </c>
      <c r="G896" s="4">
        <v>180823.0</v>
      </c>
      <c r="H896" s="4" t="s">
        <v>1906</v>
      </c>
      <c r="I896" s="5">
        <v>43957.0</v>
      </c>
      <c r="J896" s="5">
        <v>43987.0</v>
      </c>
      <c r="K896" s="4" t="s">
        <v>16</v>
      </c>
      <c r="L896" s="4" t="str">
        <f>iferror(vlookup(B896,Rating_info,3,0),"No Data")</f>
        <v/>
      </c>
    </row>
    <row r="897" ht="15.75" hidden="1" customHeight="1">
      <c r="A897" s="4" t="s">
        <v>1907</v>
      </c>
      <c r="B897" s="4" t="s">
        <v>1908</v>
      </c>
      <c r="C897" s="4" t="str">
        <f>iferror(vlookup(B897,Industry_info,2,false),"No data")</f>
        <v>Manufacturing</v>
      </c>
      <c r="D897" s="4" t="s">
        <v>1469</v>
      </c>
      <c r="E897" s="4" t="str">
        <f>iferror(VLOOKUP(D897,State_info,2,0),"No Data")</f>
        <v>CA</v>
      </c>
      <c r="F897" s="4">
        <v>112564.0</v>
      </c>
      <c r="G897" s="4">
        <v>136802.0</v>
      </c>
      <c r="H897" s="4" t="s">
        <v>1909</v>
      </c>
      <c r="I897" s="5">
        <v>43950.0</v>
      </c>
      <c r="J897" s="5">
        <v>43987.0</v>
      </c>
      <c r="K897" s="4" t="s">
        <v>16</v>
      </c>
      <c r="L897" s="4">
        <f>iferror(vlookup(B897,Rating_info,3,0),"No Data")</f>
        <v>3.4</v>
      </c>
    </row>
    <row r="898" ht="15.75" hidden="1" customHeight="1">
      <c r="A898" s="4" t="s">
        <v>1910</v>
      </c>
      <c r="B898" s="4" t="s">
        <v>1669</v>
      </c>
      <c r="C898" s="4" t="str">
        <f>iferror(vlookup(B898,Industry_info,2,false),"No data")</f>
        <v>Finance</v>
      </c>
      <c r="D898" s="4" t="s">
        <v>1461</v>
      </c>
      <c r="E898" s="4" t="str">
        <f>iferror(VLOOKUP(D898,State_info,2,0),"No Data")</f>
        <v>CA</v>
      </c>
      <c r="F898" s="4">
        <v>115326.0</v>
      </c>
      <c r="G898" s="4">
        <v>157639.0</v>
      </c>
      <c r="H898" s="4" t="s">
        <v>1911</v>
      </c>
      <c r="I898" s="5">
        <v>43944.0</v>
      </c>
      <c r="J898" s="5">
        <v>43987.0</v>
      </c>
      <c r="K898" s="4" t="s">
        <v>16</v>
      </c>
      <c r="L898" s="4">
        <f>iferror(vlookup(B898,Rating_info,3,0),"No Data")</f>
        <v>2.8</v>
      </c>
    </row>
    <row r="899" ht="15.75" customHeight="1">
      <c r="A899" s="4" t="s">
        <v>31</v>
      </c>
      <c r="B899" s="4" t="s">
        <v>1912</v>
      </c>
      <c r="C899" s="4" t="str">
        <f>iferror(vlookup(B899,Industry_info,2,false),"No data")</f>
        <v>Business Services</v>
      </c>
      <c r="D899" s="4" t="s">
        <v>1419</v>
      </c>
      <c r="E899" s="4" t="str">
        <f>iferror(VLOOKUP(D899,State_info,2,0),"No Data")</f>
        <v>CA</v>
      </c>
      <c r="F899" s="4">
        <v>122598.0</v>
      </c>
      <c r="G899" s="4">
        <v>159766.0</v>
      </c>
      <c r="H899" s="4" t="s">
        <v>1913</v>
      </c>
      <c r="I899" s="5">
        <v>43951.0</v>
      </c>
      <c r="J899" s="5">
        <v>43987.0</v>
      </c>
      <c r="K899" s="4" t="s">
        <v>16</v>
      </c>
      <c r="L899" s="4">
        <f>iferror(vlookup(B899,Rating_info,3,0),"No Data")</f>
        <v>4.6</v>
      </c>
    </row>
    <row r="900" ht="15.75" customHeight="1">
      <c r="A900" s="4" t="s">
        <v>1914</v>
      </c>
      <c r="B900" s="4" t="s">
        <v>255</v>
      </c>
      <c r="C900" s="4" t="str">
        <f>iferror(vlookup(B900,Industry_info,2,false),"No data")</f>
        <v>Business Services</v>
      </c>
      <c r="D900" s="4" t="s">
        <v>1419</v>
      </c>
      <c r="E900" s="4" t="str">
        <f>iferror(VLOOKUP(D900,State_info,2,0),"No Data")</f>
        <v>CA</v>
      </c>
      <c r="F900" s="4">
        <v>64209.0</v>
      </c>
      <c r="G900" s="4">
        <v>125464.0</v>
      </c>
      <c r="H900" s="4" t="s">
        <v>1915</v>
      </c>
      <c r="I900" s="5">
        <v>43948.0</v>
      </c>
      <c r="J900" s="5">
        <v>43987.0</v>
      </c>
      <c r="K900" s="4" t="s">
        <v>16</v>
      </c>
      <c r="L900" s="4">
        <f>iferror(vlookup(B900,Rating_info,3,0),"No Data")</f>
        <v>3.8</v>
      </c>
    </row>
    <row r="901" ht="15.75" customHeight="1">
      <c r="A901" s="4" t="s">
        <v>1916</v>
      </c>
      <c r="B901" s="4" t="s">
        <v>1555</v>
      </c>
      <c r="C901" s="4" t="str">
        <f>iferror(vlookup(B901,Industry_info,2,false),"No data")</f>
        <v>Biotech &amp; Pharmaceuticals</v>
      </c>
      <c r="D901" s="4" t="s">
        <v>1448</v>
      </c>
      <c r="E901" s="4" t="str">
        <f>iferror(VLOOKUP(D901,State_info,2,0),"No Data")</f>
        <v>CA</v>
      </c>
      <c r="F901" s="4">
        <v>111187.0</v>
      </c>
      <c r="G901" s="4">
        <v>195652.0</v>
      </c>
      <c r="H901" s="4" t="s">
        <v>1917</v>
      </c>
      <c r="I901" s="5">
        <v>43956.0</v>
      </c>
      <c r="J901" s="5">
        <v>43987.0</v>
      </c>
      <c r="K901" s="4" t="s">
        <v>16</v>
      </c>
      <c r="L901" s="4">
        <f>iferror(vlookup(B901,Rating_info,3,0),"No Data")</f>
        <v>3.9</v>
      </c>
    </row>
    <row r="902" ht="15.75" hidden="1" customHeight="1">
      <c r="A902" s="4" t="s">
        <v>1918</v>
      </c>
      <c r="B902" s="4" t="s">
        <v>1887</v>
      </c>
      <c r="C902" s="4" t="str">
        <f>iferror(vlookup(B902,Industry_info,2,false),"No data")</f>
        <v>No Industry</v>
      </c>
      <c r="D902" s="4" t="s">
        <v>1419</v>
      </c>
      <c r="E902" s="4" t="str">
        <f>iferror(VLOOKUP(D902,State_info,2,0),"No Data")</f>
        <v>CA</v>
      </c>
      <c r="F902" s="4">
        <v>149267.0</v>
      </c>
      <c r="G902" s="4">
        <v>180823.0</v>
      </c>
      <c r="H902" s="4" t="s">
        <v>1919</v>
      </c>
      <c r="I902" s="5">
        <v>43952.0</v>
      </c>
      <c r="J902" s="5">
        <v>43987.0</v>
      </c>
      <c r="K902" s="4" t="s">
        <v>16</v>
      </c>
      <c r="L902" s="4">
        <f>iferror(vlookup(B902,Rating_info,3,0),"No Data")</f>
        <v>5</v>
      </c>
    </row>
    <row r="903" ht="15.75" hidden="1" customHeight="1">
      <c r="A903" s="4" t="s">
        <v>1920</v>
      </c>
      <c r="B903" s="4" t="s">
        <v>1555</v>
      </c>
      <c r="C903" s="4" t="str">
        <f>iferror(vlookup(B903,Industry_info,2,false),"No data")</f>
        <v>Biotech &amp; Pharmaceuticals</v>
      </c>
      <c r="D903" s="4" t="s">
        <v>1448</v>
      </c>
      <c r="E903" s="4" t="str">
        <f>iferror(VLOOKUP(D903,State_info,2,0),"No Data")</f>
        <v>CA</v>
      </c>
      <c r="F903" s="4">
        <v>64917.0</v>
      </c>
      <c r="G903" s="4">
        <v>136101.0</v>
      </c>
      <c r="H903" s="4" t="s">
        <v>1921</v>
      </c>
      <c r="I903" s="5">
        <v>43957.0</v>
      </c>
      <c r="J903" s="5">
        <v>43987.0</v>
      </c>
      <c r="K903" s="4" t="s">
        <v>16</v>
      </c>
      <c r="L903" s="4">
        <f>iferror(vlookup(B903,Rating_info,3,0),"No Data")</f>
        <v>3.9</v>
      </c>
    </row>
    <row r="904" ht="15.75" hidden="1" customHeight="1">
      <c r="A904" s="4" t="s">
        <v>1922</v>
      </c>
      <c r="B904" s="4" t="s">
        <v>1923</v>
      </c>
      <c r="C904" s="4" t="str">
        <f>iferror(vlookup(B904,Industry_info,2,false),"No data")</f>
        <v>Non-Profit</v>
      </c>
      <c r="D904" s="4" t="s">
        <v>1537</v>
      </c>
      <c r="E904" s="4" t="str">
        <f>iferror(VLOOKUP(D904,State_info,2,0),"No Data")</f>
        <v>CA</v>
      </c>
      <c r="F904" s="4">
        <v>62445.0</v>
      </c>
      <c r="G904" s="4">
        <v>102321.0</v>
      </c>
      <c r="H904" s="4" t="s">
        <v>1924</v>
      </c>
      <c r="I904" s="5">
        <v>43951.0</v>
      </c>
      <c r="J904" s="5">
        <v>43987.0</v>
      </c>
      <c r="K904" s="4" t="s">
        <v>16</v>
      </c>
      <c r="L904" s="4">
        <f>iferror(vlookup(B904,Rating_info,3,0),"No Data")</f>
        <v>3.1</v>
      </c>
    </row>
    <row r="905" ht="15.75" hidden="1" customHeight="1">
      <c r="A905" s="4" t="s">
        <v>511</v>
      </c>
      <c r="B905" s="4" t="s">
        <v>1925</v>
      </c>
      <c r="C905" s="4" t="str">
        <f>iferror(vlookup(B905,Industry_info,2,false),"No data")</f>
        <v>Information Technology</v>
      </c>
      <c r="D905" s="4" t="s">
        <v>1653</v>
      </c>
      <c r="E905" s="4" t="str">
        <f>iferror(VLOOKUP(D905,State_info,2,0),"No Data")</f>
        <v>CA</v>
      </c>
      <c r="F905" s="4">
        <v>107930.0</v>
      </c>
      <c r="G905" s="4">
        <v>127301.0</v>
      </c>
      <c r="H905" s="4" t="s">
        <v>1926</v>
      </c>
      <c r="I905" s="5">
        <v>43957.0</v>
      </c>
      <c r="J905" s="5">
        <v>43987.0</v>
      </c>
      <c r="K905" s="4" t="s">
        <v>16</v>
      </c>
      <c r="L905" s="4">
        <f>iferror(vlookup(B905,Rating_info,3,0),"No Data")</f>
        <v>4</v>
      </c>
    </row>
    <row r="906" ht="15.75" customHeight="1">
      <c r="A906" s="4" t="s">
        <v>31</v>
      </c>
      <c r="B906" s="4" t="s">
        <v>1927</v>
      </c>
      <c r="C906" s="4" t="str">
        <f>iferror(vlookup(B906,Industry_info,2,false),"No data")</f>
        <v>Manufacturing</v>
      </c>
      <c r="D906" s="4" t="s">
        <v>1419</v>
      </c>
      <c r="E906" s="4" t="str">
        <f>iferror(VLOOKUP(D906,State_info,2,0),"No Data")</f>
        <v>CA</v>
      </c>
      <c r="F906" s="4">
        <v>95966.0</v>
      </c>
      <c r="G906" s="4">
        <v>124988.0</v>
      </c>
      <c r="H906" s="4" t="s">
        <v>1928</v>
      </c>
      <c r="I906" s="5">
        <v>43956.0</v>
      </c>
      <c r="J906" s="5">
        <v>43987.0</v>
      </c>
      <c r="K906" s="4" t="s">
        <v>16</v>
      </c>
      <c r="L906" s="4">
        <f>iferror(vlookup(B906,Rating_info,3,0),"No Data")</f>
        <v>4.2</v>
      </c>
    </row>
    <row r="907" ht="15.75" hidden="1" customHeight="1">
      <c r="A907" s="4" t="s">
        <v>1611</v>
      </c>
      <c r="B907" s="4" t="s">
        <v>1929</v>
      </c>
      <c r="C907" s="4" t="str">
        <f>iferror(vlookup(B907,Industry_info,2,false),"No data")</f>
        <v>Consumer Services</v>
      </c>
      <c r="D907" s="4" t="s">
        <v>1419</v>
      </c>
      <c r="E907" s="4" t="str">
        <f>iferror(VLOOKUP(D907,State_info,2,0),"No Data")</f>
        <v>CA</v>
      </c>
      <c r="F907" s="4">
        <v>77672.0</v>
      </c>
      <c r="G907" s="4">
        <v>132304.0</v>
      </c>
      <c r="H907" s="4" t="s">
        <v>1930</v>
      </c>
      <c r="I907" s="5">
        <v>43952.0</v>
      </c>
      <c r="J907" s="5">
        <v>43987.0</v>
      </c>
      <c r="K907" s="4" t="s">
        <v>16</v>
      </c>
      <c r="L907" s="4">
        <f>iferror(vlookup(B907,Rating_info,3,0),"No Data")</f>
        <v>3.9</v>
      </c>
    </row>
    <row r="908" ht="15.75" hidden="1" customHeight="1">
      <c r="A908" s="4" t="s">
        <v>1931</v>
      </c>
      <c r="B908" s="4" t="s">
        <v>1932</v>
      </c>
      <c r="C908" s="4" t="str">
        <f>iferror(vlookup(B908,Industry_info,2,false),"No data")</f>
        <v>Media</v>
      </c>
      <c r="D908" s="4" t="s">
        <v>1461</v>
      </c>
      <c r="E908" s="4" t="str">
        <f>iferror(VLOOKUP(D908,State_info,2,0),"No Data")</f>
        <v>CA</v>
      </c>
      <c r="F908" s="4">
        <v>97620.0</v>
      </c>
      <c r="G908" s="4">
        <v>157998.0</v>
      </c>
      <c r="H908" s="4" t="s">
        <v>1933</v>
      </c>
      <c r="I908" s="5">
        <v>43951.0</v>
      </c>
      <c r="J908" s="5">
        <v>43987.0</v>
      </c>
      <c r="K908" s="4" t="s">
        <v>16</v>
      </c>
      <c r="L908" s="4">
        <f>iferror(vlookup(B908,Rating_info,3,0),"No Data")</f>
        <v>3.4</v>
      </c>
    </row>
    <row r="909" ht="15.75" hidden="1" customHeight="1">
      <c r="A909" s="4" t="s">
        <v>1934</v>
      </c>
      <c r="B909" s="4" t="s">
        <v>1935</v>
      </c>
      <c r="C909" s="4" t="str">
        <f>iferror(vlookup(B909,Industry_info,2,false),"No data")</f>
        <v>Biotech &amp; Pharmaceuticals</v>
      </c>
      <c r="D909" s="4" t="s">
        <v>1653</v>
      </c>
      <c r="E909" s="4" t="str">
        <f>iferror(VLOOKUP(D909,State_info,2,0),"No Data")</f>
        <v>CA</v>
      </c>
      <c r="F909" s="4">
        <v>149324.0</v>
      </c>
      <c r="G909" s="4">
        <v>184526.0</v>
      </c>
      <c r="H909" s="4" t="s">
        <v>1936</v>
      </c>
      <c r="I909" s="5">
        <v>43952.0</v>
      </c>
      <c r="J909" s="5">
        <v>43987.0</v>
      </c>
      <c r="K909" s="4" t="s">
        <v>16</v>
      </c>
      <c r="L909" s="4">
        <f>iferror(vlookup(B909,Rating_info,3,0),"No Data")</f>
        <v>3.1</v>
      </c>
    </row>
    <row r="910" ht="15.75" hidden="1" customHeight="1">
      <c r="A910" s="4" t="s">
        <v>1937</v>
      </c>
      <c r="B910" s="4" t="s">
        <v>1938</v>
      </c>
      <c r="C910" s="4" t="str">
        <f>iferror(vlookup(B910,Industry_info,2,false),"No data")</f>
        <v>Accounting &amp; Legal</v>
      </c>
      <c r="D910" s="4" t="s">
        <v>1419</v>
      </c>
      <c r="E910" s="4" t="str">
        <f>iferror(VLOOKUP(D910,State_info,2,0),"No Data")</f>
        <v>CA</v>
      </c>
      <c r="F910" s="4">
        <v>149267.0</v>
      </c>
      <c r="G910" s="4">
        <v>180823.0</v>
      </c>
      <c r="H910" s="4" t="s">
        <v>1939</v>
      </c>
      <c r="I910" s="5">
        <v>43945.0</v>
      </c>
      <c r="J910" s="5">
        <v>43987.0</v>
      </c>
      <c r="K910" s="4" t="s">
        <v>16</v>
      </c>
      <c r="L910" s="4">
        <f>iferror(vlookup(B910,Rating_info,3,0),"No Data")</f>
        <v>2.4</v>
      </c>
    </row>
    <row r="911" ht="15.75" hidden="1" customHeight="1">
      <c r="A911" s="4" t="s">
        <v>339</v>
      </c>
      <c r="B911" s="4" t="s">
        <v>245</v>
      </c>
      <c r="C911" s="4" t="str">
        <f>iferror(vlookup(B911,Industry_info,2,false),"No data")</f>
        <v>Information Technology</v>
      </c>
      <c r="D911" s="4" t="s">
        <v>1537</v>
      </c>
      <c r="E911" s="4" t="str">
        <f>iferror(VLOOKUP(D911,State_info,2,0),"No Data")</f>
        <v>CA</v>
      </c>
      <c r="F911" s="4">
        <v>117464.0</v>
      </c>
      <c r="G911" s="4">
        <v>156756.0</v>
      </c>
      <c r="H911" s="4" t="s">
        <v>15</v>
      </c>
      <c r="I911" s="5">
        <v>43945.0</v>
      </c>
      <c r="J911" s="5">
        <v>43987.0</v>
      </c>
      <c r="K911" s="4" t="s">
        <v>16</v>
      </c>
      <c r="L911" s="4">
        <f>iferror(vlookup(B911,Rating_info,3,0),"No Data")</f>
        <v>4.4</v>
      </c>
    </row>
    <row r="912" ht="15.75" hidden="1" customHeight="1">
      <c r="A912" s="4" t="s">
        <v>1940</v>
      </c>
      <c r="B912" s="4" t="s">
        <v>1941</v>
      </c>
      <c r="C912" s="4" t="str">
        <f>iferror(vlookup(B912,Industry_info,2,false),"No data")</f>
        <v>Biotech &amp; Pharmaceuticals</v>
      </c>
      <c r="D912" s="4" t="s">
        <v>1942</v>
      </c>
      <c r="E912" s="4" t="str">
        <f>iferror(VLOOKUP(D912,State_info,2,0),"No Data")</f>
        <v>CA</v>
      </c>
      <c r="F912" s="4">
        <v>98013.0</v>
      </c>
      <c r="G912" s="4">
        <v>137227.0</v>
      </c>
      <c r="H912" s="4" t="s">
        <v>1943</v>
      </c>
      <c r="I912" s="5">
        <v>43951.0</v>
      </c>
      <c r="J912" s="5">
        <v>43987.0</v>
      </c>
      <c r="K912" s="4" t="s">
        <v>16</v>
      </c>
      <c r="L912" s="4">
        <f>iferror(vlookup(B912,Rating_info,3,0),"No Data")</f>
        <v>3.3</v>
      </c>
    </row>
    <row r="913" ht="15.75" hidden="1" customHeight="1">
      <c r="A913" s="4" t="s">
        <v>1944</v>
      </c>
      <c r="B913" s="4" t="s">
        <v>1945</v>
      </c>
      <c r="C913" s="4" t="str">
        <f>iferror(vlookup(B913,Industry_info,2,false),"No data")</f>
        <v>Restaurants, Bars &amp; Food Services</v>
      </c>
      <c r="D913" s="4" t="s">
        <v>1419</v>
      </c>
      <c r="E913" s="4" t="str">
        <f>iferror(VLOOKUP(D913,State_info,2,0),"No Data")</f>
        <v>CA</v>
      </c>
      <c r="F913" s="4">
        <v>63178.0</v>
      </c>
      <c r="G913" s="4">
        <v>92448.0</v>
      </c>
      <c r="H913" s="4" t="s">
        <v>1946</v>
      </c>
      <c r="I913" s="5">
        <v>43950.0</v>
      </c>
      <c r="J913" s="5">
        <v>43987.0</v>
      </c>
      <c r="K913" s="4" t="s">
        <v>16</v>
      </c>
      <c r="L913" s="4">
        <f>iferror(vlookup(B913,Rating_info,3,0),"No Data")</f>
        <v>4</v>
      </c>
    </row>
    <row r="914" ht="15.75" hidden="1" customHeight="1">
      <c r="A914" s="4" t="s">
        <v>1947</v>
      </c>
      <c r="B914" s="4" t="s">
        <v>1555</v>
      </c>
      <c r="C914" s="4" t="str">
        <f>iferror(vlookup(B914,Industry_info,2,false),"No data")</f>
        <v>Biotech &amp; Pharmaceuticals</v>
      </c>
      <c r="D914" s="4" t="s">
        <v>1448</v>
      </c>
      <c r="E914" s="4" t="str">
        <f>iferror(VLOOKUP(D914,State_info,2,0),"No Data")</f>
        <v>CA</v>
      </c>
      <c r="F914" s="4">
        <v>139265.0</v>
      </c>
      <c r="G914" s="4">
        <v>166459.0</v>
      </c>
      <c r="H914" s="4" t="s">
        <v>1948</v>
      </c>
      <c r="I914" s="5">
        <v>43956.0</v>
      </c>
      <c r="J914" s="5">
        <v>43987.0</v>
      </c>
      <c r="K914" s="4" t="s">
        <v>16</v>
      </c>
      <c r="L914" s="4">
        <f>iferror(vlookup(B914,Rating_info,3,0),"No Data")</f>
        <v>3.9</v>
      </c>
    </row>
    <row r="915" ht="15.75" customHeight="1">
      <c r="A915" s="4" t="s">
        <v>31</v>
      </c>
      <c r="B915" s="4" t="s">
        <v>1496</v>
      </c>
      <c r="C915" s="4" t="str">
        <f>iferror(vlookup(B915,Industry_info,2,false),"No data")</f>
        <v>Health Care</v>
      </c>
      <c r="D915" s="4" t="s">
        <v>1419</v>
      </c>
      <c r="E915" s="4" t="str">
        <f>iferror(VLOOKUP(D915,State_info,2,0),"No Data")</f>
        <v>CA</v>
      </c>
      <c r="F915" s="4">
        <v>84239.0</v>
      </c>
      <c r="G915" s="4">
        <v>152336.0</v>
      </c>
      <c r="H915" s="4" t="s">
        <v>1949</v>
      </c>
      <c r="I915" s="5">
        <v>43945.0</v>
      </c>
      <c r="J915" s="5">
        <v>43987.0</v>
      </c>
      <c r="K915" s="4" t="s">
        <v>16</v>
      </c>
      <c r="L915" s="4">
        <f>iferror(vlookup(B915,Rating_info,3,0),"No Data")</f>
        <v>4.6</v>
      </c>
    </row>
    <row r="916" ht="15.75" hidden="1" customHeight="1">
      <c r="A916" s="4" t="s">
        <v>1950</v>
      </c>
      <c r="B916" s="4" t="s">
        <v>1951</v>
      </c>
      <c r="C916" s="4" t="str">
        <f>iferror(vlookup(B916,Industry_info,2,false),"No data")</f>
        <v>Information Technology</v>
      </c>
      <c r="D916" s="4" t="s">
        <v>1419</v>
      </c>
      <c r="E916" s="4" t="str">
        <f>iferror(VLOOKUP(D916,State_info,2,0),"No Data")</f>
        <v>CA</v>
      </c>
      <c r="F916" s="4">
        <v>126271.0</v>
      </c>
      <c r="G916" s="4">
        <v>213065.0</v>
      </c>
      <c r="H916" s="4" t="s">
        <v>1952</v>
      </c>
      <c r="I916" s="5">
        <v>43945.0</v>
      </c>
      <c r="J916" s="5">
        <v>43987.0</v>
      </c>
      <c r="K916" s="4" t="s">
        <v>16</v>
      </c>
      <c r="L916" s="4">
        <f>iferror(vlookup(B916,Rating_info,3,0),"No Data")</f>
        <v>3.8</v>
      </c>
    </row>
    <row r="917" ht="15.75" hidden="1" customHeight="1">
      <c r="A917" s="4" t="s">
        <v>37</v>
      </c>
      <c r="B917" s="4" t="s">
        <v>1953</v>
      </c>
      <c r="C917" s="4" t="str">
        <f>iferror(vlookup(B917,Industry_info,2,false),"No data")</f>
        <v>Information Technology</v>
      </c>
      <c r="D917" s="4" t="s">
        <v>1461</v>
      </c>
      <c r="E917" s="4" t="str">
        <f>iferror(VLOOKUP(D917,State_info,2,0),"No Data")</f>
        <v>CA</v>
      </c>
      <c r="F917" s="4">
        <v>191071.0</v>
      </c>
      <c r="G917" s="4">
        <v>196977.0</v>
      </c>
      <c r="H917" s="4" t="s">
        <v>1954</v>
      </c>
      <c r="I917" s="5">
        <v>43953.0</v>
      </c>
      <c r="J917" s="5">
        <v>43987.0</v>
      </c>
      <c r="K917" s="4" t="s">
        <v>16</v>
      </c>
      <c r="L917" s="4">
        <f>iferror(vlookup(B917,Rating_info,3,0),"No Data")</f>
        <v>3.7</v>
      </c>
    </row>
    <row r="918" ht="15.75" hidden="1" customHeight="1">
      <c r="A918" s="4" t="s">
        <v>1955</v>
      </c>
      <c r="B918" s="4" t="s">
        <v>245</v>
      </c>
      <c r="C918" s="4" t="str">
        <f>iferror(vlookup(B918,Industry_info,2,false),"No data")</f>
        <v>Information Technology</v>
      </c>
      <c r="D918" s="4" t="s">
        <v>1537</v>
      </c>
      <c r="E918" s="4" t="str">
        <f>iferror(VLOOKUP(D918,State_info,2,0),"No Data")</f>
        <v>CA</v>
      </c>
      <c r="F918" s="4">
        <v>117464.0</v>
      </c>
      <c r="G918" s="4">
        <v>156756.0</v>
      </c>
      <c r="H918" s="4" t="s">
        <v>15</v>
      </c>
      <c r="I918" s="5">
        <v>43956.0</v>
      </c>
      <c r="J918" s="5">
        <v>43987.0</v>
      </c>
      <c r="K918" s="4" t="s">
        <v>16</v>
      </c>
      <c r="L918" s="4">
        <f>iferror(vlookup(B918,Rating_info,3,0),"No Data")</f>
        <v>4.4</v>
      </c>
    </row>
    <row r="919" ht="15.75" hidden="1" customHeight="1">
      <c r="A919" s="4" t="s">
        <v>1956</v>
      </c>
      <c r="B919" s="4" t="s">
        <v>1957</v>
      </c>
      <c r="C919" s="4" t="str">
        <f>iferror(vlookup(B919,Industry_info,2,false),"No data")</f>
        <v>Biotech &amp; Pharmaceuticals</v>
      </c>
      <c r="D919" s="4" t="s">
        <v>1469</v>
      </c>
      <c r="E919" s="4" t="str">
        <f>iferror(VLOOKUP(D919,State_info,2,0),"No Data")</f>
        <v>CA</v>
      </c>
      <c r="F919" s="4">
        <v>117507.0</v>
      </c>
      <c r="G919" s="4">
        <v>196673.0</v>
      </c>
      <c r="H919" s="4" t="s">
        <v>1958</v>
      </c>
      <c r="I919" s="5">
        <v>43956.0</v>
      </c>
      <c r="J919" s="5">
        <v>43987.0</v>
      </c>
      <c r="K919" s="4" t="s">
        <v>16</v>
      </c>
      <c r="L919" s="4">
        <f>iferror(vlookup(B919,Rating_info,3,0),"No Data")</f>
        <v>3.5</v>
      </c>
    </row>
    <row r="920" ht="15.75" hidden="1" customHeight="1">
      <c r="A920" s="4" t="s">
        <v>1959</v>
      </c>
      <c r="B920" s="4" t="s">
        <v>1582</v>
      </c>
      <c r="C920" s="4" t="str">
        <f>iferror(vlookup(B920,Industry_info,2,false),"No data")</f>
        <v>Information Technology</v>
      </c>
      <c r="D920" s="4" t="s">
        <v>1419</v>
      </c>
      <c r="E920" s="4" t="str">
        <f>iferror(VLOOKUP(D920,State_info,2,0),"No Data")</f>
        <v>CA</v>
      </c>
      <c r="F920" s="4">
        <v>105765.0</v>
      </c>
      <c r="G920" s="4">
        <v>142959.0</v>
      </c>
      <c r="H920" s="4" t="s">
        <v>1960</v>
      </c>
      <c r="I920" s="5">
        <v>43944.0</v>
      </c>
      <c r="J920" s="5">
        <v>43987.0</v>
      </c>
      <c r="K920" s="4" t="s">
        <v>16</v>
      </c>
      <c r="L920" s="4">
        <f>iferror(vlookup(B920,Rating_info,3,0),"No Data")</f>
        <v>5</v>
      </c>
    </row>
    <row r="921" ht="15.75" hidden="1" customHeight="1">
      <c r="A921" s="4" t="s">
        <v>1961</v>
      </c>
      <c r="B921" s="4" t="s">
        <v>41</v>
      </c>
      <c r="C921" s="4" t="str">
        <f>iferror(vlookup(B921,Industry_info,2,false),"No data")</f>
        <v>Information Technology</v>
      </c>
      <c r="D921" s="4" t="s">
        <v>1419</v>
      </c>
      <c r="E921" s="4" t="str">
        <f>iferror(VLOOKUP(D921,State_info,2,0),"No Data")</f>
        <v>CA</v>
      </c>
      <c r="F921" s="4">
        <v>38553.0</v>
      </c>
      <c r="G921" s="4">
        <v>253938.0</v>
      </c>
      <c r="H921" s="4" t="s">
        <v>15</v>
      </c>
      <c r="I921" s="5">
        <v>43952.0</v>
      </c>
      <c r="J921" s="5">
        <v>43987.0</v>
      </c>
      <c r="K921" s="4" t="s">
        <v>16</v>
      </c>
      <c r="L921" s="4">
        <f>iferror(vlookup(B921,Rating_info,3,0),"No Data")</f>
        <v>3.9</v>
      </c>
    </row>
    <row r="922" ht="15.75" hidden="1" customHeight="1">
      <c r="A922" s="4" t="s">
        <v>1962</v>
      </c>
      <c r="B922" s="4" t="s">
        <v>245</v>
      </c>
      <c r="C922" s="4" t="str">
        <f>iferror(vlookup(B922,Industry_info,2,false),"No data")</f>
        <v>Information Technology</v>
      </c>
      <c r="D922" s="4" t="s">
        <v>1537</v>
      </c>
      <c r="E922" s="4" t="str">
        <f>iferror(VLOOKUP(D922,State_info,2,0),"No Data")</f>
        <v>CA</v>
      </c>
      <c r="F922" s="4">
        <v>110887.0</v>
      </c>
      <c r="G922" s="4">
        <v>155985.0</v>
      </c>
      <c r="H922" s="4" t="s">
        <v>15</v>
      </c>
      <c r="I922" s="5">
        <v>43952.0</v>
      </c>
      <c r="J922" s="5">
        <v>43987.0</v>
      </c>
      <c r="K922" s="4" t="s">
        <v>16</v>
      </c>
      <c r="L922" s="4">
        <f>iferror(vlookup(B922,Rating_info,3,0),"No Data")</f>
        <v>4.4</v>
      </c>
    </row>
    <row r="923" ht="15.75" hidden="1" customHeight="1">
      <c r="A923" s="4" t="s">
        <v>1963</v>
      </c>
      <c r="B923" s="4" t="s">
        <v>1555</v>
      </c>
      <c r="C923" s="4" t="str">
        <f>iferror(vlookup(B923,Industry_info,2,false),"No data")</f>
        <v>Biotech &amp; Pharmaceuticals</v>
      </c>
      <c r="D923" s="4" t="s">
        <v>1448</v>
      </c>
      <c r="E923" s="4" t="str">
        <f>iferror(VLOOKUP(D923,State_info,2,0),"No Data")</f>
        <v>CA</v>
      </c>
      <c r="F923" s="4">
        <v>133572.0</v>
      </c>
      <c r="G923" s="4">
        <v>158970.0</v>
      </c>
      <c r="H923" s="4" t="s">
        <v>1964</v>
      </c>
      <c r="I923" s="5">
        <v>43956.0</v>
      </c>
      <c r="J923" s="5">
        <v>43987.0</v>
      </c>
      <c r="K923" s="4" t="s">
        <v>16</v>
      </c>
      <c r="L923" s="4">
        <f>iferror(vlookup(B923,Rating_info,3,0),"No Data")</f>
        <v>3.9</v>
      </c>
    </row>
    <row r="924" ht="15.75" hidden="1" customHeight="1">
      <c r="A924" s="4" t="s">
        <v>1965</v>
      </c>
      <c r="B924" s="4" t="s">
        <v>1966</v>
      </c>
      <c r="C924" s="4" t="str">
        <f>iferror(vlookup(B924,Industry_info,2,false),"No data")</f>
        <v>Biotech &amp; Pharmaceuticals</v>
      </c>
      <c r="D924" s="4" t="s">
        <v>1750</v>
      </c>
      <c r="E924" s="4" t="str">
        <f>iferror(VLOOKUP(D924,State_info,2,0),"No Data")</f>
        <v>CA</v>
      </c>
      <c r="F924" s="4">
        <v>37278.0</v>
      </c>
      <c r="G924" s="4">
        <v>70727.0</v>
      </c>
      <c r="H924" s="4" t="s">
        <v>15</v>
      </c>
      <c r="I924" s="5">
        <v>43952.0</v>
      </c>
      <c r="J924" s="5">
        <v>43987.0</v>
      </c>
      <c r="K924" s="4" t="s">
        <v>16</v>
      </c>
      <c r="L924" s="4">
        <f>iferror(vlookup(B924,Rating_info,3,0),"No Data")</f>
        <v>3.7</v>
      </c>
    </row>
    <row r="925" ht="15.75" hidden="1" customHeight="1">
      <c r="A925" s="4" t="s">
        <v>1967</v>
      </c>
      <c r="B925" s="4" t="s">
        <v>1720</v>
      </c>
      <c r="C925" s="4" t="str">
        <f>iferror(vlookup(B925,Industry_info,2,false),"No data")</f>
        <v>Information Technology</v>
      </c>
      <c r="D925" s="4" t="s">
        <v>1419</v>
      </c>
      <c r="E925" s="4" t="str">
        <f>iferror(VLOOKUP(D925,State_info,2,0),"No Data")</f>
        <v>CA</v>
      </c>
      <c r="F925" s="4">
        <v>62418.0</v>
      </c>
      <c r="G925" s="4">
        <v>109091.0</v>
      </c>
      <c r="H925" s="4" t="s">
        <v>15</v>
      </c>
      <c r="I925" s="5">
        <v>43957.0</v>
      </c>
      <c r="J925" s="5">
        <v>43987.0</v>
      </c>
      <c r="K925" s="4" t="s">
        <v>16</v>
      </c>
      <c r="L925" s="4">
        <f>iferror(vlookup(B925,Rating_info,3,0),"No Data")</f>
        <v>4.5</v>
      </c>
    </row>
    <row r="926" ht="15.75" hidden="1" customHeight="1">
      <c r="A926" s="4" t="s">
        <v>177</v>
      </c>
      <c r="B926" s="4" t="s">
        <v>1968</v>
      </c>
      <c r="C926" s="4" t="str">
        <f>iferror(vlookup(B926,Industry_info,2,false),"No data")</f>
        <v>Accounting &amp; Legal</v>
      </c>
      <c r="D926" s="4" t="s">
        <v>1419</v>
      </c>
      <c r="E926" s="4" t="str">
        <f>iferror(VLOOKUP(D926,State_info,2,0),"No Data")</f>
        <v>CA</v>
      </c>
      <c r="F926" s="4">
        <v>73853.0</v>
      </c>
      <c r="G926" s="4">
        <v>101098.0</v>
      </c>
      <c r="H926" s="4" t="s">
        <v>1969</v>
      </c>
      <c r="I926" s="5">
        <v>43945.0</v>
      </c>
      <c r="J926" s="5">
        <v>43987.0</v>
      </c>
      <c r="K926" s="4" t="s">
        <v>16</v>
      </c>
      <c r="L926" s="4">
        <f>iferror(vlookup(B926,Rating_info,3,0),"No Data")</f>
        <v>4</v>
      </c>
    </row>
    <row r="927" ht="15.75" hidden="1" customHeight="1">
      <c r="A927" s="4" t="s">
        <v>1970</v>
      </c>
      <c r="B927" s="4" t="s">
        <v>1835</v>
      </c>
      <c r="C927" s="4" t="str">
        <f>iferror(vlookup(B927,Industry_info,2,false),"No data")</f>
        <v>Information Technology</v>
      </c>
      <c r="D927" s="4" t="s">
        <v>1419</v>
      </c>
      <c r="E927" s="4" t="str">
        <f>iferror(VLOOKUP(D927,State_info,2,0),"No Data")</f>
        <v>CA</v>
      </c>
      <c r="F927" s="4">
        <v>125865.0</v>
      </c>
      <c r="G927" s="4">
        <v>142811.0</v>
      </c>
      <c r="H927" s="4" t="s">
        <v>1971</v>
      </c>
      <c r="I927" s="5">
        <v>43957.0</v>
      </c>
      <c r="J927" s="5">
        <v>43987.0</v>
      </c>
      <c r="K927" s="4" t="s">
        <v>16</v>
      </c>
      <c r="L927" s="4">
        <f>iferror(vlookup(B927,Rating_info,3,0),"No Data")</f>
        <v>4.5</v>
      </c>
    </row>
    <row r="928" ht="15.75" hidden="1" customHeight="1">
      <c r="A928" s="4" t="s">
        <v>177</v>
      </c>
      <c r="B928" s="4" t="s">
        <v>1972</v>
      </c>
      <c r="C928" s="4" t="str">
        <f>iferror(vlookup(B928,Industry_info,2,false),"No data")</f>
        <v>Information Technology</v>
      </c>
      <c r="D928" s="4" t="s">
        <v>1419</v>
      </c>
      <c r="E928" s="4" t="str">
        <f>iferror(VLOOKUP(D928,State_info,2,0),"No Data")</f>
        <v>CA</v>
      </c>
      <c r="F928" s="4">
        <v>56024.0</v>
      </c>
      <c r="G928" s="4">
        <v>104564.0</v>
      </c>
      <c r="H928" s="4" t="s">
        <v>1973</v>
      </c>
      <c r="I928" s="5">
        <v>43956.0</v>
      </c>
      <c r="J928" s="5">
        <v>43987.0</v>
      </c>
      <c r="K928" s="4" t="s">
        <v>16</v>
      </c>
      <c r="L928" s="4">
        <f>iferror(vlookup(B928,Rating_info,3,0),"No Data")</f>
        <v>2.8</v>
      </c>
    </row>
    <row r="929" ht="15.75" hidden="1" customHeight="1">
      <c r="A929" s="4" t="s">
        <v>1458</v>
      </c>
      <c r="B929" s="4" t="s">
        <v>1974</v>
      </c>
      <c r="C929" s="4" t="str">
        <f>iferror(vlookup(B929,Industry_info,2,false),"No data")</f>
        <v>Media</v>
      </c>
      <c r="D929" s="4" t="s">
        <v>1469</v>
      </c>
      <c r="E929" s="4" t="str">
        <f>iferror(VLOOKUP(D929,State_info,2,0),"No Data")</f>
        <v>CA</v>
      </c>
      <c r="F929" s="4">
        <v>164202.0</v>
      </c>
      <c r="G929" s="4">
        <v>279256.0</v>
      </c>
      <c r="H929" s="4" t="s">
        <v>15</v>
      </c>
      <c r="I929" s="5">
        <v>43946.0</v>
      </c>
      <c r="J929" s="5">
        <v>43987.0</v>
      </c>
      <c r="K929" s="4" t="s">
        <v>16</v>
      </c>
      <c r="L929" s="4">
        <f>iferror(vlookup(B929,Rating_info,3,0),"No Data")</f>
        <v>4.7</v>
      </c>
    </row>
    <row r="930" ht="15.75" customHeight="1">
      <c r="A930" s="4" t="s">
        <v>396</v>
      </c>
      <c r="B930" s="4" t="s">
        <v>1975</v>
      </c>
      <c r="C930" s="4" t="str">
        <f>iferror(vlookup(B930,Industry_info,2,false),"No data")</f>
        <v>Information Technology</v>
      </c>
      <c r="D930" s="4" t="s">
        <v>1419</v>
      </c>
      <c r="E930" s="4" t="str">
        <f>iferror(VLOOKUP(D930,State_info,2,0),"No Data")</f>
        <v>CA</v>
      </c>
      <c r="F930" s="4">
        <v>116887.0</v>
      </c>
      <c r="G930" s="4">
        <v>136070.0</v>
      </c>
      <c r="H930" s="4" t="s">
        <v>1976</v>
      </c>
      <c r="I930" s="5">
        <v>43957.0</v>
      </c>
      <c r="J930" s="5">
        <v>43987.0</v>
      </c>
      <c r="K930" s="4" t="s">
        <v>16</v>
      </c>
      <c r="L930" s="4">
        <f>iferror(vlookup(B930,Rating_info,3,0),"No Data")</f>
        <v>5</v>
      </c>
    </row>
    <row r="931" ht="15.75" hidden="1" customHeight="1">
      <c r="A931" s="4" t="s">
        <v>1977</v>
      </c>
      <c r="B931" s="4" t="s">
        <v>1978</v>
      </c>
      <c r="C931" s="4" t="str">
        <f>iferror(vlookup(B931,Industry_info,2,false),"No data")</f>
        <v>Biotech &amp; Pharmaceuticals</v>
      </c>
      <c r="D931" s="4" t="s">
        <v>1537</v>
      </c>
      <c r="E931" s="4" t="str">
        <f>iferror(VLOOKUP(D931,State_info,2,0),"No Data")</f>
        <v>CA</v>
      </c>
      <c r="F931" s="4">
        <v>144906.0</v>
      </c>
      <c r="G931" s="4">
        <v>176122.0</v>
      </c>
      <c r="H931" s="4" t="s">
        <v>1979</v>
      </c>
      <c r="I931" s="5">
        <v>43951.0</v>
      </c>
      <c r="J931" s="5">
        <v>43987.0</v>
      </c>
      <c r="K931" s="4" t="s">
        <v>16</v>
      </c>
      <c r="L931" s="4">
        <f>iferror(vlookup(B931,Rating_info,3,0),"No Data")</f>
        <v>3.5</v>
      </c>
    </row>
    <row r="932" ht="15.75" customHeight="1">
      <c r="A932" s="4" t="s">
        <v>31</v>
      </c>
      <c r="B932" s="4" t="s">
        <v>1980</v>
      </c>
      <c r="C932" s="4" t="str">
        <f>iferror(vlookup(B932,Industry_info,2,false),"No data")</f>
        <v>Information Technology</v>
      </c>
      <c r="D932" s="4" t="s">
        <v>1419</v>
      </c>
      <c r="E932" s="4" t="str">
        <f>iferror(VLOOKUP(D932,State_info,2,0),"No Data")</f>
        <v>CA</v>
      </c>
      <c r="F932" s="4">
        <v>119603.0</v>
      </c>
      <c r="G932" s="4">
        <v>141552.0</v>
      </c>
      <c r="H932" s="4" t="s">
        <v>1981</v>
      </c>
      <c r="I932" s="5">
        <v>43950.0</v>
      </c>
      <c r="J932" s="5">
        <v>43987.0</v>
      </c>
      <c r="K932" s="4" t="s">
        <v>16</v>
      </c>
      <c r="L932" s="4">
        <f>iferror(vlookup(B932,Rating_info,3,0),"No Data")</f>
        <v>4</v>
      </c>
    </row>
    <row r="933" ht="15.75" customHeight="1">
      <c r="A933" s="4" t="s">
        <v>31</v>
      </c>
      <c r="B933" s="4" t="s">
        <v>1982</v>
      </c>
      <c r="C933" s="4" t="str">
        <f>iferror(vlookup(B933,Industry_info,2,false),"No data")</f>
        <v>Information Technology</v>
      </c>
      <c r="D933" s="4" t="s">
        <v>1419</v>
      </c>
      <c r="E933" s="4" t="str">
        <f>iferror(VLOOKUP(D933,State_info,2,0),"No Data")</f>
        <v>CA</v>
      </c>
      <c r="F933" s="4">
        <v>77449.0</v>
      </c>
      <c r="G933" s="4">
        <v>98993.0</v>
      </c>
      <c r="H933" s="4" t="s">
        <v>1983</v>
      </c>
      <c r="I933" s="5">
        <v>43953.0</v>
      </c>
      <c r="J933" s="5">
        <v>43987.0</v>
      </c>
      <c r="K933" s="4" t="s">
        <v>16</v>
      </c>
      <c r="L933" s="4">
        <f>iferror(vlookup(B933,Rating_info,3,0),"No Data")</f>
        <v>3.5</v>
      </c>
    </row>
    <row r="934" ht="15.75" customHeight="1">
      <c r="A934" s="4" t="s">
        <v>31</v>
      </c>
      <c r="B934" s="4" t="s">
        <v>1984</v>
      </c>
      <c r="C934" s="4" t="str">
        <f>iferror(vlookup(B934,Industry_info,2,false),"No data")</f>
        <v>Information Technology</v>
      </c>
      <c r="D934" s="4" t="s">
        <v>1419</v>
      </c>
      <c r="E934" s="4" t="str">
        <f>iferror(VLOOKUP(D934,State_info,2,0),"No Data")</f>
        <v>CA</v>
      </c>
      <c r="F934" s="4">
        <v>79853.0</v>
      </c>
      <c r="G934" s="4">
        <v>121275.0</v>
      </c>
      <c r="H934" s="4" t="s">
        <v>1985</v>
      </c>
      <c r="I934" s="5">
        <v>43951.0</v>
      </c>
      <c r="J934" s="5">
        <v>43987.0</v>
      </c>
      <c r="K934" s="4" t="s">
        <v>16</v>
      </c>
      <c r="L934" s="4">
        <f>iferror(vlookup(B934,Rating_info,3,0),"No Data")</f>
        <v>4.5</v>
      </c>
    </row>
    <row r="935" ht="15.75" hidden="1" customHeight="1">
      <c r="A935" s="4" t="s">
        <v>1986</v>
      </c>
      <c r="B935" s="4" t="s">
        <v>1987</v>
      </c>
      <c r="C935" s="4" t="str">
        <f>iferror(vlookup(B935,Industry_info,2,false),"No data")</f>
        <v>Information Technology</v>
      </c>
      <c r="D935" s="4" t="s">
        <v>1419</v>
      </c>
      <c r="E935" s="4" t="str">
        <f>iferror(VLOOKUP(D935,State_info,2,0),"No Data")</f>
        <v>CA</v>
      </c>
      <c r="F935" s="4">
        <v>146213.0</v>
      </c>
      <c r="G935" s="4">
        <v>184871.0</v>
      </c>
      <c r="H935" s="4" t="s">
        <v>1988</v>
      </c>
      <c r="I935" s="5">
        <v>43951.0</v>
      </c>
      <c r="J935" s="5">
        <v>43987.0</v>
      </c>
      <c r="K935" s="4" t="s">
        <v>16</v>
      </c>
      <c r="L935" s="4">
        <f>iferror(vlookup(B935,Rating_info,3,0),"No Data")</f>
        <v>3.7</v>
      </c>
    </row>
    <row r="936" ht="15.75" hidden="1" customHeight="1">
      <c r="A936" s="4" t="s">
        <v>1989</v>
      </c>
      <c r="B936" s="4" t="s">
        <v>1555</v>
      </c>
      <c r="C936" s="4" t="str">
        <f>iferror(vlookup(B936,Industry_info,2,false),"No data")</f>
        <v>Biotech &amp; Pharmaceuticals</v>
      </c>
      <c r="D936" s="4" t="s">
        <v>1448</v>
      </c>
      <c r="E936" s="4" t="str">
        <f>iferror(VLOOKUP(D936,State_info,2,0),"No Data")</f>
        <v>CA</v>
      </c>
      <c r="F936" s="4">
        <v>107465.0</v>
      </c>
      <c r="G936" s="4">
        <v>195068.0</v>
      </c>
      <c r="H936" s="4" t="s">
        <v>1990</v>
      </c>
      <c r="I936" s="5">
        <v>43956.0</v>
      </c>
      <c r="J936" s="5">
        <v>43987.0</v>
      </c>
      <c r="K936" s="4" t="s">
        <v>16</v>
      </c>
      <c r="L936" s="4">
        <f>iferror(vlookup(B936,Rating_info,3,0),"No Data")</f>
        <v>3.9</v>
      </c>
    </row>
    <row r="937" ht="15.75" hidden="1" customHeight="1">
      <c r="A937" s="4" t="s">
        <v>617</v>
      </c>
      <c r="B937" s="4" t="s">
        <v>618</v>
      </c>
      <c r="C937" s="4" t="str">
        <f>iferror(vlookup(B937,Industry_info,2,false),"No data")</f>
        <v>Government</v>
      </c>
      <c r="D937" s="4" t="s">
        <v>1419</v>
      </c>
      <c r="E937" s="4" t="str">
        <f>iferror(VLOOKUP(D937,State_info,2,0),"No Data")</f>
        <v>CA</v>
      </c>
      <c r="F937" s="4">
        <v>98717.0</v>
      </c>
      <c r="G937" s="4">
        <v>128652.0</v>
      </c>
      <c r="H937" s="4" t="s">
        <v>619</v>
      </c>
      <c r="I937" s="5">
        <v>43950.0</v>
      </c>
      <c r="J937" s="5">
        <v>43987.0</v>
      </c>
      <c r="K937" s="4" t="s">
        <v>16</v>
      </c>
      <c r="L937" s="4">
        <f>iferror(vlookup(B937,Rating_info,3,0),"No Data")</f>
        <v>3.9</v>
      </c>
    </row>
    <row r="938" ht="15.75" hidden="1" customHeight="1">
      <c r="A938" s="4" t="s">
        <v>1991</v>
      </c>
      <c r="B938" s="4" t="s">
        <v>1555</v>
      </c>
      <c r="C938" s="4" t="str">
        <f>iferror(vlookup(B938,Industry_info,2,false),"No data")</f>
        <v>Biotech &amp; Pharmaceuticals</v>
      </c>
      <c r="D938" s="4" t="s">
        <v>1448</v>
      </c>
      <c r="E938" s="4" t="str">
        <f>iferror(VLOOKUP(D938,State_info,2,0),"No Data")</f>
        <v>CA</v>
      </c>
      <c r="F938" s="4">
        <v>129314.0</v>
      </c>
      <c r="G938" s="4">
        <v>211091.0</v>
      </c>
      <c r="H938" s="4" t="s">
        <v>1992</v>
      </c>
      <c r="I938" s="5">
        <v>43957.0</v>
      </c>
      <c r="J938" s="5">
        <v>43987.0</v>
      </c>
      <c r="K938" s="4" t="s">
        <v>16</v>
      </c>
      <c r="L938" s="4">
        <f>iferror(vlookup(B938,Rating_info,3,0),"No Data")</f>
        <v>3.9</v>
      </c>
    </row>
    <row r="939" ht="15.75" hidden="1" customHeight="1">
      <c r="A939" s="4" t="s">
        <v>1993</v>
      </c>
      <c r="B939" s="4" t="s">
        <v>1555</v>
      </c>
      <c r="C939" s="4" t="str">
        <f>iferror(vlookup(B939,Industry_info,2,false),"No data")</f>
        <v>Biotech &amp; Pharmaceuticals</v>
      </c>
      <c r="D939" s="4" t="s">
        <v>1448</v>
      </c>
      <c r="E939" s="4" t="str">
        <f>iferror(VLOOKUP(D939,State_info,2,0),"No Data")</f>
        <v>CA</v>
      </c>
      <c r="F939" s="4">
        <v>106610.0</v>
      </c>
      <c r="G939" s="4">
        <v>130479.0</v>
      </c>
      <c r="H939" s="4" t="s">
        <v>1994</v>
      </c>
      <c r="I939" s="5">
        <v>43956.0</v>
      </c>
      <c r="J939" s="5">
        <v>43987.0</v>
      </c>
      <c r="K939" s="4" t="s">
        <v>16</v>
      </c>
      <c r="L939" s="4">
        <f>iferror(vlookup(B939,Rating_info,3,0),"No Data")</f>
        <v>3.9</v>
      </c>
    </row>
    <row r="940" ht="15.75" customHeight="1">
      <c r="A940" s="4" t="s">
        <v>1995</v>
      </c>
      <c r="B940" s="4" t="s">
        <v>1996</v>
      </c>
      <c r="C940" s="4" t="str">
        <f>iferror(vlookup(B940,Industry_info,2,false),"No data")</f>
        <v>Information Technology</v>
      </c>
      <c r="D940" s="4" t="s">
        <v>1419</v>
      </c>
      <c r="E940" s="4" t="str">
        <f>iferror(VLOOKUP(D940,State_info,2,0),"No Data")</f>
        <v>CA</v>
      </c>
      <c r="F940" s="4">
        <v>137812.0</v>
      </c>
      <c r="G940" s="4">
        <v>166642.0</v>
      </c>
      <c r="H940" s="4" t="s">
        <v>1997</v>
      </c>
      <c r="I940" s="5">
        <v>43953.0</v>
      </c>
      <c r="J940" s="5">
        <v>43987.0</v>
      </c>
      <c r="K940" s="4" t="s">
        <v>16</v>
      </c>
      <c r="L940" s="4">
        <f>iferror(vlookup(B940,Rating_info,3,0),"No Data")</f>
        <v>5</v>
      </c>
    </row>
    <row r="941" ht="15.75" hidden="1" customHeight="1">
      <c r="A941" s="4" t="s">
        <v>1998</v>
      </c>
      <c r="B941" s="4" t="s">
        <v>1999</v>
      </c>
      <c r="C941" s="4" t="str">
        <f>iferror(vlookup(B941,Industry_info,2,false),"No data")</f>
        <v>Education</v>
      </c>
      <c r="D941" s="4" t="s">
        <v>1419</v>
      </c>
      <c r="E941" s="4" t="str">
        <f>iferror(VLOOKUP(D941,State_info,2,0),"No Data")</f>
        <v>CA</v>
      </c>
      <c r="F941" s="4">
        <v>98398.0</v>
      </c>
      <c r="G941" s="4">
        <v>121471.0</v>
      </c>
      <c r="H941" s="4" t="s">
        <v>2000</v>
      </c>
      <c r="I941" s="5">
        <v>43957.0</v>
      </c>
      <c r="J941" s="5">
        <v>43987.0</v>
      </c>
      <c r="K941" s="4" t="s">
        <v>330</v>
      </c>
      <c r="L941" s="4">
        <f>iferror(vlookup(B941,Rating_info,3,0),"No Data")</f>
        <v>3.3</v>
      </c>
    </row>
    <row r="942" ht="15.75" hidden="1" customHeight="1">
      <c r="A942" s="4" t="s">
        <v>2001</v>
      </c>
      <c r="B942" s="4" t="s">
        <v>1555</v>
      </c>
      <c r="C942" s="4" t="str">
        <f>iferror(vlookup(B942,Industry_info,2,false),"No data")</f>
        <v>Biotech &amp; Pharmaceuticals</v>
      </c>
      <c r="D942" s="4" t="s">
        <v>1448</v>
      </c>
      <c r="E942" s="4" t="str">
        <f>iferror(VLOOKUP(D942,State_info,2,0),"No Data")</f>
        <v>CA</v>
      </c>
      <c r="F942" s="4">
        <v>161510.0</v>
      </c>
      <c r="G942" s="4">
        <v>176639.0</v>
      </c>
      <c r="H942" s="4" t="s">
        <v>2002</v>
      </c>
      <c r="I942" s="5">
        <v>43956.0</v>
      </c>
      <c r="J942" s="5">
        <v>43987.0</v>
      </c>
      <c r="K942" s="4" t="s">
        <v>16</v>
      </c>
      <c r="L942" s="4">
        <f>iferror(vlookup(B942,Rating_info,3,0),"No Data")</f>
        <v>3.9</v>
      </c>
    </row>
    <row r="943" ht="15.75" hidden="1" customHeight="1">
      <c r="A943" s="4" t="s">
        <v>2003</v>
      </c>
      <c r="B943" s="4" t="s">
        <v>1652</v>
      </c>
      <c r="C943" s="4" t="str">
        <f>iferror(vlookup(B943,Industry_info,2,false),"No data")</f>
        <v>Insurance</v>
      </c>
      <c r="D943" s="4" t="s">
        <v>1653</v>
      </c>
      <c r="E943" s="4" t="str">
        <f>iferror(VLOOKUP(D943,State_info,2,0),"No Data")</f>
        <v>CA</v>
      </c>
      <c r="F943" s="4">
        <v>111276.0</v>
      </c>
      <c r="G943" s="4">
        <v>174539.0</v>
      </c>
      <c r="H943" s="4" t="s">
        <v>2004</v>
      </c>
      <c r="I943" s="5">
        <v>43957.0</v>
      </c>
      <c r="J943" s="5">
        <v>43987.0</v>
      </c>
      <c r="K943" s="4" t="s">
        <v>16</v>
      </c>
      <c r="L943" s="4">
        <f>iferror(vlookup(B943,Rating_info,3,0),"No Data")</f>
        <v>3.4</v>
      </c>
    </row>
    <row r="944" ht="15.75" hidden="1" customHeight="1">
      <c r="A944" s="4" t="s">
        <v>2005</v>
      </c>
      <c r="B944" s="4" t="s">
        <v>1661</v>
      </c>
      <c r="C944" s="4" t="str">
        <f>iferror(vlookup(B944,Industry_info,2,false),"No data")</f>
        <v>Finance</v>
      </c>
      <c r="D944" s="4" t="s">
        <v>1419</v>
      </c>
      <c r="E944" s="4" t="str">
        <f>iferror(VLOOKUP(D944,State_info,2,0),"No Data")</f>
        <v>CA</v>
      </c>
      <c r="F944" s="4">
        <v>103009.0</v>
      </c>
      <c r="G944" s="4">
        <v>160967.0</v>
      </c>
      <c r="H944" s="4" t="s">
        <v>15</v>
      </c>
      <c r="I944" s="5">
        <v>43957.0</v>
      </c>
      <c r="J944" s="5">
        <v>43987.0</v>
      </c>
      <c r="K944" s="4" t="s">
        <v>16</v>
      </c>
      <c r="L944" s="4">
        <f>iferror(vlookup(B944,Rating_info,3,0),"No Data")</f>
        <v>4.7</v>
      </c>
    </row>
    <row r="945" ht="15.75" hidden="1" customHeight="1">
      <c r="A945" s="4" t="s">
        <v>2006</v>
      </c>
      <c r="B945" s="4" t="s">
        <v>1661</v>
      </c>
      <c r="C945" s="4" t="str">
        <f>iferror(vlookup(B945,Industry_info,2,false),"No data")</f>
        <v>Finance</v>
      </c>
      <c r="D945" s="4" t="s">
        <v>1419</v>
      </c>
      <c r="E945" s="4" t="str">
        <f>iferror(VLOOKUP(D945,State_info,2,0),"No Data")</f>
        <v>CA</v>
      </c>
      <c r="F945" s="4">
        <v>71379.0</v>
      </c>
      <c r="G945" s="4">
        <v>130405.0</v>
      </c>
      <c r="H945" s="4" t="s">
        <v>15</v>
      </c>
      <c r="I945" s="5">
        <v>43957.0</v>
      </c>
      <c r="J945" s="5">
        <v>43987.0</v>
      </c>
      <c r="K945" s="4" t="s">
        <v>16</v>
      </c>
      <c r="L945" s="4">
        <f>iferror(vlookup(B945,Rating_info,3,0),"No Data")</f>
        <v>4.7</v>
      </c>
    </row>
    <row r="946" ht="15.75" hidden="1" customHeight="1">
      <c r="A946" s="4" t="s">
        <v>2007</v>
      </c>
      <c r="B946" s="4" t="s">
        <v>2008</v>
      </c>
      <c r="C946" s="4" t="str">
        <f>iferror(vlookup(B946,Industry_info,2,false),"No data")</f>
        <v>Biotech &amp; Pharmaceuticals</v>
      </c>
      <c r="D946" s="4" t="s">
        <v>1419</v>
      </c>
      <c r="E946" s="4" t="str">
        <f>iferror(VLOOKUP(D946,State_info,2,0),"No Data")</f>
        <v>CA</v>
      </c>
      <c r="F946" s="4">
        <v>102584.0</v>
      </c>
      <c r="G946" s="4">
        <v>117924.0</v>
      </c>
      <c r="H946" s="4" t="s">
        <v>2009</v>
      </c>
      <c r="I946" s="5">
        <v>43957.0</v>
      </c>
      <c r="J946" s="5">
        <v>43987.0</v>
      </c>
      <c r="K946" s="4" t="s">
        <v>16</v>
      </c>
      <c r="L946" s="4">
        <f>iferror(vlookup(B946,Rating_info,3,0),"No Data")</f>
        <v>4.6</v>
      </c>
    </row>
    <row r="947" ht="15.75" hidden="1" customHeight="1">
      <c r="A947" s="4" t="s">
        <v>2010</v>
      </c>
      <c r="B947" s="4" t="s">
        <v>1454</v>
      </c>
      <c r="C947" s="4" t="str">
        <f>iferror(vlookup(B947,Industry_info,2,false),"No data")</f>
        <v>Information Technology</v>
      </c>
      <c r="D947" s="4" t="s">
        <v>1419</v>
      </c>
      <c r="E947" s="4" t="str">
        <f>iferror(VLOOKUP(D947,State_info,2,0),"No Data")</f>
        <v>CA</v>
      </c>
      <c r="F947" s="4">
        <v>153983.0</v>
      </c>
      <c r="G947" s="4">
        <v>186567.0</v>
      </c>
      <c r="H947" s="4" t="s">
        <v>15</v>
      </c>
      <c r="I947" s="5">
        <v>43956.0</v>
      </c>
      <c r="J947" s="5">
        <v>43987.0</v>
      </c>
      <c r="K947" s="4" t="s">
        <v>16</v>
      </c>
      <c r="L947" s="4">
        <f>iferror(vlookup(B947,Rating_info,3,0),"No Data")</f>
        <v>4.6</v>
      </c>
    </row>
    <row r="948" ht="15.75" hidden="1" customHeight="1">
      <c r="A948" s="4" t="s">
        <v>2011</v>
      </c>
      <c r="B948" s="4" t="s">
        <v>1555</v>
      </c>
      <c r="C948" s="4" t="str">
        <f>iferror(vlookup(B948,Industry_info,2,false),"No data")</f>
        <v>Biotech &amp; Pharmaceuticals</v>
      </c>
      <c r="D948" s="4" t="s">
        <v>1448</v>
      </c>
      <c r="E948" s="4" t="str">
        <f>iferror(VLOOKUP(D948,State_info,2,0),"No Data")</f>
        <v>CA</v>
      </c>
      <c r="F948" s="4">
        <v>167859.0</v>
      </c>
      <c r="G948" s="4">
        <v>222660.0</v>
      </c>
      <c r="H948" s="4" t="s">
        <v>2012</v>
      </c>
      <c r="I948" s="5">
        <v>43951.0</v>
      </c>
      <c r="J948" s="5">
        <v>43987.0</v>
      </c>
      <c r="K948" s="4" t="s">
        <v>16</v>
      </c>
      <c r="L948" s="4">
        <f>iferror(vlookup(B948,Rating_info,3,0),"No Data")</f>
        <v>3.9</v>
      </c>
    </row>
    <row r="949" ht="15.75" customHeight="1">
      <c r="A949" s="4" t="s">
        <v>31</v>
      </c>
      <c r="B949" s="4" t="s">
        <v>2013</v>
      </c>
      <c r="C949" s="4" t="str">
        <f>iferror(vlookup(B949,Industry_info,2,false),"No data")</f>
        <v>Business Services</v>
      </c>
      <c r="D949" s="4" t="s">
        <v>1419</v>
      </c>
      <c r="E949" s="4" t="str">
        <f>iferror(VLOOKUP(D949,State_info,2,0),"No Data")</f>
        <v>CA</v>
      </c>
      <c r="F949" s="4">
        <v>85704.0</v>
      </c>
      <c r="G949" s="4">
        <v>122131.0</v>
      </c>
      <c r="H949" s="4" t="s">
        <v>2014</v>
      </c>
      <c r="I949" s="5">
        <v>43952.0</v>
      </c>
      <c r="J949" s="5">
        <v>43987.0</v>
      </c>
      <c r="K949" s="4" t="s">
        <v>16</v>
      </c>
      <c r="L949" s="4">
        <f>iferror(vlookup(B949,Rating_info,3,0),"No Data")</f>
        <v>4.7</v>
      </c>
    </row>
    <row r="950" ht="15.75" hidden="1" customHeight="1">
      <c r="A950" s="4" t="s">
        <v>1637</v>
      </c>
      <c r="B950" s="4" t="s">
        <v>2015</v>
      </c>
      <c r="C950" s="4" t="str">
        <f>iferror(vlookup(B950,Industry_info,2,false),"No data")</f>
        <v>Information Technology</v>
      </c>
      <c r="D950" s="4" t="s">
        <v>1448</v>
      </c>
      <c r="E950" s="4" t="str">
        <f>iferror(VLOOKUP(D950,State_info,2,0),"No Data")</f>
        <v>CA</v>
      </c>
      <c r="F950" s="4">
        <v>149534.0</v>
      </c>
      <c r="G950" s="4">
        <v>187436.0</v>
      </c>
      <c r="H950" s="4" t="s">
        <v>2016</v>
      </c>
      <c r="I950" s="5">
        <v>43944.0</v>
      </c>
      <c r="J950" s="5">
        <v>43987.0</v>
      </c>
      <c r="K950" s="4" t="s">
        <v>16</v>
      </c>
      <c r="L950" s="4">
        <f>iferror(vlookup(B950,Rating_info,3,0),"No Data")</f>
        <v>3.7</v>
      </c>
    </row>
    <row r="951" ht="15.75" customHeight="1">
      <c r="A951" s="4" t="s">
        <v>31</v>
      </c>
      <c r="B951" s="4" t="s">
        <v>1855</v>
      </c>
      <c r="C951" s="4" t="str">
        <f>iferror(vlookup(B951,Industry_info,2,false),"No data")</f>
        <v>No Industry</v>
      </c>
      <c r="D951" s="4" t="s">
        <v>1419</v>
      </c>
      <c r="E951" s="4" t="str">
        <f>iferror(VLOOKUP(D951,State_info,2,0),"No Data")</f>
        <v>CA</v>
      </c>
      <c r="F951" s="4">
        <v>103670.0</v>
      </c>
      <c r="G951" s="4">
        <v>130933.0</v>
      </c>
      <c r="H951" s="4" t="s">
        <v>2017</v>
      </c>
      <c r="I951" s="5">
        <v>43953.0</v>
      </c>
      <c r="J951" s="5">
        <v>43987.0</v>
      </c>
      <c r="K951" s="4" t="s">
        <v>16</v>
      </c>
      <c r="L951" s="4">
        <f>iferror(vlookup(B951,Rating_info,3,0),"No Data")</f>
        <v>4</v>
      </c>
    </row>
    <row r="952" ht="15.75" hidden="1" customHeight="1">
      <c r="A952" s="4" t="s">
        <v>2018</v>
      </c>
      <c r="B952" s="4" t="s">
        <v>245</v>
      </c>
      <c r="C952" s="4" t="str">
        <f>iferror(vlookup(B952,Industry_info,2,false),"No data")</f>
        <v>Information Technology</v>
      </c>
      <c r="D952" s="4" t="s">
        <v>1537</v>
      </c>
      <c r="E952" s="4" t="str">
        <f>iferror(VLOOKUP(D952,State_info,2,0),"No Data")</f>
        <v>CA</v>
      </c>
      <c r="F952" s="4">
        <v>117464.0</v>
      </c>
      <c r="G952" s="4">
        <v>156756.0</v>
      </c>
      <c r="H952" s="4" t="s">
        <v>15</v>
      </c>
      <c r="I952" s="5">
        <v>43952.0</v>
      </c>
      <c r="J952" s="5">
        <v>43987.0</v>
      </c>
      <c r="K952" s="4" t="s">
        <v>16</v>
      </c>
      <c r="L952" s="4">
        <f>iferror(vlookup(B952,Rating_info,3,0),"No Data")</f>
        <v>4.4</v>
      </c>
    </row>
    <row r="953" ht="15.75" hidden="1" customHeight="1">
      <c r="A953" s="4" t="s">
        <v>2019</v>
      </c>
      <c r="B953" s="4" t="s">
        <v>1474</v>
      </c>
      <c r="C953" s="4" t="str">
        <f>iferror(vlookup(B953,Industry_info,2,false),"No data")</f>
        <v>Biotech &amp; Pharmaceuticals</v>
      </c>
      <c r="D953" s="4" t="s">
        <v>1419</v>
      </c>
      <c r="E953" s="4" t="str">
        <f>iferror(VLOOKUP(D953,State_info,2,0),"No Data")</f>
        <v>CA</v>
      </c>
      <c r="F953" s="4">
        <v>103509.0</v>
      </c>
      <c r="G953" s="4">
        <v>133579.0</v>
      </c>
      <c r="H953" s="4" t="s">
        <v>2020</v>
      </c>
      <c r="I953" s="5">
        <v>43952.0</v>
      </c>
      <c r="J953" s="5">
        <v>43987.0</v>
      </c>
      <c r="K953" s="4" t="s">
        <v>16</v>
      </c>
      <c r="L953" s="4">
        <f>iferror(vlookup(B953,Rating_info,3,0),"No Data")</f>
        <v>5</v>
      </c>
    </row>
    <row r="954" ht="15.75" hidden="1" customHeight="1">
      <c r="A954" s="4" t="s">
        <v>2021</v>
      </c>
      <c r="B954" s="4" t="s">
        <v>1504</v>
      </c>
      <c r="C954" s="4" t="str">
        <f>iferror(vlookup(B954,Industry_info,2,false),"No data")</f>
        <v>Manufacturing</v>
      </c>
      <c r="D954" s="4" t="s">
        <v>1419</v>
      </c>
      <c r="E954" s="4" t="str">
        <f>iferror(VLOOKUP(D954,State_info,2,0),"No Data")</f>
        <v>CA</v>
      </c>
      <c r="F954" s="4">
        <v>81423.0</v>
      </c>
      <c r="G954" s="4">
        <v>118302.0</v>
      </c>
      <c r="H954" s="4" t="s">
        <v>2022</v>
      </c>
      <c r="I954" s="5">
        <v>43957.0</v>
      </c>
      <c r="J954" s="5">
        <v>43987.0</v>
      </c>
      <c r="K954" s="4" t="s">
        <v>16</v>
      </c>
      <c r="L954" s="4">
        <f>iferror(vlookup(B954,Rating_info,3,0),"No Data")</f>
        <v>3.5</v>
      </c>
    </row>
    <row r="955" ht="15.75" customHeight="1">
      <c r="A955" s="4" t="s">
        <v>2023</v>
      </c>
      <c r="B955" s="4" t="s">
        <v>2024</v>
      </c>
      <c r="C955" s="4" t="str">
        <f>iferror(vlookup(B955,Industry_info,2,false),"No data")</f>
        <v>Retail</v>
      </c>
      <c r="D955" s="4" t="s">
        <v>1419</v>
      </c>
      <c r="E955" s="4" t="str">
        <f>iferror(VLOOKUP(D955,State_info,2,0),"No Data")</f>
        <v>CA</v>
      </c>
      <c r="F955" s="4">
        <v>128235.0</v>
      </c>
      <c r="G955" s="4">
        <v>223999.0</v>
      </c>
      <c r="H955" s="4" t="s">
        <v>2025</v>
      </c>
      <c r="I955" s="5">
        <v>43944.0</v>
      </c>
      <c r="J955" s="5">
        <v>43987.0</v>
      </c>
      <c r="K955" s="4" t="s">
        <v>16</v>
      </c>
      <c r="L955" s="4">
        <f>iferror(vlookup(B955,Rating_info,3,0),"No Data")</f>
        <v>3.4</v>
      </c>
    </row>
    <row r="956" ht="15.75" hidden="1" customHeight="1">
      <c r="A956" s="4" t="s">
        <v>2026</v>
      </c>
      <c r="B956" s="4" t="s">
        <v>245</v>
      </c>
      <c r="C956" s="4" t="str">
        <f>iferror(vlookup(B956,Industry_info,2,false),"No data")</f>
        <v>Information Technology</v>
      </c>
      <c r="D956" s="4" t="s">
        <v>1537</v>
      </c>
      <c r="E956" s="4" t="str">
        <f>iferror(VLOOKUP(D956,State_info,2,0),"No Data")</f>
        <v>CA</v>
      </c>
      <c r="F956" s="4">
        <v>117464.0</v>
      </c>
      <c r="G956" s="4">
        <v>156756.0</v>
      </c>
      <c r="H956" s="4" t="s">
        <v>15</v>
      </c>
      <c r="I956" s="5">
        <v>43950.0</v>
      </c>
      <c r="J956" s="5">
        <v>43987.0</v>
      </c>
      <c r="K956" s="4" t="s">
        <v>16</v>
      </c>
      <c r="L956" s="4">
        <f>iferror(vlookup(B956,Rating_info,3,0),"No Data")</f>
        <v>4.4</v>
      </c>
    </row>
    <row r="957" ht="15.75" hidden="1" customHeight="1">
      <c r="A957" s="4" t="s">
        <v>1458</v>
      </c>
      <c r="B957" s="4" t="s">
        <v>2027</v>
      </c>
      <c r="C957" s="4" t="str">
        <f>iferror(vlookup(B957,Industry_info,2,false),"No data")</f>
        <v>Education</v>
      </c>
      <c r="D957" s="4" t="s">
        <v>1419</v>
      </c>
      <c r="E957" s="4" t="str">
        <f>iferror(VLOOKUP(D957,State_info,2,0),"No Data")</f>
        <v>CA</v>
      </c>
      <c r="F957" s="4">
        <v>137893.0</v>
      </c>
      <c r="G957" s="4">
        <v>226712.0</v>
      </c>
      <c r="H957" s="4" t="s">
        <v>2028</v>
      </c>
      <c r="I957" s="5">
        <v>43952.0</v>
      </c>
      <c r="J957" s="5">
        <v>43987.0</v>
      </c>
      <c r="K957" s="4" t="s">
        <v>16</v>
      </c>
      <c r="L957" s="4">
        <f>iferror(vlookup(B957,Rating_info,3,0),"No Data")</f>
        <v>4.4</v>
      </c>
    </row>
    <row r="958" ht="15.75" hidden="1" customHeight="1">
      <c r="A958" s="4" t="s">
        <v>2029</v>
      </c>
      <c r="B958" s="4" t="s">
        <v>41</v>
      </c>
      <c r="C958" s="4" t="str">
        <f>iferror(vlookup(B958,Industry_info,2,false),"No data")</f>
        <v>Information Technology</v>
      </c>
      <c r="D958" s="4" t="s">
        <v>1469</v>
      </c>
      <c r="E958" s="4" t="str">
        <f>iferror(VLOOKUP(D958,State_info,2,0),"No Data")</f>
        <v>CA</v>
      </c>
      <c r="F958" s="4">
        <v>33932.0</v>
      </c>
      <c r="G958" s="4">
        <v>271314.0</v>
      </c>
      <c r="H958" s="4" t="s">
        <v>15</v>
      </c>
      <c r="I958" s="5">
        <v>43944.0</v>
      </c>
      <c r="J958" s="5">
        <v>43987.0</v>
      </c>
      <c r="K958" s="4" t="s">
        <v>16</v>
      </c>
      <c r="L958" s="4">
        <f>iferror(vlookup(B958,Rating_info,3,0),"No Data")</f>
        <v>3.9</v>
      </c>
    </row>
    <row r="959" ht="15.75" hidden="1" customHeight="1">
      <c r="A959" s="4" t="s">
        <v>2030</v>
      </c>
      <c r="B959" s="4" t="s">
        <v>1555</v>
      </c>
      <c r="C959" s="4" t="str">
        <f>iferror(vlookup(B959,Industry_info,2,false),"No data")</f>
        <v>Biotech &amp; Pharmaceuticals</v>
      </c>
      <c r="D959" s="4" t="s">
        <v>1448</v>
      </c>
      <c r="E959" s="4" t="str">
        <f>iferror(VLOOKUP(D959,State_info,2,0),"No Data")</f>
        <v>CA</v>
      </c>
      <c r="F959" s="4">
        <v>142884.0</v>
      </c>
      <c r="G959" s="4">
        <v>259201.0</v>
      </c>
      <c r="H959" s="4" t="s">
        <v>2031</v>
      </c>
      <c r="I959" s="5">
        <v>43956.0</v>
      </c>
      <c r="J959" s="5">
        <v>43987.0</v>
      </c>
      <c r="K959" s="4" t="s">
        <v>16</v>
      </c>
      <c r="L959" s="4">
        <f>iferror(vlookup(B959,Rating_info,3,0),"No Data")</f>
        <v>3.9</v>
      </c>
    </row>
    <row r="960" ht="15.75" hidden="1" customHeight="1">
      <c r="A960" s="4" t="s">
        <v>2032</v>
      </c>
      <c r="B960" s="4" t="s">
        <v>245</v>
      </c>
      <c r="C960" s="4" t="str">
        <f>iferror(vlookup(B960,Industry_info,2,false),"No data")</f>
        <v>Information Technology</v>
      </c>
      <c r="D960" s="4" t="s">
        <v>1537</v>
      </c>
      <c r="E960" s="4" t="str">
        <f>iferror(VLOOKUP(D960,State_info,2,0),"No Data")</f>
        <v>CA</v>
      </c>
      <c r="F960" s="4">
        <v>117464.0</v>
      </c>
      <c r="G960" s="4">
        <v>156756.0</v>
      </c>
      <c r="H960" s="4" t="s">
        <v>15</v>
      </c>
      <c r="I960" s="5">
        <v>43956.0</v>
      </c>
      <c r="J960" s="5">
        <v>43987.0</v>
      </c>
      <c r="K960" s="4" t="s">
        <v>16</v>
      </c>
      <c r="L960" s="4">
        <f>iferror(vlookup(B960,Rating_info,3,0),"No Data")</f>
        <v>4.4</v>
      </c>
    </row>
    <row r="961" ht="15.75" customHeight="1">
      <c r="A961" s="4" t="s">
        <v>31</v>
      </c>
      <c r="B961" s="4" t="s">
        <v>2033</v>
      </c>
      <c r="C961" s="4" t="str">
        <f>iferror(vlookup(B961,Industry_info,2,false),"No data")</f>
        <v>Information Technology</v>
      </c>
      <c r="D961" s="4" t="s">
        <v>1419</v>
      </c>
      <c r="E961" s="4" t="str">
        <f>iferror(VLOOKUP(D961,State_info,2,0),"No Data")</f>
        <v>CA</v>
      </c>
      <c r="F961" s="4">
        <v>78846.0</v>
      </c>
      <c r="G961" s="4">
        <v>145106.0</v>
      </c>
      <c r="H961" s="4" t="s">
        <v>2034</v>
      </c>
      <c r="I961" s="5">
        <v>43952.0</v>
      </c>
      <c r="J961" s="5">
        <v>43987.0</v>
      </c>
      <c r="K961" s="4" t="s">
        <v>16</v>
      </c>
      <c r="L961" s="4">
        <f>iferror(vlookup(B961,Rating_info,3,0),"No Data")</f>
        <v>3.6</v>
      </c>
    </row>
    <row r="962" ht="15.75" hidden="1" customHeight="1">
      <c r="A962" s="4" t="s">
        <v>2035</v>
      </c>
      <c r="B962" s="4" t="s">
        <v>2036</v>
      </c>
      <c r="C962" s="4" t="str">
        <f>iferror(vlookup(B962,Industry_info,2,false),"No data")</f>
        <v>Biotech &amp; Pharmaceuticals</v>
      </c>
      <c r="D962" s="4" t="s">
        <v>1419</v>
      </c>
      <c r="E962" s="4" t="str">
        <f>iferror(VLOOKUP(D962,State_info,2,0),"No Data")</f>
        <v>CA</v>
      </c>
      <c r="F962" s="4">
        <v>137500.0</v>
      </c>
      <c r="G962" s="4">
        <v>151374.0</v>
      </c>
      <c r="H962" s="4" t="s">
        <v>2037</v>
      </c>
      <c r="I962" s="5">
        <v>43952.0</v>
      </c>
      <c r="J962" s="5">
        <v>43987.0</v>
      </c>
      <c r="K962" s="4" t="s">
        <v>16</v>
      </c>
      <c r="L962" s="4">
        <f>iferror(vlookup(B962,Rating_info,3,0),"No Data")</f>
        <v>5</v>
      </c>
    </row>
    <row r="963" ht="15.75" hidden="1" customHeight="1">
      <c r="A963" s="4" t="s">
        <v>2038</v>
      </c>
      <c r="B963" s="4" t="s">
        <v>1855</v>
      </c>
      <c r="C963" s="4" t="str">
        <f>iferror(vlookup(B963,Industry_info,2,false),"No data")</f>
        <v>No Industry</v>
      </c>
      <c r="D963" s="4" t="s">
        <v>1419</v>
      </c>
      <c r="E963" s="4" t="str">
        <f>iferror(VLOOKUP(D963,State_info,2,0),"No Data")</f>
        <v>CA</v>
      </c>
      <c r="F963" s="4">
        <v>61842.0</v>
      </c>
      <c r="G963" s="4">
        <v>99494.0</v>
      </c>
      <c r="H963" s="4" t="s">
        <v>2039</v>
      </c>
      <c r="I963" s="5">
        <v>43957.0</v>
      </c>
      <c r="J963" s="5">
        <v>43987.0</v>
      </c>
      <c r="K963" s="4" t="s">
        <v>16</v>
      </c>
      <c r="L963" s="4">
        <f>iferror(vlookup(B963,Rating_info,3,0),"No Data")</f>
        <v>4</v>
      </c>
    </row>
    <row r="964" ht="15.75" hidden="1" customHeight="1">
      <c r="A964" s="4" t="s">
        <v>2040</v>
      </c>
      <c r="B964" s="4" t="s">
        <v>2041</v>
      </c>
      <c r="C964" s="4" t="str">
        <f>iferror(vlookup(B964,Industry_info,2,false),"No data")</f>
        <v>Manufacturing</v>
      </c>
      <c r="D964" s="4" t="s">
        <v>1653</v>
      </c>
      <c r="E964" s="4" t="str">
        <f>iferror(VLOOKUP(D964,State_info,2,0),"No Data")</f>
        <v>CA</v>
      </c>
      <c r="F964" s="4">
        <v>63302.0</v>
      </c>
      <c r="G964" s="4">
        <v>126497.0</v>
      </c>
      <c r="H964" s="4" t="s">
        <v>2042</v>
      </c>
      <c r="I964" s="5">
        <v>43954.0</v>
      </c>
      <c r="J964" s="5">
        <v>43987.0</v>
      </c>
      <c r="K964" s="4" t="s">
        <v>16</v>
      </c>
      <c r="L964" s="4">
        <f>iferror(vlookup(B964,Rating_info,3,0),"No Data")</f>
        <v>3.7</v>
      </c>
    </row>
    <row r="965" ht="15.75" hidden="1" customHeight="1">
      <c r="A965" s="4" t="s">
        <v>177</v>
      </c>
      <c r="B965" s="4" t="s">
        <v>41</v>
      </c>
      <c r="C965" s="4" t="str">
        <f>iferror(vlookup(B965,Industry_info,2,false),"No data")</f>
        <v>Information Technology</v>
      </c>
      <c r="D965" s="4" t="s">
        <v>2043</v>
      </c>
      <c r="E965" s="4" t="str">
        <f>iferror(VLOOKUP(D965,State_info,2,0),"No Data")</f>
        <v>CA</v>
      </c>
      <c r="F965" s="4">
        <v>41120.0</v>
      </c>
      <c r="G965" s="4">
        <v>83807.0</v>
      </c>
      <c r="H965" s="4" t="s">
        <v>15</v>
      </c>
      <c r="I965" s="5">
        <v>43950.0</v>
      </c>
      <c r="J965" s="5">
        <v>43987.0</v>
      </c>
      <c r="K965" s="4" t="s">
        <v>16</v>
      </c>
      <c r="L965" s="4">
        <f>iferror(vlookup(B965,Rating_info,3,0),"No Data")</f>
        <v>3.9</v>
      </c>
    </row>
    <row r="966" ht="15.75" hidden="1" customHeight="1">
      <c r="A966" s="4" t="s">
        <v>2044</v>
      </c>
      <c r="B966" s="4" t="s">
        <v>1767</v>
      </c>
      <c r="C966" s="4" t="str">
        <f>iferror(vlookup(B966,Industry_info,2,false),"No data")</f>
        <v>Biotech &amp; Pharmaceuticals</v>
      </c>
      <c r="D966" s="4" t="s">
        <v>1448</v>
      </c>
      <c r="E966" s="4" t="str">
        <f>iferror(VLOOKUP(D966,State_info,2,0),"No Data")</f>
        <v>CA</v>
      </c>
      <c r="F966" s="4">
        <v>107345.0</v>
      </c>
      <c r="G966" s="4">
        <v>129633.0</v>
      </c>
      <c r="H966" s="4" t="s">
        <v>2045</v>
      </c>
      <c r="I966" s="5">
        <v>43957.0</v>
      </c>
      <c r="J966" s="5">
        <v>43987.0</v>
      </c>
      <c r="K966" s="4" t="s">
        <v>16</v>
      </c>
      <c r="L966" s="4">
        <f>iferror(vlookup(B966,Rating_info,3,0),"No Data")</f>
        <v>2.6</v>
      </c>
    </row>
    <row r="967" ht="15.75" hidden="1" customHeight="1">
      <c r="A967" s="4" t="s">
        <v>2046</v>
      </c>
      <c r="B967" s="4" t="s">
        <v>2047</v>
      </c>
      <c r="C967" s="4" t="str">
        <f>iferror(vlookup(B967,Industry_info,2,false),"No data")</f>
        <v>Information Technology</v>
      </c>
      <c r="D967" s="4" t="s">
        <v>1537</v>
      </c>
      <c r="E967" s="4" t="str">
        <f>iferror(VLOOKUP(D967,State_info,2,0),"No Data")</f>
        <v>CA</v>
      </c>
      <c r="F967" s="4">
        <v>114825.0</v>
      </c>
      <c r="G967" s="4">
        <v>153844.0</v>
      </c>
      <c r="H967" s="4" t="s">
        <v>2048</v>
      </c>
      <c r="I967" s="5">
        <v>43945.0</v>
      </c>
      <c r="J967" s="5">
        <v>43987.0</v>
      </c>
      <c r="K967" s="4" t="s">
        <v>16</v>
      </c>
      <c r="L967" s="4">
        <f>iferror(vlookup(B967,Rating_info,3,0),"No Data")</f>
        <v>3.5</v>
      </c>
    </row>
    <row r="968" ht="15.75" hidden="1" customHeight="1">
      <c r="A968" s="4" t="s">
        <v>2049</v>
      </c>
      <c r="B968" s="4" t="s">
        <v>1555</v>
      </c>
      <c r="C968" s="4" t="str">
        <f>iferror(vlookup(B968,Industry_info,2,false),"No data")</f>
        <v>Biotech &amp; Pharmaceuticals</v>
      </c>
      <c r="D968" s="4" t="s">
        <v>1448</v>
      </c>
      <c r="E968" s="4" t="str">
        <f>iferror(VLOOKUP(D968,State_info,2,0),"No Data")</f>
        <v>CA</v>
      </c>
      <c r="F968" s="4">
        <v>161510.0</v>
      </c>
      <c r="G968" s="4">
        <v>176639.0</v>
      </c>
      <c r="H968" s="4" t="s">
        <v>2050</v>
      </c>
      <c r="I968" s="5">
        <v>43956.0</v>
      </c>
      <c r="J968" s="5">
        <v>43987.0</v>
      </c>
      <c r="K968" s="4" t="s">
        <v>16</v>
      </c>
      <c r="L968" s="4">
        <f>iferror(vlookup(B968,Rating_info,3,0),"No Data")</f>
        <v>3.9</v>
      </c>
    </row>
    <row r="969" ht="15.75" hidden="1" customHeight="1">
      <c r="A969" s="4" t="s">
        <v>2051</v>
      </c>
      <c r="B969" s="4" t="s">
        <v>2052</v>
      </c>
      <c r="C969" s="4" t="str">
        <f>iferror(vlookup(B969,Industry_info,2,false),"No data")</f>
        <v>Biotech &amp; Pharmaceuticals</v>
      </c>
      <c r="D969" s="4" t="s">
        <v>1653</v>
      </c>
      <c r="E969" s="4" t="str">
        <f>iferror(VLOOKUP(D969,State_info,2,0),"No Data")</f>
        <v>CA</v>
      </c>
      <c r="F969" s="4">
        <v>134551.0</v>
      </c>
      <c r="G969" s="4">
        <v>160763.0</v>
      </c>
      <c r="H969" s="4" t="s">
        <v>2053</v>
      </c>
      <c r="I969" s="5">
        <v>43957.0</v>
      </c>
      <c r="J969" s="5">
        <v>43987.0</v>
      </c>
      <c r="K969" s="4" t="s">
        <v>16</v>
      </c>
      <c r="L969" s="4">
        <f>iferror(vlookup(B969,Rating_info,3,0),"No Data")</f>
        <v>2.8</v>
      </c>
    </row>
    <row r="970" ht="15.75" hidden="1" customHeight="1">
      <c r="A970" s="4" t="s">
        <v>2054</v>
      </c>
      <c r="B970" s="4" t="s">
        <v>1864</v>
      </c>
      <c r="C970" s="4" t="str">
        <f>iferror(vlookup(B970,Industry_info,2,false),"No data")</f>
        <v>Biotech &amp; Pharmaceuticals</v>
      </c>
      <c r="D970" s="4" t="s">
        <v>1419</v>
      </c>
      <c r="E970" s="4" t="str">
        <f>iferror(VLOOKUP(D970,State_info,2,0),"No Data")</f>
        <v>CA</v>
      </c>
      <c r="F970" s="4">
        <v>49428.0</v>
      </c>
      <c r="G970" s="4">
        <v>106830.0</v>
      </c>
      <c r="H970" s="4" t="s">
        <v>2055</v>
      </c>
      <c r="I970" s="5">
        <v>43954.0</v>
      </c>
      <c r="J970" s="5">
        <v>43987.0</v>
      </c>
      <c r="K970" s="4" t="s">
        <v>16</v>
      </c>
      <c r="L970" s="4">
        <f>iferror(vlookup(B970,Rating_info,3,0),"No Data")</f>
        <v>3.8</v>
      </c>
    </row>
    <row r="971" ht="15.75" hidden="1" customHeight="1">
      <c r="A971" s="4" t="s">
        <v>2056</v>
      </c>
      <c r="B971" s="4" t="s">
        <v>1555</v>
      </c>
      <c r="C971" s="4" t="str">
        <f>iferror(vlookup(B971,Industry_info,2,false),"No data")</f>
        <v>Biotech &amp; Pharmaceuticals</v>
      </c>
      <c r="D971" s="4" t="s">
        <v>1448</v>
      </c>
      <c r="E971" s="4" t="str">
        <f>iferror(VLOOKUP(D971,State_info,2,0),"No Data")</f>
        <v>CA</v>
      </c>
      <c r="F971" s="4">
        <v>137930.0</v>
      </c>
      <c r="G971" s="4">
        <v>163519.0</v>
      </c>
      <c r="H971" s="4" t="s">
        <v>2057</v>
      </c>
      <c r="I971" s="5">
        <v>43956.0</v>
      </c>
      <c r="J971" s="5">
        <v>43987.0</v>
      </c>
      <c r="K971" s="4" t="s">
        <v>16</v>
      </c>
      <c r="L971" s="4">
        <f>iferror(vlookup(B971,Rating_info,3,0),"No Data")</f>
        <v>3.9</v>
      </c>
    </row>
    <row r="972" ht="15.75" hidden="1" customHeight="1">
      <c r="A972" s="4" t="s">
        <v>2058</v>
      </c>
      <c r="B972" s="4" t="s">
        <v>1555</v>
      </c>
      <c r="C972" s="4" t="str">
        <f>iferror(vlookup(B972,Industry_info,2,false),"No data")</f>
        <v>Biotech &amp; Pharmaceuticals</v>
      </c>
      <c r="D972" s="4" t="s">
        <v>1448</v>
      </c>
      <c r="E972" s="4" t="str">
        <f>iferror(VLOOKUP(D972,State_info,2,0),"No Data")</f>
        <v>CA</v>
      </c>
      <c r="F972" s="4">
        <v>129314.0</v>
      </c>
      <c r="G972" s="4">
        <v>211091.0</v>
      </c>
      <c r="H972" s="4" t="s">
        <v>2059</v>
      </c>
      <c r="I972" s="5">
        <v>43956.0</v>
      </c>
      <c r="J972" s="5">
        <v>43987.0</v>
      </c>
      <c r="K972" s="4" t="s">
        <v>16</v>
      </c>
      <c r="L972" s="4">
        <f>iferror(vlookup(B972,Rating_info,3,0),"No Data")</f>
        <v>3.9</v>
      </c>
    </row>
    <row r="973" ht="15.75" hidden="1" customHeight="1">
      <c r="A973" s="4" t="s">
        <v>2060</v>
      </c>
      <c r="B973" s="4" t="s">
        <v>1966</v>
      </c>
      <c r="C973" s="4" t="str">
        <f>iferror(vlookup(B973,Industry_info,2,false),"No data")</f>
        <v>Biotech &amp; Pharmaceuticals</v>
      </c>
      <c r="D973" s="4" t="s">
        <v>1750</v>
      </c>
      <c r="E973" s="4" t="str">
        <f>iferror(VLOOKUP(D973,State_info,2,0),"No Data")</f>
        <v>CA</v>
      </c>
      <c r="F973" s="4">
        <v>52517.0</v>
      </c>
      <c r="G973" s="4">
        <v>85310.0</v>
      </c>
      <c r="H973" s="4" t="s">
        <v>15</v>
      </c>
      <c r="I973" s="5">
        <v>43950.0</v>
      </c>
      <c r="J973" s="5">
        <v>43987.0</v>
      </c>
      <c r="K973" s="4" t="s">
        <v>16</v>
      </c>
      <c r="L973" s="4">
        <f>iferror(vlookup(B973,Rating_info,3,0),"No Data")</f>
        <v>3.7</v>
      </c>
    </row>
    <row r="974" ht="15.75" hidden="1" customHeight="1">
      <c r="A974" s="4" t="s">
        <v>2061</v>
      </c>
      <c r="B974" s="4" t="s">
        <v>1555</v>
      </c>
      <c r="C974" s="4" t="str">
        <f>iferror(vlookup(B974,Industry_info,2,false),"No data")</f>
        <v>Biotech &amp; Pharmaceuticals</v>
      </c>
      <c r="D974" s="4" t="s">
        <v>1448</v>
      </c>
      <c r="E974" s="4" t="str">
        <f>iferror(VLOOKUP(D974,State_info,2,0),"No Data")</f>
        <v>CA</v>
      </c>
      <c r="F974" s="4">
        <v>142960.0</v>
      </c>
      <c r="G974" s="4">
        <v>161259.0</v>
      </c>
      <c r="H974" s="4" t="s">
        <v>2062</v>
      </c>
      <c r="I974" s="5">
        <v>43956.0</v>
      </c>
      <c r="J974" s="5">
        <v>43987.0</v>
      </c>
      <c r="K974" s="4" t="s">
        <v>16</v>
      </c>
      <c r="L974" s="4">
        <f>iferror(vlookup(B974,Rating_info,3,0),"No Data")</f>
        <v>3.9</v>
      </c>
    </row>
    <row r="975" ht="15.75" hidden="1" customHeight="1">
      <c r="A975" s="4" t="s">
        <v>2063</v>
      </c>
      <c r="B975" s="4" t="s">
        <v>2064</v>
      </c>
      <c r="C975" s="4" t="str">
        <f>iferror(vlookup(B975,Industry_info,2,false),"No data")</f>
        <v>Information Technology</v>
      </c>
      <c r="D975" s="4" t="s">
        <v>1653</v>
      </c>
      <c r="E975" s="4" t="str">
        <f>iferror(VLOOKUP(D975,State_info,2,0),"No Data")</f>
        <v>CA</v>
      </c>
      <c r="F975" s="4">
        <v>99062.0</v>
      </c>
      <c r="G975" s="4">
        <v>156649.0</v>
      </c>
      <c r="H975" s="4" t="s">
        <v>15</v>
      </c>
      <c r="I975" s="5">
        <v>43952.0</v>
      </c>
      <c r="J975" s="5">
        <v>43987.0</v>
      </c>
      <c r="K975" s="4" t="s">
        <v>16</v>
      </c>
      <c r="L975" s="4">
        <f>iferror(vlookup(B975,Rating_info,3,0),"No Data")</f>
        <v>3.5</v>
      </c>
    </row>
    <row r="976" ht="15.75" hidden="1" customHeight="1">
      <c r="A976" s="4" t="s">
        <v>2065</v>
      </c>
      <c r="B976" s="4" t="s">
        <v>2066</v>
      </c>
      <c r="C976" s="4" t="str">
        <f>iferror(vlookup(B976,Industry_info,2,false),"No data")</f>
        <v>Information Technology</v>
      </c>
      <c r="D976" s="4" t="s">
        <v>1419</v>
      </c>
      <c r="E976" s="4" t="str">
        <f>iferror(VLOOKUP(D976,State_info,2,0),"No Data")</f>
        <v>CA</v>
      </c>
      <c r="F976" s="4">
        <v>170345.0</v>
      </c>
      <c r="G976" s="4">
        <v>172624.0</v>
      </c>
      <c r="H976" s="4" t="s">
        <v>15</v>
      </c>
      <c r="I976" s="5">
        <v>43957.0</v>
      </c>
      <c r="J976" s="5">
        <v>43987.0</v>
      </c>
      <c r="K976" s="4" t="s">
        <v>16</v>
      </c>
      <c r="L976" s="4">
        <f>iferror(vlookup(B976,Rating_info,3,0),"No Data")</f>
        <v>4.3</v>
      </c>
    </row>
    <row r="977" ht="15.75" customHeight="1">
      <c r="A977" s="4" t="s">
        <v>31</v>
      </c>
      <c r="B977" s="4" t="s">
        <v>2067</v>
      </c>
      <c r="C977" s="4" t="str">
        <f>iferror(vlookup(B977,Industry_info,2,false),"No data")</f>
        <v>Finance</v>
      </c>
      <c r="D977" s="4" t="s">
        <v>1419</v>
      </c>
      <c r="E977" s="4" t="str">
        <f>iferror(VLOOKUP(D977,State_info,2,0),"No Data")</f>
        <v>CA</v>
      </c>
      <c r="F977" s="4">
        <v>112096.0</v>
      </c>
      <c r="G977" s="4">
        <v>129538.0</v>
      </c>
      <c r="H977" s="4" t="s">
        <v>2068</v>
      </c>
      <c r="I977" s="5">
        <v>43945.0</v>
      </c>
      <c r="J977" s="5">
        <v>43987.0</v>
      </c>
      <c r="K977" s="4" t="s">
        <v>16</v>
      </c>
      <c r="L977" s="4">
        <f>iferror(vlookup(B977,Rating_info,3,0),"No Data")</f>
        <v>3.7</v>
      </c>
    </row>
    <row r="978" ht="15.75" hidden="1" customHeight="1">
      <c r="A978" s="4" t="s">
        <v>2069</v>
      </c>
      <c r="B978" s="4" t="s">
        <v>2070</v>
      </c>
      <c r="C978" s="4" t="str">
        <f>iferror(vlookup(B978,Industry_info,2,false),"No data")</f>
        <v>Information Technology</v>
      </c>
      <c r="D978" s="4" t="s">
        <v>1419</v>
      </c>
      <c r="E978" s="4" t="str">
        <f>iferror(VLOOKUP(D978,State_info,2,0),"No Data")</f>
        <v>CA</v>
      </c>
      <c r="F978" s="4">
        <v>148685.0</v>
      </c>
      <c r="G978" s="4">
        <v>172025.0</v>
      </c>
      <c r="H978" s="4" t="s">
        <v>2071</v>
      </c>
      <c r="I978" s="5">
        <v>43956.0</v>
      </c>
      <c r="J978" s="5">
        <v>43987.0</v>
      </c>
      <c r="K978" s="4" t="s">
        <v>16</v>
      </c>
      <c r="L978" s="4">
        <f>iferror(vlookup(B978,Rating_info,3,0),"No Data")</f>
        <v>4.7</v>
      </c>
    </row>
    <row r="979" ht="15.75" hidden="1" customHeight="1">
      <c r="A979" s="4" t="s">
        <v>2072</v>
      </c>
      <c r="B979" s="4" t="s">
        <v>2073</v>
      </c>
      <c r="C979" s="4" t="str">
        <f>iferror(vlookup(B979,Industry_info,2,false),"No data")</f>
        <v>Health Care</v>
      </c>
      <c r="D979" s="4" t="s">
        <v>1419</v>
      </c>
      <c r="E979" s="4" t="str">
        <f>iferror(VLOOKUP(D979,State_info,2,0),"No Data")</f>
        <v>CA</v>
      </c>
      <c r="F979" s="4">
        <v>43211.0</v>
      </c>
      <c r="G979" s="4">
        <v>78464.0</v>
      </c>
      <c r="H979" s="4" t="s">
        <v>2074</v>
      </c>
      <c r="I979" s="5">
        <v>43957.0</v>
      </c>
      <c r="J979" s="5">
        <v>43987.0</v>
      </c>
      <c r="K979" s="4" t="s">
        <v>16</v>
      </c>
      <c r="L979" s="4">
        <f>iferror(vlookup(B979,Rating_info,3,0),"No Data")</f>
        <v>4.7</v>
      </c>
    </row>
    <row r="980" ht="15.75" hidden="1" customHeight="1">
      <c r="A980" s="4" t="s">
        <v>2075</v>
      </c>
      <c r="B980" s="4" t="s">
        <v>1555</v>
      </c>
      <c r="C980" s="4" t="str">
        <f>iferror(vlookup(B980,Industry_info,2,false),"No data")</f>
        <v>Biotech &amp; Pharmaceuticals</v>
      </c>
      <c r="D980" s="4" t="s">
        <v>1448</v>
      </c>
      <c r="E980" s="4" t="str">
        <f>iferror(VLOOKUP(D980,State_info,2,0),"No Data")</f>
        <v>CA</v>
      </c>
      <c r="F980" s="4">
        <v>205735.0</v>
      </c>
      <c r="G980" s="4">
        <v>233900.0</v>
      </c>
      <c r="H980" s="4" t="s">
        <v>2076</v>
      </c>
      <c r="I980" s="5">
        <v>43956.0</v>
      </c>
      <c r="J980" s="5">
        <v>43987.0</v>
      </c>
      <c r="K980" s="4" t="s">
        <v>16</v>
      </c>
      <c r="L980" s="4">
        <f>iferror(vlookup(B980,Rating_info,3,0),"No Data")</f>
        <v>3.9</v>
      </c>
    </row>
    <row r="981" ht="15.75" hidden="1" customHeight="1">
      <c r="A981" s="4" t="s">
        <v>2077</v>
      </c>
      <c r="B981" s="4" t="s">
        <v>2027</v>
      </c>
      <c r="C981" s="4" t="str">
        <f>iferror(vlookup(B981,Industry_info,2,false),"No data")</f>
        <v>Education</v>
      </c>
      <c r="D981" s="4" t="s">
        <v>1419</v>
      </c>
      <c r="E981" s="4" t="str">
        <f>iferror(VLOOKUP(D981,State_info,2,0),"No Data")</f>
        <v>CA</v>
      </c>
      <c r="F981" s="4">
        <v>84749.0</v>
      </c>
      <c r="G981" s="4">
        <v>164711.0</v>
      </c>
      <c r="H981" s="4" t="s">
        <v>2078</v>
      </c>
      <c r="I981" s="5">
        <v>43952.0</v>
      </c>
      <c r="J981" s="5">
        <v>43987.0</v>
      </c>
      <c r="K981" s="4" t="s">
        <v>16</v>
      </c>
      <c r="L981" s="4">
        <f>iferror(vlookup(B981,Rating_info,3,0),"No Data")</f>
        <v>4.4</v>
      </c>
    </row>
    <row r="982" ht="15.75" customHeight="1">
      <c r="A982" s="4" t="s">
        <v>2079</v>
      </c>
      <c r="B982" s="4" t="s">
        <v>2080</v>
      </c>
      <c r="C982" s="4" t="str">
        <f>iferror(vlookup(B982,Industry_info,2,false),"No data")</f>
        <v>No Industry</v>
      </c>
      <c r="D982" s="4" t="s">
        <v>1419</v>
      </c>
      <c r="E982" s="4" t="str">
        <f>iferror(VLOOKUP(D982,State_info,2,0),"No Data")</f>
        <v>CA</v>
      </c>
      <c r="F982" s="4">
        <v>100553.0</v>
      </c>
      <c r="G982" s="4">
        <v>104040.0</v>
      </c>
      <c r="H982" s="4" t="s">
        <v>2081</v>
      </c>
      <c r="I982" s="5">
        <v>43950.0</v>
      </c>
      <c r="J982" s="5">
        <v>43987.0</v>
      </c>
      <c r="K982" s="4" t="s">
        <v>16</v>
      </c>
      <c r="L982" s="4">
        <f>iferror(vlookup(B982,Rating_info,3,0),"No Data")</f>
        <v>4.1</v>
      </c>
    </row>
    <row r="983" ht="15.75" hidden="1" customHeight="1">
      <c r="A983" s="4" t="s">
        <v>2082</v>
      </c>
      <c r="B983" s="4" t="s">
        <v>1951</v>
      </c>
      <c r="C983" s="4" t="str">
        <f>iferror(vlookup(B983,Industry_info,2,false),"No data")</f>
        <v>Information Technology</v>
      </c>
      <c r="D983" s="4" t="s">
        <v>1419</v>
      </c>
      <c r="E983" s="4" t="str">
        <f>iferror(VLOOKUP(D983,State_info,2,0),"No Data")</f>
        <v>CA</v>
      </c>
      <c r="F983" s="4">
        <v>102289.0</v>
      </c>
      <c r="G983" s="4">
        <v>214758.0</v>
      </c>
      <c r="H983" s="4" t="s">
        <v>2083</v>
      </c>
      <c r="I983" s="5">
        <v>43957.0</v>
      </c>
      <c r="J983" s="5">
        <v>43987.0</v>
      </c>
      <c r="K983" s="4" t="s">
        <v>16</v>
      </c>
      <c r="L983" s="4">
        <f>iferror(vlookup(B983,Rating_info,3,0),"No Data")</f>
        <v>3.8</v>
      </c>
    </row>
    <row r="984" ht="15.75" hidden="1" customHeight="1">
      <c r="A984" s="4" t="s">
        <v>1566</v>
      </c>
      <c r="B984" s="4" t="s">
        <v>2084</v>
      </c>
      <c r="C984" s="4" t="str">
        <f>iferror(vlookup(B984,Industry_info,2,false),"No data")</f>
        <v>Education</v>
      </c>
      <c r="D984" s="4" t="s">
        <v>1419</v>
      </c>
      <c r="E984" s="4" t="str">
        <f>iferror(VLOOKUP(D984,State_info,2,0),"No Data")</f>
        <v>CA</v>
      </c>
      <c r="F984" s="4">
        <v>73319.0</v>
      </c>
      <c r="G984" s="4">
        <v>100238.0</v>
      </c>
      <c r="H984" s="4" t="s">
        <v>2085</v>
      </c>
      <c r="I984" s="5">
        <v>43952.0</v>
      </c>
      <c r="J984" s="5">
        <v>43987.0</v>
      </c>
      <c r="K984" s="4" t="s">
        <v>16</v>
      </c>
      <c r="L984" s="4">
        <f>iferror(vlookup(B984,Rating_info,3,0),"No Data")</f>
        <v>3.9</v>
      </c>
    </row>
    <row r="985" ht="15.75" hidden="1" customHeight="1">
      <c r="A985" s="4" t="s">
        <v>2086</v>
      </c>
      <c r="B985" s="4" t="s">
        <v>1555</v>
      </c>
      <c r="C985" s="4" t="str">
        <f>iferror(vlookup(B985,Industry_info,2,false),"No data")</f>
        <v>Biotech &amp; Pharmaceuticals</v>
      </c>
      <c r="D985" s="4" t="s">
        <v>1448</v>
      </c>
      <c r="E985" s="4" t="str">
        <f>iferror(VLOOKUP(D985,State_info,2,0),"No Data")</f>
        <v>CA</v>
      </c>
      <c r="F985" s="4">
        <v>106610.0</v>
      </c>
      <c r="G985" s="4">
        <v>130479.0</v>
      </c>
      <c r="H985" s="4" t="s">
        <v>2087</v>
      </c>
      <c r="I985" s="5">
        <v>43956.0</v>
      </c>
      <c r="J985" s="5">
        <v>43987.0</v>
      </c>
      <c r="K985" s="4" t="s">
        <v>16</v>
      </c>
      <c r="L985" s="4">
        <f>iferror(vlookup(B985,Rating_info,3,0),"No Data")</f>
        <v>3.9</v>
      </c>
    </row>
    <row r="986" ht="15.75" hidden="1" customHeight="1">
      <c r="A986" s="4" t="s">
        <v>2088</v>
      </c>
      <c r="B986" s="4" t="s">
        <v>1855</v>
      </c>
      <c r="C986" s="4" t="str">
        <f>iferror(vlookup(B986,Industry_info,2,false),"No data")</f>
        <v>No Industry</v>
      </c>
      <c r="D986" s="4" t="s">
        <v>1419</v>
      </c>
      <c r="E986" s="4" t="str">
        <f>iferror(VLOOKUP(D986,State_info,2,0),"No Data")</f>
        <v>CA</v>
      </c>
      <c r="F986" s="4">
        <v>54050.0</v>
      </c>
      <c r="G986" s="4">
        <v>92952.0</v>
      </c>
      <c r="H986" s="4" t="s">
        <v>2089</v>
      </c>
      <c r="I986" s="5">
        <v>43957.0</v>
      </c>
      <c r="J986" s="5">
        <v>43987.0</v>
      </c>
      <c r="K986" s="4" t="s">
        <v>16</v>
      </c>
      <c r="L986" s="4">
        <f>iferror(vlookup(B986,Rating_info,3,0),"No Data")</f>
        <v>4</v>
      </c>
    </row>
    <row r="987" ht="15.75" hidden="1" customHeight="1">
      <c r="A987" s="4" t="s">
        <v>2090</v>
      </c>
      <c r="B987" s="4" t="s">
        <v>1855</v>
      </c>
      <c r="C987" s="4" t="str">
        <f>iferror(vlookup(B987,Industry_info,2,false),"No data")</f>
        <v>No Industry</v>
      </c>
      <c r="D987" s="4" t="s">
        <v>1419</v>
      </c>
      <c r="E987" s="4" t="str">
        <f>iferror(VLOOKUP(D987,State_info,2,0),"No Data")</f>
        <v>CA</v>
      </c>
      <c r="F987" s="4">
        <v>29611.0</v>
      </c>
      <c r="G987" s="4">
        <v>61334.0</v>
      </c>
      <c r="H987" s="4" t="s">
        <v>2091</v>
      </c>
      <c r="I987" s="5">
        <v>43946.0</v>
      </c>
      <c r="J987" s="5">
        <v>43987.0</v>
      </c>
      <c r="K987" s="4" t="s">
        <v>330</v>
      </c>
      <c r="L987" s="4">
        <f>iferror(vlookup(B987,Rating_info,3,0),"No Data")</f>
        <v>4</v>
      </c>
    </row>
    <row r="988" ht="15.75" hidden="1" customHeight="1">
      <c r="A988" s="4" t="s">
        <v>2092</v>
      </c>
      <c r="B988" s="4" t="s">
        <v>2093</v>
      </c>
      <c r="C988" s="4" t="str">
        <f>iferror(vlookup(B988,Industry_info,2,false),"No data")</f>
        <v>Non-Profit</v>
      </c>
      <c r="D988" s="4" t="s">
        <v>1419</v>
      </c>
      <c r="E988" s="4" t="str">
        <f>iferror(VLOOKUP(D988,State_info,2,0),"No Data")</f>
        <v>CA</v>
      </c>
      <c r="F988" s="4">
        <v>32724.0</v>
      </c>
      <c r="G988" s="4">
        <v>74427.0</v>
      </c>
      <c r="H988" s="4" t="s">
        <v>2094</v>
      </c>
      <c r="I988" s="5">
        <v>43952.0</v>
      </c>
      <c r="J988" s="5">
        <v>43987.0</v>
      </c>
      <c r="K988" s="4" t="s">
        <v>16</v>
      </c>
      <c r="L988" s="4">
        <f>iferror(vlookup(B988,Rating_info,3,0),"No Data")</f>
        <v>3.3</v>
      </c>
    </row>
    <row r="989" ht="15.75" hidden="1" customHeight="1">
      <c r="A989" s="4" t="s">
        <v>2095</v>
      </c>
      <c r="B989" s="4" t="s">
        <v>2096</v>
      </c>
      <c r="C989" s="4" t="str">
        <f>iferror(vlookup(B989,Industry_info,2,false),"No data")</f>
        <v>Information Technology</v>
      </c>
      <c r="D989" s="4" t="s">
        <v>1419</v>
      </c>
      <c r="E989" s="4" t="str">
        <f>iferror(VLOOKUP(D989,State_info,2,0),"No Data")</f>
        <v>CA</v>
      </c>
      <c r="F989" s="4">
        <v>145771.0</v>
      </c>
      <c r="G989" s="4">
        <v>179544.0</v>
      </c>
      <c r="H989" s="4" t="s">
        <v>2097</v>
      </c>
      <c r="I989" s="5">
        <v>43956.0</v>
      </c>
      <c r="J989" s="5">
        <v>43987.0</v>
      </c>
      <c r="K989" s="4" t="s">
        <v>16</v>
      </c>
      <c r="L989" s="4">
        <f>iferror(vlookup(B989,Rating_info,3,0),"No Data")</f>
        <v>3.8</v>
      </c>
    </row>
    <row r="990" ht="15.75" hidden="1" customHeight="1">
      <c r="A990" s="4" t="s">
        <v>2098</v>
      </c>
      <c r="B990" s="4" t="s">
        <v>1555</v>
      </c>
      <c r="C990" s="4" t="str">
        <f>iferror(vlookup(B990,Industry_info,2,false),"No data")</f>
        <v>Biotech &amp; Pharmaceuticals</v>
      </c>
      <c r="D990" s="4" t="s">
        <v>1448</v>
      </c>
      <c r="E990" s="4" t="str">
        <f>iferror(VLOOKUP(D990,State_info,2,0),"No Data")</f>
        <v>CA</v>
      </c>
      <c r="F990" s="4">
        <v>133572.0</v>
      </c>
      <c r="G990" s="4">
        <v>158970.0</v>
      </c>
      <c r="H990" s="4" t="s">
        <v>2099</v>
      </c>
      <c r="I990" s="5">
        <v>43956.0</v>
      </c>
      <c r="J990" s="5">
        <v>43987.0</v>
      </c>
      <c r="K990" s="4" t="s">
        <v>16</v>
      </c>
      <c r="L990" s="4">
        <f>iferror(vlookup(B990,Rating_info,3,0),"No Data")</f>
        <v>3.9</v>
      </c>
    </row>
    <row r="991" ht="15.75" hidden="1" customHeight="1">
      <c r="A991" s="4" t="s">
        <v>2100</v>
      </c>
      <c r="B991" s="4" t="s">
        <v>1555</v>
      </c>
      <c r="C991" s="4" t="str">
        <f>iferror(vlookup(B991,Industry_info,2,false),"No data")</f>
        <v>Biotech &amp; Pharmaceuticals</v>
      </c>
      <c r="D991" s="4" t="s">
        <v>1448</v>
      </c>
      <c r="E991" s="4" t="str">
        <f>iferror(VLOOKUP(D991,State_info,2,0),"No Data")</f>
        <v>CA</v>
      </c>
      <c r="F991" s="4">
        <v>142960.0</v>
      </c>
      <c r="G991" s="4">
        <v>161259.0</v>
      </c>
      <c r="H991" s="4" t="s">
        <v>2101</v>
      </c>
      <c r="I991" s="5">
        <v>43956.0</v>
      </c>
      <c r="J991" s="5">
        <v>43987.0</v>
      </c>
      <c r="K991" s="4" t="s">
        <v>16</v>
      </c>
      <c r="L991" s="4">
        <f>iferror(vlookup(B991,Rating_info,3,0),"No Data")</f>
        <v>3.9</v>
      </c>
    </row>
    <row r="992" ht="15.75" hidden="1" customHeight="1">
      <c r="A992" s="4" t="s">
        <v>2102</v>
      </c>
      <c r="B992" s="4" t="s">
        <v>245</v>
      </c>
      <c r="C992" s="4" t="str">
        <f>iferror(vlookup(B992,Industry_info,2,false),"No data")</f>
        <v>Information Technology</v>
      </c>
      <c r="D992" s="4" t="s">
        <v>1537</v>
      </c>
      <c r="E992" s="4" t="str">
        <f>iferror(VLOOKUP(D992,State_info,2,0),"No Data")</f>
        <v>CA</v>
      </c>
      <c r="F992" s="4">
        <v>110887.0</v>
      </c>
      <c r="G992" s="4">
        <v>155985.0</v>
      </c>
      <c r="H992" s="4" t="s">
        <v>15</v>
      </c>
      <c r="I992" s="5">
        <v>43945.0</v>
      </c>
      <c r="J992" s="5">
        <v>43987.0</v>
      </c>
      <c r="K992" s="4" t="s">
        <v>16</v>
      </c>
      <c r="L992" s="4">
        <f>iferror(vlookup(B992,Rating_info,3,0),"No Data")</f>
        <v>4.4</v>
      </c>
    </row>
    <row r="993" ht="15.75" hidden="1" customHeight="1">
      <c r="A993" s="4" t="s">
        <v>37</v>
      </c>
      <c r="B993" s="4" t="s">
        <v>1560</v>
      </c>
      <c r="C993" s="4" t="str">
        <f>iferror(vlookup(B993,Industry_info,2,false),"No data")</f>
        <v>Biotech &amp; Pharmaceuticals</v>
      </c>
      <c r="D993" s="4" t="s">
        <v>1561</v>
      </c>
      <c r="E993" s="4" t="str">
        <f>iferror(VLOOKUP(D993,State_info,2,0),"No Data")</f>
        <v>CA</v>
      </c>
      <c r="F993" s="4">
        <v>135781.0</v>
      </c>
      <c r="G993" s="4">
        <v>165967.0</v>
      </c>
      <c r="H993" s="4" t="s">
        <v>2103</v>
      </c>
      <c r="I993" s="5">
        <v>43956.0</v>
      </c>
      <c r="J993" s="5">
        <v>43987.0</v>
      </c>
      <c r="K993" s="4" t="s">
        <v>16</v>
      </c>
      <c r="L993" s="4">
        <f>iferror(vlookup(B993,Rating_info,3,0),"No Data")</f>
        <v>3.4</v>
      </c>
    </row>
    <row r="994" ht="15.75" hidden="1" customHeight="1">
      <c r="A994" s="4" t="s">
        <v>1566</v>
      </c>
      <c r="B994" s="4" t="s">
        <v>2104</v>
      </c>
      <c r="C994" s="4" t="str">
        <f>iferror(vlookup(B994,Industry_info,2,false),"No data")</f>
        <v>Retail</v>
      </c>
      <c r="D994" s="4" t="s">
        <v>1419</v>
      </c>
      <c r="E994" s="4" t="str">
        <f>iferror(VLOOKUP(D994,State_info,2,0),"No Data")</f>
        <v>CA</v>
      </c>
      <c r="F994" s="4">
        <v>114498.0</v>
      </c>
      <c r="G994" s="4">
        <v>139680.0</v>
      </c>
      <c r="H994" s="4" t="s">
        <v>2105</v>
      </c>
      <c r="I994" s="5">
        <v>43956.0</v>
      </c>
      <c r="J994" s="5">
        <v>43987.0</v>
      </c>
      <c r="K994" s="4" t="s">
        <v>330</v>
      </c>
      <c r="L994" s="4">
        <f>iferror(vlookup(B994,Rating_info,3,0),"No Data")</f>
        <v>3.7</v>
      </c>
    </row>
    <row r="995" ht="15.75" hidden="1" customHeight="1">
      <c r="A995" s="4" t="s">
        <v>1566</v>
      </c>
      <c r="B995" s="4" t="s">
        <v>1772</v>
      </c>
      <c r="C995" s="4" t="str">
        <f>iferror(vlookup(B995,Industry_info,2,false),"No data")</f>
        <v>Information Technology</v>
      </c>
      <c r="D995" s="4" t="s">
        <v>1419</v>
      </c>
      <c r="E995" s="4" t="str">
        <f>iferror(VLOOKUP(D995,State_info,2,0),"No Data")</f>
        <v>CA</v>
      </c>
      <c r="F995" s="4">
        <v>106351.0</v>
      </c>
      <c r="G995" s="4">
        <v>129005.0</v>
      </c>
      <c r="H995" s="4" t="s">
        <v>2106</v>
      </c>
      <c r="I995" s="5">
        <v>43952.0</v>
      </c>
      <c r="J995" s="5">
        <v>43987.0</v>
      </c>
      <c r="K995" s="4" t="s">
        <v>16</v>
      </c>
      <c r="L995" s="4">
        <f>iferror(vlookup(B995,Rating_info,3,0),"No Data")</f>
        <v>3.6</v>
      </c>
    </row>
    <row r="996" ht="15.75" hidden="1" customHeight="1">
      <c r="A996" s="4" t="s">
        <v>2107</v>
      </c>
      <c r="B996" s="4" t="s">
        <v>2108</v>
      </c>
      <c r="C996" s="4" t="str">
        <f>iferror(vlookup(B996,Industry_info,2,false),"No data")</f>
        <v>Biotech &amp; Pharmaceuticals</v>
      </c>
      <c r="D996" s="4" t="s">
        <v>1544</v>
      </c>
      <c r="E996" s="4" t="str">
        <f>iferror(VLOOKUP(D996,State_info,2,0),"No Data")</f>
        <v>CA</v>
      </c>
      <c r="F996" s="4">
        <v>47089.0</v>
      </c>
      <c r="G996" s="4">
        <v>56619.0</v>
      </c>
      <c r="H996" s="4" t="s">
        <v>2109</v>
      </c>
      <c r="I996" s="5">
        <v>43952.0</v>
      </c>
      <c r="J996" s="5">
        <v>43987.0</v>
      </c>
      <c r="K996" s="4" t="s">
        <v>16</v>
      </c>
      <c r="L996" s="4">
        <f>iferror(vlookup(B996,Rating_info,3,0),"No Data")</f>
        <v>3.2</v>
      </c>
    </row>
    <row r="997" ht="15.75" hidden="1" customHeight="1">
      <c r="A997" s="4" t="s">
        <v>2110</v>
      </c>
      <c r="B997" s="4" t="s">
        <v>2111</v>
      </c>
      <c r="C997" s="4" t="str">
        <f>iferror(vlookup(B997,Industry_info,2,false),"No data")</f>
        <v>Oil, Gas, Energy &amp; Utilities</v>
      </c>
      <c r="D997" s="4" t="s">
        <v>1419</v>
      </c>
      <c r="E997" s="4" t="str">
        <f>iferror(VLOOKUP(D997,State_info,2,0),"No Data")</f>
        <v>CA</v>
      </c>
      <c r="F997" s="4">
        <v>70494.0</v>
      </c>
      <c r="G997" s="4">
        <v>129629.0</v>
      </c>
      <c r="H997" s="4" t="s">
        <v>2112</v>
      </c>
      <c r="I997" s="5">
        <v>43956.0</v>
      </c>
      <c r="J997" s="5">
        <v>43987.0</v>
      </c>
      <c r="K997" s="4" t="s">
        <v>16</v>
      </c>
      <c r="L997" s="4">
        <f>iferror(vlookup(B997,Rating_info,3,0),"No Data")</f>
        <v>4</v>
      </c>
    </row>
    <row r="998" ht="15.75" hidden="1" customHeight="1">
      <c r="A998" s="4" t="s">
        <v>2113</v>
      </c>
      <c r="B998" s="4" t="s">
        <v>2027</v>
      </c>
      <c r="C998" s="4" t="str">
        <f>iferror(vlookup(B998,Industry_info,2,false),"No data")</f>
        <v>Education</v>
      </c>
      <c r="D998" s="4" t="s">
        <v>1419</v>
      </c>
      <c r="E998" s="4" t="str">
        <f>iferror(VLOOKUP(D998,State_info,2,0),"No Data")</f>
        <v>CA</v>
      </c>
      <c r="F998" s="4">
        <v>174661.0</v>
      </c>
      <c r="G998" s="4">
        <v>278501.0</v>
      </c>
      <c r="H998" s="4" t="s">
        <v>2114</v>
      </c>
      <c r="I998" s="5">
        <v>43952.0</v>
      </c>
      <c r="J998" s="5">
        <v>43987.0</v>
      </c>
      <c r="K998" s="4" t="s">
        <v>16</v>
      </c>
      <c r="L998" s="4">
        <f>iferror(vlookup(B998,Rating_info,3,0),"No Data")</f>
        <v>4.4</v>
      </c>
    </row>
    <row r="999" ht="15.75" hidden="1" customHeight="1">
      <c r="A999" s="4" t="s">
        <v>1998</v>
      </c>
      <c r="B999" s="4" t="s">
        <v>2115</v>
      </c>
      <c r="C999" s="4" t="str">
        <f>iferror(vlookup(B999,Industry_info,2,false),"No data")</f>
        <v>Education</v>
      </c>
      <c r="D999" s="4" t="s">
        <v>1419</v>
      </c>
      <c r="E999" s="4" t="str">
        <f>iferror(VLOOKUP(D999,State_info,2,0),"No Data")</f>
        <v>CA</v>
      </c>
      <c r="F999" s="4">
        <v>92770.0</v>
      </c>
      <c r="G999" s="4">
        <v>121299.0</v>
      </c>
      <c r="H999" s="4" t="s">
        <v>2000</v>
      </c>
      <c r="I999" s="5">
        <v>43956.0</v>
      </c>
      <c r="J999" s="5">
        <v>43987.0</v>
      </c>
      <c r="K999" s="4" t="s">
        <v>330</v>
      </c>
      <c r="L999" s="4">
        <f>iferror(vlookup(B999,Rating_info,3,0),"No Data")</f>
        <v>3.8</v>
      </c>
    </row>
    <row r="1000" ht="15.75" hidden="1" customHeight="1">
      <c r="A1000" s="4" t="s">
        <v>2116</v>
      </c>
      <c r="B1000" s="4" t="s">
        <v>1585</v>
      </c>
      <c r="C1000" s="4" t="str">
        <f>iferror(vlookup(B1000,Industry_info,2,false),"No data")</f>
        <v>Information Technology</v>
      </c>
      <c r="D1000" s="4" t="s">
        <v>1419</v>
      </c>
      <c r="E1000" s="4" t="str">
        <f>iferror(VLOOKUP(D1000,State_info,2,0),"No Data")</f>
        <v>CA</v>
      </c>
      <c r="F1000" s="4">
        <v>103560.0</v>
      </c>
      <c r="G1000" s="4">
        <v>121338.0</v>
      </c>
      <c r="H1000" s="4" t="s">
        <v>2117</v>
      </c>
      <c r="I1000" s="5">
        <v>43953.0</v>
      </c>
      <c r="J1000" s="5">
        <v>43987.0</v>
      </c>
      <c r="K1000" s="4" t="s">
        <v>16</v>
      </c>
      <c r="L1000" s="4">
        <f>iferror(vlookup(B1000,Rating_info,3,0),"No Data")</f>
        <v>3.5</v>
      </c>
    </row>
    <row r="1001" ht="15.75" hidden="1" customHeight="1">
      <c r="A1001" s="4" t="s">
        <v>2118</v>
      </c>
      <c r="B1001" s="4" t="s">
        <v>1555</v>
      </c>
      <c r="C1001" s="4" t="str">
        <f>iferror(vlookup(B1001,Industry_info,2,false),"No data")</f>
        <v>Biotech &amp; Pharmaceuticals</v>
      </c>
      <c r="D1001" s="4" t="s">
        <v>1448</v>
      </c>
      <c r="E1001" s="4" t="str">
        <f>iferror(VLOOKUP(D1001,State_info,2,0),"No Data")</f>
        <v>CA</v>
      </c>
      <c r="F1001" s="4">
        <v>166713.0</v>
      </c>
      <c r="G1001" s="4">
        <v>200487.0</v>
      </c>
      <c r="H1001" s="4" t="s">
        <v>2119</v>
      </c>
      <c r="I1001" s="5">
        <v>43956.0</v>
      </c>
      <c r="J1001" s="5">
        <v>43987.0</v>
      </c>
      <c r="K1001" s="4" t="s">
        <v>16</v>
      </c>
      <c r="L1001" s="4">
        <f>iferror(vlookup(B1001,Rating_info,3,0),"No Data")</f>
        <v>3.9</v>
      </c>
    </row>
    <row r="1002" ht="15.75" customHeight="1">
      <c r="A1002" s="4" t="s">
        <v>2120</v>
      </c>
      <c r="B1002" s="4" t="s">
        <v>2121</v>
      </c>
      <c r="C1002" s="4" t="str">
        <f>iferror(vlookup(B1002,Industry_info,2,false),"No data")</f>
        <v>Finance</v>
      </c>
      <c r="D1002" s="4" t="s">
        <v>1419</v>
      </c>
      <c r="E1002" s="4" t="str">
        <f>iferror(VLOOKUP(D1002,State_info,2,0),"No Data")</f>
        <v>CA</v>
      </c>
      <c r="F1002" s="4">
        <v>132652.0</v>
      </c>
      <c r="G1002" s="4">
        <v>155554.0</v>
      </c>
      <c r="H1002" s="4" t="s">
        <v>2122</v>
      </c>
      <c r="I1002" s="5">
        <v>43957.0</v>
      </c>
      <c r="J1002" s="5">
        <v>43987.0</v>
      </c>
      <c r="K1002" s="4" t="s">
        <v>16</v>
      </c>
      <c r="L1002" s="4">
        <f>iferror(vlookup(B1002,Rating_info,3,0),"No Data")</f>
        <v>4.1</v>
      </c>
    </row>
    <row r="1003" ht="15.75" customHeight="1">
      <c r="A1003" s="4" t="s">
        <v>495</v>
      </c>
      <c r="B1003" s="4" t="s">
        <v>2123</v>
      </c>
      <c r="C1003" s="4" t="str">
        <f>iferror(vlookup(B1003,Industry_info,2,false),"No data")</f>
        <v>Information Technology</v>
      </c>
      <c r="D1003" s="4" t="s">
        <v>1419</v>
      </c>
      <c r="E1003" s="4" t="str">
        <f>iferror(VLOOKUP(D1003,State_info,2,0),"No Data")</f>
        <v>CA</v>
      </c>
      <c r="F1003" s="4">
        <v>95919.0</v>
      </c>
      <c r="G1003" s="4">
        <v>125977.0</v>
      </c>
      <c r="H1003" s="4" t="s">
        <v>2124</v>
      </c>
      <c r="I1003" s="5">
        <v>43953.0</v>
      </c>
      <c r="J1003" s="5">
        <v>43987.0</v>
      </c>
      <c r="K1003" s="4" t="s">
        <v>16</v>
      </c>
      <c r="L1003" s="4">
        <f>iferror(vlookup(B1003,Rating_info,3,0),"No Data")</f>
        <v>5</v>
      </c>
    </row>
    <row r="1004" ht="15.75" customHeight="1">
      <c r="A1004" s="4" t="s">
        <v>270</v>
      </c>
      <c r="B1004" s="4" t="s">
        <v>2125</v>
      </c>
      <c r="C1004" s="4" t="str">
        <f>iferror(vlookup(B1004,Industry_info,2,false),"No data")</f>
        <v>Finance</v>
      </c>
      <c r="D1004" s="4" t="s">
        <v>1419</v>
      </c>
      <c r="E1004" s="4" t="str">
        <f>iferror(VLOOKUP(D1004,State_info,2,0),"No Data")</f>
        <v>CA</v>
      </c>
      <c r="F1004" s="4">
        <v>124778.0</v>
      </c>
      <c r="G1004" s="4">
        <v>161987.0</v>
      </c>
      <c r="H1004" s="4" t="s">
        <v>2126</v>
      </c>
      <c r="I1004" s="5">
        <v>43952.0</v>
      </c>
      <c r="J1004" s="5">
        <v>43987.0</v>
      </c>
      <c r="K1004" s="4" t="s">
        <v>16</v>
      </c>
      <c r="L1004" s="4">
        <f>iferror(vlookup(B1004,Rating_info,3,0),"No Data")</f>
        <v>5</v>
      </c>
    </row>
    <row r="1005" ht="15.75" hidden="1" customHeight="1">
      <c r="A1005" s="4" t="s">
        <v>2127</v>
      </c>
      <c r="B1005" s="4" t="s">
        <v>2128</v>
      </c>
      <c r="C1005" s="4" t="str">
        <f>iferror(vlookup(B1005,Industry_info,2,false),"No data")</f>
        <v>Biotech &amp; Pharmaceuticals</v>
      </c>
      <c r="D1005" s="4" t="s">
        <v>1419</v>
      </c>
      <c r="E1005" s="4" t="str">
        <f>iferror(VLOOKUP(D1005,State_info,2,0),"No Data")</f>
        <v>CA</v>
      </c>
      <c r="F1005" s="4">
        <v>114913.0</v>
      </c>
      <c r="G1005" s="4">
        <v>218793.0</v>
      </c>
      <c r="H1005" s="4" t="s">
        <v>2129</v>
      </c>
      <c r="I1005" s="5">
        <v>43957.0</v>
      </c>
      <c r="J1005" s="5">
        <v>43987.0</v>
      </c>
      <c r="K1005" s="4" t="s">
        <v>16</v>
      </c>
      <c r="L1005" s="4">
        <f>iferror(vlookup(B1005,Rating_info,3,0),"No Data")</f>
        <v>3.5</v>
      </c>
    </row>
    <row r="1006" ht="15.75" customHeight="1">
      <c r="A1006" s="4" t="s">
        <v>2130</v>
      </c>
      <c r="B1006" s="4" t="s">
        <v>2131</v>
      </c>
      <c r="C1006" s="4" t="str">
        <f>iferror(vlookup(B1006,Industry_info,2,false),"No data")</f>
        <v>Information Technology</v>
      </c>
      <c r="D1006" s="4" t="s">
        <v>1419</v>
      </c>
      <c r="E1006" s="4" t="str">
        <f>iferror(VLOOKUP(D1006,State_info,2,0),"No Data")</f>
        <v>CA</v>
      </c>
      <c r="F1006" s="4">
        <v>158396.0</v>
      </c>
      <c r="G1006" s="4">
        <v>178107.0</v>
      </c>
      <c r="H1006" s="4" t="s">
        <v>2132</v>
      </c>
      <c r="I1006" s="5">
        <v>43945.0</v>
      </c>
      <c r="J1006" s="5">
        <v>43987.0</v>
      </c>
      <c r="K1006" s="4" t="s">
        <v>16</v>
      </c>
      <c r="L1006" s="4">
        <f>iferror(vlookup(B1006,Rating_info,3,0),"No Data")</f>
        <v>4.1</v>
      </c>
    </row>
    <row r="1007" ht="15.75" hidden="1" customHeight="1">
      <c r="A1007" s="4" t="s">
        <v>2133</v>
      </c>
      <c r="B1007" s="4" t="s">
        <v>2134</v>
      </c>
      <c r="C1007" s="4" t="str">
        <f>iferror(vlookup(B1007,Industry_info,2,false),"No data")</f>
        <v>Information Technology</v>
      </c>
      <c r="D1007" s="4" t="s">
        <v>1419</v>
      </c>
      <c r="E1007" s="4" t="str">
        <f>iferror(VLOOKUP(D1007,State_info,2,0),"No Data")</f>
        <v>CA</v>
      </c>
      <c r="F1007" s="4">
        <v>34224.0</v>
      </c>
      <c r="G1007" s="4">
        <v>102583.0</v>
      </c>
      <c r="H1007" s="4" t="s">
        <v>2135</v>
      </c>
      <c r="I1007" s="5">
        <v>43944.0</v>
      </c>
      <c r="J1007" s="5">
        <v>43987.0</v>
      </c>
      <c r="K1007" s="4" t="s">
        <v>16</v>
      </c>
      <c r="L1007" s="4">
        <f>iferror(vlookup(B1007,Rating_info,3,0),"No Data")</f>
        <v>4.8</v>
      </c>
    </row>
    <row r="1008" ht="15.75" hidden="1" customHeight="1">
      <c r="A1008" s="4" t="s">
        <v>2136</v>
      </c>
      <c r="B1008" s="4" t="s">
        <v>2137</v>
      </c>
      <c r="C1008" s="4" t="str">
        <f>iferror(vlookup(B1008,Industry_info,2,false),"No data")</f>
        <v>Media</v>
      </c>
      <c r="D1008" s="4" t="s">
        <v>1537</v>
      </c>
      <c r="E1008" s="4" t="str">
        <f>iferror(VLOOKUP(D1008,State_info,2,0),"No Data")</f>
        <v>CA</v>
      </c>
      <c r="F1008" s="4">
        <v>116415.0</v>
      </c>
      <c r="G1008" s="4">
        <v>143186.0</v>
      </c>
      <c r="H1008" s="4" t="s">
        <v>2138</v>
      </c>
      <c r="I1008" s="5">
        <v>43946.0</v>
      </c>
      <c r="J1008" s="5">
        <v>43987.0</v>
      </c>
      <c r="K1008" s="4" t="s">
        <v>16</v>
      </c>
      <c r="L1008" s="4">
        <f>iferror(vlookup(B1008,Rating_info,3,0),"No Data")</f>
        <v>4.7</v>
      </c>
    </row>
    <row r="1009" ht="15.75" customHeight="1">
      <c r="A1009" s="4" t="s">
        <v>2139</v>
      </c>
      <c r="B1009" s="4" t="s">
        <v>1633</v>
      </c>
      <c r="C1009" s="4" t="str">
        <f>iferror(vlookup(B1009,Industry_info,2,false),"No data")</f>
        <v>Retail</v>
      </c>
      <c r="D1009" s="4" t="s">
        <v>1419</v>
      </c>
      <c r="E1009" s="4" t="str">
        <f>iferror(VLOOKUP(D1009,State_info,2,0),"No Data")</f>
        <v>CA</v>
      </c>
      <c r="F1009" s="4">
        <v>116168.0</v>
      </c>
      <c r="G1009" s="4">
        <v>212651.0</v>
      </c>
      <c r="H1009" s="4" t="s">
        <v>2140</v>
      </c>
      <c r="I1009" s="5">
        <v>43953.0</v>
      </c>
      <c r="J1009" s="5">
        <v>43987.0</v>
      </c>
      <c r="K1009" s="4" t="s">
        <v>16</v>
      </c>
      <c r="L1009" s="4">
        <f>iferror(vlookup(B1009,Rating_info,3,0),"No Data")</f>
        <v>3.3</v>
      </c>
    </row>
    <row r="1010" ht="15.75" hidden="1" customHeight="1">
      <c r="A1010" s="4" t="s">
        <v>2141</v>
      </c>
      <c r="B1010" s="4" t="s">
        <v>2142</v>
      </c>
      <c r="C1010" s="4" t="str">
        <f>iferror(vlookup(B1010,Industry_info,2,false),"No data")</f>
        <v>Biotech &amp; Pharmaceuticals</v>
      </c>
      <c r="D1010" s="4" t="s">
        <v>1419</v>
      </c>
      <c r="E1010" s="4" t="str">
        <f>iferror(VLOOKUP(D1010,State_info,2,0),"No Data")</f>
        <v>CA</v>
      </c>
      <c r="F1010" s="4">
        <v>67624.0</v>
      </c>
      <c r="G1010" s="4">
        <v>109833.0</v>
      </c>
      <c r="H1010" s="4" t="s">
        <v>2143</v>
      </c>
      <c r="I1010" s="5">
        <v>43948.0</v>
      </c>
      <c r="J1010" s="5">
        <v>43987.0</v>
      </c>
      <c r="K1010" s="4" t="s">
        <v>16</v>
      </c>
      <c r="L1010" s="4">
        <f>iferror(vlookup(B1010,Rating_info,3,0),"No Data")</f>
        <v>4.5</v>
      </c>
    </row>
    <row r="1011" ht="15.75" hidden="1" customHeight="1">
      <c r="A1011" s="4" t="s">
        <v>2144</v>
      </c>
      <c r="B1011" s="4" t="s">
        <v>2145</v>
      </c>
      <c r="C1011" s="4" t="str">
        <f>iferror(vlookup(B1011,Industry_info,2,false),"No data")</f>
        <v>Information Technology</v>
      </c>
      <c r="D1011" s="4" t="s">
        <v>1419</v>
      </c>
      <c r="E1011" s="4" t="str">
        <f>iferror(VLOOKUP(D1011,State_info,2,0),"No Data")</f>
        <v>CA</v>
      </c>
      <c r="F1011" s="4">
        <v>117024.0</v>
      </c>
      <c r="G1011" s="4">
        <v>228425.0</v>
      </c>
      <c r="H1011" s="4" t="s">
        <v>2146</v>
      </c>
      <c r="I1011" s="5">
        <v>43946.0</v>
      </c>
      <c r="J1011" s="5">
        <v>43987.0</v>
      </c>
      <c r="K1011" s="4" t="s">
        <v>16</v>
      </c>
      <c r="L1011" s="4">
        <f>iferror(vlookup(B1011,Rating_info,3,0),"No Data")</f>
        <v>4.3</v>
      </c>
    </row>
    <row r="1012" ht="15.75" hidden="1" customHeight="1">
      <c r="A1012" s="4" t="s">
        <v>2147</v>
      </c>
      <c r="B1012" s="4" t="s">
        <v>2148</v>
      </c>
      <c r="C1012" s="4" t="str">
        <f>iferror(vlookup(B1012,Industry_info,2,false),"No data")</f>
        <v>Business Services</v>
      </c>
      <c r="D1012" s="4" t="s">
        <v>1419</v>
      </c>
      <c r="E1012" s="4" t="str">
        <f>iferror(VLOOKUP(D1012,State_info,2,0),"No Data")</f>
        <v>CA</v>
      </c>
      <c r="F1012" s="4">
        <v>115319.0</v>
      </c>
      <c r="G1012" s="4">
        <v>169156.0</v>
      </c>
      <c r="H1012" s="4" t="s">
        <v>2149</v>
      </c>
      <c r="I1012" s="5">
        <v>43926.0</v>
      </c>
      <c r="J1012" s="5">
        <v>43987.0</v>
      </c>
      <c r="K1012" s="4" t="s">
        <v>16</v>
      </c>
      <c r="L1012" s="4">
        <f>iferror(vlookup(B1012,Rating_info,3,0),"No Data")</f>
        <v>3.8</v>
      </c>
    </row>
    <row r="1013" ht="15.75" hidden="1" customHeight="1">
      <c r="A1013" s="4" t="s">
        <v>2150</v>
      </c>
      <c r="B1013" s="4" t="s">
        <v>1855</v>
      </c>
      <c r="C1013" s="4" t="str">
        <f>iferror(vlookup(B1013,Industry_info,2,false),"No data")</f>
        <v>No Industry</v>
      </c>
      <c r="D1013" s="4" t="s">
        <v>1419</v>
      </c>
      <c r="E1013" s="4" t="str">
        <f>iferror(VLOOKUP(D1013,State_info,2,0),"No Data")</f>
        <v>CA</v>
      </c>
      <c r="F1013" s="4">
        <v>71559.0</v>
      </c>
      <c r="G1013" s="4">
        <v>110282.0</v>
      </c>
      <c r="H1013" s="4" t="s">
        <v>2151</v>
      </c>
      <c r="I1013" s="5">
        <v>43952.0</v>
      </c>
      <c r="J1013" s="5">
        <v>43987.0</v>
      </c>
      <c r="K1013" s="4" t="s">
        <v>16</v>
      </c>
      <c r="L1013" s="4">
        <f>iferror(vlookup(B1013,Rating_info,3,0),"No Data")</f>
        <v>4</v>
      </c>
    </row>
    <row r="1014" ht="15.75" hidden="1" customHeight="1">
      <c r="A1014" s="4" t="s">
        <v>2152</v>
      </c>
      <c r="B1014" s="4" t="s">
        <v>1838</v>
      </c>
      <c r="C1014" s="4" t="str">
        <f>iferror(vlookup(B1014,Industry_info,2,false),"No data")</f>
        <v>Information Technology</v>
      </c>
      <c r="D1014" s="4" t="s">
        <v>1537</v>
      </c>
      <c r="E1014" s="4" t="str">
        <f>iferror(VLOOKUP(D1014,State_info,2,0),"No Data")</f>
        <v>CA</v>
      </c>
      <c r="F1014" s="4">
        <v>105765.0</v>
      </c>
      <c r="G1014" s="4">
        <v>142959.0</v>
      </c>
      <c r="H1014" s="4" t="s">
        <v>2153</v>
      </c>
      <c r="I1014" s="5">
        <v>43946.0</v>
      </c>
      <c r="J1014" s="5">
        <v>43987.0</v>
      </c>
      <c r="K1014" s="4" t="s">
        <v>16</v>
      </c>
      <c r="L1014" s="4">
        <f>iferror(vlookup(B1014,Rating_info,3,0),"No Data")</f>
        <v>3.7</v>
      </c>
    </row>
    <row r="1015" ht="15.75" hidden="1" customHeight="1">
      <c r="A1015" s="4" t="s">
        <v>2154</v>
      </c>
      <c r="B1015" s="4" t="s">
        <v>1555</v>
      </c>
      <c r="C1015" s="4" t="str">
        <f>iferror(vlookup(B1015,Industry_info,2,false),"No data")</f>
        <v>Biotech &amp; Pharmaceuticals</v>
      </c>
      <c r="D1015" s="4" t="s">
        <v>1448</v>
      </c>
      <c r="E1015" s="4" t="str">
        <f>iferror(VLOOKUP(D1015,State_info,2,0),"No Data")</f>
        <v>CA</v>
      </c>
      <c r="F1015" s="4">
        <v>104005.0</v>
      </c>
      <c r="G1015" s="4">
        <v>114675.0</v>
      </c>
      <c r="H1015" s="4" t="s">
        <v>2155</v>
      </c>
      <c r="I1015" s="5">
        <v>43956.0</v>
      </c>
      <c r="J1015" s="5">
        <v>43987.0</v>
      </c>
      <c r="K1015" s="4" t="s">
        <v>16</v>
      </c>
      <c r="L1015" s="4">
        <f>iferror(vlookup(B1015,Rating_info,3,0),"No Data")</f>
        <v>3.9</v>
      </c>
    </row>
    <row r="1016" ht="15.75" hidden="1" customHeight="1">
      <c r="A1016" s="4" t="s">
        <v>2156</v>
      </c>
      <c r="B1016" s="4" t="s">
        <v>667</v>
      </c>
      <c r="C1016" s="4" t="str">
        <f>iferror(vlookup(B1016,Industry_info,2,false),"No data")</f>
        <v>Business Services</v>
      </c>
      <c r="D1016" s="4" t="s">
        <v>1419</v>
      </c>
      <c r="E1016" s="4" t="str">
        <f>iferror(VLOOKUP(D1016,State_info,2,0),"No Data")</f>
        <v>CA</v>
      </c>
      <c r="F1016" s="4">
        <v>82203.0</v>
      </c>
      <c r="G1016" s="4">
        <v>90134.0</v>
      </c>
      <c r="H1016" s="4" t="s">
        <v>2157</v>
      </c>
      <c r="I1016" s="5">
        <v>43957.0</v>
      </c>
      <c r="J1016" s="5">
        <v>43987.0</v>
      </c>
      <c r="K1016" s="4" t="s">
        <v>16</v>
      </c>
      <c r="L1016" s="4">
        <f>iferror(vlookup(B1016,Rating_info,3,0),"No Data")</f>
        <v>3.2</v>
      </c>
    </row>
    <row r="1017" ht="15.75" hidden="1" customHeight="1">
      <c r="A1017" s="4" t="s">
        <v>2158</v>
      </c>
      <c r="B1017" s="4" t="s">
        <v>2159</v>
      </c>
      <c r="C1017" s="4" t="str">
        <f>iferror(vlookup(B1017,Industry_info,2,false),"No data")</f>
        <v>Agriculture &amp; Forestry</v>
      </c>
      <c r="D1017" s="4" t="s">
        <v>1419</v>
      </c>
      <c r="E1017" s="4" t="str">
        <f>iferror(VLOOKUP(D1017,State_info,2,0),"No Data")</f>
        <v>CA</v>
      </c>
      <c r="F1017" s="4">
        <v>124778.0</v>
      </c>
      <c r="G1017" s="4">
        <v>161987.0</v>
      </c>
      <c r="H1017" s="4" t="s">
        <v>2160</v>
      </c>
      <c r="I1017" s="5">
        <v>43955.0</v>
      </c>
      <c r="J1017" s="5">
        <v>43987.0</v>
      </c>
      <c r="K1017" s="4" t="s">
        <v>16</v>
      </c>
      <c r="L1017" s="4">
        <f>iferror(vlookup(B1017,Rating_info,3,0),"No Data")</f>
        <v>5</v>
      </c>
    </row>
    <row r="1018" ht="15.75" hidden="1" customHeight="1">
      <c r="A1018" s="4" t="s">
        <v>2161</v>
      </c>
      <c r="B1018" s="4" t="s">
        <v>2162</v>
      </c>
      <c r="C1018" s="4" t="str">
        <f>iferror(vlookup(B1018,Industry_info,2,false),"No data")</f>
        <v>Biotech &amp; Pharmaceuticals</v>
      </c>
      <c r="D1018" s="4" t="s">
        <v>1419</v>
      </c>
      <c r="E1018" s="4" t="str">
        <f>iferror(VLOOKUP(D1018,State_info,2,0),"No Data")</f>
        <v>CA</v>
      </c>
      <c r="F1018" s="4">
        <v>43683.0</v>
      </c>
      <c r="G1018" s="4">
        <v>82868.0</v>
      </c>
      <c r="H1018" s="4" t="s">
        <v>2163</v>
      </c>
      <c r="I1018" s="5">
        <v>43951.0</v>
      </c>
      <c r="J1018" s="5">
        <v>43987.0</v>
      </c>
      <c r="K1018" s="4" t="s">
        <v>16</v>
      </c>
      <c r="L1018" s="4">
        <f>iferror(vlookup(B1018,Rating_info,3,0),"No Data")</f>
        <v>4.9</v>
      </c>
    </row>
    <row r="1019" ht="15.75" hidden="1" customHeight="1">
      <c r="A1019" s="4" t="s">
        <v>2164</v>
      </c>
      <c r="B1019" s="4" t="s">
        <v>2165</v>
      </c>
      <c r="C1019" s="4" t="str">
        <f>iferror(vlookup(B1019,Industry_info,2,false),"No data")</f>
        <v>Manufacturing</v>
      </c>
      <c r="D1019" s="4" t="s">
        <v>1561</v>
      </c>
      <c r="E1019" s="4" t="str">
        <f>iferror(VLOOKUP(D1019,State_info,2,0),"No Data")</f>
        <v>CA</v>
      </c>
      <c r="F1019" s="4">
        <v>133327.0</v>
      </c>
      <c r="G1019" s="4">
        <v>149012.0</v>
      </c>
      <c r="H1019" s="4" t="s">
        <v>2166</v>
      </c>
      <c r="I1019" s="5">
        <v>43945.0</v>
      </c>
      <c r="J1019" s="5">
        <v>43987.0</v>
      </c>
      <c r="K1019" s="4" t="s">
        <v>16</v>
      </c>
      <c r="L1019" s="4">
        <f>iferror(vlookup(B1019,Rating_info,3,0),"No Data")</f>
        <v>3.8</v>
      </c>
    </row>
    <row r="1020" ht="15.75" customHeight="1">
      <c r="A1020" s="4" t="s">
        <v>2167</v>
      </c>
      <c r="B1020" s="4" t="s">
        <v>2168</v>
      </c>
      <c r="C1020" s="4" t="str">
        <f>iferror(vlookup(B1020,Industry_info,2,false),"No data")</f>
        <v>No Industry</v>
      </c>
      <c r="D1020" s="4" t="s">
        <v>1419</v>
      </c>
      <c r="E1020" s="4" t="str">
        <f>iferror(VLOOKUP(D1020,State_info,2,0),"No Data")</f>
        <v>CA</v>
      </c>
      <c r="F1020" s="4">
        <v>131565.0</v>
      </c>
      <c r="G1020" s="4">
        <v>164182.0</v>
      </c>
      <c r="H1020" s="4" t="s">
        <v>15</v>
      </c>
      <c r="I1020" s="5">
        <v>43949.0</v>
      </c>
      <c r="J1020" s="5">
        <v>43987.0</v>
      </c>
      <c r="K1020" s="4" t="s">
        <v>16</v>
      </c>
      <c r="L1020" s="4">
        <f>iferror(vlookup(B1020,Rating_info,3,0),"No Data")</f>
        <v>4.8</v>
      </c>
    </row>
    <row r="1021" ht="15.75" hidden="1" customHeight="1">
      <c r="A1021" s="4" t="s">
        <v>2169</v>
      </c>
      <c r="B1021" s="4" t="s">
        <v>1555</v>
      </c>
      <c r="C1021" s="4" t="str">
        <f>iferror(vlookup(B1021,Industry_info,2,false),"No data")</f>
        <v>Biotech &amp; Pharmaceuticals</v>
      </c>
      <c r="D1021" s="4" t="s">
        <v>1448</v>
      </c>
      <c r="E1021" s="4" t="str">
        <f>iferror(VLOOKUP(D1021,State_info,2,0),"No Data")</f>
        <v>CA</v>
      </c>
      <c r="F1021" s="4">
        <v>106610.0</v>
      </c>
      <c r="G1021" s="4">
        <v>130479.0</v>
      </c>
      <c r="H1021" s="4" t="s">
        <v>2170</v>
      </c>
      <c r="I1021" s="5">
        <v>43956.0</v>
      </c>
      <c r="J1021" s="5">
        <v>43987.0</v>
      </c>
      <c r="K1021" s="4" t="s">
        <v>16</v>
      </c>
      <c r="L1021" s="4">
        <f>iferror(vlookup(B1021,Rating_info,3,0),"No Data")</f>
        <v>3.9</v>
      </c>
    </row>
    <row r="1022" ht="15.75" hidden="1" customHeight="1">
      <c r="A1022" s="4" t="s">
        <v>2171</v>
      </c>
      <c r="B1022" s="4" t="s">
        <v>245</v>
      </c>
      <c r="C1022" s="4" t="str">
        <f>iferror(vlookup(B1022,Industry_info,2,false),"No data")</f>
        <v>Information Technology</v>
      </c>
      <c r="D1022" s="4" t="s">
        <v>1537</v>
      </c>
      <c r="E1022" s="4" t="str">
        <f>iferror(VLOOKUP(D1022,State_info,2,0),"No Data")</f>
        <v>CA</v>
      </c>
      <c r="F1022" s="4">
        <v>110887.0</v>
      </c>
      <c r="G1022" s="4">
        <v>155985.0</v>
      </c>
      <c r="H1022" s="4" t="s">
        <v>15</v>
      </c>
      <c r="I1022" s="5">
        <v>43953.0</v>
      </c>
      <c r="J1022" s="5">
        <v>43987.0</v>
      </c>
      <c r="K1022" s="4" t="s">
        <v>16</v>
      </c>
      <c r="L1022" s="4">
        <f>iferror(vlookup(B1022,Rating_info,3,0),"No Data")</f>
        <v>4.4</v>
      </c>
    </row>
    <row r="1023" ht="15.75" customHeight="1">
      <c r="A1023" s="4" t="s">
        <v>2172</v>
      </c>
      <c r="B1023" s="4" t="s">
        <v>2096</v>
      </c>
      <c r="C1023" s="4" t="str">
        <f>iferror(vlookup(B1023,Industry_info,2,false),"No data")</f>
        <v>Information Technology</v>
      </c>
      <c r="D1023" s="4" t="s">
        <v>1419</v>
      </c>
      <c r="E1023" s="4" t="str">
        <f>iferror(VLOOKUP(D1023,State_info,2,0),"No Data")</f>
        <v>CA</v>
      </c>
      <c r="F1023" s="4">
        <v>120055.0</v>
      </c>
      <c r="G1023" s="4">
        <v>202553.0</v>
      </c>
      <c r="H1023" s="4" t="s">
        <v>2173</v>
      </c>
      <c r="I1023" s="5">
        <v>43955.0</v>
      </c>
      <c r="J1023" s="5">
        <v>43987.0</v>
      </c>
      <c r="K1023" s="4" t="s">
        <v>16</v>
      </c>
      <c r="L1023" s="4">
        <f>iferror(vlookup(B1023,Rating_info,3,0),"No Data")</f>
        <v>3.8</v>
      </c>
    </row>
    <row r="1024" ht="15.75" hidden="1" customHeight="1">
      <c r="A1024" s="4" t="s">
        <v>2174</v>
      </c>
      <c r="B1024" s="4" t="s">
        <v>2175</v>
      </c>
      <c r="C1024" s="4" t="str">
        <f>iferror(vlookup(B1024,Industry_info,2,false),"No data")</f>
        <v>Biotech &amp; Pharmaceuticals</v>
      </c>
      <c r="D1024" s="4" t="s">
        <v>1419</v>
      </c>
      <c r="E1024" s="4" t="str">
        <f>iferror(VLOOKUP(D1024,State_info,2,0),"No Data")</f>
        <v>CA</v>
      </c>
      <c r="F1024" s="4">
        <v>158102.0</v>
      </c>
      <c r="G1024" s="4">
        <v>184366.0</v>
      </c>
      <c r="H1024" s="4" t="s">
        <v>2176</v>
      </c>
      <c r="I1024" s="5">
        <v>43956.0</v>
      </c>
      <c r="J1024" s="5">
        <v>43987.0</v>
      </c>
      <c r="K1024" s="4" t="s">
        <v>16</v>
      </c>
      <c r="L1024" s="4">
        <f>iferror(vlookup(B1024,Rating_info,3,0),"No Data")</f>
        <v>3.7</v>
      </c>
    </row>
    <row r="1025" ht="15.75" hidden="1" customHeight="1">
      <c r="A1025" s="4" t="s">
        <v>2177</v>
      </c>
      <c r="B1025" s="4" t="s">
        <v>2162</v>
      </c>
      <c r="C1025" s="4" t="str">
        <f>iferror(vlookup(B1025,Industry_info,2,false),"No data")</f>
        <v>Biotech &amp; Pharmaceuticals</v>
      </c>
      <c r="D1025" s="4" t="s">
        <v>1419</v>
      </c>
      <c r="E1025" s="4" t="str">
        <f>iferror(VLOOKUP(D1025,State_info,2,0),"No Data")</f>
        <v>CA</v>
      </c>
      <c r="F1025" s="4">
        <v>43683.0</v>
      </c>
      <c r="G1025" s="4">
        <v>82868.0</v>
      </c>
      <c r="H1025" s="4" t="s">
        <v>2178</v>
      </c>
      <c r="I1025" s="5">
        <v>43951.0</v>
      </c>
      <c r="J1025" s="5">
        <v>43987.0</v>
      </c>
      <c r="K1025" s="4" t="s">
        <v>16</v>
      </c>
      <c r="L1025" s="4">
        <f>iferror(vlookup(B1025,Rating_info,3,0),"No Data")</f>
        <v>4.9</v>
      </c>
    </row>
    <row r="1026" ht="15.75" hidden="1" customHeight="1">
      <c r="A1026" s="4" t="s">
        <v>2179</v>
      </c>
      <c r="B1026" s="4" t="s">
        <v>2162</v>
      </c>
      <c r="C1026" s="4" t="str">
        <f>iferror(vlookup(B1026,Industry_info,2,false),"No data")</f>
        <v>Biotech &amp; Pharmaceuticals</v>
      </c>
      <c r="D1026" s="4" t="s">
        <v>1419</v>
      </c>
      <c r="E1026" s="4" t="str">
        <f>iferror(VLOOKUP(D1026,State_info,2,0),"No Data")</f>
        <v>CA</v>
      </c>
      <c r="F1026" s="4">
        <v>81511.0</v>
      </c>
      <c r="G1026" s="4">
        <v>114523.0</v>
      </c>
      <c r="H1026" s="4" t="s">
        <v>2180</v>
      </c>
      <c r="I1026" s="5">
        <v>43951.0</v>
      </c>
      <c r="J1026" s="5">
        <v>43987.0</v>
      </c>
      <c r="K1026" s="4" t="s">
        <v>16</v>
      </c>
      <c r="L1026" s="4">
        <f>iferror(vlookup(B1026,Rating_info,3,0),"No Data")</f>
        <v>4.9</v>
      </c>
    </row>
    <row r="1027" ht="15.75" hidden="1" customHeight="1">
      <c r="A1027" s="4" t="s">
        <v>2181</v>
      </c>
      <c r="B1027" s="4" t="s">
        <v>2182</v>
      </c>
      <c r="C1027" s="4" t="str">
        <f>iferror(vlookup(B1027,Industry_info,2,false),"No data")</f>
        <v>Biotech &amp; Pharmaceuticals</v>
      </c>
      <c r="D1027" s="4" t="s">
        <v>2183</v>
      </c>
      <c r="E1027" s="4" t="str">
        <f>iferror(VLOOKUP(D1027,State_info,2,0),"No Data")</f>
        <v>KY</v>
      </c>
      <c r="F1027" s="4">
        <v>70031.0</v>
      </c>
      <c r="G1027" s="4">
        <v>139889.0</v>
      </c>
      <c r="H1027" s="4" t="s">
        <v>2184</v>
      </c>
      <c r="I1027" s="5">
        <v>43954.0</v>
      </c>
      <c r="J1027" s="5">
        <v>43987.0</v>
      </c>
      <c r="K1027" s="4" t="s">
        <v>16</v>
      </c>
      <c r="L1027" s="4">
        <f>iferror(vlookup(B1027,Rating_info,3,0),"No Data")</f>
        <v>3.3</v>
      </c>
    </row>
    <row r="1028" ht="15.75" customHeight="1">
      <c r="A1028" s="4" t="s">
        <v>2185</v>
      </c>
      <c r="B1028" s="4" t="s">
        <v>2186</v>
      </c>
      <c r="C1028" s="4" t="str">
        <f>iferror(vlookup(B1028,Industry_info,2,false),"No data")</f>
        <v>Consumer Services</v>
      </c>
      <c r="D1028" s="4" t="s">
        <v>1419</v>
      </c>
      <c r="E1028" s="4" t="str">
        <f>iferror(VLOOKUP(D1028,State_info,2,0),"No Data")</f>
        <v>CA</v>
      </c>
      <c r="F1028" s="4">
        <v>90637.0</v>
      </c>
      <c r="G1028" s="4">
        <v>90637.0</v>
      </c>
      <c r="H1028" s="4" t="s">
        <v>2187</v>
      </c>
      <c r="I1028" s="5">
        <v>43950.0</v>
      </c>
      <c r="J1028" s="5">
        <v>43987.0</v>
      </c>
      <c r="K1028" s="4" t="s">
        <v>16</v>
      </c>
      <c r="L1028" s="4">
        <f>iferror(vlookup(B1028,Rating_info,3,0),"No Data")</f>
        <v>5</v>
      </c>
    </row>
    <row r="1029" ht="15.75" hidden="1" customHeight="1">
      <c r="A1029" s="4" t="s">
        <v>2188</v>
      </c>
      <c r="B1029" s="4" t="s">
        <v>2189</v>
      </c>
      <c r="C1029" s="4" t="str">
        <f>iferror(vlookup(B1029,Industry_info,2,false),"No data")</f>
        <v>Information Technology</v>
      </c>
      <c r="D1029" s="4" t="s">
        <v>1419</v>
      </c>
      <c r="E1029" s="4" t="str">
        <f>iferror(VLOOKUP(D1029,State_info,2,0),"No Data")</f>
        <v>CA</v>
      </c>
      <c r="F1029" s="4">
        <v>106596.0</v>
      </c>
      <c r="G1029" s="4">
        <v>201962.0</v>
      </c>
      <c r="H1029" s="4" t="s">
        <v>2190</v>
      </c>
      <c r="I1029" s="5">
        <v>43952.0</v>
      </c>
      <c r="J1029" s="5">
        <v>43987.0</v>
      </c>
      <c r="K1029" s="4" t="s">
        <v>16</v>
      </c>
      <c r="L1029" s="4">
        <f>iferror(vlookup(B1029,Rating_info,3,0),"No Data")</f>
        <v>4</v>
      </c>
    </row>
    <row r="1030" ht="15.75" hidden="1" customHeight="1">
      <c r="A1030" s="4" t="s">
        <v>2191</v>
      </c>
      <c r="B1030" s="4" t="s">
        <v>1772</v>
      </c>
      <c r="C1030" s="4" t="str">
        <f>iferror(vlookup(B1030,Industry_info,2,false),"No data")</f>
        <v>Information Technology</v>
      </c>
      <c r="D1030" s="4" t="s">
        <v>1419</v>
      </c>
      <c r="E1030" s="4" t="str">
        <f>iferror(VLOOKUP(D1030,State_info,2,0),"No Data")</f>
        <v>CA</v>
      </c>
      <c r="F1030" s="4">
        <v>105279.0</v>
      </c>
      <c r="G1030" s="4">
        <v>174998.0</v>
      </c>
      <c r="H1030" s="4" t="s">
        <v>2192</v>
      </c>
      <c r="I1030" s="5">
        <v>43956.0</v>
      </c>
      <c r="J1030" s="5">
        <v>43987.0</v>
      </c>
      <c r="K1030" s="4" t="s">
        <v>16</v>
      </c>
      <c r="L1030" s="4">
        <f>iferror(vlookup(B1030,Rating_info,3,0),"No Data")</f>
        <v>3.6</v>
      </c>
    </row>
    <row r="1031" ht="15.75" customHeight="1">
      <c r="A1031" s="4" t="s">
        <v>2193</v>
      </c>
      <c r="B1031" s="4" t="s">
        <v>2194</v>
      </c>
      <c r="C1031" s="4" t="str">
        <f>iferror(vlookup(B1031,Industry_info,2,false),"No data")</f>
        <v>Information Technology</v>
      </c>
      <c r="D1031" s="4" t="s">
        <v>1419</v>
      </c>
      <c r="E1031" s="4" t="str">
        <f>iferror(VLOOKUP(D1031,State_info,2,0),"No Data")</f>
        <v>CA</v>
      </c>
      <c r="F1031" s="4">
        <v>104933.0</v>
      </c>
      <c r="G1031" s="4">
        <v>189033.0</v>
      </c>
      <c r="H1031" s="4" t="s">
        <v>2195</v>
      </c>
      <c r="I1031" s="5">
        <v>43957.0</v>
      </c>
      <c r="J1031" s="5">
        <v>43987.0</v>
      </c>
      <c r="K1031" s="4" t="s">
        <v>16</v>
      </c>
      <c r="L1031" s="4">
        <f>iferror(vlookup(B1031,Rating_info,3,0),"No Data")</f>
        <v>3.3</v>
      </c>
    </row>
    <row r="1032" ht="15.75" customHeight="1">
      <c r="A1032" s="4" t="s">
        <v>2196</v>
      </c>
      <c r="B1032" s="4" t="s">
        <v>2197</v>
      </c>
      <c r="C1032" s="4" t="str">
        <f>iferror(vlookup(B1032,Industry_info,2,false),"No data")</f>
        <v>Information Technology</v>
      </c>
      <c r="D1032" s="4" t="s">
        <v>1419</v>
      </c>
      <c r="E1032" s="4" t="str">
        <f>iferror(VLOOKUP(D1032,State_info,2,0),"No Data")</f>
        <v>CA</v>
      </c>
      <c r="F1032" s="4">
        <v>91839.0</v>
      </c>
      <c r="G1032" s="4">
        <v>166533.0</v>
      </c>
      <c r="H1032" s="4" t="s">
        <v>2198</v>
      </c>
      <c r="I1032" s="5">
        <v>43957.0</v>
      </c>
      <c r="J1032" s="5">
        <v>43987.0</v>
      </c>
      <c r="K1032" s="4" t="s">
        <v>16</v>
      </c>
      <c r="L1032" s="4">
        <f>iferror(vlookup(B1032,Rating_info,3,0),"No Data")</f>
        <v>3.3</v>
      </c>
    </row>
    <row r="1033" ht="15.75" hidden="1" customHeight="1">
      <c r="A1033" s="4" t="s">
        <v>2199</v>
      </c>
      <c r="B1033" s="4" t="s">
        <v>1555</v>
      </c>
      <c r="C1033" s="4" t="str">
        <f>iferror(vlookup(B1033,Industry_info,2,false),"No data")</f>
        <v>Biotech &amp; Pharmaceuticals</v>
      </c>
      <c r="D1033" s="4" t="s">
        <v>1448</v>
      </c>
      <c r="E1033" s="4" t="str">
        <f>iferror(VLOOKUP(D1033,State_info,2,0),"No Data")</f>
        <v>CA</v>
      </c>
      <c r="F1033" s="4">
        <v>104005.0</v>
      </c>
      <c r="G1033" s="4">
        <v>114675.0</v>
      </c>
      <c r="H1033" s="4" t="s">
        <v>2200</v>
      </c>
      <c r="I1033" s="5">
        <v>43956.0</v>
      </c>
      <c r="J1033" s="5">
        <v>43987.0</v>
      </c>
      <c r="K1033" s="4" t="s">
        <v>16</v>
      </c>
      <c r="L1033" s="4">
        <f>iferror(vlookup(B1033,Rating_info,3,0),"No Data")</f>
        <v>3.9</v>
      </c>
    </row>
    <row r="1034" ht="15.75" hidden="1" customHeight="1">
      <c r="A1034" s="4" t="s">
        <v>2201</v>
      </c>
      <c r="B1034" s="4" t="s">
        <v>2202</v>
      </c>
      <c r="C1034" s="4" t="str">
        <f>iferror(vlookup(B1034,Industry_info,2,false),"No data")</f>
        <v>Business Services</v>
      </c>
      <c r="D1034" s="4" t="s">
        <v>1419</v>
      </c>
      <c r="E1034" s="4" t="str">
        <f>iferror(VLOOKUP(D1034,State_info,2,0),"No Data")</f>
        <v>CA</v>
      </c>
      <c r="F1034" s="4">
        <v>74526.0</v>
      </c>
      <c r="G1034" s="4">
        <v>137434.0</v>
      </c>
      <c r="H1034" s="4" t="s">
        <v>2203</v>
      </c>
      <c r="I1034" s="5">
        <v>43956.0</v>
      </c>
      <c r="J1034" s="5">
        <v>43987.0</v>
      </c>
      <c r="K1034" s="4" t="s">
        <v>16</v>
      </c>
      <c r="L1034" s="4">
        <f>iferror(vlookup(B1034,Rating_info,3,0),"No Data")</f>
        <v>3.4</v>
      </c>
    </row>
    <row r="1035" ht="15.75" hidden="1" customHeight="1">
      <c r="A1035" s="4" t="s">
        <v>2204</v>
      </c>
      <c r="B1035" s="4" t="s">
        <v>2205</v>
      </c>
      <c r="C1035" s="4" t="str">
        <f>iferror(vlookup(B1035,Industry_info,2,false),"No data")</f>
        <v>Restaurants, Bars &amp; Food Services</v>
      </c>
      <c r="D1035" s="4" t="s">
        <v>1419</v>
      </c>
      <c r="E1035" s="4" t="str">
        <f>iferror(VLOOKUP(D1035,State_info,2,0),"No Data")</f>
        <v>CA</v>
      </c>
      <c r="F1035" s="4">
        <v>66543.0</v>
      </c>
      <c r="G1035" s="4">
        <v>108347.0</v>
      </c>
      <c r="H1035" s="4" t="s">
        <v>2206</v>
      </c>
      <c r="I1035" s="5">
        <v>43951.0</v>
      </c>
      <c r="J1035" s="5">
        <v>43987.0</v>
      </c>
      <c r="K1035" s="4" t="s">
        <v>16</v>
      </c>
      <c r="L1035" s="4">
        <f>iferror(vlookup(B1035,Rating_info,3,0),"No Data")</f>
        <v>3.5</v>
      </c>
    </row>
    <row r="1036" ht="15.75" hidden="1" customHeight="1">
      <c r="A1036" s="4" t="s">
        <v>2207</v>
      </c>
      <c r="B1036" s="4" t="s">
        <v>2208</v>
      </c>
      <c r="C1036" s="4" t="str">
        <f>iferror(vlookup(B1036,Industry_info,2,false),"No data")</f>
        <v>Biotech &amp; Pharmaceuticals</v>
      </c>
      <c r="D1036" s="4" t="s">
        <v>1448</v>
      </c>
      <c r="E1036" s="4" t="str">
        <f>iferror(VLOOKUP(D1036,State_info,2,0),"No Data")</f>
        <v>CA</v>
      </c>
      <c r="F1036" s="4">
        <v>100692.0</v>
      </c>
      <c r="G1036" s="4">
        <v>121463.0</v>
      </c>
      <c r="H1036" s="4" t="s">
        <v>2209</v>
      </c>
      <c r="I1036" s="5">
        <v>43956.0</v>
      </c>
      <c r="J1036" s="5">
        <v>43987.0</v>
      </c>
      <c r="K1036" s="4" t="s">
        <v>16</v>
      </c>
      <c r="L1036" s="4">
        <f>iferror(vlookup(B1036,Rating_info,3,0),"No Data")</f>
        <v>5</v>
      </c>
    </row>
    <row r="1037" ht="15.75" hidden="1" customHeight="1">
      <c r="A1037" s="4" t="s">
        <v>2210</v>
      </c>
      <c r="B1037" s="4" t="s">
        <v>1481</v>
      </c>
      <c r="C1037" s="4" t="str">
        <f>iferror(vlookup(B1037,Industry_info,2,false),"No data")</f>
        <v>No Industry</v>
      </c>
      <c r="D1037" s="4" t="s">
        <v>1419</v>
      </c>
      <c r="E1037" s="4" t="str">
        <f>iferror(VLOOKUP(D1037,State_info,2,0),"No Data")</f>
        <v>CA</v>
      </c>
      <c r="F1037" s="4">
        <v>39750.0</v>
      </c>
      <c r="G1037" s="4">
        <v>86992.0</v>
      </c>
      <c r="H1037" s="4" t="s">
        <v>2211</v>
      </c>
      <c r="I1037" s="5">
        <v>43952.0</v>
      </c>
      <c r="J1037" s="5">
        <v>43987.0</v>
      </c>
      <c r="K1037" s="4" t="s">
        <v>16</v>
      </c>
      <c r="L1037" s="4">
        <f>iferror(vlookup(B1037,Rating_info,3,0),"No Data")</f>
        <v>4</v>
      </c>
    </row>
    <row r="1038" ht="15.75" hidden="1" customHeight="1">
      <c r="A1038" s="4" t="s">
        <v>669</v>
      </c>
      <c r="B1038" s="4" t="s">
        <v>670</v>
      </c>
      <c r="C1038" s="4" t="str">
        <f>iferror(vlookup(B1038,Industry_info,2,false),"No data")</f>
        <v>Business Services</v>
      </c>
      <c r="D1038" s="4" t="s">
        <v>1419</v>
      </c>
      <c r="E1038" s="4" t="str">
        <f>iferror(VLOOKUP(D1038,State_info,2,0),"No Data")</f>
        <v>CA</v>
      </c>
      <c r="F1038" s="4">
        <v>76618.0</v>
      </c>
      <c r="G1038" s="4">
        <v>120871.0</v>
      </c>
      <c r="H1038" s="4" t="s">
        <v>671</v>
      </c>
      <c r="I1038" s="5">
        <v>43952.0</v>
      </c>
      <c r="J1038" s="5">
        <v>43987.0</v>
      </c>
      <c r="K1038" s="4" t="s">
        <v>16</v>
      </c>
      <c r="L1038" s="4">
        <f>iferror(vlookup(B1038,Rating_info,3,0),"No Data")</f>
        <v>3.6</v>
      </c>
    </row>
    <row r="1039" ht="15.75" hidden="1" customHeight="1">
      <c r="A1039" s="4" t="s">
        <v>2212</v>
      </c>
      <c r="B1039" s="4" t="s">
        <v>2213</v>
      </c>
      <c r="C1039" s="4" t="str">
        <f>iferror(vlookup(B1039,Industry_info,2,false),"No data")</f>
        <v>Information Technology</v>
      </c>
      <c r="D1039" s="4" t="s">
        <v>2214</v>
      </c>
      <c r="E1039" s="4" t="str">
        <f>iferror(VLOOKUP(D1039,State_info,2,0),"No Data")</f>
        <v>CA</v>
      </c>
      <c r="F1039" s="4">
        <v>91278.0</v>
      </c>
      <c r="G1039" s="4">
        <v>151856.0</v>
      </c>
      <c r="H1039" s="4" t="s">
        <v>2215</v>
      </c>
      <c r="I1039" s="5">
        <v>43956.0</v>
      </c>
      <c r="J1039" s="5">
        <v>43987.0</v>
      </c>
      <c r="K1039" s="4" t="s">
        <v>16</v>
      </c>
      <c r="L1039" s="4">
        <f>iferror(vlookup(B1039,Rating_info,3,0),"No Data")</f>
        <v>4.4</v>
      </c>
    </row>
    <row r="1040" ht="15.75" hidden="1" customHeight="1">
      <c r="A1040" s="4" t="s">
        <v>2216</v>
      </c>
      <c r="B1040" s="4" t="s">
        <v>2217</v>
      </c>
      <c r="C1040" s="4" t="str">
        <f>iferror(vlookup(B1040,Industry_info,2,false),"No data")</f>
        <v>Information Technology</v>
      </c>
      <c r="D1040" s="4" t="s">
        <v>1461</v>
      </c>
      <c r="E1040" s="4" t="str">
        <f>iferror(VLOOKUP(D1040,State_info,2,0),"No Data")</f>
        <v>CA</v>
      </c>
      <c r="F1040" s="4">
        <v>149398.0</v>
      </c>
      <c r="G1040" s="4">
        <v>174588.0</v>
      </c>
      <c r="H1040" s="4" t="s">
        <v>2218</v>
      </c>
      <c r="I1040" s="5">
        <v>43950.0</v>
      </c>
      <c r="J1040" s="5">
        <v>43987.0</v>
      </c>
      <c r="K1040" s="4" t="s">
        <v>16</v>
      </c>
      <c r="L1040" s="4">
        <f>iferror(vlookup(B1040,Rating_info,3,0),"No Data")</f>
        <v>4.9</v>
      </c>
    </row>
    <row r="1041" ht="15.75" hidden="1" customHeight="1">
      <c r="A1041" s="4" t="s">
        <v>2219</v>
      </c>
      <c r="B1041" s="4" t="s">
        <v>2220</v>
      </c>
      <c r="C1041" s="4" t="str">
        <f>iferror(vlookup(B1041,Industry_info,2,false),"No data")</f>
        <v>Health Care</v>
      </c>
      <c r="D1041" s="4" t="s">
        <v>1419</v>
      </c>
      <c r="E1041" s="4" t="str">
        <f>iferror(VLOOKUP(D1041,State_info,2,0),"No Data")</f>
        <v>CA</v>
      </c>
      <c r="F1041" s="4">
        <v>167809.0</v>
      </c>
      <c r="G1041" s="4">
        <v>187526.0</v>
      </c>
      <c r="H1041" s="4" t="s">
        <v>2221</v>
      </c>
      <c r="I1041" s="5">
        <v>43953.0</v>
      </c>
      <c r="J1041" s="5">
        <v>43987.0</v>
      </c>
      <c r="K1041" s="4" t="s">
        <v>16</v>
      </c>
      <c r="L1041" s="4">
        <f>iferror(vlookup(B1041,Rating_info,3,0),"No Data")</f>
        <v>3.3</v>
      </c>
    </row>
    <row r="1042" ht="15.75" hidden="1" customHeight="1">
      <c r="A1042" s="4" t="s">
        <v>2222</v>
      </c>
      <c r="B1042" s="4" t="s">
        <v>1855</v>
      </c>
      <c r="C1042" s="4" t="str">
        <f>iferror(vlookup(B1042,Industry_info,2,false),"No data")</f>
        <v>No Industry</v>
      </c>
      <c r="D1042" s="4" t="s">
        <v>1419</v>
      </c>
      <c r="E1042" s="4" t="str">
        <f>iferror(VLOOKUP(D1042,State_info,2,0),"No Data")</f>
        <v>CA</v>
      </c>
      <c r="F1042" s="4">
        <v>67927.0</v>
      </c>
      <c r="G1042" s="4">
        <v>98517.0</v>
      </c>
      <c r="H1042" s="4" t="s">
        <v>2223</v>
      </c>
      <c r="I1042" s="5">
        <v>43951.0</v>
      </c>
      <c r="J1042" s="5">
        <v>43987.0</v>
      </c>
      <c r="K1042" s="4" t="s">
        <v>16</v>
      </c>
      <c r="L1042" s="4">
        <f>iferror(vlookup(B1042,Rating_info,3,0),"No Data")</f>
        <v>4</v>
      </c>
    </row>
    <row r="1043" ht="15.75" hidden="1" customHeight="1">
      <c r="A1043" s="4" t="s">
        <v>2224</v>
      </c>
      <c r="B1043" s="4" t="s">
        <v>1429</v>
      </c>
      <c r="C1043" s="4" t="str">
        <f>iferror(vlookup(B1043,Industry_info,2,false),"No data")</f>
        <v>Information Technology</v>
      </c>
      <c r="D1043" s="4" t="s">
        <v>1419</v>
      </c>
      <c r="E1043" s="4" t="str">
        <f>iferror(VLOOKUP(D1043,State_info,2,0),"No Data")</f>
        <v>CA</v>
      </c>
      <c r="F1043" s="4">
        <v>168671.0</v>
      </c>
      <c r="G1043" s="4">
        <v>203651.0</v>
      </c>
      <c r="H1043" s="4" t="s">
        <v>15</v>
      </c>
      <c r="I1043" s="5">
        <v>43952.0</v>
      </c>
      <c r="J1043" s="5">
        <v>43987.0</v>
      </c>
      <c r="K1043" s="4" t="s">
        <v>16</v>
      </c>
      <c r="L1043" s="4">
        <f>iferror(vlookup(B1043,Rating_info,3,0),"No Data")</f>
        <v>4</v>
      </c>
    </row>
    <row r="1044" ht="15.75" hidden="1" customHeight="1">
      <c r="A1044" s="4" t="s">
        <v>2225</v>
      </c>
      <c r="B1044" s="4" t="s">
        <v>2226</v>
      </c>
      <c r="C1044" s="4" t="str">
        <f>iferror(vlookup(B1044,Industry_info,2,false),"No data")</f>
        <v>Manufacturing</v>
      </c>
      <c r="D1044" s="4" t="s">
        <v>1419</v>
      </c>
      <c r="E1044" s="4" t="str">
        <f>iferror(VLOOKUP(D1044,State_info,2,0),"No Data")</f>
        <v>CA</v>
      </c>
      <c r="F1044" s="4">
        <v>130478.0</v>
      </c>
      <c r="G1044" s="4">
        <v>169786.0</v>
      </c>
      <c r="H1044" s="4" t="s">
        <v>2227</v>
      </c>
      <c r="I1044" s="5">
        <v>43952.0</v>
      </c>
      <c r="J1044" s="5">
        <v>43987.0</v>
      </c>
      <c r="K1044" s="4" t="s">
        <v>16</v>
      </c>
      <c r="L1044" s="4">
        <f>iferror(vlookup(B1044,Rating_info,3,0),"No Data")</f>
        <v>4.7</v>
      </c>
    </row>
    <row r="1045" ht="15.75" hidden="1" customHeight="1">
      <c r="A1045" s="4" t="s">
        <v>2228</v>
      </c>
      <c r="B1045" s="4" t="s">
        <v>2229</v>
      </c>
      <c r="C1045" s="4" t="str">
        <f>iferror(vlookup(B1045,Industry_info,2,false),"No data")</f>
        <v>Biotech &amp; Pharmaceuticals</v>
      </c>
      <c r="D1045" s="4" t="s">
        <v>1942</v>
      </c>
      <c r="E1045" s="4" t="str">
        <f>iferror(VLOOKUP(D1045,State_info,2,0),"No Data")</f>
        <v>CA</v>
      </c>
      <c r="F1045" s="4">
        <v>103136.0</v>
      </c>
      <c r="G1045" s="4">
        <v>124919.0</v>
      </c>
      <c r="H1045" s="4" t="s">
        <v>2230</v>
      </c>
      <c r="I1045" s="5">
        <v>43949.0</v>
      </c>
      <c r="J1045" s="5">
        <v>43987.0</v>
      </c>
      <c r="K1045" s="4" t="s">
        <v>16</v>
      </c>
      <c r="L1045" s="4">
        <f>iferror(vlookup(B1045,Rating_info,3,0),"No Data")</f>
        <v>4.3</v>
      </c>
    </row>
    <row r="1046" ht="15.75" hidden="1" customHeight="1">
      <c r="A1046" s="4" t="s">
        <v>2231</v>
      </c>
      <c r="B1046" s="4" t="s">
        <v>2232</v>
      </c>
      <c r="C1046" s="4" t="str">
        <f>iferror(vlookup(B1046,Industry_info,2,false),"No data")</f>
        <v>Biotech &amp; Pharmaceuticals</v>
      </c>
      <c r="D1046" s="4" t="s">
        <v>1448</v>
      </c>
      <c r="E1046" s="4" t="str">
        <f>iferror(VLOOKUP(D1046,State_info,2,0),"No Data")</f>
        <v>CA</v>
      </c>
      <c r="F1046" s="4">
        <v>64391.0</v>
      </c>
      <c r="G1046" s="4">
        <v>102710.0</v>
      </c>
      <c r="H1046" s="4" t="s">
        <v>2233</v>
      </c>
      <c r="I1046" s="5">
        <v>43956.0</v>
      </c>
      <c r="J1046" s="5">
        <v>43987.0</v>
      </c>
      <c r="K1046" s="4" t="s">
        <v>887</v>
      </c>
      <c r="L1046" s="4">
        <f>iferror(vlookup(B1046,Rating_info,3,0),"No Data")</f>
        <v>3</v>
      </c>
    </row>
    <row r="1047" ht="15.75" hidden="1" customHeight="1">
      <c r="A1047" s="4" t="s">
        <v>2234</v>
      </c>
      <c r="B1047" s="4" t="s">
        <v>1555</v>
      </c>
      <c r="C1047" s="4" t="str">
        <f>iferror(vlookup(B1047,Industry_info,2,false),"No data")</f>
        <v>Biotech &amp; Pharmaceuticals</v>
      </c>
      <c r="D1047" s="4" t="s">
        <v>1448</v>
      </c>
      <c r="E1047" s="4" t="str">
        <f>iferror(VLOOKUP(D1047,State_info,2,0),"No Data")</f>
        <v>CA</v>
      </c>
      <c r="F1047" s="4">
        <v>142960.0</v>
      </c>
      <c r="G1047" s="4">
        <v>161259.0</v>
      </c>
      <c r="H1047" s="4" t="s">
        <v>2235</v>
      </c>
      <c r="I1047" s="5">
        <v>43956.0</v>
      </c>
      <c r="J1047" s="5">
        <v>43987.0</v>
      </c>
      <c r="K1047" s="4" t="s">
        <v>16</v>
      </c>
      <c r="L1047" s="4">
        <f>iferror(vlookup(B1047,Rating_info,3,0),"No Data")</f>
        <v>3.9</v>
      </c>
    </row>
    <row r="1048" ht="15.75" hidden="1" customHeight="1">
      <c r="A1048" s="4" t="s">
        <v>2236</v>
      </c>
      <c r="B1048" s="4" t="s">
        <v>1835</v>
      </c>
      <c r="C1048" s="4" t="str">
        <f>iferror(vlookup(B1048,Industry_info,2,false),"No data")</f>
        <v>Information Technology</v>
      </c>
      <c r="D1048" s="4" t="s">
        <v>1419</v>
      </c>
      <c r="E1048" s="4" t="str">
        <f>iferror(VLOOKUP(D1048,State_info,2,0),"No Data")</f>
        <v>CA</v>
      </c>
      <c r="F1048" s="4">
        <v>172676.0</v>
      </c>
      <c r="G1048" s="4">
        <v>204702.0</v>
      </c>
      <c r="H1048" s="4" t="s">
        <v>2237</v>
      </c>
      <c r="I1048" s="5">
        <v>43949.0</v>
      </c>
      <c r="J1048" s="5">
        <v>43987.0</v>
      </c>
      <c r="K1048" s="4" t="s">
        <v>16</v>
      </c>
      <c r="L1048" s="4">
        <f>iferror(vlookup(B1048,Rating_info,3,0),"No Data")</f>
        <v>4.5</v>
      </c>
    </row>
    <row r="1049" ht="15.75" customHeight="1">
      <c r="A1049" s="4" t="s">
        <v>31</v>
      </c>
      <c r="B1049" s="4" t="s">
        <v>2238</v>
      </c>
      <c r="C1049" s="4" t="str">
        <f>iferror(vlookup(B1049,Industry_info,2,false),"No data")</f>
        <v>Business Services</v>
      </c>
      <c r="D1049" s="4" t="s">
        <v>1461</v>
      </c>
      <c r="E1049" s="4" t="str">
        <f>iferror(VLOOKUP(D1049,State_info,2,0),"No Data")</f>
        <v>CA</v>
      </c>
      <c r="F1049" s="4">
        <v>85704.0</v>
      </c>
      <c r="G1049" s="4">
        <v>122131.0</v>
      </c>
      <c r="H1049" s="4" t="s">
        <v>2239</v>
      </c>
      <c r="I1049" s="5">
        <v>43954.0</v>
      </c>
      <c r="J1049" s="5">
        <v>43987.0</v>
      </c>
      <c r="K1049" s="4" t="s">
        <v>16</v>
      </c>
      <c r="L1049" s="4">
        <f>iferror(vlookup(B1049,Rating_info,3,0),"No Data")</f>
        <v>3.9</v>
      </c>
    </row>
    <row r="1050" ht="15.75" hidden="1" customHeight="1">
      <c r="A1050" s="4" t="s">
        <v>2240</v>
      </c>
      <c r="B1050" s="4" t="s">
        <v>2241</v>
      </c>
      <c r="C1050" s="4" t="str">
        <f>iferror(vlookup(B1050,Industry_info,2,false),"No data")</f>
        <v>No Industry</v>
      </c>
      <c r="D1050" s="4" t="s">
        <v>2242</v>
      </c>
      <c r="E1050" s="4" t="str">
        <f>iferror(VLOOKUP(D1050,State_info,2,0),"No Data")</f>
        <v>CA</v>
      </c>
      <c r="F1050" s="4">
        <v>169281.0</v>
      </c>
      <c r="G1050" s="4">
        <v>189073.0</v>
      </c>
      <c r="H1050" s="4" t="s">
        <v>2243</v>
      </c>
      <c r="I1050" s="5">
        <v>43951.0</v>
      </c>
      <c r="J1050" s="5">
        <v>43987.0</v>
      </c>
      <c r="K1050" s="4" t="s">
        <v>16</v>
      </c>
      <c r="L1050" s="4" t="str">
        <f>iferror(vlookup(B1050,Rating_info,3,0),"No Data")</f>
        <v/>
      </c>
    </row>
    <row r="1051" ht="15.75" hidden="1" customHeight="1">
      <c r="A1051" s="4" t="s">
        <v>2244</v>
      </c>
      <c r="B1051" s="4" t="s">
        <v>2245</v>
      </c>
      <c r="C1051" s="4" t="str">
        <f>iferror(vlookup(B1051,Industry_info,2,false),"No data")</f>
        <v>Manufacturing</v>
      </c>
      <c r="D1051" s="4" t="s">
        <v>1419</v>
      </c>
      <c r="E1051" s="4" t="str">
        <f>iferror(VLOOKUP(D1051,State_info,2,0),"No Data")</f>
        <v>CA</v>
      </c>
      <c r="F1051" s="4">
        <v>79271.0</v>
      </c>
      <c r="G1051" s="4">
        <v>92847.0</v>
      </c>
      <c r="H1051" s="4" t="s">
        <v>2246</v>
      </c>
      <c r="I1051" s="5">
        <v>43956.0</v>
      </c>
      <c r="J1051" s="5">
        <v>43987.0</v>
      </c>
      <c r="K1051" s="4" t="s">
        <v>16</v>
      </c>
      <c r="L1051" s="4">
        <f>iferror(vlookup(B1051,Rating_info,3,0),"No Data")</f>
        <v>3.8</v>
      </c>
    </row>
    <row r="1052" ht="15.75" hidden="1" customHeight="1">
      <c r="A1052" s="4" t="s">
        <v>433</v>
      </c>
      <c r="B1052" s="4" t="s">
        <v>303</v>
      </c>
      <c r="C1052" s="4" t="str">
        <f>iferror(vlookup(B1052,Industry_info,2,false),"No data")</f>
        <v>Information Technology</v>
      </c>
      <c r="D1052" s="4" t="s">
        <v>1653</v>
      </c>
      <c r="E1052" s="4" t="str">
        <f>iferror(VLOOKUP(D1052,State_info,2,0),"No Data")</f>
        <v>CA</v>
      </c>
      <c r="F1052" s="4">
        <v>120055.0</v>
      </c>
      <c r="G1052" s="4">
        <v>188402.0</v>
      </c>
      <c r="H1052" s="4" t="s">
        <v>2247</v>
      </c>
      <c r="I1052" s="5">
        <v>43949.0</v>
      </c>
      <c r="J1052" s="5">
        <v>43987.0</v>
      </c>
      <c r="K1052" s="4" t="s">
        <v>16</v>
      </c>
      <c r="L1052" s="4">
        <f>iferror(vlookup(B1052,Rating_info,3,0),"No Data")</f>
        <v>3.5</v>
      </c>
    </row>
    <row r="1053" ht="15.75" hidden="1" customHeight="1">
      <c r="A1053" s="4" t="s">
        <v>2248</v>
      </c>
      <c r="B1053" s="4" t="s">
        <v>1555</v>
      </c>
      <c r="C1053" s="4" t="str">
        <f>iferror(vlookup(B1053,Industry_info,2,false),"No data")</f>
        <v>Biotech &amp; Pharmaceuticals</v>
      </c>
      <c r="D1053" s="4" t="s">
        <v>1448</v>
      </c>
      <c r="E1053" s="4" t="str">
        <f>iferror(VLOOKUP(D1053,State_info,2,0),"No Data")</f>
        <v>CA</v>
      </c>
      <c r="F1053" s="4">
        <v>106610.0</v>
      </c>
      <c r="G1053" s="4">
        <v>130479.0</v>
      </c>
      <c r="H1053" s="4" t="s">
        <v>2249</v>
      </c>
      <c r="I1053" s="5">
        <v>43956.0</v>
      </c>
      <c r="J1053" s="5">
        <v>43987.0</v>
      </c>
      <c r="K1053" s="4" t="s">
        <v>16</v>
      </c>
      <c r="L1053" s="4">
        <f>iferror(vlookup(B1053,Rating_info,3,0),"No Data")</f>
        <v>3.9</v>
      </c>
    </row>
    <row r="1054" ht="15.75" hidden="1" customHeight="1">
      <c r="A1054" s="4" t="s">
        <v>2250</v>
      </c>
      <c r="B1054" s="4" t="s">
        <v>1555</v>
      </c>
      <c r="C1054" s="4" t="str">
        <f>iferror(vlookup(B1054,Industry_info,2,false),"No data")</f>
        <v>Biotech &amp; Pharmaceuticals</v>
      </c>
      <c r="D1054" s="4" t="s">
        <v>1448</v>
      </c>
      <c r="E1054" s="4" t="str">
        <f>iferror(VLOOKUP(D1054,State_info,2,0),"No Data")</f>
        <v>CA</v>
      </c>
      <c r="F1054" s="4">
        <v>166713.0</v>
      </c>
      <c r="G1054" s="4">
        <v>200487.0</v>
      </c>
      <c r="H1054" s="4" t="s">
        <v>2251</v>
      </c>
      <c r="I1054" s="5">
        <v>43956.0</v>
      </c>
      <c r="J1054" s="5">
        <v>43987.0</v>
      </c>
      <c r="K1054" s="4" t="s">
        <v>16</v>
      </c>
      <c r="L1054" s="4">
        <f>iferror(vlookup(B1054,Rating_info,3,0),"No Data")</f>
        <v>3.9</v>
      </c>
    </row>
    <row r="1055" ht="15.75" hidden="1" customHeight="1">
      <c r="A1055" s="4" t="s">
        <v>2252</v>
      </c>
      <c r="B1055" s="4" t="s">
        <v>2217</v>
      </c>
      <c r="C1055" s="4" t="str">
        <f>iferror(vlookup(B1055,Industry_info,2,false),"No data")</f>
        <v>Information Technology</v>
      </c>
      <c r="D1055" s="4" t="s">
        <v>1461</v>
      </c>
      <c r="E1055" s="4" t="str">
        <f>iferror(VLOOKUP(D1055,State_info,2,0),"No Data")</f>
        <v>CA</v>
      </c>
      <c r="F1055" s="4">
        <v>130122.0</v>
      </c>
      <c r="G1055" s="4">
        <v>154279.0</v>
      </c>
      <c r="H1055" s="4" t="s">
        <v>2253</v>
      </c>
      <c r="I1055" s="5">
        <v>43944.0</v>
      </c>
      <c r="J1055" s="5">
        <v>43987.0</v>
      </c>
      <c r="K1055" s="4" t="s">
        <v>16</v>
      </c>
      <c r="L1055" s="4">
        <f>iferror(vlookup(B1055,Rating_info,3,0),"No Data")</f>
        <v>4.9</v>
      </c>
    </row>
    <row r="1056" ht="15.75" hidden="1" customHeight="1">
      <c r="A1056" s="4" t="s">
        <v>2254</v>
      </c>
      <c r="B1056" s="4" t="s">
        <v>1717</v>
      </c>
      <c r="C1056" s="4" t="str">
        <f>iferror(vlookup(B1056,Industry_info,2,false),"No data")</f>
        <v>Health Care</v>
      </c>
      <c r="D1056" s="4" t="s">
        <v>1419</v>
      </c>
      <c r="E1056" s="4" t="str">
        <f>iferror(VLOOKUP(D1056,State_info,2,0),"No Data")</f>
        <v>CA</v>
      </c>
      <c r="F1056" s="4">
        <v>151988.0</v>
      </c>
      <c r="G1056" s="4">
        <v>190612.0</v>
      </c>
      <c r="H1056" s="4" t="s">
        <v>2255</v>
      </c>
      <c r="I1056" s="5">
        <v>43953.0</v>
      </c>
      <c r="J1056" s="5">
        <v>43987.0</v>
      </c>
      <c r="K1056" s="4" t="s">
        <v>16</v>
      </c>
      <c r="L1056" s="4">
        <f>iferror(vlookup(B1056,Rating_info,3,0),"No Data")</f>
        <v>4.1</v>
      </c>
    </row>
    <row r="1057" ht="15.75" hidden="1" customHeight="1">
      <c r="A1057" s="4" t="s">
        <v>1611</v>
      </c>
      <c r="B1057" s="4" t="s">
        <v>2256</v>
      </c>
      <c r="C1057" s="4" t="str">
        <f>iferror(vlookup(B1057,Industry_info,2,false),"No data")</f>
        <v>Information Technology</v>
      </c>
      <c r="D1057" s="4" t="s">
        <v>1783</v>
      </c>
      <c r="E1057" s="4" t="str">
        <f>iferror(VLOOKUP(D1057,State_info,2,0),"No Data")</f>
        <v>CA</v>
      </c>
      <c r="F1057" s="4">
        <v>112619.0</v>
      </c>
      <c r="G1057" s="4">
        <v>135024.0</v>
      </c>
      <c r="H1057" s="4" t="s">
        <v>2257</v>
      </c>
      <c r="I1057" s="5">
        <v>43955.0</v>
      </c>
      <c r="J1057" s="5">
        <v>43987.0</v>
      </c>
      <c r="K1057" s="4" t="s">
        <v>16</v>
      </c>
      <c r="L1057" s="4">
        <f>iferror(vlookup(B1057,Rating_info,3,0),"No Data")</f>
        <v>1.3</v>
      </c>
    </row>
    <row r="1058" ht="15.75" hidden="1" customHeight="1">
      <c r="A1058" s="4" t="s">
        <v>2258</v>
      </c>
      <c r="B1058" s="4" t="s">
        <v>1720</v>
      </c>
      <c r="C1058" s="4" t="str">
        <f>iferror(vlookup(B1058,Industry_info,2,false),"No data")</f>
        <v>Information Technology</v>
      </c>
      <c r="D1058" s="4" t="s">
        <v>1419</v>
      </c>
      <c r="E1058" s="4" t="str">
        <f>iferror(VLOOKUP(D1058,State_info,2,0),"No Data")</f>
        <v>CA</v>
      </c>
      <c r="F1058" s="4">
        <v>190801.0</v>
      </c>
      <c r="G1058" s="4">
        <v>303637.0</v>
      </c>
      <c r="H1058" s="4" t="s">
        <v>15</v>
      </c>
      <c r="I1058" s="5">
        <v>43951.0</v>
      </c>
      <c r="J1058" s="5">
        <v>43987.0</v>
      </c>
      <c r="K1058" s="4" t="s">
        <v>16</v>
      </c>
      <c r="L1058" s="4">
        <f>iferror(vlookup(B1058,Rating_info,3,0),"No Data")</f>
        <v>4.5</v>
      </c>
    </row>
    <row r="1059" ht="15.75" customHeight="1">
      <c r="A1059" s="4" t="s">
        <v>270</v>
      </c>
      <c r="B1059" s="4" t="s">
        <v>2259</v>
      </c>
      <c r="C1059" s="4" t="str">
        <f>iferror(vlookup(B1059,Industry_info,2,false),"No data")</f>
        <v>Retail</v>
      </c>
      <c r="D1059" s="4" t="s">
        <v>1419</v>
      </c>
      <c r="E1059" s="4" t="str">
        <f>iferror(VLOOKUP(D1059,State_info,2,0),"No Data")</f>
        <v>CA</v>
      </c>
      <c r="F1059" s="4">
        <v>124778.0</v>
      </c>
      <c r="G1059" s="4">
        <v>161987.0</v>
      </c>
      <c r="H1059" s="4" t="s">
        <v>2260</v>
      </c>
      <c r="I1059" s="5">
        <v>43945.0</v>
      </c>
      <c r="J1059" s="5">
        <v>43987.0</v>
      </c>
      <c r="K1059" s="4" t="s">
        <v>16</v>
      </c>
      <c r="L1059" s="4">
        <f>iferror(vlookup(B1059,Rating_info,3,0),"No Data")</f>
        <v>5</v>
      </c>
    </row>
    <row r="1060" ht="15.75" hidden="1" customHeight="1">
      <c r="A1060" s="4" t="s">
        <v>2261</v>
      </c>
      <c r="B1060" s="4" t="s">
        <v>1555</v>
      </c>
      <c r="C1060" s="4" t="str">
        <f>iferror(vlookup(B1060,Industry_info,2,false),"No data")</f>
        <v>Biotech &amp; Pharmaceuticals</v>
      </c>
      <c r="D1060" s="4" t="s">
        <v>1448</v>
      </c>
      <c r="E1060" s="4" t="str">
        <f>iferror(VLOOKUP(D1060,State_info,2,0),"No Data")</f>
        <v>CA</v>
      </c>
      <c r="F1060" s="4">
        <v>69753.0</v>
      </c>
      <c r="G1060" s="4">
        <v>126888.0</v>
      </c>
      <c r="H1060" s="4" t="s">
        <v>2262</v>
      </c>
      <c r="I1060" s="5">
        <v>43956.0</v>
      </c>
      <c r="J1060" s="5">
        <v>43987.0</v>
      </c>
      <c r="K1060" s="4" t="s">
        <v>16</v>
      </c>
      <c r="L1060" s="4">
        <f>iferror(vlookup(B1060,Rating_info,3,0),"No Data")</f>
        <v>3.9</v>
      </c>
    </row>
    <row r="1061" ht="15.75" hidden="1" customHeight="1">
      <c r="A1061" s="4" t="s">
        <v>2263</v>
      </c>
      <c r="B1061" s="4" t="s">
        <v>1555</v>
      </c>
      <c r="C1061" s="4" t="str">
        <f>iferror(vlookup(B1061,Industry_info,2,false),"No data")</f>
        <v>Biotech &amp; Pharmaceuticals</v>
      </c>
      <c r="D1061" s="4" t="s">
        <v>1448</v>
      </c>
      <c r="E1061" s="4" t="str">
        <f>iferror(VLOOKUP(D1061,State_info,2,0),"No Data")</f>
        <v>CA</v>
      </c>
      <c r="F1061" s="4">
        <v>142960.0</v>
      </c>
      <c r="G1061" s="4">
        <v>161259.0</v>
      </c>
      <c r="H1061" s="4" t="s">
        <v>2264</v>
      </c>
      <c r="I1061" s="5">
        <v>43956.0</v>
      </c>
      <c r="J1061" s="5">
        <v>43987.0</v>
      </c>
      <c r="K1061" s="4" t="s">
        <v>16</v>
      </c>
      <c r="L1061" s="4">
        <f>iferror(vlookup(B1061,Rating_info,3,0),"No Data")</f>
        <v>3.9</v>
      </c>
    </row>
    <row r="1062" ht="15.75" hidden="1" customHeight="1">
      <c r="A1062" s="4" t="s">
        <v>2265</v>
      </c>
      <c r="B1062" s="4" t="s">
        <v>245</v>
      </c>
      <c r="C1062" s="4" t="str">
        <f>iferror(vlookup(B1062,Industry_info,2,false),"No data")</f>
        <v>Information Technology</v>
      </c>
      <c r="D1062" s="4" t="s">
        <v>1537</v>
      </c>
      <c r="E1062" s="4" t="str">
        <f>iferror(VLOOKUP(D1062,State_info,2,0),"No Data")</f>
        <v>CA</v>
      </c>
      <c r="F1062" s="4">
        <v>99098.0</v>
      </c>
      <c r="G1062" s="4">
        <v>138390.0</v>
      </c>
      <c r="H1062" s="4" t="s">
        <v>15</v>
      </c>
      <c r="I1062" s="5">
        <v>43952.0</v>
      </c>
      <c r="J1062" s="5">
        <v>43987.0</v>
      </c>
      <c r="K1062" s="4" t="s">
        <v>16</v>
      </c>
      <c r="L1062" s="4">
        <f>iferror(vlookup(B1062,Rating_info,3,0),"No Data")</f>
        <v>4.4</v>
      </c>
    </row>
    <row r="1063" ht="15.75" hidden="1" customHeight="1">
      <c r="A1063" s="4" t="s">
        <v>2266</v>
      </c>
      <c r="B1063" s="4" t="s">
        <v>2267</v>
      </c>
      <c r="C1063" s="4" t="str">
        <f>iferror(vlookup(B1063,Industry_info,2,false),"No data")</f>
        <v>Media</v>
      </c>
      <c r="D1063" s="4" t="s">
        <v>1461</v>
      </c>
      <c r="E1063" s="4" t="str">
        <f>iferror(VLOOKUP(D1063,State_info,2,0),"No Data")</f>
        <v>CA</v>
      </c>
      <c r="F1063" s="4">
        <v>95788.0</v>
      </c>
      <c r="G1063" s="4">
        <v>169574.0</v>
      </c>
      <c r="H1063" s="4" t="s">
        <v>2268</v>
      </c>
      <c r="I1063" s="5">
        <v>43946.0</v>
      </c>
      <c r="J1063" s="5">
        <v>43987.0</v>
      </c>
      <c r="K1063" s="4" t="s">
        <v>16</v>
      </c>
      <c r="L1063" s="4">
        <f>iferror(vlookup(B1063,Rating_info,3,0),"No Data")</f>
        <v>3.4</v>
      </c>
    </row>
    <row r="1064" ht="15.75" hidden="1" customHeight="1">
      <c r="A1064" s="4" t="s">
        <v>2269</v>
      </c>
      <c r="B1064" s="4" t="s">
        <v>2270</v>
      </c>
      <c r="C1064" s="4" t="str">
        <f>iferror(vlookup(B1064,Industry_info,2,false),"No data")</f>
        <v>Education</v>
      </c>
      <c r="D1064" s="4" t="s">
        <v>1419</v>
      </c>
      <c r="E1064" s="4" t="str">
        <f>iferror(VLOOKUP(D1064,State_info,2,0),"No Data")</f>
        <v>CA</v>
      </c>
      <c r="F1064" s="4">
        <v>51480.0</v>
      </c>
      <c r="G1064" s="4">
        <v>61320.0</v>
      </c>
      <c r="H1064" s="4" t="s">
        <v>2271</v>
      </c>
      <c r="I1064" s="5">
        <v>43957.0</v>
      </c>
      <c r="J1064" s="5">
        <v>43987.0</v>
      </c>
      <c r="K1064" s="4" t="s">
        <v>330</v>
      </c>
      <c r="L1064" s="4">
        <f>iferror(vlookup(B1064,Rating_info,3,0),"No Data")</f>
        <v>4</v>
      </c>
    </row>
    <row r="1065" ht="15.75" hidden="1" customHeight="1">
      <c r="A1065" s="4" t="s">
        <v>1426</v>
      </c>
      <c r="B1065" s="4" t="s">
        <v>2272</v>
      </c>
      <c r="C1065" s="4" t="str">
        <f>iferror(vlookup(B1065,Industry_info,2,false),"No data")</f>
        <v>Non-Profit</v>
      </c>
      <c r="D1065" s="4" t="s">
        <v>1419</v>
      </c>
      <c r="E1065" s="4" t="str">
        <f>iferror(VLOOKUP(D1065,State_info,2,0),"No Data")</f>
        <v>CA</v>
      </c>
      <c r="F1065" s="4">
        <v>151900.0</v>
      </c>
      <c r="G1065" s="4">
        <v>151900.0</v>
      </c>
      <c r="H1065" s="4" t="s">
        <v>2273</v>
      </c>
      <c r="I1065" s="5">
        <v>43956.0</v>
      </c>
      <c r="J1065" s="5">
        <v>43987.0</v>
      </c>
      <c r="K1065" s="4" t="s">
        <v>16</v>
      </c>
      <c r="L1065" s="4">
        <f>iferror(vlookup(B1065,Rating_info,3,0),"No Data")</f>
        <v>4</v>
      </c>
    </row>
    <row r="1066" ht="15.75" hidden="1" customHeight="1">
      <c r="A1066" s="4" t="s">
        <v>1637</v>
      </c>
      <c r="B1066" s="4" t="s">
        <v>2274</v>
      </c>
      <c r="C1066" s="4" t="str">
        <f>iferror(vlookup(B1066,Industry_info,2,false),"No data")</f>
        <v>Media</v>
      </c>
      <c r="D1066" s="4" t="s">
        <v>1653</v>
      </c>
      <c r="E1066" s="4" t="str">
        <f>iferror(VLOOKUP(D1066,State_info,2,0),"No Data")</f>
        <v>CA</v>
      </c>
      <c r="F1066" s="4">
        <v>168641.0</v>
      </c>
      <c r="G1066" s="4">
        <v>218213.0</v>
      </c>
      <c r="H1066" s="4" t="s">
        <v>2275</v>
      </c>
      <c r="I1066" s="5">
        <v>43949.0</v>
      </c>
      <c r="J1066" s="5">
        <v>43987.0</v>
      </c>
      <c r="K1066" s="4" t="s">
        <v>16</v>
      </c>
      <c r="L1066" s="4">
        <f>iferror(vlookup(B1066,Rating_info,3,0),"No Data")</f>
        <v>3.9</v>
      </c>
    </row>
    <row r="1067" ht="15.75" hidden="1" customHeight="1">
      <c r="A1067" s="4" t="s">
        <v>2077</v>
      </c>
      <c r="B1067" s="4" t="s">
        <v>41</v>
      </c>
      <c r="C1067" s="4" t="str">
        <f>iferror(vlookup(B1067,Industry_info,2,false),"No data")</f>
        <v>Information Technology</v>
      </c>
      <c r="D1067" s="4" t="s">
        <v>1419</v>
      </c>
      <c r="E1067" s="4" t="str">
        <f>iferror(VLOOKUP(D1067,State_info,2,0),"No Data")</f>
        <v>CA</v>
      </c>
      <c r="F1067" s="4">
        <v>106739.0</v>
      </c>
      <c r="G1067" s="4">
        <v>166003.0</v>
      </c>
      <c r="H1067" s="4" t="s">
        <v>15</v>
      </c>
      <c r="I1067" s="5">
        <v>43951.0</v>
      </c>
      <c r="J1067" s="5">
        <v>43987.0</v>
      </c>
      <c r="K1067" s="4" t="s">
        <v>16</v>
      </c>
      <c r="L1067" s="4">
        <f>iferror(vlookup(B1067,Rating_info,3,0),"No Data")</f>
        <v>3.9</v>
      </c>
    </row>
    <row r="1068" ht="15.75" hidden="1" customHeight="1">
      <c r="A1068" s="4" t="s">
        <v>2276</v>
      </c>
      <c r="B1068" s="4" t="s">
        <v>1855</v>
      </c>
      <c r="C1068" s="4" t="str">
        <f>iferror(vlookup(B1068,Industry_info,2,false),"No data")</f>
        <v>No Industry</v>
      </c>
      <c r="D1068" s="4" t="s">
        <v>1419</v>
      </c>
      <c r="E1068" s="4" t="str">
        <f>iferror(VLOOKUP(D1068,State_info,2,0),"No Data")</f>
        <v>CA</v>
      </c>
      <c r="F1068" s="4">
        <v>45594.0</v>
      </c>
      <c r="G1068" s="4">
        <v>88288.0</v>
      </c>
      <c r="H1068" s="4" t="s">
        <v>2277</v>
      </c>
      <c r="I1068" s="5">
        <v>43952.0</v>
      </c>
      <c r="J1068" s="5">
        <v>43987.0</v>
      </c>
      <c r="K1068" s="4" t="s">
        <v>16</v>
      </c>
      <c r="L1068" s="4">
        <f>iferror(vlookup(B1068,Rating_info,3,0),"No Data")</f>
        <v>4</v>
      </c>
    </row>
    <row r="1069" ht="15.75" customHeight="1">
      <c r="A1069" s="4" t="s">
        <v>270</v>
      </c>
      <c r="B1069" s="4" t="s">
        <v>2278</v>
      </c>
      <c r="C1069" s="4" t="str">
        <f>iferror(vlookup(B1069,Industry_info,2,false),"No data")</f>
        <v>Information Technology</v>
      </c>
      <c r="D1069" s="4" t="s">
        <v>1419</v>
      </c>
      <c r="E1069" s="4" t="str">
        <f>iferror(VLOOKUP(D1069,State_info,2,0),"No Data")</f>
        <v>CA</v>
      </c>
      <c r="F1069" s="4">
        <v>108439.0</v>
      </c>
      <c r="G1069" s="4">
        <v>191651.0</v>
      </c>
      <c r="H1069" s="4" t="s">
        <v>2279</v>
      </c>
      <c r="I1069" s="5">
        <v>43953.0</v>
      </c>
      <c r="J1069" s="5">
        <v>43987.0</v>
      </c>
      <c r="K1069" s="4" t="s">
        <v>16</v>
      </c>
      <c r="L1069" s="4">
        <f>iferror(vlookup(B1069,Rating_info,3,0),"No Data")</f>
        <v>3.6</v>
      </c>
    </row>
    <row r="1070" ht="15.75" hidden="1" customHeight="1">
      <c r="A1070" s="4" t="s">
        <v>2280</v>
      </c>
      <c r="B1070" s="4" t="s">
        <v>2281</v>
      </c>
      <c r="C1070" s="4" t="str">
        <f>iferror(vlookup(B1070,Industry_info,2,false),"No data")</f>
        <v>No Industry</v>
      </c>
      <c r="D1070" s="4" t="s">
        <v>1750</v>
      </c>
      <c r="E1070" s="4" t="str">
        <f>iferror(VLOOKUP(D1070,State_info,2,0),"No Data")</f>
        <v>CA</v>
      </c>
      <c r="F1070" s="4">
        <v>110377.0</v>
      </c>
      <c r="G1070" s="4">
        <v>145200.0</v>
      </c>
      <c r="H1070" s="4" t="s">
        <v>2282</v>
      </c>
      <c r="I1070" s="5">
        <v>43944.0</v>
      </c>
      <c r="J1070" s="5">
        <v>43987.0</v>
      </c>
      <c r="K1070" s="4" t="s">
        <v>16</v>
      </c>
      <c r="L1070" s="4" t="str">
        <f>iferror(vlookup(B1070,Rating_info,3,0),"No Data")</f>
        <v/>
      </c>
    </row>
    <row r="1071" ht="15.75" hidden="1" customHeight="1">
      <c r="A1071" s="4" t="s">
        <v>2283</v>
      </c>
      <c r="B1071" s="4" t="s">
        <v>1785</v>
      </c>
      <c r="C1071" s="4" t="str">
        <f>iferror(vlookup(B1071,Industry_info,2,false),"No data")</f>
        <v>Information Technology</v>
      </c>
      <c r="D1071" s="4" t="s">
        <v>1419</v>
      </c>
      <c r="E1071" s="4" t="str">
        <f>iferror(VLOOKUP(D1071,State_info,2,0),"No Data")</f>
        <v>CA</v>
      </c>
      <c r="F1071" s="4">
        <v>150163.0</v>
      </c>
      <c r="G1071" s="4">
        <v>247759.0</v>
      </c>
      <c r="H1071" s="4" t="s">
        <v>2284</v>
      </c>
      <c r="I1071" s="5">
        <v>43952.0</v>
      </c>
      <c r="J1071" s="5">
        <v>43987.0</v>
      </c>
      <c r="K1071" s="4" t="s">
        <v>16</v>
      </c>
      <c r="L1071" s="4">
        <f>iferror(vlookup(B1071,Rating_info,3,0),"No Data")</f>
        <v>4.1</v>
      </c>
    </row>
    <row r="1072" ht="15.75" customHeight="1">
      <c r="A1072" s="4" t="s">
        <v>495</v>
      </c>
      <c r="B1072" s="4" t="s">
        <v>1912</v>
      </c>
      <c r="C1072" s="4" t="str">
        <f>iferror(vlookup(B1072,Industry_info,2,false),"No data")</f>
        <v>Business Services</v>
      </c>
      <c r="D1072" s="4" t="s">
        <v>1419</v>
      </c>
      <c r="E1072" s="4" t="str">
        <f>iferror(VLOOKUP(D1072,State_info,2,0),"No Data")</f>
        <v>CA</v>
      </c>
      <c r="F1072" s="4">
        <v>122598.0</v>
      </c>
      <c r="G1072" s="4">
        <v>159766.0</v>
      </c>
      <c r="H1072" s="4" t="s">
        <v>2285</v>
      </c>
      <c r="I1072" s="5">
        <v>43950.0</v>
      </c>
      <c r="J1072" s="5">
        <v>43987.0</v>
      </c>
      <c r="K1072" s="4" t="s">
        <v>16</v>
      </c>
      <c r="L1072" s="4">
        <f>iferror(vlookup(B1072,Rating_info,3,0),"No Data")</f>
        <v>4.6</v>
      </c>
    </row>
    <row r="1073" ht="15.75" hidden="1" customHeight="1">
      <c r="A1073" s="4" t="s">
        <v>2286</v>
      </c>
      <c r="B1073" s="4" t="s">
        <v>2287</v>
      </c>
      <c r="C1073" s="4" t="str">
        <f>iferror(vlookup(B1073,Industry_info,2,false),"No data")</f>
        <v>Transportation &amp; Logistics</v>
      </c>
      <c r="D1073" s="4" t="s">
        <v>1419</v>
      </c>
      <c r="E1073" s="4" t="str">
        <f>iferror(VLOOKUP(D1073,State_info,2,0),"No Data")</f>
        <v>CA</v>
      </c>
      <c r="F1073" s="4">
        <v>70073.0</v>
      </c>
      <c r="G1073" s="4">
        <v>127482.0</v>
      </c>
      <c r="H1073" s="4" t="s">
        <v>2288</v>
      </c>
      <c r="I1073" s="5">
        <v>43953.0</v>
      </c>
      <c r="J1073" s="5">
        <v>43987.0</v>
      </c>
      <c r="K1073" s="4" t="s">
        <v>16</v>
      </c>
      <c r="L1073" s="4">
        <f>iferror(vlookup(B1073,Rating_info,3,0),"No Data")</f>
        <v>3.5</v>
      </c>
    </row>
    <row r="1074" ht="15.75" hidden="1" customHeight="1">
      <c r="A1074" s="4" t="s">
        <v>2289</v>
      </c>
      <c r="B1074" s="4" t="s">
        <v>2175</v>
      </c>
      <c r="C1074" s="4" t="str">
        <f>iferror(vlookup(B1074,Industry_info,2,false),"No data")</f>
        <v>Biotech &amp; Pharmaceuticals</v>
      </c>
      <c r="D1074" s="4" t="s">
        <v>1419</v>
      </c>
      <c r="E1074" s="4" t="str">
        <f>iferror(VLOOKUP(D1074,State_info,2,0),"No Data")</f>
        <v>CA</v>
      </c>
      <c r="F1074" s="4">
        <v>180712.0</v>
      </c>
      <c r="G1074" s="4">
        <v>205453.0</v>
      </c>
      <c r="H1074" s="4" t="s">
        <v>2290</v>
      </c>
      <c r="I1074" s="5">
        <v>43956.0</v>
      </c>
      <c r="J1074" s="5">
        <v>43987.0</v>
      </c>
      <c r="K1074" s="4" t="s">
        <v>16</v>
      </c>
      <c r="L1074" s="4">
        <f>iferror(vlookup(B1074,Rating_info,3,0),"No Data")</f>
        <v>3.7</v>
      </c>
    </row>
    <row r="1075" ht="15.75" hidden="1" customHeight="1">
      <c r="A1075" s="4" t="s">
        <v>2291</v>
      </c>
      <c r="B1075" s="4" t="s">
        <v>2175</v>
      </c>
      <c r="C1075" s="4" t="str">
        <f>iferror(vlookup(B1075,Industry_info,2,false),"No data")</f>
        <v>Biotech &amp; Pharmaceuticals</v>
      </c>
      <c r="D1075" s="4" t="s">
        <v>1419</v>
      </c>
      <c r="E1075" s="4" t="str">
        <f>iferror(VLOOKUP(D1075,State_info,2,0),"No Data")</f>
        <v>CA</v>
      </c>
      <c r="F1075" s="4">
        <v>118318.0</v>
      </c>
      <c r="G1075" s="4">
        <v>140906.0</v>
      </c>
      <c r="H1075" s="4" t="s">
        <v>2292</v>
      </c>
      <c r="I1075" s="5">
        <v>43956.0</v>
      </c>
      <c r="J1075" s="5">
        <v>43987.0</v>
      </c>
      <c r="K1075" s="4" t="s">
        <v>16</v>
      </c>
      <c r="L1075" s="4">
        <f>iferror(vlookup(B1075,Rating_info,3,0),"No Data")</f>
        <v>3.7</v>
      </c>
    </row>
    <row r="1076" ht="15.75" customHeight="1">
      <c r="A1076" s="4" t="s">
        <v>2293</v>
      </c>
      <c r="B1076" s="4" t="s">
        <v>2294</v>
      </c>
      <c r="C1076" s="4" t="str">
        <f>iferror(vlookup(B1076,Industry_info,2,false),"No data")</f>
        <v>Information Technology</v>
      </c>
      <c r="D1076" s="4" t="s">
        <v>1419</v>
      </c>
      <c r="E1076" s="4" t="str">
        <f>iferror(VLOOKUP(D1076,State_info,2,0),"No Data")</f>
        <v>CA</v>
      </c>
      <c r="F1076" s="4">
        <v>103144.0</v>
      </c>
      <c r="G1076" s="4">
        <v>123089.0</v>
      </c>
      <c r="H1076" s="4" t="s">
        <v>2295</v>
      </c>
      <c r="I1076" s="5">
        <v>43953.0</v>
      </c>
      <c r="J1076" s="5">
        <v>43987.0</v>
      </c>
      <c r="K1076" s="4" t="s">
        <v>16</v>
      </c>
      <c r="L1076" s="4">
        <f>iferror(vlookup(B1076,Rating_info,3,0),"No Data")</f>
        <v>4.2</v>
      </c>
    </row>
    <row r="1077" ht="15.75" hidden="1" customHeight="1">
      <c r="A1077" s="4" t="s">
        <v>2212</v>
      </c>
      <c r="B1077" s="4" t="s">
        <v>2296</v>
      </c>
      <c r="C1077" s="4" t="str">
        <f>iferror(vlookup(B1077,Industry_info,2,false),"No data")</f>
        <v>Telecommunications</v>
      </c>
      <c r="D1077" s="4" t="s">
        <v>2043</v>
      </c>
      <c r="E1077" s="4" t="str">
        <f>iferror(VLOOKUP(D1077,State_info,2,0),"No Data")</f>
        <v>CA</v>
      </c>
      <c r="F1077" s="4">
        <v>55797.0</v>
      </c>
      <c r="G1077" s="4">
        <v>97814.0</v>
      </c>
      <c r="H1077" s="4" t="s">
        <v>2297</v>
      </c>
      <c r="I1077" s="5">
        <v>43955.0</v>
      </c>
      <c r="J1077" s="5">
        <v>43987.0</v>
      </c>
      <c r="K1077" s="4" t="s">
        <v>16</v>
      </c>
      <c r="L1077" s="4">
        <f>iferror(vlookup(B1077,Rating_info,3,0),"No Data")</f>
        <v>3.8</v>
      </c>
    </row>
    <row r="1078" ht="15.75" hidden="1" customHeight="1">
      <c r="A1078" s="4" t="s">
        <v>2298</v>
      </c>
      <c r="B1078" s="4" t="s">
        <v>1555</v>
      </c>
      <c r="C1078" s="4" t="str">
        <f>iferror(vlookup(B1078,Industry_info,2,false),"No data")</f>
        <v>Biotech &amp; Pharmaceuticals</v>
      </c>
      <c r="D1078" s="4" t="s">
        <v>1448</v>
      </c>
      <c r="E1078" s="4" t="str">
        <f>iferror(VLOOKUP(D1078,State_info,2,0),"No Data")</f>
        <v>CA</v>
      </c>
      <c r="F1078" s="4">
        <v>69753.0</v>
      </c>
      <c r="G1078" s="4">
        <v>126888.0</v>
      </c>
      <c r="H1078" s="4" t="s">
        <v>2299</v>
      </c>
      <c r="I1078" s="5">
        <v>43956.0</v>
      </c>
      <c r="J1078" s="5">
        <v>43987.0</v>
      </c>
      <c r="K1078" s="4" t="s">
        <v>16</v>
      </c>
      <c r="L1078" s="4">
        <f>iferror(vlookup(B1078,Rating_info,3,0),"No Data")</f>
        <v>3.9</v>
      </c>
    </row>
    <row r="1079" ht="15.75" hidden="1" customHeight="1">
      <c r="A1079" s="4" t="s">
        <v>2300</v>
      </c>
      <c r="B1079" s="4" t="s">
        <v>1785</v>
      </c>
      <c r="C1079" s="4" t="str">
        <f>iferror(vlookup(B1079,Industry_info,2,false),"No data")</f>
        <v>Information Technology</v>
      </c>
      <c r="D1079" s="4" t="s">
        <v>1419</v>
      </c>
      <c r="E1079" s="4" t="str">
        <f>iferror(VLOOKUP(D1079,State_info,2,0),"No Data")</f>
        <v>CA</v>
      </c>
      <c r="F1079" s="4">
        <v>126120.0</v>
      </c>
      <c r="G1079" s="4">
        <v>171509.0</v>
      </c>
      <c r="H1079" s="4" t="s">
        <v>2301</v>
      </c>
      <c r="I1079" s="5">
        <v>43951.0</v>
      </c>
      <c r="J1079" s="5">
        <v>43987.0</v>
      </c>
      <c r="K1079" s="4" t="s">
        <v>16</v>
      </c>
      <c r="L1079" s="4">
        <f>iferror(vlookup(B1079,Rating_info,3,0),"No Data")</f>
        <v>4.1</v>
      </c>
    </row>
    <row r="1080" ht="15.75" hidden="1" customHeight="1">
      <c r="A1080" s="4" t="s">
        <v>2302</v>
      </c>
      <c r="B1080" s="4" t="s">
        <v>2303</v>
      </c>
      <c r="C1080" s="4" t="str">
        <f>iferror(vlookup(B1080,Industry_info,2,false),"No data")</f>
        <v>No Industry</v>
      </c>
      <c r="D1080" s="4" t="s">
        <v>1419</v>
      </c>
      <c r="E1080" s="4" t="str">
        <f>iferror(VLOOKUP(D1080,State_info,2,0),"No Data")</f>
        <v>CA</v>
      </c>
      <c r="F1080" s="4">
        <v>84007.0</v>
      </c>
      <c r="G1080" s="4">
        <v>115763.0</v>
      </c>
      <c r="H1080" s="4" t="s">
        <v>2304</v>
      </c>
      <c r="I1080" s="5">
        <v>43956.0</v>
      </c>
      <c r="J1080" s="5">
        <v>43987.0</v>
      </c>
      <c r="K1080" s="4" t="s">
        <v>16</v>
      </c>
      <c r="L1080" s="4">
        <f>iferror(vlookup(B1080,Rating_info,3,0),"No Data")</f>
        <v>4.1</v>
      </c>
    </row>
    <row r="1081" ht="15.75" hidden="1" customHeight="1">
      <c r="A1081" s="4" t="s">
        <v>2305</v>
      </c>
      <c r="B1081" s="4" t="s">
        <v>506</v>
      </c>
      <c r="C1081" s="4" t="str">
        <f>iferror(vlookup(B1081,Industry_info,2,false),"No data")</f>
        <v>Accounting &amp; Legal</v>
      </c>
      <c r="D1081" s="4" t="s">
        <v>1419</v>
      </c>
      <c r="E1081" s="4" t="str">
        <f>iferror(VLOOKUP(D1081,State_info,2,0),"No Data")</f>
        <v>CA</v>
      </c>
      <c r="F1081" s="4">
        <v>145248.0</v>
      </c>
      <c r="G1081" s="4">
        <v>212433.0</v>
      </c>
      <c r="H1081" s="4" t="s">
        <v>2306</v>
      </c>
      <c r="I1081" s="5">
        <v>43944.0</v>
      </c>
      <c r="J1081" s="5">
        <v>43987.0</v>
      </c>
      <c r="K1081" s="4" t="s">
        <v>16</v>
      </c>
      <c r="L1081" s="4">
        <f>iferror(vlookup(B1081,Rating_info,3,0),"No Data")</f>
        <v>3.8</v>
      </c>
    </row>
    <row r="1082" ht="15.75" hidden="1" customHeight="1">
      <c r="A1082" s="4" t="s">
        <v>2307</v>
      </c>
      <c r="B1082" s="4" t="s">
        <v>1555</v>
      </c>
      <c r="C1082" s="4" t="str">
        <f>iferror(vlookup(B1082,Industry_info,2,false),"No data")</f>
        <v>Biotech &amp; Pharmaceuticals</v>
      </c>
      <c r="D1082" s="4" t="s">
        <v>1448</v>
      </c>
      <c r="E1082" s="4" t="str">
        <f>iferror(VLOOKUP(D1082,State_info,2,0),"No Data")</f>
        <v>CA</v>
      </c>
      <c r="F1082" s="4">
        <v>139265.0</v>
      </c>
      <c r="G1082" s="4">
        <v>166459.0</v>
      </c>
      <c r="H1082" s="4" t="s">
        <v>2308</v>
      </c>
      <c r="I1082" s="5">
        <v>43956.0</v>
      </c>
      <c r="J1082" s="5">
        <v>43987.0</v>
      </c>
      <c r="K1082" s="4" t="s">
        <v>16</v>
      </c>
      <c r="L1082" s="4">
        <f>iferror(vlookup(B1082,Rating_info,3,0),"No Data")</f>
        <v>3.9</v>
      </c>
    </row>
    <row r="1083" ht="15.75" hidden="1" customHeight="1">
      <c r="A1083" s="4" t="s">
        <v>2309</v>
      </c>
      <c r="B1083" s="4" t="s">
        <v>2310</v>
      </c>
      <c r="C1083" s="4" t="str">
        <f>iferror(vlookup(B1083,Industry_info,2,false),"No data")</f>
        <v>Biotech &amp; Pharmaceuticals</v>
      </c>
      <c r="D1083" s="4" t="s">
        <v>1448</v>
      </c>
      <c r="E1083" s="4" t="str">
        <f>iferror(VLOOKUP(D1083,State_info,2,0),"No Data")</f>
        <v>CA</v>
      </c>
      <c r="F1083" s="4">
        <v>156516.0</v>
      </c>
      <c r="G1083" s="4">
        <v>178570.0</v>
      </c>
      <c r="H1083" s="4" t="s">
        <v>2311</v>
      </c>
      <c r="I1083" s="5">
        <v>43957.0</v>
      </c>
      <c r="J1083" s="5">
        <v>43987.0</v>
      </c>
      <c r="K1083" s="4" t="s">
        <v>16</v>
      </c>
      <c r="L1083" s="4">
        <f>iferror(vlookup(B1083,Rating_info,3,0),"No Data")</f>
        <v>5</v>
      </c>
    </row>
    <row r="1084" ht="15.75" customHeight="1">
      <c r="A1084" s="4" t="s">
        <v>2312</v>
      </c>
      <c r="B1084" s="4" t="s">
        <v>1633</v>
      </c>
      <c r="C1084" s="4" t="str">
        <f>iferror(vlookup(B1084,Industry_info,2,false),"No data")</f>
        <v>Retail</v>
      </c>
      <c r="D1084" s="4" t="s">
        <v>1419</v>
      </c>
      <c r="E1084" s="4" t="str">
        <f>iferror(VLOOKUP(D1084,State_info,2,0),"No Data")</f>
        <v>CA</v>
      </c>
      <c r="F1084" s="4">
        <v>105982.0</v>
      </c>
      <c r="G1084" s="4">
        <v>193669.0</v>
      </c>
      <c r="H1084" s="4" t="s">
        <v>2313</v>
      </c>
      <c r="I1084" s="5">
        <v>43957.0</v>
      </c>
      <c r="J1084" s="5">
        <v>43987.0</v>
      </c>
      <c r="K1084" s="4" t="s">
        <v>16</v>
      </c>
      <c r="L1084" s="4">
        <f>iferror(vlookup(B1084,Rating_info,3,0),"No Data")</f>
        <v>3.3</v>
      </c>
    </row>
    <row r="1085" ht="15.75" hidden="1" customHeight="1">
      <c r="A1085" s="4" t="s">
        <v>2314</v>
      </c>
      <c r="B1085" s="4" t="s">
        <v>41</v>
      </c>
      <c r="C1085" s="4" t="str">
        <f>iferror(vlookup(B1085,Industry_info,2,false),"No data")</f>
        <v>Information Technology</v>
      </c>
      <c r="D1085" s="4" t="s">
        <v>1419</v>
      </c>
      <c r="E1085" s="4" t="str">
        <f>iferror(VLOOKUP(D1085,State_info,2,0),"No Data")</f>
        <v>CA</v>
      </c>
      <c r="F1085" s="4">
        <v>129823.0</v>
      </c>
      <c r="G1085" s="4">
        <v>171544.0</v>
      </c>
      <c r="H1085" s="4" t="s">
        <v>15</v>
      </c>
      <c r="I1085" s="5">
        <v>43952.0</v>
      </c>
      <c r="J1085" s="5">
        <v>43987.0</v>
      </c>
      <c r="K1085" s="4" t="s">
        <v>16</v>
      </c>
      <c r="L1085" s="4">
        <f>iferror(vlookup(B1085,Rating_info,3,0),"No Data")</f>
        <v>3.9</v>
      </c>
    </row>
    <row r="1086" ht="15.75" hidden="1" customHeight="1">
      <c r="A1086" s="4" t="s">
        <v>2315</v>
      </c>
      <c r="B1086" s="4" t="s">
        <v>1555</v>
      </c>
      <c r="C1086" s="4" t="str">
        <f>iferror(vlookup(B1086,Industry_info,2,false),"No data")</f>
        <v>Biotech &amp; Pharmaceuticals</v>
      </c>
      <c r="D1086" s="4" t="s">
        <v>1448</v>
      </c>
      <c r="E1086" s="4" t="str">
        <f>iferror(VLOOKUP(D1086,State_info,2,0),"No Data")</f>
        <v>CA</v>
      </c>
      <c r="F1086" s="4">
        <v>144851.0</v>
      </c>
      <c r="G1086" s="4">
        <v>263526.0</v>
      </c>
      <c r="H1086" s="4" t="s">
        <v>2316</v>
      </c>
      <c r="I1086" s="5">
        <v>43956.0</v>
      </c>
      <c r="J1086" s="5">
        <v>43987.0</v>
      </c>
      <c r="K1086" s="4" t="s">
        <v>16</v>
      </c>
      <c r="L1086" s="4">
        <f>iferror(vlookup(B1086,Rating_info,3,0),"No Data")</f>
        <v>3.9</v>
      </c>
    </row>
    <row r="1087" ht="15.75" hidden="1" customHeight="1">
      <c r="A1087" s="4" t="s">
        <v>2317</v>
      </c>
      <c r="B1087" s="4" t="s">
        <v>1555</v>
      </c>
      <c r="C1087" s="4" t="str">
        <f>iferror(vlookup(B1087,Industry_info,2,false),"No data")</f>
        <v>Biotech &amp; Pharmaceuticals</v>
      </c>
      <c r="D1087" s="4" t="s">
        <v>1448</v>
      </c>
      <c r="E1087" s="4" t="str">
        <f>iferror(VLOOKUP(D1087,State_info,2,0),"No Data")</f>
        <v>CA</v>
      </c>
      <c r="F1087" s="4">
        <v>142960.0</v>
      </c>
      <c r="G1087" s="4">
        <v>161259.0</v>
      </c>
      <c r="H1087" s="4" t="s">
        <v>2318</v>
      </c>
      <c r="I1087" s="5">
        <v>43956.0</v>
      </c>
      <c r="J1087" s="5">
        <v>43987.0</v>
      </c>
      <c r="K1087" s="4" t="s">
        <v>16</v>
      </c>
      <c r="L1087" s="4">
        <f>iferror(vlookup(B1087,Rating_info,3,0),"No Data")</f>
        <v>3.9</v>
      </c>
    </row>
    <row r="1088" ht="15.75" hidden="1" customHeight="1">
      <c r="A1088" s="4" t="s">
        <v>2319</v>
      </c>
      <c r="B1088" s="4" t="s">
        <v>245</v>
      </c>
      <c r="C1088" s="4" t="str">
        <f>iferror(vlookup(B1088,Industry_info,2,false),"No data")</f>
        <v>Information Technology</v>
      </c>
      <c r="D1088" s="4" t="s">
        <v>1537</v>
      </c>
      <c r="E1088" s="4" t="str">
        <f>iferror(VLOOKUP(D1088,State_info,2,0),"No Data")</f>
        <v>CA</v>
      </c>
      <c r="F1088" s="4">
        <v>117464.0</v>
      </c>
      <c r="G1088" s="4">
        <v>156756.0</v>
      </c>
      <c r="H1088" s="4" t="s">
        <v>15</v>
      </c>
      <c r="I1088" s="5">
        <v>43949.0</v>
      </c>
      <c r="J1088" s="5">
        <v>43987.0</v>
      </c>
      <c r="K1088" s="4" t="s">
        <v>16</v>
      </c>
      <c r="L1088" s="4">
        <f>iferror(vlookup(B1088,Rating_info,3,0),"No Data")</f>
        <v>4.4</v>
      </c>
    </row>
    <row r="1089" ht="15.75" hidden="1" customHeight="1">
      <c r="A1089" s="4" t="s">
        <v>2320</v>
      </c>
      <c r="B1089" s="4" t="s">
        <v>2321</v>
      </c>
      <c r="C1089" s="4" t="str">
        <f>iferror(vlookup(B1089,Industry_info,2,false),"No data")</f>
        <v>Information Technology</v>
      </c>
      <c r="D1089" s="4" t="s">
        <v>1419</v>
      </c>
      <c r="E1089" s="4" t="str">
        <f>iferror(VLOOKUP(D1089,State_info,2,0),"No Data")</f>
        <v>CA</v>
      </c>
      <c r="F1089" s="4">
        <v>168096.0</v>
      </c>
      <c r="G1089" s="4">
        <v>195751.0</v>
      </c>
      <c r="H1089" s="4" t="s">
        <v>2322</v>
      </c>
      <c r="I1089" s="5">
        <v>43952.0</v>
      </c>
      <c r="J1089" s="5">
        <v>43987.0</v>
      </c>
      <c r="K1089" s="4" t="s">
        <v>16</v>
      </c>
      <c r="L1089" s="4">
        <f>iferror(vlookup(B1089,Rating_info,3,0),"No Data")</f>
        <v>2.9</v>
      </c>
    </row>
    <row r="1090" ht="15.75" customHeight="1">
      <c r="A1090" s="4" t="s">
        <v>2323</v>
      </c>
      <c r="B1090" s="4" t="s">
        <v>2324</v>
      </c>
      <c r="C1090" s="4" t="str">
        <f>iferror(vlookup(B1090,Industry_info,2,false),"No data")</f>
        <v>Business Services</v>
      </c>
      <c r="D1090" s="4" t="s">
        <v>1419</v>
      </c>
      <c r="E1090" s="4" t="str">
        <f>iferror(VLOOKUP(D1090,State_info,2,0),"No Data")</f>
        <v>CA</v>
      </c>
      <c r="F1090" s="4">
        <v>78466.0</v>
      </c>
      <c r="G1090" s="4">
        <v>143572.0</v>
      </c>
      <c r="H1090" s="4" t="s">
        <v>2325</v>
      </c>
      <c r="I1090" s="5">
        <v>43951.0</v>
      </c>
      <c r="J1090" s="5">
        <v>43987.0</v>
      </c>
      <c r="K1090" s="4" t="s">
        <v>16</v>
      </c>
      <c r="L1090" s="4">
        <f>iferror(vlookup(B1090,Rating_info,3,0),"No Data")</f>
        <v>4</v>
      </c>
    </row>
    <row r="1091" ht="15.75" hidden="1" customHeight="1">
      <c r="A1091" s="4" t="s">
        <v>2326</v>
      </c>
      <c r="B1091" s="4" t="s">
        <v>2281</v>
      </c>
      <c r="C1091" s="4" t="str">
        <f>iferror(vlookup(B1091,Industry_info,2,false),"No data")</f>
        <v>No Industry</v>
      </c>
      <c r="D1091" s="4" t="s">
        <v>1750</v>
      </c>
      <c r="E1091" s="4" t="str">
        <f>iferror(VLOOKUP(D1091,State_info,2,0),"No Data")</f>
        <v>CA</v>
      </c>
      <c r="F1091" s="4">
        <v>92051.0</v>
      </c>
      <c r="G1091" s="4">
        <v>125002.0</v>
      </c>
      <c r="H1091" s="4" t="s">
        <v>2327</v>
      </c>
      <c r="I1091" s="5">
        <v>43944.0</v>
      </c>
      <c r="J1091" s="5">
        <v>43987.0</v>
      </c>
      <c r="K1091" s="4" t="s">
        <v>16</v>
      </c>
      <c r="L1091" s="4" t="str">
        <f>iferror(vlookup(B1091,Rating_info,3,0),"No Data")</f>
        <v/>
      </c>
    </row>
    <row r="1092" ht="15.75" hidden="1" customHeight="1">
      <c r="A1092" s="4" t="s">
        <v>2328</v>
      </c>
      <c r="B1092" s="4" t="s">
        <v>2281</v>
      </c>
      <c r="C1092" s="4" t="str">
        <f>iferror(vlookup(B1092,Industry_info,2,false),"No data")</f>
        <v>No Industry</v>
      </c>
      <c r="D1092" s="4" t="s">
        <v>1750</v>
      </c>
      <c r="E1092" s="4" t="str">
        <f>iferror(VLOOKUP(D1092,State_info,2,0),"No Data")</f>
        <v>CA</v>
      </c>
      <c r="F1092" s="4">
        <v>110377.0</v>
      </c>
      <c r="G1092" s="4">
        <v>143329.0</v>
      </c>
      <c r="H1092" s="4" t="s">
        <v>2329</v>
      </c>
      <c r="I1092" s="5">
        <v>43944.0</v>
      </c>
      <c r="J1092" s="5">
        <v>43987.0</v>
      </c>
      <c r="K1092" s="4" t="s">
        <v>16</v>
      </c>
      <c r="L1092" s="4" t="str">
        <f>iferror(vlookup(B1092,Rating_info,3,0),"No Data")</f>
        <v/>
      </c>
    </row>
    <row r="1093" ht="15.75" hidden="1" customHeight="1">
      <c r="A1093" s="4" t="s">
        <v>2330</v>
      </c>
      <c r="B1093" s="4" t="s">
        <v>1687</v>
      </c>
      <c r="C1093" s="4" t="str">
        <f>iferror(vlookup(B1093,Industry_info,2,false),"No data")</f>
        <v>Manufacturing</v>
      </c>
      <c r="D1093" s="4" t="s">
        <v>1561</v>
      </c>
      <c r="E1093" s="4" t="str">
        <f>iferror(VLOOKUP(D1093,State_info,2,0),"No Data")</f>
        <v>CA</v>
      </c>
      <c r="F1093" s="4">
        <v>115819.0</v>
      </c>
      <c r="G1093" s="4">
        <v>182911.0</v>
      </c>
      <c r="H1093" s="4" t="s">
        <v>2331</v>
      </c>
      <c r="I1093" s="5">
        <v>43954.0</v>
      </c>
      <c r="J1093" s="5">
        <v>43987.0</v>
      </c>
      <c r="K1093" s="4" t="s">
        <v>16</v>
      </c>
      <c r="L1093" s="4">
        <f>iferror(vlookup(B1093,Rating_info,3,0),"No Data")</f>
        <v>3.4</v>
      </c>
    </row>
    <row r="1094" ht="15.75" hidden="1" customHeight="1">
      <c r="A1094" s="4" t="s">
        <v>2332</v>
      </c>
      <c r="B1094" s="4" t="s">
        <v>2333</v>
      </c>
      <c r="C1094" s="4" t="str">
        <f>iferror(vlookup(B1094,Industry_info,2,false),"No data")</f>
        <v>Information Technology</v>
      </c>
      <c r="D1094" s="4" t="s">
        <v>1419</v>
      </c>
      <c r="E1094" s="4" t="str">
        <f>iferror(VLOOKUP(D1094,State_info,2,0),"No Data")</f>
        <v>CA</v>
      </c>
      <c r="F1094" s="4">
        <v>118368.0</v>
      </c>
      <c r="G1094" s="4">
        <v>118809.0</v>
      </c>
      <c r="H1094" s="4" t="s">
        <v>2334</v>
      </c>
      <c r="I1094" s="5">
        <v>43953.0</v>
      </c>
      <c r="J1094" s="5">
        <v>43987.0</v>
      </c>
      <c r="K1094" s="4" t="s">
        <v>16</v>
      </c>
      <c r="L1094" s="4">
        <f>iferror(vlookup(B1094,Rating_info,3,0),"No Data")</f>
        <v>4.4</v>
      </c>
    </row>
    <row r="1095" ht="15.75" customHeight="1">
      <c r="A1095" s="4" t="s">
        <v>270</v>
      </c>
      <c r="B1095" s="4" t="s">
        <v>2335</v>
      </c>
      <c r="C1095" s="4" t="str">
        <f>iferror(vlookup(B1095,Industry_info,2,false),"No data")</f>
        <v>Information Technology</v>
      </c>
      <c r="D1095" s="4" t="s">
        <v>1419</v>
      </c>
      <c r="E1095" s="4" t="str">
        <f>iferror(VLOOKUP(D1095,State_info,2,0),"No Data")</f>
        <v>CA</v>
      </c>
      <c r="F1095" s="4">
        <v>114738.0</v>
      </c>
      <c r="G1095" s="4">
        <v>136870.0</v>
      </c>
      <c r="H1095" s="4" t="s">
        <v>2336</v>
      </c>
      <c r="I1095" s="5">
        <v>43951.0</v>
      </c>
      <c r="J1095" s="5">
        <v>43987.0</v>
      </c>
      <c r="K1095" s="4" t="s">
        <v>16</v>
      </c>
      <c r="L1095" s="4">
        <f>iferror(vlookup(B1095,Rating_info,3,0),"No Data")</f>
        <v>4</v>
      </c>
    </row>
    <row r="1096" ht="15.75" hidden="1" customHeight="1">
      <c r="A1096" s="4" t="s">
        <v>2337</v>
      </c>
      <c r="B1096" s="4" t="s">
        <v>2338</v>
      </c>
      <c r="C1096" s="4" t="str">
        <f>iferror(vlookup(B1096,Industry_info,2,false),"No data")</f>
        <v>Education</v>
      </c>
      <c r="D1096" s="4" t="s">
        <v>2339</v>
      </c>
      <c r="E1096" s="4" t="str">
        <f>iferror(VLOOKUP(D1096,State_info,2,0),"No Data")</f>
        <v>CA</v>
      </c>
      <c r="F1096" s="4">
        <v>43304.0</v>
      </c>
      <c r="G1096" s="4">
        <v>77901.0</v>
      </c>
      <c r="H1096" s="4" t="s">
        <v>2340</v>
      </c>
      <c r="I1096" s="5">
        <v>43951.0</v>
      </c>
      <c r="J1096" s="5">
        <v>43987.0</v>
      </c>
      <c r="K1096" s="4" t="s">
        <v>16</v>
      </c>
      <c r="L1096" s="4">
        <f>iferror(vlookup(B1096,Rating_info,3,0),"No Data")</f>
        <v>4</v>
      </c>
    </row>
    <row r="1097" ht="15.75" hidden="1" customHeight="1">
      <c r="A1097" s="4" t="s">
        <v>511</v>
      </c>
      <c r="B1097" s="4" t="s">
        <v>2341</v>
      </c>
      <c r="C1097" s="4" t="str">
        <f>iferror(vlookup(B1097,Industry_info,2,false),"No data")</f>
        <v>Biotech &amp; Pharmaceuticals</v>
      </c>
      <c r="D1097" s="4" t="s">
        <v>1456</v>
      </c>
      <c r="E1097" s="4" t="str">
        <f>iferror(VLOOKUP(D1097,State_info,2,0),"No Data")</f>
        <v>CA</v>
      </c>
      <c r="F1097" s="4">
        <v>89585.0</v>
      </c>
      <c r="G1097" s="4">
        <v>169802.0</v>
      </c>
      <c r="H1097" s="4" t="s">
        <v>15</v>
      </c>
      <c r="I1097" s="5">
        <v>43949.0</v>
      </c>
      <c r="J1097" s="5">
        <v>43987.0</v>
      </c>
      <c r="K1097" s="4" t="s">
        <v>16</v>
      </c>
      <c r="L1097" s="4">
        <f>iferror(vlookup(B1097,Rating_info,3,0),"No Data")</f>
        <v>3.2</v>
      </c>
    </row>
    <row r="1098" ht="15.75" customHeight="1">
      <c r="A1098" s="4" t="s">
        <v>270</v>
      </c>
      <c r="B1098" s="4" t="s">
        <v>2342</v>
      </c>
      <c r="C1098" s="4" t="str">
        <f>iferror(vlookup(B1098,Industry_info,2,false),"No data")</f>
        <v>No Industry</v>
      </c>
      <c r="D1098" s="4" t="s">
        <v>1419</v>
      </c>
      <c r="E1098" s="4" t="str">
        <f>iferror(VLOOKUP(D1098,State_info,2,0),"No Data")</f>
        <v>CA</v>
      </c>
      <c r="F1098" s="4">
        <v>137812.0</v>
      </c>
      <c r="G1098" s="4">
        <v>166642.0</v>
      </c>
      <c r="H1098" s="4" t="s">
        <v>2343</v>
      </c>
      <c r="I1098" s="5">
        <v>43944.0</v>
      </c>
      <c r="J1098" s="5">
        <v>43987.0</v>
      </c>
      <c r="K1098" s="4" t="s">
        <v>16</v>
      </c>
      <c r="L1098" s="4">
        <f>iferror(vlookup(B1098,Rating_info,3,0),"No Data")</f>
        <v>4.8</v>
      </c>
    </row>
    <row r="1099" ht="15.75" hidden="1" customHeight="1">
      <c r="A1099" s="4" t="s">
        <v>2344</v>
      </c>
      <c r="B1099" s="4" t="s">
        <v>2067</v>
      </c>
      <c r="C1099" s="4" t="str">
        <f>iferror(vlookup(B1099,Industry_info,2,false),"No data")</f>
        <v>Finance</v>
      </c>
      <c r="D1099" s="4" t="s">
        <v>1419</v>
      </c>
      <c r="E1099" s="4" t="str">
        <f>iferror(VLOOKUP(D1099,State_info,2,0),"No Data")</f>
        <v>CA</v>
      </c>
      <c r="F1099" s="4">
        <v>123929.0</v>
      </c>
      <c r="G1099" s="4">
        <v>229657.0</v>
      </c>
      <c r="H1099" s="4" t="s">
        <v>2345</v>
      </c>
      <c r="I1099" s="5">
        <v>43956.0</v>
      </c>
      <c r="J1099" s="5">
        <v>43987.0</v>
      </c>
      <c r="K1099" s="4" t="s">
        <v>16</v>
      </c>
      <c r="L1099" s="4">
        <f>iferror(vlookup(B1099,Rating_info,3,0),"No Data")</f>
        <v>3.7</v>
      </c>
    </row>
    <row r="1100" ht="15.75" customHeight="1">
      <c r="A1100" s="4" t="s">
        <v>2346</v>
      </c>
      <c r="B1100" s="4" t="s">
        <v>2067</v>
      </c>
      <c r="C1100" s="4" t="str">
        <f>iferror(vlookup(B1100,Industry_info,2,false),"No data")</f>
        <v>Finance</v>
      </c>
      <c r="D1100" s="4" t="s">
        <v>1419</v>
      </c>
      <c r="E1100" s="4" t="str">
        <f>iferror(VLOOKUP(D1100,State_info,2,0),"No Data")</f>
        <v>CA</v>
      </c>
      <c r="F1100" s="4">
        <v>108881.0</v>
      </c>
      <c r="G1100" s="4">
        <v>128276.0</v>
      </c>
      <c r="H1100" s="4" t="s">
        <v>2347</v>
      </c>
      <c r="I1100" s="5">
        <v>43951.0</v>
      </c>
      <c r="J1100" s="5">
        <v>43987.0</v>
      </c>
      <c r="K1100" s="4" t="s">
        <v>16</v>
      </c>
      <c r="L1100" s="4">
        <f>iferror(vlookup(B1100,Rating_info,3,0),"No Data")</f>
        <v>3.7</v>
      </c>
    </row>
    <row r="1101" ht="15.75" hidden="1" customHeight="1">
      <c r="A1101" s="4" t="s">
        <v>2348</v>
      </c>
      <c r="B1101" s="4" t="s">
        <v>1555</v>
      </c>
      <c r="C1101" s="4" t="str">
        <f>iferror(vlookup(B1101,Industry_info,2,false),"No data")</f>
        <v>Biotech &amp; Pharmaceuticals</v>
      </c>
      <c r="D1101" s="4" t="s">
        <v>1448</v>
      </c>
      <c r="E1101" s="4" t="str">
        <f>iferror(VLOOKUP(D1101,State_info,2,0),"No Data")</f>
        <v>CA</v>
      </c>
      <c r="F1101" s="4">
        <v>142960.0</v>
      </c>
      <c r="G1101" s="4">
        <v>161259.0</v>
      </c>
      <c r="H1101" s="4" t="s">
        <v>2349</v>
      </c>
      <c r="I1101" s="5">
        <v>43956.0</v>
      </c>
      <c r="J1101" s="5">
        <v>43987.0</v>
      </c>
      <c r="K1101" s="4" t="s">
        <v>16</v>
      </c>
      <c r="L1101" s="4">
        <f>iferror(vlookup(B1101,Rating_info,3,0),"No Data")</f>
        <v>3.9</v>
      </c>
    </row>
    <row r="1102" ht="15.75" hidden="1" customHeight="1">
      <c r="A1102" s="4" t="s">
        <v>2350</v>
      </c>
      <c r="B1102" s="4" t="s">
        <v>2351</v>
      </c>
      <c r="C1102" s="4" t="str">
        <f>iferror(vlookup(B1102,Industry_info,2,false),"No data")</f>
        <v>Information Technology</v>
      </c>
      <c r="D1102" s="4" t="s">
        <v>1419</v>
      </c>
      <c r="E1102" s="4" t="str">
        <f>iferror(VLOOKUP(D1102,State_info,2,0),"No Data")</f>
        <v>CA</v>
      </c>
      <c r="F1102" s="4">
        <v>98535.0</v>
      </c>
      <c r="G1102" s="4">
        <v>147509.0</v>
      </c>
      <c r="H1102" s="4" t="s">
        <v>2352</v>
      </c>
      <c r="I1102" s="5">
        <v>43945.0</v>
      </c>
      <c r="J1102" s="5">
        <v>43987.0</v>
      </c>
      <c r="K1102" s="4" t="s">
        <v>16</v>
      </c>
      <c r="L1102" s="4">
        <f>iferror(vlookup(B1102,Rating_info,3,0),"No Data")</f>
        <v>3.6</v>
      </c>
    </row>
    <row r="1103" ht="15.75" customHeight="1">
      <c r="A1103" s="4" t="s">
        <v>2353</v>
      </c>
      <c r="B1103" s="4" t="s">
        <v>2354</v>
      </c>
      <c r="C1103" s="4" t="str">
        <f>iferror(vlookup(B1103,Industry_info,2,false),"No data")</f>
        <v>Health Care</v>
      </c>
      <c r="D1103" s="4" t="s">
        <v>1419</v>
      </c>
      <c r="E1103" s="4" t="str">
        <f>iferror(VLOOKUP(D1103,State_info,2,0),"No Data")</f>
        <v>CA</v>
      </c>
      <c r="F1103" s="4">
        <v>100185.0</v>
      </c>
      <c r="G1103" s="4">
        <v>169700.0</v>
      </c>
      <c r="H1103" s="4" t="s">
        <v>2355</v>
      </c>
      <c r="I1103" s="5">
        <v>43952.0</v>
      </c>
      <c r="J1103" s="5">
        <v>43987.0</v>
      </c>
      <c r="K1103" s="4" t="s">
        <v>16</v>
      </c>
      <c r="L1103" s="4">
        <f>iferror(vlookup(B1103,Rating_info,3,0),"No Data")</f>
        <v>3.4</v>
      </c>
    </row>
    <row r="1104" ht="15.75" hidden="1" customHeight="1">
      <c r="A1104" s="4" t="s">
        <v>2356</v>
      </c>
      <c r="B1104" s="4" t="s">
        <v>1555</v>
      </c>
      <c r="C1104" s="4" t="str">
        <f>iferror(vlookup(B1104,Industry_info,2,false),"No data")</f>
        <v>Biotech &amp; Pharmaceuticals</v>
      </c>
      <c r="D1104" s="4" t="s">
        <v>1448</v>
      </c>
      <c r="E1104" s="4" t="str">
        <f>iferror(VLOOKUP(D1104,State_info,2,0),"No Data")</f>
        <v>CA</v>
      </c>
      <c r="F1104" s="4">
        <v>106610.0</v>
      </c>
      <c r="G1104" s="4">
        <v>130479.0</v>
      </c>
      <c r="H1104" s="4" t="s">
        <v>2357</v>
      </c>
      <c r="I1104" s="5">
        <v>43956.0</v>
      </c>
      <c r="J1104" s="5">
        <v>43987.0</v>
      </c>
      <c r="K1104" s="4" t="s">
        <v>16</v>
      </c>
      <c r="L1104" s="4">
        <f>iferror(vlookup(B1104,Rating_info,3,0),"No Data")</f>
        <v>3.9</v>
      </c>
    </row>
    <row r="1105" ht="15.75" hidden="1" customHeight="1">
      <c r="A1105" s="4" t="s">
        <v>2358</v>
      </c>
      <c r="B1105" s="4" t="s">
        <v>2359</v>
      </c>
      <c r="C1105" s="4" t="str">
        <f>iferror(vlookup(B1105,Industry_info,2,false),"No data")</f>
        <v>Manufacturing</v>
      </c>
      <c r="D1105" s="4" t="s">
        <v>1419</v>
      </c>
      <c r="E1105" s="4" t="str">
        <f>iferror(VLOOKUP(D1105,State_info,2,0),"No Data")</f>
        <v>CA</v>
      </c>
      <c r="F1105" s="4">
        <v>149510.0</v>
      </c>
      <c r="G1105" s="4">
        <v>232045.0</v>
      </c>
      <c r="H1105" s="4" t="s">
        <v>2360</v>
      </c>
      <c r="I1105" s="5">
        <v>43949.0</v>
      </c>
      <c r="J1105" s="5">
        <v>43987.0</v>
      </c>
      <c r="K1105" s="4" t="s">
        <v>16</v>
      </c>
      <c r="L1105" s="4">
        <f>iferror(vlookup(B1105,Rating_info,3,0),"No Data")</f>
        <v>4.4</v>
      </c>
    </row>
    <row r="1106" ht="15.75" hidden="1" customHeight="1">
      <c r="A1106" s="4" t="s">
        <v>2361</v>
      </c>
      <c r="B1106" s="4" t="s">
        <v>1941</v>
      </c>
      <c r="C1106" s="4" t="str">
        <f>iferror(vlookup(B1106,Industry_info,2,false),"No data")</f>
        <v>Biotech &amp; Pharmaceuticals</v>
      </c>
      <c r="D1106" s="4" t="s">
        <v>1942</v>
      </c>
      <c r="E1106" s="4" t="str">
        <f>iferror(VLOOKUP(D1106,State_info,2,0),"No Data")</f>
        <v>CA</v>
      </c>
      <c r="F1106" s="4">
        <v>57968.0</v>
      </c>
      <c r="G1106" s="4">
        <v>79031.0</v>
      </c>
      <c r="H1106" s="4" t="s">
        <v>2362</v>
      </c>
      <c r="I1106" s="5">
        <v>43949.0</v>
      </c>
      <c r="J1106" s="5">
        <v>43987.0</v>
      </c>
      <c r="K1106" s="4" t="s">
        <v>16</v>
      </c>
      <c r="L1106" s="4">
        <f>iferror(vlookup(B1106,Rating_info,3,0),"No Data")</f>
        <v>3.3</v>
      </c>
    </row>
    <row r="1107" ht="15.75" customHeight="1">
      <c r="A1107" s="4" t="s">
        <v>2363</v>
      </c>
      <c r="B1107" s="4" t="s">
        <v>2220</v>
      </c>
      <c r="C1107" s="4" t="str">
        <f>iferror(vlookup(B1107,Industry_info,2,false),"No data")</f>
        <v>Health Care</v>
      </c>
      <c r="D1107" s="4" t="s">
        <v>1419</v>
      </c>
      <c r="E1107" s="4" t="str">
        <f>iferror(VLOOKUP(D1107,State_info,2,0),"No Data")</f>
        <v>CA</v>
      </c>
      <c r="F1107" s="4">
        <v>160126.0</v>
      </c>
      <c r="G1107" s="4">
        <v>199880.0</v>
      </c>
      <c r="H1107" s="4" t="s">
        <v>2364</v>
      </c>
      <c r="I1107" s="5">
        <v>43944.0</v>
      </c>
      <c r="J1107" s="5">
        <v>43987.0</v>
      </c>
      <c r="K1107" s="4" t="s">
        <v>16</v>
      </c>
      <c r="L1107" s="4">
        <f>iferror(vlookup(B1107,Rating_info,3,0),"No Data")</f>
        <v>3.3</v>
      </c>
    </row>
    <row r="1108" ht="15.75" hidden="1" customHeight="1">
      <c r="A1108" s="4" t="s">
        <v>2365</v>
      </c>
      <c r="B1108" s="4" t="s">
        <v>2366</v>
      </c>
      <c r="C1108" s="4" t="str">
        <f>iferror(vlookup(B1108,Industry_info,2,false),"No data")</f>
        <v>Information Technology</v>
      </c>
      <c r="D1108" s="4" t="s">
        <v>1419</v>
      </c>
      <c r="E1108" s="4" t="str">
        <f>iferror(VLOOKUP(D1108,State_info,2,0),"No Data")</f>
        <v>CA</v>
      </c>
      <c r="F1108" s="4">
        <v>41439.0</v>
      </c>
      <c r="G1108" s="4">
        <v>74579.0</v>
      </c>
      <c r="H1108" s="4" t="s">
        <v>2367</v>
      </c>
      <c r="I1108" s="5">
        <v>43952.0</v>
      </c>
      <c r="J1108" s="5">
        <v>43987.0</v>
      </c>
      <c r="K1108" s="4" t="s">
        <v>16</v>
      </c>
      <c r="L1108" s="4">
        <f>iferror(vlookup(B1108,Rating_info,3,0),"No Data")</f>
        <v>3.6</v>
      </c>
    </row>
    <row r="1109" ht="15.75" customHeight="1">
      <c r="A1109" s="4" t="s">
        <v>270</v>
      </c>
      <c r="B1109" s="4" t="s">
        <v>2368</v>
      </c>
      <c r="C1109" s="4" t="str">
        <f>iferror(vlookup(B1109,Industry_info,2,false),"No data")</f>
        <v>Finance</v>
      </c>
      <c r="D1109" s="4" t="s">
        <v>1419</v>
      </c>
      <c r="E1109" s="4" t="str">
        <f>iferror(VLOOKUP(D1109,State_info,2,0),"No Data")</f>
        <v>CA</v>
      </c>
      <c r="F1109" s="4">
        <v>82129.0</v>
      </c>
      <c r="G1109" s="4">
        <v>150813.0</v>
      </c>
      <c r="H1109" s="4" t="s">
        <v>2369</v>
      </c>
      <c r="I1109" s="5">
        <v>43947.0</v>
      </c>
      <c r="J1109" s="5">
        <v>43987.0</v>
      </c>
      <c r="K1109" s="4" t="s">
        <v>16</v>
      </c>
      <c r="L1109" s="4">
        <f>iferror(vlookup(B1109,Rating_info,3,0),"No Data")</f>
        <v>2.8</v>
      </c>
    </row>
    <row r="1110" ht="15.75" hidden="1" customHeight="1">
      <c r="A1110" s="4" t="s">
        <v>1611</v>
      </c>
      <c r="B1110" s="4" t="s">
        <v>2370</v>
      </c>
      <c r="C1110" s="4" t="str">
        <f>iferror(vlookup(B1110,Industry_info,2,false),"No data")</f>
        <v>Business Services</v>
      </c>
      <c r="D1110" s="4" t="s">
        <v>1461</v>
      </c>
      <c r="E1110" s="4" t="str">
        <f>iferror(VLOOKUP(D1110,State_info,2,0),"No Data")</f>
        <v>CA</v>
      </c>
      <c r="F1110" s="4">
        <v>92455.0</v>
      </c>
      <c r="G1110" s="4">
        <v>155292.0</v>
      </c>
      <c r="H1110" s="4" t="s">
        <v>2371</v>
      </c>
      <c r="I1110" s="5">
        <v>43946.0</v>
      </c>
      <c r="J1110" s="5">
        <v>43987.0</v>
      </c>
      <c r="K1110" s="4" t="s">
        <v>16</v>
      </c>
      <c r="L1110" s="4">
        <f>iferror(vlookup(B1110,Rating_info,3,0),"No Data")</f>
        <v>3.4</v>
      </c>
    </row>
    <row r="1111" ht="15.75" hidden="1" customHeight="1">
      <c r="A1111" s="4" t="s">
        <v>2372</v>
      </c>
      <c r="B1111" s="4" t="s">
        <v>1555</v>
      </c>
      <c r="C1111" s="4" t="str">
        <f>iferror(vlookup(B1111,Industry_info,2,false),"No data")</f>
        <v>Biotech &amp; Pharmaceuticals</v>
      </c>
      <c r="D1111" s="4" t="s">
        <v>1448</v>
      </c>
      <c r="E1111" s="4" t="str">
        <f>iferror(VLOOKUP(D1111,State_info,2,0),"No Data")</f>
        <v>CA</v>
      </c>
      <c r="F1111" s="4">
        <v>106610.0</v>
      </c>
      <c r="G1111" s="4">
        <v>130479.0</v>
      </c>
      <c r="H1111" s="4" t="s">
        <v>2373</v>
      </c>
      <c r="I1111" s="5">
        <v>43956.0</v>
      </c>
      <c r="J1111" s="5">
        <v>43987.0</v>
      </c>
      <c r="K1111" s="4" t="s">
        <v>16</v>
      </c>
      <c r="L1111" s="4">
        <f>iferror(vlookup(B1111,Rating_info,3,0),"No Data")</f>
        <v>3.9</v>
      </c>
    </row>
    <row r="1112" ht="15.75" customHeight="1">
      <c r="A1112" s="4" t="s">
        <v>270</v>
      </c>
      <c r="B1112" s="4" t="s">
        <v>2374</v>
      </c>
      <c r="C1112" s="4" t="str">
        <f>iferror(vlookup(B1112,Industry_info,2,false),"No data")</f>
        <v>Finance</v>
      </c>
      <c r="D1112" s="4" t="s">
        <v>1419</v>
      </c>
      <c r="E1112" s="4" t="str">
        <f>iferror(VLOOKUP(D1112,State_info,2,0),"No Data")</f>
        <v>CA</v>
      </c>
      <c r="F1112" s="4">
        <v>158305.0</v>
      </c>
      <c r="G1112" s="4">
        <v>181259.0</v>
      </c>
      <c r="H1112" s="4" t="s">
        <v>2375</v>
      </c>
      <c r="I1112" s="5">
        <v>43951.0</v>
      </c>
      <c r="J1112" s="5">
        <v>43987.0</v>
      </c>
      <c r="K1112" s="4" t="s">
        <v>16</v>
      </c>
      <c r="L1112" s="4" t="str">
        <f>iferror(vlookup(B1112,Rating_info,3,0),"No Data")</f>
        <v/>
      </c>
    </row>
    <row r="1113" ht="15.75" customHeight="1">
      <c r="A1113" s="4" t="s">
        <v>2376</v>
      </c>
      <c r="B1113" s="4" t="s">
        <v>2377</v>
      </c>
      <c r="C1113" s="4" t="str">
        <f>iferror(vlookup(B1113,Industry_info,2,false),"No data")</f>
        <v>Information Technology</v>
      </c>
      <c r="D1113" s="4" t="s">
        <v>1419</v>
      </c>
      <c r="E1113" s="4" t="str">
        <f>iferror(VLOOKUP(D1113,State_info,2,0),"No Data")</f>
        <v>CA</v>
      </c>
      <c r="F1113" s="4">
        <v>67374.0</v>
      </c>
      <c r="G1113" s="4">
        <v>128144.0</v>
      </c>
      <c r="H1113" s="4" t="s">
        <v>2378</v>
      </c>
      <c r="I1113" s="5">
        <v>43956.0</v>
      </c>
      <c r="J1113" s="5">
        <v>43987.0</v>
      </c>
      <c r="K1113" s="4" t="s">
        <v>16</v>
      </c>
      <c r="L1113" s="4">
        <f>iferror(vlookup(B1113,Rating_info,3,0),"No Data")</f>
        <v>4</v>
      </c>
    </row>
    <row r="1114" ht="15.75" hidden="1" customHeight="1">
      <c r="A1114" s="4" t="s">
        <v>2379</v>
      </c>
      <c r="B1114" s="4" t="s">
        <v>1938</v>
      </c>
      <c r="C1114" s="4" t="str">
        <f>iferror(vlookup(B1114,Industry_info,2,false),"No data")</f>
        <v>Accounting &amp; Legal</v>
      </c>
      <c r="D1114" s="4" t="s">
        <v>1469</v>
      </c>
      <c r="E1114" s="4" t="str">
        <f>iferror(VLOOKUP(D1114,State_info,2,0),"No Data")</f>
        <v>CA</v>
      </c>
      <c r="F1114" s="4">
        <v>148112.0</v>
      </c>
      <c r="G1114" s="4">
        <v>173905.0</v>
      </c>
      <c r="H1114" s="4" t="s">
        <v>2380</v>
      </c>
      <c r="I1114" s="5">
        <v>43945.0</v>
      </c>
      <c r="J1114" s="5">
        <v>43987.0</v>
      </c>
      <c r="K1114" s="4" t="s">
        <v>16</v>
      </c>
      <c r="L1114" s="4">
        <f>iferror(vlookup(B1114,Rating_info,3,0),"No Data")</f>
        <v>2.4</v>
      </c>
    </row>
    <row r="1115" ht="15.75" customHeight="1">
      <c r="A1115" s="4" t="s">
        <v>2381</v>
      </c>
      <c r="B1115" s="4" t="s">
        <v>2377</v>
      </c>
      <c r="C1115" s="4" t="str">
        <f>iferror(vlookup(B1115,Industry_info,2,false),"No data")</f>
        <v>Information Technology</v>
      </c>
      <c r="D1115" s="4" t="s">
        <v>1419</v>
      </c>
      <c r="E1115" s="4" t="str">
        <f>iferror(VLOOKUP(D1115,State_info,2,0),"No Data")</f>
        <v>CA</v>
      </c>
      <c r="F1115" s="4">
        <v>67374.0</v>
      </c>
      <c r="G1115" s="4">
        <v>128144.0</v>
      </c>
      <c r="H1115" s="4" t="s">
        <v>2382</v>
      </c>
      <c r="I1115" s="5">
        <v>43956.0</v>
      </c>
      <c r="J1115" s="5">
        <v>43987.0</v>
      </c>
      <c r="K1115" s="4" t="s">
        <v>1610</v>
      </c>
      <c r="L1115" s="4">
        <f>iferror(vlookup(B1115,Rating_info,3,0),"No Data")</f>
        <v>4</v>
      </c>
    </row>
    <row r="1116" ht="15.75" hidden="1" customHeight="1">
      <c r="A1116" s="4" t="s">
        <v>2383</v>
      </c>
      <c r="B1116" s="4" t="s">
        <v>2384</v>
      </c>
      <c r="C1116" s="4" t="str">
        <f>iferror(vlookup(B1116,Industry_info,2,false),"No data")</f>
        <v>No Industry</v>
      </c>
      <c r="D1116" s="4" t="s">
        <v>1501</v>
      </c>
      <c r="E1116" s="4" t="str">
        <f>iferror(VLOOKUP(D1116,State_info,2,0),"No Data")</f>
        <v>CA</v>
      </c>
      <c r="F1116" s="4">
        <v>87413.0</v>
      </c>
      <c r="G1116" s="4">
        <v>102791.0</v>
      </c>
      <c r="H1116" s="4" t="s">
        <v>2385</v>
      </c>
      <c r="I1116" s="5">
        <v>43949.0</v>
      </c>
      <c r="J1116" s="5">
        <v>43987.0</v>
      </c>
      <c r="K1116" s="4" t="s">
        <v>887</v>
      </c>
      <c r="L1116" s="4">
        <f>iferror(vlookup(B1116,Rating_info,3,0),"No Data")</f>
        <v>3.9</v>
      </c>
    </row>
    <row r="1117" ht="15.75" hidden="1" customHeight="1">
      <c r="A1117" s="4" t="s">
        <v>262</v>
      </c>
      <c r="B1117" s="4" t="s">
        <v>245</v>
      </c>
      <c r="C1117" s="4" t="str">
        <f>iferror(vlookup(B1117,Industry_info,2,false),"No data")</f>
        <v>Information Technology</v>
      </c>
      <c r="D1117" s="4" t="s">
        <v>1537</v>
      </c>
      <c r="E1117" s="4" t="str">
        <f>iferror(VLOOKUP(D1117,State_info,2,0),"No Data")</f>
        <v>CA</v>
      </c>
      <c r="F1117" s="4">
        <v>144300.0</v>
      </c>
      <c r="G1117" s="4">
        <v>176054.0</v>
      </c>
      <c r="H1117" s="4" t="s">
        <v>15</v>
      </c>
      <c r="I1117" s="5">
        <v>43945.0</v>
      </c>
      <c r="J1117" s="5">
        <v>43987.0</v>
      </c>
      <c r="K1117" s="4" t="s">
        <v>16</v>
      </c>
      <c r="L1117" s="4">
        <f>iferror(vlookup(B1117,Rating_info,3,0),"No Data")</f>
        <v>4.4</v>
      </c>
    </row>
    <row r="1118" ht="15.75" hidden="1" customHeight="1">
      <c r="A1118" s="4" t="s">
        <v>2386</v>
      </c>
      <c r="B1118" s="4" t="s">
        <v>2387</v>
      </c>
      <c r="C1118" s="4" t="str">
        <f>iferror(vlookup(B1118,Industry_info,2,false),"No data")</f>
        <v>Biotech &amp; Pharmaceuticals</v>
      </c>
      <c r="D1118" s="4" t="s">
        <v>1448</v>
      </c>
      <c r="E1118" s="4" t="str">
        <f>iferror(VLOOKUP(D1118,State_info,2,0),"No Data")</f>
        <v>CA</v>
      </c>
      <c r="F1118" s="4">
        <v>114148.0</v>
      </c>
      <c r="G1118" s="4">
        <v>123319.0</v>
      </c>
      <c r="H1118" s="4" t="s">
        <v>2388</v>
      </c>
      <c r="I1118" s="5">
        <v>43950.0</v>
      </c>
      <c r="J1118" s="5">
        <v>43987.0</v>
      </c>
      <c r="K1118" s="4" t="s">
        <v>16</v>
      </c>
      <c r="L1118" s="4">
        <f>iferror(vlookup(B1118,Rating_info,3,0),"No Data")</f>
        <v>5</v>
      </c>
    </row>
    <row r="1119" ht="15.75" hidden="1" customHeight="1">
      <c r="A1119" s="4" t="s">
        <v>2389</v>
      </c>
      <c r="B1119" s="4" t="s">
        <v>2390</v>
      </c>
      <c r="C1119" s="4" t="str">
        <f>iferror(vlookup(B1119,Industry_info,2,false),"No data")</f>
        <v>Biotech &amp; Pharmaceuticals</v>
      </c>
      <c r="D1119" s="4" t="s">
        <v>1419</v>
      </c>
      <c r="E1119" s="4" t="str">
        <f>iferror(VLOOKUP(D1119,State_info,2,0),"No Data")</f>
        <v>CA</v>
      </c>
      <c r="F1119" s="4">
        <v>91731.0</v>
      </c>
      <c r="G1119" s="4">
        <v>109492.0</v>
      </c>
      <c r="H1119" s="4" t="s">
        <v>2391</v>
      </c>
      <c r="I1119" s="5">
        <v>43945.0</v>
      </c>
      <c r="J1119" s="5">
        <v>43987.0</v>
      </c>
      <c r="K1119" s="4" t="s">
        <v>16</v>
      </c>
      <c r="L1119" s="4">
        <f>iferror(vlookup(B1119,Rating_info,3,0),"No Data")</f>
        <v>3.1</v>
      </c>
    </row>
    <row r="1120" ht="15.75" hidden="1" customHeight="1">
      <c r="A1120" s="4" t="s">
        <v>2392</v>
      </c>
      <c r="B1120" s="4" t="s">
        <v>1555</v>
      </c>
      <c r="C1120" s="4" t="str">
        <f>iferror(vlookup(B1120,Industry_info,2,false),"No data")</f>
        <v>Biotech &amp; Pharmaceuticals</v>
      </c>
      <c r="D1120" s="4" t="s">
        <v>1448</v>
      </c>
      <c r="E1120" s="4" t="str">
        <f>iferror(VLOOKUP(D1120,State_info,2,0),"No Data")</f>
        <v>CA</v>
      </c>
      <c r="F1120" s="4">
        <v>205710.0</v>
      </c>
      <c r="G1120" s="4">
        <v>233900.0</v>
      </c>
      <c r="H1120" s="4" t="s">
        <v>2393</v>
      </c>
      <c r="I1120" s="5">
        <v>43956.0</v>
      </c>
      <c r="J1120" s="5">
        <v>43987.0</v>
      </c>
      <c r="K1120" s="4" t="s">
        <v>16</v>
      </c>
      <c r="L1120" s="4">
        <f>iferror(vlookup(B1120,Rating_info,3,0),"No Data")</f>
        <v>3.9</v>
      </c>
    </row>
    <row r="1121" ht="15.75" hidden="1" customHeight="1">
      <c r="A1121" s="4" t="s">
        <v>2394</v>
      </c>
      <c r="B1121" s="4" t="s">
        <v>2395</v>
      </c>
      <c r="C1121" s="4" t="str">
        <f>iferror(vlookup(B1121,Industry_info,2,false),"No data")</f>
        <v>Business Services</v>
      </c>
      <c r="D1121" s="4" t="s">
        <v>1419</v>
      </c>
      <c r="E1121" s="4" t="str">
        <f>iferror(VLOOKUP(D1121,State_info,2,0),"No Data")</f>
        <v>CA</v>
      </c>
      <c r="F1121" s="4">
        <v>46559.0</v>
      </c>
      <c r="G1121" s="4">
        <v>73606.0</v>
      </c>
      <c r="H1121" s="4" t="s">
        <v>2396</v>
      </c>
      <c r="I1121" s="5">
        <v>43956.0</v>
      </c>
      <c r="J1121" s="5">
        <v>43987.0</v>
      </c>
      <c r="K1121" s="4" t="s">
        <v>16</v>
      </c>
      <c r="L1121" s="4">
        <f>iferror(vlookup(B1121,Rating_info,3,0),"No Data")</f>
        <v>3.6</v>
      </c>
    </row>
    <row r="1122" ht="15.75" hidden="1" customHeight="1">
      <c r="A1122" s="4" t="s">
        <v>2397</v>
      </c>
      <c r="B1122" s="4" t="s">
        <v>2398</v>
      </c>
      <c r="C1122" s="4" t="str">
        <f>iferror(vlookup(B1122,Industry_info,2,false),"No data")</f>
        <v>Business Services</v>
      </c>
      <c r="D1122" s="4" t="s">
        <v>1419</v>
      </c>
      <c r="E1122" s="4" t="str">
        <f>iferror(VLOOKUP(D1122,State_info,2,0),"No Data")</f>
        <v>CA</v>
      </c>
      <c r="F1122" s="4">
        <v>82641.0</v>
      </c>
      <c r="G1122" s="4">
        <v>124629.0</v>
      </c>
      <c r="H1122" s="4" t="s">
        <v>2399</v>
      </c>
      <c r="I1122" s="5">
        <v>43953.0</v>
      </c>
      <c r="J1122" s="5">
        <v>43987.0</v>
      </c>
      <c r="K1122" s="4" t="s">
        <v>16</v>
      </c>
      <c r="L1122" s="4" t="str">
        <f>iferror(vlookup(B1122,Rating_info,3,0),"No Data")</f>
        <v/>
      </c>
    </row>
    <row r="1123" ht="15.75" hidden="1" customHeight="1">
      <c r="A1123" s="4" t="s">
        <v>2400</v>
      </c>
      <c r="B1123" s="4" t="s">
        <v>2401</v>
      </c>
      <c r="C1123" s="4" t="str">
        <f>iferror(vlookup(B1123,Industry_info,2,false),"No data")</f>
        <v>Health Care</v>
      </c>
      <c r="D1123" s="4" t="s">
        <v>1419</v>
      </c>
      <c r="E1123" s="4" t="str">
        <f>iferror(VLOOKUP(D1123,State_info,2,0),"No Data")</f>
        <v>CA</v>
      </c>
      <c r="F1123" s="4">
        <v>50102.0</v>
      </c>
      <c r="G1123" s="4">
        <v>85686.0</v>
      </c>
      <c r="H1123" s="4" t="s">
        <v>2402</v>
      </c>
      <c r="I1123" s="5">
        <v>43954.0</v>
      </c>
      <c r="J1123" s="5">
        <v>43987.0</v>
      </c>
      <c r="K1123" s="4" t="s">
        <v>16</v>
      </c>
      <c r="L1123" s="4">
        <f>iferror(vlookup(B1123,Rating_info,3,0),"No Data")</f>
        <v>3.4</v>
      </c>
    </row>
    <row r="1124" ht="15.75" customHeight="1">
      <c r="A1124" s="4" t="s">
        <v>2403</v>
      </c>
      <c r="B1124" s="4" t="s">
        <v>2404</v>
      </c>
      <c r="C1124" s="4" t="str">
        <f>iferror(vlookup(B1124,Industry_info,2,false),"No data")</f>
        <v>Business Services</v>
      </c>
      <c r="D1124" s="4" t="s">
        <v>1419</v>
      </c>
      <c r="E1124" s="4" t="str">
        <f>iferror(VLOOKUP(D1124,State_info,2,0),"No Data")</f>
        <v>CA</v>
      </c>
      <c r="F1124" s="4">
        <v>74903.0</v>
      </c>
      <c r="G1124" s="4">
        <v>137232.0</v>
      </c>
      <c r="H1124" s="4" t="s">
        <v>2405</v>
      </c>
      <c r="I1124" s="5">
        <v>43950.0</v>
      </c>
      <c r="J1124" s="5">
        <v>43987.0</v>
      </c>
      <c r="K1124" s="4" t="s">
        <v>16</v>
      </c>
      <c r="L1124" s="4">
        <f>iferror(vlookup(B1124,Rating_info,3,0),"No Data")</f>
        <v>3.5</v>
      </c>
    </row>
    <row r="1125" ht="15.75" customHeight="1">
      <c r="A1125" s="4" t="s">
        <v>270</v>
      </c>
      <c r="B1125" s="4" t="s">
        <v>337</v>
      </c>
      <c r="C1125" s="4" t="str">
        <f>iferror(vlookup(B1125,Industry_info,2,false),"No data")</f>
        <v>Information Technology</v>
      </c>
      <c r="D1125" s="4" t="s">
        <v>1419</v>
      </c>
      <c r="E1125" s="4" t="str">
        <f>iferror(VLOOKUP(D1125,State_info,2,0),"No Data")</f>
        <v>CA</v>
      </c>
      <c r="F1125" s="4">
        <v>99044.0</v>
      </c>
      <c r="G1125" s="4">
        <v>131450.0</v>
      </c>
      <c r="H1125" s="4" t="s">
        <v>2406</v>
      </c>
      <c r="I1125" s="5">
        <v>43950.0</v>
      </c>
      <c r="J1125" s="5">
        <v>43987.0</v>
      </c>
      <c r="K1125" s="4" t="s">
        <v>16</v>
      </c>
      <c r="L1125" s="4">
        <f>iferror(vlookup(B1125,Rating_info,3,0),"No Data")</f>
        <v>3.9</v>
      </c>
    </row>
    <row r="1126" ht="15.75" hidden="1" customHeight="1">
      <c r="A1126" s="4" t="s">
        <v>1637</v>
      </c>
      <c r="B1126" s="4" t="s">
        <v>2407</v>
      </c>
      <c r="C1126" s="4" t="str">
        <f>iferror(vlookup(B1126,Industry_info,2,false),"No data")</f>
        <v>Media</v>
      </c>
      <c r="D1126" s="4" t="s">
        <v>1653</v>
      </c>
      <c r="E1126" s="4" t="str">
        <f>iferror(VLOOKUP(D1126,State_info,2,0),"No Data")</f>
        <v>CA</v>
      </c>
      <c r="F1126" s="4">
        <v>146148.0</v>
      </c>
      <c r="G1126" s="4">
        <v>180090.0</v>
      </c>
      <c r="H1126" s="4" t="s">
        <v>2408</v>
      </c>
      <c r="I1126" s="5">
        <v>43949.0</v>
      </c>
      <c r="J1126" s="5">
        <v>43987.0</v>
      </c>
      <c r="K1126" s="4" t="s">
        <v>16</v>
      </c>
      <c r="L1126" s="4">
        <f>iferror(vlookup(B1126,Rating_info,3,0),"No Data")</f>
        <v>3.6</v>
      </c>
    </row>
    <row r="1127" ht="15.75" hidden="1" customHeight="1">
      <c r="A1127" s="4" t="s">
        <v>2409</v>
      </c>
      <c r="B1127" s="4" t="s">
        <v>1785</v>
      </c>
      <c r="C1127" s="4" t="str">
        <f>iferror(vlookup(B1127,Industry_info,2,false),"No data")</f>
        <v>Information Technology</v>
      </c>
      <c r="D1127" s="4" t="s">
        <v>1419</v>
      </c>
      <c r="E1127" s="4" t="str">
        <f>iferror(VLOOKUP(D1127,State_info,2,0),"No Data")</f>
        <v>CA</v>
      </c>
      <c r="F1127" s="4">
        <v>193023.0</v>
      </c>
      <c r="G1127" s="4">
        <v>315439.0</v>
      </c>
      <c r="H1127" s="4" t="s">
        <v>2410</v>
      </c>
      <c r="I1127" s="5">
        <v>43946.0</v>
      </c>
      <c r="J1127" s="5">
        <v>43987.0</v>
      </c>
      <c r="K1127" s="4" t="s">
        <v>16</v>
      </c>
      <c r="L1127" s="4">
        <f>iferror(vlookup(B1127,Rating_info,3,0),"No Data")</f>
        <v>4.1</v>
      </c>
    </row>
    <row r="1128" ht="15.75" hidden="1" customHeight="1">
      <c r="A1128" s="4" t="s">
        <v>2411</v>
      </c>
      <c r="B1128" s="4" t="s">
        <v>2412</v>
      </c>
      <c r="C1128" s="4" t="str">
        <f>iferror(vlookup(B1128,Industry_info,2,false),"No data")</f>
        <v>Biotech &amp; Pharmaceuticals</v>
      </c>
      <c r="D1128" s="4" t="s">
        <v>1461</v>
      </c>
      <c r="E1128" s="4" t="str">
        <f>iferror(VLOOKUP(D1128,State_info,2,0),"No Data")</f>
        <v>CA</v>
      </c>
      <c r="F1128" s="4">
        <v>110591.0</v>
      </c>
      <c r="G1128" s="4">
        <v>118787.0</v>
      </c>
      <c r="H1128" s="4" t="s">
        <v>2413</v>
      </c>
      <c r="I1128" s="5">
        <v>43950.0</v>
      </c>
      <c r="J1128" s="5">
        <v>43987.0</v>
      </c>
      <c r="K1128" s="4" t="s">
        <v>16</v>
      </c>
      <c r="L1128" s="4">
        <f>iferror(vlookup(B1128,Rating_info,3,0),"No Data")</f>
        <v>3.6</v>
      </c>
    </row>
    <row r="1129" ht="15.75" customHeight="1">
      <c r="A1129" s="4" t="s">
        <v>270</v>
      </c>
      <c r="B1129" s="4" t="s">
        <v>2414</v>
      </c>
      <c r="C1129" s="4" t="str">
        <f>iferror(vlookup(B1129,Industry_info,2,false),"No data")</f>
        <v>Retail</v>
      </c>
      <c r="D1129" s="4" t="s">
        <v>1419</v>
      </c>
      <c r="E1129" s="4" t="str">
        <f>iferror(VLOOKUP(D1129,State_info,2,0),"No Data")</f>
        <v>CA</v>
      </c>
      <c r="F1129" s="4">
        <v>96103.0</v>
      </c>
      <c r="G1129" s="4">
        <v>171699.0</v>
      </c>
      <c r="H1129" s="4" t="s">
        <v>2415</v>
      </c>
      <c r="I1129" s="5">
        <v>43952.0</v>
      </c>
      <c r="J1129" s="5">
        <v>43987.0</v>
      </c>
      <c r="K1129" s="4" t="s">
        <v>16</v>
      </c>
      <c r="L1129" s="4">
        <f>iferror(vlookup(B1129,Rating_info,3,0),"No Data")</f>
        <v>2.6</v>
      </c>
    </row>
    <row r="1130" ht="15.75" customHeight="1">
      <c r="A1130" s="4" t="s">
        <v>270</v>
      </c>
      <c r="B1130" s="4" t="s">
        <v>2416</v>
      </c>
      <c r="C1130" s="4" t="str">
        <f>iferror(vlookup(B1130,Industry_info,2,false),"No data")</f>
        <v>Media</v>
      </c>
      <c r="D1130" s="4" t="s">
        <v>1419</v>
      </c>
      <c r="E1130" s="4" t="str">
        <f>iferror(VLOOKUP(D1130,State_info,2,0),"No Data")</f>
        <v>CA</v>
      </c>
      <c r="F1130" s="4">
        <v>130489.0</v>
      </c>
      <c r="G1130" s="4">
        <v>130489.0</v>
      </c>
      <c r="H1130" s="4" t="s">
        <v>2417</v>
      </c>
      <c r="I1130" s="5">
        <v>43951.0</v>
      </c>
      <c r="J1130" s="5">
        <v>43987.0</v>
      </c>
      <c r="K1130" s="4" t="s">
        <v>16</v>
      </c>
      <c r="L1130" s="4">
        <f>iferror(vlookup(B1130,Rating_info,3,0),"No Data")</f>
        <v>3.3</v>
      </c>
    </row>
    <row r="1131" ht="15.75" hidden="1" customHeight="1">
      <c r="A1131" s="4" t="s">
        <v>177</v>
      </c>
      <c r="B1131" s="4" t="s">
        <v>2418</v>
      </c>
      <c r="C1131" s="4" t="str">
        <f>iferror(vlookup(B1131,Industry_info,2,false),"No data")</f>
        <v>Transportation &amp; Logistics</v>
      </c>
      <c r="D1131" s="4" t="s">
        <v>2419</v>
      </c>
      <c r="E1131" s="4" t="str">
        <f>iferror(VLOOKUP(D1131,State_info,2,0),"No Data")</f>
        <v>CA</v>
      </c>
      <c r="F1131" s="4">
        <v>48723.0</v>
      </c>
      <c r="G1131" s="4">
        <v>86580.0</v>
      </c>
      <c r="H1131" s="4" t="s">
        <v>2420</v>
      </c>
      <c r="I1131" s="5">
        <v>43950.0</v>
      </c>
      <c r="J1131" s="5">
        <v>43987.0</v>
      </c>
      <c r="K1131" s="4" t="s">
        <v>16</v>
      </c>
      <c r="L1131" s="4">
        <f>iferror(vlookup(B1131,Rating_info,3,0),"No Data")</f>
        <v>3.4</v>
      </c>
    </row>
    <row r="1132" ht="15.75" hidden="1" customHeight="1">
      <c r="A1132" s="4" t="s">
        <v>2421</v>
      </c>
      <c r="B1132" s="4" t="s">
        <v>2422</v>
      </c>
      <c r="C1132" s="4" t="str">
        <f>iferror(vlookup(B1132,Industry_info,2,false),"No data")</f>
        <v>No Industry</v>
      </c>
      <c r="D1132" s="4" t="s">
        <v>1419</v>
      </c>
      <c r="E1132" s="4" t="str">
        <f>iferror(VLOOKUP(D1132,State_info,2,0),"No Data")</f>
        <v>CA</v>
      </c>
      <c r="F1132" s="4">
        <v>75477.0</v>
      </c>
      <c r="G1132" s="4">
        <v>108810.0</v>
      </c>
      <c r="H1132" s="4" t="s">
        <v>2423</v>
      </c>
      <c r="I1132" s="5">
        <v>43954.0</v>
      </c>
      <c r="J1132" s="5">
        <v>43987.0</v>
      </c>
      <c r="K1132" s="4" t="s">
        <v>16</v>
      </c>
      <c r="L1132" s="4" t="str">
        <f>iferror(vlookup(B1132,Rating_info,3,0),"No Data")</f>
        <v/>
      </c>
    </row>
    <row r="1133" ht="15.75" customHeight="1">
      <c r="A1133" s="4" t="s">
        <v>2193</v>
      </c>
      <c r="B1133" s="4" t="s">
        <v>2424</v>
      </c>
      <c r="C1133" s="4" t="str">
        <f>iferror(vlookup(B1133,Industry_info,2,false),"No data")</f>
        <v>Accounting &amp; Legal</v>
      </c>
      <c r="D1133" s="4" t="s">
        <v>1419</v>
      </c>
      <c r="E1133" s="4" t="str">
        <f>iferror(VLOOKUP(D1133,State_info,2,0),"No Data")</f>
        <v>CA</v>
      </c>
      <c r="F1133" s="4">
        <v>95073.0</v>
      </c>
      <c r="G1133" s="4">
        <v>174012.0</v>
      </c>
      <c r="H1133" s="4" t="s">
        <v>2425</v>
      </c>
      <c r="I1133" s="5">
        <v>43946.0</v>
      </c>
      <c r="J1133" s="5">
        <v>43987.0</v>
      </c>
      <c r="K1133" s="4" t="s">
        <v>16</v>
      </c>
      <c r="L1133" s="4">
        <f>iferror(vlookup(B1133,Rating_info,3,0),"No Data")</f>
        <v>2.9</v>
      </c>
    </row>
    <row r="1134" ht="15.75" hidden="1" customHeight="1">
      <c r="A1134" s="4" t="s">
        <v>2426</v>
      </c>
      <c r="B1134" s="4" t="s">
        <v>2427</v>
      </c>
      <c r="C1134" s="4" t="str">
        <f>iferror(vlookup(B1134,Industry_info,2,false),"No data")</f>
        <v>No Industry</v>
      </c>
      <c r="D1134" s="4" t="s">
        <v>1750</v>
      </c>
      <c r="E1134" s="4" t="str">
        <f>iferror(VLOOKUP(D1134,State_info,2,0),"No Data")</f>
        <v>CA</v>
      </c>
      <c r="F1134" s="4">
        <v>46189.0</v>
      </c>
      <c r="G1134" s="4">
        <v>75288.0</v>
      </c>
      <c r="H1134" s="4" t="s">
        <v>2428</v>
      </c>
      <c r="I1134" s="5">
        <v>43957.0</v>
      </c>
      <c r="J1134" s="5">
        <v>43987.0</v>
      </c>
      <c r="K1134" s="4" t="s">
        <v>16</v>
      </c>
      <c r="L1134" s="4">
        <f>iferror(vlookup(B1134,Rating_info,3,0),"No Data")</f>
        <v>5</v>
      </c>
    </row>
    <row r="1135" ht="15.75" customHeight="1">
      <c r="A1135" s="4" t="s">
        <v>270</v>
      </c>
      <c r="B1135" s="4" t="s">
        <v>2429</v>
      </c>
      <c r="C1135" s="4" t="str">
        <f>iferror(vlookup(B1135,Industry_info,2,false),"No data")</f>
        <v>Information Technology</v>
      </c>
      <c r="D1135" s="4" t="s">
        <v>1419</v>
      </c>
      <c r="E1135" s="4" t="str">
        <f>iferror(VLOOKUP(D1135,State_info,2,0),"No Data")</f>
        <v>CA</v>
      </c>
      <c r="F1135" s="4">
        <v>150000.0</v>
      </c>
      <c r="G1135" s="4">
        <v>170000.0</v>
      </c>
      <c r="H1135" s="4" t="s">
        <v>15</v>
      </c>
      <c r="I1135" s="5">
        <v>43953.0</v>
      </c>
      <c r="J1135" s="5">
        <v>43987.0</v>
      </c>
      <c r="K1135" s="4" t="s">
        <v>16</v>
      </c>
      <c r="L1135" s="4">
        <f>iferror(vlookup(B1135,Rating_info,3,0),"No Data")</f>
        <v>3.6</v>
      </c>
    </row>
    <row r="1136" ht="15.75" hidden="1" customHeight="1">
      <c r="A1136" s="4" t="s">
        <v>2430</v>
      </c>
      <c r="B1136" s="4" t="s">
        <v>41</v>
      </c>
      <c r="C1136" s="4" t="str">
        <f>iferror(vlookup(B1136,Industry_info,2,false),"No data")</f>
        <v>Information Technology</v>
      </c>
      <c r="D1136" s="4" t="s">
        <v>1419</v>
      </c>
      <c r="E1136" s="4" t="str">
        <f>iferror(VLOOKUP(D1136,State_info,2,0),"No Data")</f>
        <v>CA</v>
      </c>
      <c r="F1136" s="4">
        <v>127393.0</v>
      </c>
      <c r="G1136" s="4">
        <v>162445.0</v>
      </c>
      <c r="H1136" s="4" t="s">
        <v>15</v>
      </c>
      <c r="I1136" s="5">
        <v>43950.0</v>
      </c>
      <c r="J1136" s="5">
        <v>43987.0</v>
      </c>
      <c r="K1136" s="4" t="s">
        <v>16</v>
      </c>
      <c r="L1136" s="4">
        <f>iferror(vlookup(B1136,Rating_info,3,0),"No Data")</f>
        <v>3.9</v>
      </c>
    </row>
    <row r="1137" ht="15.75" customHeight="1">
      <c r="A1137" s="4" t="s">
        <v>2431</v>
      </c>
      <c r="B1137" s="4" t="s">
        <v>87</v>
      </c>
      <c r="C1137" s="4" t="str">
        <f>iferror(vlookup(B1137,Industry_info,2,false),"No data")</f>
        <v>Government</v>
      </c>
      <c r="D1137" s="4" t="s">
        <v>1419</v>
      </c>
      <c r="E1137" s="4" t="str">
        <f>iferror(VLOOKUP(D1137,State_info,2,0),"No Data")</f>
        <v>CA</v>
      </c>
      <c r="F1137" s="4">
        <v>109121.0</v>
      </c>
      <c r="G1137" s="4">
        <v>113507.0</v>
      </c>
      <c r="H1137" s="4" t="s">
        <v>2432</v>
      </c>
      <c r="I1137" s="5">
        <v>43952.0</v>
      </c>
      <c r="J1137" s="5">
        <v>43987.0</v>
      </c>
      <c r="K1137" s="4" t="s">
        <v>16</v>
      </c>
      <c r="L1137" s="4">
        <f>iferror(vlookup(B1137,Rating_info,3,0),"No Data")</f>
        <v>3.7</v>
      </c>
    </row>
    <row r="1138" ht="15.75" hidden="1" customHeight="1">
      <c r="A1138" s="4" t="s">
        <v>2433</v>
      </c>
      <c r="B1138" s="4" t="s">
        <v>2434</v>
      </c>
      <c r="C1138" s="4" t="str">
        <f>iferror(vlookup(B1138,Industry_info,2,false),"No data")</f>
        <v>Biotech &amp; Pharmaceuticals</v>
      </c>
      <c r="D1138" s="4" t="s">
        <v>1448</v>
      </c>
      <c r="E1138" s="4" t="str">
        <f>iferror(VLOOKUP(D1138,State_info,2,0),"No Data")</f>
        <v>CA</v>
      </c>
      <c r="F1138" s="4">
        <v>78548.0</v>
      </c>
      <c r="G1138" s="4">
        <v>131852.0</v>
      </c>
      <c r="H1138" s="4" t="s">
        <v>2435</v>
      </c>
      <c r="I1138" s="5">
        <v>43951.0</v>
      </c>
      <c r="J1138" s="5">
        <v>43987.0</v>
      </c>
      <c r="K1138" s="4" t="s">
        <v>16</v>
      </c>
      <c r="L1138" s="4">
        <f>iferror(vlookup(B1138,Rating_info,3,0),"No Data")</f>
        <v>5</v>
      </c>
    </row>
    <row r="1139" ht="15.75" customHeight="1">
      <c r="A1139" s="4" t="s">
        <v>2436</v>
      </c>
      <c r="B1139" s="4" t="s">
        <v>1905</v>
      </c>
      <c r="C1139" s="4" t="str">
        <f>iferror(vlookup(B1139,Industry_info,2,false),"No data")</f>
        <v>No Industry</v>
      </c>
      <c r="D1139" s="4" t="s">
        <v>1448</v>
      </c>
      <c r="E1139" s="4" t="str">
        <f>iferror(VLOOKUP(D1139,State_info,2,0),"No Data")</f>
        <v>CA</v>
      </c>
      <c r="F1139" s="4">
        <v>124778.0</v>
      </c>
      <c r="G1139" s="4">
        <v>161987.0</v>
      </c>
      <c r="H1139" s="4" t="s">
        <v>2437</v>
      </c>
      <c r="I1139" s="5">
        <v>43957.0</v>
      </c>
      <c r="J1139" s="5">
        <v>43987.0</v>
      </c>
      <c r="K1139" s="4" t="s">
        <v>16</v>
      </c>
      <c r="L1139" s="4" t="str">
        <f>iferror(vlookup(B1139,Rating_info,3,0),"No Data")</f>
        <v/>
      </c>
    </row>
    <row r="1140" ht="15.75" hidden="1" customHeight="1">
      <c r="A1140" s="4" t="s">
        <v>2438</v>
      </c>
      <c r="B1140" s="4" t="s">
        <v>2387</v>
      </c>
      <c r="C1140" s="4" t="str">
        <f>iferror(vlookup(B1140,Industry_info,2,false),"No data")</f>
        <v>Biotech &amp; Pharmaceuticals</v>
      </c>
      <c r="D1140" s="4" t="s">
        <v>1448</v>
      </c>
      <c r="E1140" s="4" t="str">
        <f>iferror(VLOOKUP(D1140,State_info,2,0),"No Data")</f>
        <v>CA</v>
      </c>
      <c r="F1140" s="4">
        <v>188975.0</v>
      </c>
      <c r="G1140" s="4">
        <v>217929.0</v>
      </c>
      <c r="H1140" s="4" t="s">
        <v>2439</v>
      </c>
      <c r="I1140" s="5">
        <v>43946.0</v>
      </c>
      <c r="J1140" s="5">
        <v>43987.0</v>
      </c>
      <c r="K1140" s="4" t="s">
        <v>16</v>
      </c>
      <c r="L1140" s="4">
        <f>iferror(vlookup(B1140,Rating_info,3,0),"No Data")</f>
        <v>5</v>
      </c>
    </row>
    <row r="1141" ht="15.75" hidden="1" customHeight="1">
      <c r="A1141" s="4" t="s">
        <v>2440</v>
      </c>
      <c r="B1141" s="4" t="s">
        <v>1555</v>
      </c>
      <c r="C1141" s="4" t="str">
        <f>iferror(vlookup(B1141,Industry_info,2,false),"No data")</f>
        <v>Biotech &amp; Pharmaceuticals</v>
      </c>
      <c r="D1141" s="4" t="s">
        <v>1448</v>
      </c>
      <c r="E1141" s="4" t="str">
        <f>iferror(VLOOKUP(D1141,State_info,2,0),"No Data")</f>
        <v>CA</v>
      </c>
      <c r="F1141" s="4">
        <v>142960.0</v>
      </c>
      <c r="G1141" s="4">
        <v>161259.0</v>
      </c>
      <c r="H1141" s="4" t="s">
        <v>2441</v>
      </c>
      <c r="I1141" s="5">
        <v>43956.0</v>
      </c>
      <c r="J1141" s="5">
        <v>43987.0</v>
      </c>
      <c r="K1141" s="4" t="s">
        <v>16</v>
      </c>
      <c r="L1141" s="4">
        <f>iferror(vlookup(B1141,Rating_info,3,0),"No Data")</f>
        <v>3.9</v>
      </c>
    </row>
    <row r="1142" ht="15.75" hidden="1" customHeight="1">
      <c r="A1142" s="4" t="s">
        <v>2442</v>
      </c>
      <c r="B1142" s="4" t="s">
        <v>2041</v>
      </c>
      <c r="C1142" s="4" t="str">
        <f>iferror(vlookup(B1142,Industry_info,2,false),"No data")</f>
        <v>Manufacturing</v>
      </c>
      <c r="D1142" s="4" t="s">
        <v>1653</v>
      </c>
      <c r="E1142" s="4" t="str">
        <f>iferror(VLOOKUP(D1142,State_info,2,0),"No Data")</f>
        <v>CA</v>
      </c>
      <c r="F1142" s="4">
        <v>69179.0</v>
      </c>
      <c r="G1142" s="4">
        <v>123250.0</v>
      </c>
      <c r="H1142" s="4" t="s">
        <v>2443</v>
      </c>
      <c r="I1142" s="5">
        <v>43954.0</v>
      </c>
      <c r="J1142" s="5">
        <v>43987.0</v>
      </c>
      <c r="K1142" s="4" t="s">
        <v>16</v>
      </c>
      <c r="L1142" s="4">
        <f>iferror(vlookup(B1142,Rating_info,3,0),"No Data")</f>
        <v>3.7</v>
      </c>
    </row>
    <row r="1143" ht="15.75" customHeight="1">
      <c r="A1143" s="4" t="s">
        <v>270</v>
      </c>
      <c r="B1143" s="4" t="s">
        <v>2444</v>
      </c>
      <c r="C1143" s="4" t="str">
        <f>iferror(vlookup(B1143,Industry_info,2,false),"No data")</f>
        <v>Education</v>
      </c>
      <c r="D1143" s="4" t="s">
        <v>1419</v>
      </c>
      <c r="E1143" s="4" t="str">
        <f>iferror(VLOOKUP(D1143,State_info,2,0),"No Data")</f>
        <v>CA</v>
      </c>
      <c r="F1143" s="4">
        <v>117024.0</v>
      </c>
      <c r="G1143" s="4">
        <v>208700.0</v>
      </c>
      <c r="H1143" s="4" t="s">
        <v>2445</v>
      </c>
      <c r="I1143" s="5">
        <v>43945.0</v>
      </c>
      <c r="J1143" s="5">
        <v>43987.0</v>
      </c>
      <c r="K1143" s="4" t="s">
        <v>16</v>
      </c>
      <c r="L1143" s="4">
        <f>iferror(vlookup(B1143,Rating_info,3,0),"No Data")</f>
        <v>3.9</v>
      </c>
    </row>
    <row r="1144" ht="15.75" customHeight="1">
      <c r="A1144" s="4" t="s">
        <v>31</v>
      </c>
      <c r="B1144" s="4" t="s">
        <v>2446</v>
      </c>
      <c r="C1144" s="4" t="str">
        <f>iferror(vlookup(B1144,Industry_info,2,false),"No data")</f>
        <v>Business Services</v>
      </c>
      <c r="D1144" s="4" t="s">
        <v>2447</v>
      </c>
      <c r="E1144" s="4" t="str">
        <f>iferror(VLOOKUP(D1144,State_info,2,0),"No Data")</f>
        <v>CA</v>
      </c>
      <c r="F1144" s="4">
        <v>99278.0</v>
      </c>
      <c r="G1144" s="4">
        <v>122333.0</v>
      </c>
      <c r="H1144" s="4" t="s">
        <v>2448</v>
      </c>
      <c r="I1144" s="5">
        <v>43956.0</v>
      </c>
      <c r="J1144" s="5">
        <v>43987.0</v>
      </c>
      <c r="K1144" s="4" t="s">
        <v>16</v>
      </c>
      <c r="L1144" s="4">
        <f>iferror(vlookup(B1144,Rating_info,3,0),"No Data")</f>
        <v>3.7</v>
      </c>
    </row>
    <row r="1145" ht="15.75" hidden="1" customHeight="1">
      <c r="A1145" s="4" t="s">
        <v>2449</v>
      </c>
      <c r="B1145" s="4" t="s">
        <v>1941</v>
      </c>
      <c r="C1145" s="4" t="str">
        <f>iferror(vlookup(B1145,Industry_info,2,false),"No data")</f>
        <v>Biotech &amp; Pharmaceuticals</v>
      </c>
      <c r="D1145" s="4" t="s">
        <v>1942</v>
      </c>
      <c r="E1145" s="4" t="str">
        <f>iferror(VLOOKUP(D1145,State_info,2,0),"No Data")</f>
        <v>CA</v>
      </c>
      <c r="F1145" s="4">
        <v>98013.0</v>
      </c>
      <c r="G1145" s="4">
        <v>137227.0</v>
      </c>
      <c r="H1145" s="4" t="s">
        <v>2450</v>
      </c>
      <c r="I1145" s="5">
        <v>43946.0</v>
      </c>
      <c r="J1145" s="5">
        <v>43987.0</v>
      </c>
      <c r="K1145" s="4" t="s">
        <v>16</v>
      </c>
      <c r="L1145" s="4">
        <f>iferror(vlookup(B1145,Rating_info,3,0),"No Data")</f>
        <v>3.3</v>
      </c>
    </row>
    <row r="1146" ht="15.75" hidden="1" customHeight="1">
      <c r="A1146" s="4" t="s">
        <v>2451</v>
      </c>
      <c r="B1146" s="4" t="s">
        <v>1687</v>
      </c>
      <c r="C1146" s="4" t="str">
        <f>iferror(vlookup(B1146,Industry_info,2,false),"No data")</f>
        <v>Manufacturing</v>
      </c>
      <c r="D1146" s="4" t="s">
        <v>1561</v>
      </c>
      <c r="E1146" s="4" t="str">
        <f>iferror(VLOOKUP(D1146,State_info,2,0),"No Data")</f>
        <v>CA</v>
      </c>
      <c r="F1146" s="4">
        <v>86950.0</v>
      </c>
      <c r="G1146" s="4">
        <v>139344.0</v>
      </c>
      <c r="H1146" s="4" t="s">
        <v>2452</v>
      </c>
      <c r="I1146" s="5">
        <v>43954.0</v>
      </c>
      <c r="J1146" s="5">
        <v>43987.0</v>
      </c>
      <c r="K1146" s="4" t="s">
        <v>16</v>
      </c>
      <c r="L1146" s="4">
        <f>iferror(vlookup(B1146,Rating_info,3,0),"No Data")</f>
        <v>3.4</v>
      </c>
    </row>
    <row r="1147" ht="15.75" hidden="1" customHeight="1">
      <c r="A1147" s="4" t="s">
        <v>2453</v>
      </c>
      <c r="B1147" s="4" t="s">
        <v>2245</v>
      </c>
      <c r="C1147" s="4" t="str">
        <f>iferror(vlookup(B1147,Industry_info,2,false),"No data")</f>
        <v>Manufacturing</v>
      </c>
      <c r="D1147" s="4" t="s">
        <v>1419</v>
      </c>
      <c r="E1147" s="4" t="str">
        <f>iferror(VLOOKUP(D1147,State_info,2,0),"No Data")</f>
        <v>CA</v>
      </c>
      <c r="F1147" s="4">
        <v>84415.0</v>
      </c>
      <c r="G1147" s="4">
        <v>94993.0</v>
      </c>
      <c r="H1147" s="4" t="s">
        <v>2454</v>
      </c>
      <c r="I1147" s="5">
        <v>43956.0</v>
      </c>
      <c r="J1147" s="5">
        <v>43987.0</v>
      </c>
      <c r="K1147" s="4" t="s">
        <v>16</v>
      </c>
      <c r="L1147" s="4">
        <f>iferror(vlookup(B1147,Rating_info,3,0),"No Data")</f>
        <v>3.8</v>
      </c>
    </row>
    <row r="1148" ht="15.75" hidden="1" customHeight="1">
      <c r="A1148" s="4" t="s">
        <v>1611</v>
      </c>
      <c r="B1148" s="4" t="s">
        <v>1827</v>
      </c>
      <c r="C1148" s="4" t="str">
        <f>iferror(vlookup(B1148,Industry_info,2,false),"No data")</f>
        <v>Information Technology</v>
      </c>
      <c r="D1148" s="4" t="s">
        <v>1469</v>
      </c>
      <c r="E1148" s="4" t="str">
        <f>iferror(VLOOKUP(D1148,State_info,2,0),"No Data")</f>
        <v>CA</v>
      </c>
      <c r="F1148" s="4">
        <v>108031.0</v>
      </c>
      <c r="G1148" s="4">
        <v>146970.0</v>
      </c>
      <c r="H1148" s="4" t="s">
        <v>2455</v>
      </c>
      <c r="I1148" s="5">
        <v>43953.0</v>
      </c>
      <c r="J1148" s="5">
        <v>43987.0</v>
      </c>
      <c r="K1148" s="4" t="s">
        <v>16</v>
      </c>
      <c r="L1148" s="4">
        <f>iferror(vlookup(B1148,Rating_info,3,0),"No Data")</f>
        <v>4.5</v>
      </c>
    </row>
    <row r="1149" ht="15.75" hidden="1" customHeight="1">
      <c r="A1149" s="4" t="s">
        <v>2456</v>
      </c>
      <c r="B1149" s="4" t="s">
        <v>2457</v>
      </c>
      <c r="C1149" s="4" t="str">
        <f>iferror(vlookup(B1149,Industry_info,2,false),"No data")</f>
        <v>Information Technology</v>
      </c>
      <c r="D1149" s="4" t="s">
        <v>1419</v>
      </c>
      <c r="E1149" s="4" t="str">
        <f>iferror(VLOOKUP(D1149,State_info,2,0),"No Data")</f>
        <v>CA</v>
      </c>
      <c r="F1149" s="4">
        <v>60404.0</v>
      </c>
      <c r="G1149" s="4">
        <v>107858.0</v>
      </c>
      <c r="H1149" s="4" t="s">
        <v>2458</v>
      </c>
      <c r="I1149" s="5">
        <v>43947.0</v>
      </c>
      <c r="J1149" s="5">
        <v>43987.0</v>
      </c>
      <c r="K1149" s="4" t="s">
        <v>16</v>
      </c>
      <c r="L1149" s="4">
        <f>iferror(vlookup(B1149,Rating_info,3,0),"No Data")</f>
        <v>3.4</v>
      </c>
    </row>
    <row r="1150" ht="15.75" hidden="1" customHeight="1">
      <c r="A1150" s="4" t="s">
        <v>2459</v>
      </c>
      <c r="B1150" s="4" t="s">
        <v>2387</v>
      </c>
      <c r="C1150" s="4" t="str">
        <f>iferror(vlookup(B1150,Industry_info,2,false),"No data")</f>
        <v>Biotech &amp; Pharmaceuticals</v>
      </c>
      <c r="D1150" s="4" t="s">
        <v>1448</v>
      </c>
      <c r="E1150" s="4" t="str">
        <f>iferror(VLOOKUP(D1150,State_info,2,0),"No Data")</f>
        <v>CA</v>
      </c>
      <c r="F1150" s="4">
        <v>92471.0</v>
      </c>
      <c r="G1150" s="4">
        <v>137623.0</v>
      </c>
      <c r="H1150" s="4" t="s">
        <v>2460</v>
      </c>
      <c r="I1150" s="5">
        <v>43946.0</v>
      </c>
      <c r="J1150" s="5">
        <v>43987.0</v>
      </c>
      <c r="K1150" s="4" t="s">
        <v>16</v>
      </c>
      <c r="L1150" s="4">
        <f>iferror(vlookup(B1150,Rating_info,3,0),"No Data")</f>
        <v>5</v>
      </c>
    </row>
    <row r="1151" ht="15.75" hidden="1" customHeight="1">
      <c r="A1151" s="4" t="s">
        <v>2461</v>
      </c>
      <c r="B1151" s="4" t="s">
        <v>303</v>
      </c>
      <c r="C1151" s="4" t="str">
        <f>iferror(vlookup(B1151,Industry_info,2,false),"No data")</f>
        <v>Information Technology</v>
      </c>
      <c r="D1151" s="4" t="s">
        <v>1653</v>
      </c>
      <c r="E1151" s="4" t="str">
        <f>iferror(VLOOKUP(D1151,State_info,2,0),"No Data")</f>
        <v>CA</v>
      </c>
      <c r="F1151" s="4">
        <v>123332.0</v>
      </c>
      <c r="G1151" s="4">
        <v>170012.0</v>
      </c>
      <c r="H1151" s="4" t="s">
        <v>2462</v>
      </c>
      <c r="I1151" s="5">
        <v>43953.0</v>
      </c>
      <c r="J1151" s="5">
        <v>43987.0</v>
      </c>
      <c r="K1151" s="4" t="s">
        <v>16</v>
      </c>
      <c r="L1151" s="4">
        <f>iferror(vlookup(B1151,Rating_info,3,0),"No Data")</f>
        <v>3.5</v>
      </c>
    </row>
    <row r="1152" ht="15.75" hidden="1" customHeight="1">
      <c r="A1152" s="4" t="s">
        <v>2463</v>
      </c>
      <c r="B1152" s="4" t="s">
        <v>2464</v>
      </c>
      <c r="C1152" s="4" t="str">
        <f>iferror(vlookup(B1152,Industry_info,2,false),"No data")</f>
        <v>Biotech &amp; Pharmaceuticals</v>
      </c>
      <c r="D1152" s="4" t="s">
        <v>2043</v>
      </c>
      <c r="E1152" s="4" t="str">
        <f>iferror(VLOOKUP(D1152,State_info,2,0),"No Data")</f>
        <v>CA</v>
      </c>
      <c r="F1152" s="4">
        <v>98964.0</v>
      </c>
      <c r="G1152" s="4">
        <v>187910.0</v>
      </c>
      <c r="H1152" s="4" t="s">
        <v>2465</v>
      </c>
      <c r="I1152" s="5">
        <v>43957.0</v>
      </c>
      <c r="J1152" s="5">
        <v>43987.0</v>
      </c>
      <c r="K1152" s="4" t="s">
        <v>16</v>
      </c>
      <c r="L1152" s="4">
        <f>iferror(vlookup(B1152,Rating_info,3,0),"No Data")</f>
        <v>3.8</v>
      </c>
    </row>
    <row r="1153" ht="15.75" hidden="1" customHeight="1">
      <c r="A1153" s="4" t="s">
        <v>2466</v>
      </c>
      <c r="B1153" s="4" t="s">
        <v>1941</v>
      </c>
      <c r="C1153" s="4" t="str">
        <f>iferror(vlookup(B1153,Industry_info,2,false),"No data")</f>
        <v>Biotech &amp; Pharmaceuticals</v>
      </c>
      <c r="D1153" s="4" t="s">
        <v>1942</v>
      </c>
      <c r="E1153" s="4" t="str">
        <f>iferror(VLOOKUP(D1153,State_info,2,0),"No Data")</f>
        <v>CA</v>
      </c>
      <c r="F1153" s="4">
        <v>57968.0</v>
      </c>
      <c r="G1153" s="4">
        <v>79031.0</v>
      </c>
      <c r="H1153" s="4" t="s">
        <v>2467</v>
      </c>
      <c r="I1153" s="5">
        <v>43952.0</v>
      </c>
      <c r="J1153" s="5">
        <v>43987.0</v>
      </c>
      <c r="K1153" s="4" t="s">
        <v>16</v>
      </c>
      <c r="L1153" s="4">
        <f>iferror(vlookup(B1153,Rating_info,3,0),"No Data")</f>
        <v>3.3</v>
      </c>
    </row>
    <row r="1154" ht="15.75" hidden="1" customHeight="1">
      <c r="A1154" s="4" t="s">
        <v>2468</v>
      </c>
      <c r="B1154" s="4" t="s">
        <v>1801</v>
      </c>
      <c r="C1154" s="4" t="str">
        <f>iferror(vlookup(B1154,Industry_info,2,false),"No data")</f>
        <v>No Industry</v>
      </c>
      <c r="D1154" s="4" t="s">
        <v>1448</v>
      </c>
      <c r="E1154" s="4" t="str">
        <f>iferror(VLOOKUP(D1154,State_info,2,0),"No Data")</f>
        <v>CA</v>
      </c>
      <c r="F1154" s="4">
        <v>74679.0</v>
      </c>
      <c r="G1154" s="4">
        <v>162781.0</v>
      </c>
      <c r="H1154" s="4" t="s">
        <v>2469</v>
      </c>
      <c r="I1154" s="5">
        <v>43957.0</v>
      </c>
      <c r="J1154" s="5">
        <v>43987.0</v>
      </c>
      <c r="K1154" s="4" t="s">
        <v>16</v>
      </c>
      <c r="L1154" s="4">
        <f>iferror(vlookup(B1154,Rating_info,3,0),"No Data")</f>
        <v>3.7</v>
      </c>
    </row>
    <row r="1155" ht="15.75" customHeight="1">
      <c r="A1155" s="4" t="s">
        <v>2470</v>
      </c>
      <c r="B1155" s="4" t="s">
        <v>2471</v>
      </c>
      <c r="C1155" s="4" t="str">
        <f>iferror(vlookup(B1155,Industry_info,2,false),"No data")</f>
        <v>Information Technology</v>
      </c>
      <c r="D1155" s="4" t="s">
        <v>1419</v>
      </c>
      <c r="E1155" s="4" t="str">
        <f>iferror(VLOOKUP(D1155,State_info,2,0),"No Data")</f>
        <v>CA</v>
      </c>
      <c r="F1155" s="4">
        <v>95355.0</v>
      </c>
      <c r="G1155" s="4">
        <v>112301.0</v>
      </c>
      <c r="H1155" s="4" t="s">
        <v>2472</v>
      </c>
      <c r="I1155" s="5">
        <v>43944.0</v>
      </c>
      <c r="J1155" s="5">
        <v>43987.0</v>
      </c>
      <c r="K1155" s="4" t="s">
        <v>16</v>
      </c>
      <c r="L1155" s="4">
        <f>iferror(vlookup(B1155,Rating_info,3,0),"No Data")</f>
        <v>3.7</v>
      </c>
    </row>
    <row r="1156" ht="15.75" hidden="1" customHeight="1">
      <c r="A1156" s="4" t="s">
        <v>2473</v>
      </c>
      <c r="B1156" s="4" t="s">
        <v>2474</v>
      </c>
      <c r="C1156" s="4" t="str">
        <f>iferror(vlookup(B1156,Industry_info,2,false),"No data")</f>
        <v>Biotech &amp; Pharmaceuticals</v>
      </c>
      <c r="D1156" s="4" t="s">
        <v>1942</v>
      </c>
      <c r="E1156" s="4" t="str">
        <f>iferror(VLOOKUP(D1156,State_info,2,0),"No Data")</f>
        <v>CA</v>
      </c>
      <c r="F1156" s="4">
        <v>83578.0</v>
      </c>
      <c r="G1156" s="4">
        <v>105599.0</v>
      </c>
      <c r="H1156" s="4" t="s">
        <v>2475</v>
      </c>
      <c r="I1156" s="5">
        <v>43945.0</v>
      </c>
      <c r="J1156" s="5">
        <v>43987.0</v>
      </c>
      <c r="K1156" s="4" t="s">
        <v>16</v>
      </c>
      <c r="L1156" s="4">
        <f>iferror(vlookup(B1156,Rating_info,3,0),"No Data")</f>
        <v>4.4</v>
      </c>
    </row>
    <row r="1157" ht="15.75" hidden="1" customHeight="1">
      <c r="A1157" s="4" t="s">
        <v>2476</v>
      </c>
      <c r="B1157" s="4" t="s">
        <v>1309</v>
      </c>
      <c r="C1157" s="4" t="str">
        <f>iferror(vlookup(B1157,Industry_info,2,false),"No data")</f>
        <v>Business Services</v>
      </c>
      <c r="D1157" s="4" t="s">
        <v>1419</v>
      </c>
      <c r="E1157" s="4" t="str">
        <f>iferror(VLOOKUP(D1157,State_info,2,0),"No Data")</f>
        <v>CA</v>
      </c>
      <c r="F1157" s="4">
        <v>113893.0</v>
      </c>
      <c r="G1157" s="4">
        <v>124028.0</v>
      </c>
      <c r="H1157" s="4" t="s">
        <v>2477</v>
      </c>
      <c r="I1157" s="5">
        <v>43951.0</v>
      </c>
      <c r="J1157" s="5">
        <v>43987.0</v>
      </c>
      <c r="K1157" s="4" t="s">
        <v>16</v>
      </c>
      <c r="L1157" s="4">
        <f>iferror(vlookup(B1157,Rating_info,3,0),"No Data")</f>
        <v>3</v>
      </c>
    </row>
    <row r="1158" ht="15.75" customHeight="1">
      <c r="A1158" s="4" t="s">
        <v>31</v>
      </c>
      <c r="B1158" s="4" t="s">
        <v>1550</v>
      </c>
      <c r="C1158" s="4" t="str">
        <f>iferror(vlookup(B1158,Industry_info,2,false),"No data")</f>
        <v>Information Technology</v>
      </c>
      <c r="D1158" s="4" t="s">
        <v>1461</v>
      </c>
      <c r="E1158" s="4" t="str">
        <f>iferror(VLOOKUP(D1158,State_info,2,0),"No Data")</f>
        <v>CA</v>
      </c>
      <c r="F1158" s="4">
        <v>122048.0</v>
      </c>
      <c r="G1158" s="4">
        <v>135005.0</v>
      </c>
      <c r="H1158" s="4" t="s">
        <v>15</v>
      </c>
      <c r="I1158" s="5">
        <v>43952.0</v>
      </c>
      <c r="J1158" s="5">
        <v>43987.0</v>
      </c>
      <c r="K1158" s="4" t="s">
        <v>16</v>
      </c>
      <c r="L1158" s="4">
        <f>iferror(vlookup(B1158,Rating_info,3,0),"No Data")</f>
        <v>4.4</v>
      </c>
    </row>
    <row r="1159" ht="15.75" hidden="1" customHeight="1">
      <c r="A1159" s="4" t="s">
        <v>2478</v>
      </c>
      <c r="B1159" s="4" t="s">
        <v>1585</v>
      </c>
      <c r="C1159" s="4" t="str">
        <f>iferror(vlookup(B1159,Industry_info,2,false),"No data")</f>
        <v>Information Technology</v>
      </c>
      <c r="D1159" s="4" t="s">
        <v>1419</v>
      </c>
      <c r="E1159" s="4" t="str">
        <f>iferror(VLOOKUP(D1159,State_info,2,0),"No Data")</f>
        <v>CA</v>
      </c>
      <c r="F1159" s="4">
        <v>150574.0</v>
      </c>
      <c r="G1159" s="4">
        <v>247876.0</v>
      </c>
      <c r="H1159" s="4" t="s">
        <v>2479</v>
      </c>
      <c r="I1159" s="5">
        <v>43946.0</v>
      </c>
      <c r="J1159" s="5">
        <v>43987.0</v>
      </c>
      <c r="K1159" s="4" t="s">
        <v>16</v>
      </c>
      <c r="L1159" s="4">
        <f>iferror(vlookup(B1159,Rating_info,3,0),"No Data")</f>
        <v>3.5</v>
      </c>
    </row>
    <row r="1160" ht="15.75" hidden="1" customHeight="1">
      <c r="A1160" s="4" t="s">
        <v>2480</v>
      </c>
      <c r="B1160" s="4" t="s">
        <v>1585</v>
      </c>
      <c r="C1160" s="4" t="str">
        <f>iferror(vlookup(B1160,Industry_info,2,false),"No data")</f>
        <v>Information Technology</v>
      </c>
      <c r="D1160" s="4" t="s">
        <v>1419</v>
      </c>
      <c r="E1160" s="4" t="str">
        <f>iferror(VLOOKUP(D1160,State_info,2,0),"No Data")</f>
        <v>CA</v>
      </c>
      <c r="F1160" s="4">
        <v>128659.0</v>
      </c>
      <c r="G1160" s="4">
        <v>212613.0</v>
      </c>
      <c r="H1160" s="4" t="s">
        <v>2481</v>
      </c>
      <c r="I1160" s="5">
        <v>43944.0</v>
      </c>
      <c r="J1160" s="5">
        <v>43987.0</v>
      </c>
      <c r="K1160" s="4" t="s">
        <v>16</v>
      </c>
      <c r="L1160" s="4">
        <f>iferror(vlookup(B1160,Rating_info,3,0),"No Data")</f>
        <v>3.5</v>
      </c>
    </row>
    <row r="1161" ht="15.75" hidden="1" customHeight="1">
      <c r="A1161" s="4" t="s">
        <v>2482</v>
      </c>
      <c r="B1161" s="4" t="s">
        <v>2483</v>
      </c>
      <c r="C1161" s="4" t="str">
        <f>iferror(vlookup(B1161,Industry_info,2,false),"No data")</f>
        <v>Business Services</v>
      </c>
      <c r="D1161" s="4" t="s">
        <v>1448</v>
      </c>
      <c r="E1161" s="4" t="str">
        <f>iferror(VLOOKUP(D1161,State_info,2,0),"No Data")</f>
        <v>CA</v>
      </c>
      <c r="F1161" s="4">
        <v>100153.0</v>
      </c>
      <c r="G1161" s="4">
        <v>172577.0</v>
      </c>
      <c r="H1161" s="4" t="s">
        <v>2484</v>
      </c>
      <c r="I1161" s="5">
        <v>43953.0</v>
      </c>
      <c r="J1161" s="5">
        <v>43987.0</v>
      </c>
      <c r="K1161" s="4" t="s">
        <v>16</v>
      </c>
      <c r="L1161" s="4">
        <f>iferror(vlookup(B1161,Rating_info,3,0),"No Data")</f>
        <v>4.7</v>
      </c>
    </row>
    <row r="1162" ht="15.75" customHeight="1">
      <c r="A1162" s="4" t="s">
        <v>2485</v>
      </c>
      <c r="B1162" s="4" t="s">
        <v>2486</v>
      </c>
      <c r="C1162" s="4" t="str">
        <f>iferror(vlookup(B1162,Industry_info,2,false),"No data")</f>
        <v>No Industry</v>
      </c>
      <c r="D1162" s="4" t="s">
        <v>1419</v>
      </c>
      <c r="E1162" s="4" t="str">
        <f>iferror(VLOOKUP(D1162,State_info,2,0),"No Data")</f>
        <v>CA</v>
      </c>
      <c r="F1162" s="4">
        <v>105975.0</v>
      </c>
      <c r="G1162" s="4">
        <v>129478.0</v>
      </c>
      <c r="H1162" s="4" t="s">
        <v>2487</v>
      </c>
      <c r="I1162" s="5">
        <v>43949.0</v>
      </c>
      <c r="J1162" s="5">
        <v>43987.0</v>
      </c>
      <c r="K1162" s="4" t="s">
        <v>16</v>
      </c>
      <c r="L1162" s="4" t="str">
        <f>iferror(vlookup(B1162,Rating_info,3,0),"No Data")</f>
        <v/>
      </c>
    </row>
    <row r="1163" ht="15.75" hidden="1" customHeight="1">
      <c r="A1163" s="4" t="s">
        <v>2488</v>
      </c>
      <c r="B1163" s="4" t="s">
        <v>2489</v>
      </c>
      <c r="C1163" s="4" t="str">
        <f>iferror(vlookup(B1163,Industry_info,2,false),"No data")</f>
        <v>Biotech &amp; Pharmaceuticals</v>
      </c>
      <c r="D1163" s="4" t="s">
        <v>1448</v>
      </c>
      <c r="E1163" s="4" t="str">
        <f>iferror(VLOOKUP(D1163,State_info,2,0),"No Data")</f>
        <v>CA</v>
      </c>
      <c r="F1163" s="4">
        <v>74783.0</v>
      </c>
      <c r="G1163" s="4">
        <v>154265.0</v>
      </c>
      <c r="H1163" s="4" t="s">
        <v>2490</v>
      </c>
      <c r="I1163" s="5">
        <v>43957.0</v>
      </c>
      <c r="J1163" s="5">
        <v>43987.0</v>
      </c>
      <c r="K1163" s="4" t="s">
        <v>16</v>
      </c>
      <c r="L1163" s="4">
        <f>iferror(vlookup(B1163,Rating_info,3,0),"No Data")</f>
        <v>3.4</v>
      </c>
    </row>
    <row r="1164" ht="15.75" hidden="1" customHeight="1">
      <c r="A1164" s="4" t="s">
        <v>2491</v>
      </c>
      <c r="B1164" s="4" t="s">
        <v>1884</v>
      </c>
      <c r="C1164" s="4" t="str">
        <f>iferror(vlookup(B1164,Industry_info,2,false),"No data")</f>
        <v>Biotech &amp; Pharmaceuticals</v>
      </c>
      <c r="D1164" s="4" t="s">
        <v>1419</v>
      </c>
      <c r="E1164" s="4" t="str">
        <f>iferror(VLOOKUP(D1164,State_info,2,0),"No Data")</f>
        <v>CA</v>
      </c>
      <c r="F1164" s="4">
        <v>67560.0</v>
      </c>
      <c r="G1164" s="4">
        <v>96535.0</v>
      </c>
      <c r="H1164" s="4" t="s">
        <v>2492</v>
      </c>
      <c r="I1164" s="5">
        <v>43945.0</v>
      </c>
      <c r="J1164" s="5">
        <v>43987.0</v>
      </c>
      <c r="K1164" s="4" t="s">
        <v>16</v>
      </c>
      <c r="L1164" s="4" t="str">
        <f>iferror(vlookup(B1164,Rating_info,3,0),"No Data")</f>
        <v/>
      </c>
    </row>
    <row r="1165" ht="15.75" hidden="1" customHeight="1">
      <c r="A1165" s="4" t="s">
        <v>1872</v>
      </c>
      <c r="B1165" s="4" t="s">
        <v>2493</v>
      </c>
      <c r="C1165" s="4" t="str">
        <f>iferror(vlookup(B1165,Industry_info,2,false),"No data")</f>
        <v>Information Technology</v>
      </c>
      <c r="D1165" s="4" t="s">
        <v>1537</v>
      </c>
      <c r="E1165" s="4" t="str">
        <f>iferror(VLOOKUP(D1165,State_info,2,0),"No Data")</f>
        <v>CA</v>
      </c>
      <c r="F1165" s="4">
        <v>113909.0</v>
      </c>
      <c r="G1165" s="4">
        <v>155797.0</v>
      </c>
      <c r="H1165" s="4" t="s">
        <v>2494</v>
      </c>
      <c r="I1165" s="5">
        <v>43952.0</v>
      </c>
      <c r="J1165" s="5">
        <v>43987.0</v>
      </c>
      <c r="K1165" s="4" t="s">
        <v>16</v>
      </c>
      <c r="L1165" s="4">
        <f>iferror(vlookup(B1165,Rating_info,3,0),"No Data")</f>
        <v>4</v>
      </c>
    </row>
    <row r="1166" ht="15.75" hidden="1" customHeight="1">
      <c r="A1166" s="4" t="s">
        <v>2495</v>
      </c>
      <c r="B1166" s="4" t="s">
        <v>2434</v>
      </c>
      <c r="C1166" s="4" t="str">
        <f>iferror(vlookup(B1166,Industry_info,2,false),"No data")</f>
        <v>Biotech &amp; Pharmaceuticals</v>
      </c>
      <c r="D1166" s="4" t="s">
        <v>1448</v>
      </c>
      <c r="E1166" s="4" t="str">
        <f>iferror(VLOOKUP(D1166,State_info,2,0),"No Data")</f>
        <v>CA</v>
      </c>
      <c r="F1166" s="4">
        <v>61846.0</v>
      </c>
      <c r="G1166" s="4">
        <v>64012.0</v>
      </c>
      <c r="H1166" s="4" t="s">
        <v>2496</v>
      </c>
      <c r="I1166" s="5">
        <v>43946.0</v>
      </c>
      <c r="J1166" s="5">
        <v>43987.0</v>
      </c>
      <c r="K1166" s="4" t="s">
        <v>16</v>
      </c>
      <c r="L1166" s="4">
        <f>iferror(vlookup(B1166,Rating_info,3,0),"No Data")</f>
        <v>5</v>
      </c>
    </row>
    <row r="1167" ht="15.75" hidden="1" customHeight="1">
      <c r="A1167" s="4" t="s">
        <v>2497</v>
      </c>
      <c r="B1167" s="4" t="s">
        <v>2498</v>
      </c>
      <c r="C1167" s="4" t="str">
        <f>iferror(vlookup(B1167,Industry_info,2,false),"No data")</f>
        <v>Health Care</v>
      </c>
      <c r="D1167" s="4" t="s">
        <v>1419</v>
      </c>
      <c r="E1167" s="4" t="str">
        <f>iferror(VLOOKUP(D1167,State_info,2,0),"No Data")</f>
        <v>CA</v>
      </c>
      <c r="F1167" s="4">
        <v>77864.0</v>
      </c>
      <c r="G1167" s="4">
        <v>91904.0</v>
      </c>
      <c r="H1167" s="4" t="s">
        <v>2499</v>
      </c>
      <c r="I1167" s="5">
        <v>43952.0</v>
      </c>
      <c r="J1167" s="5">
        <v>43987.0</v>
      </c>
      <c r="K1167" s="4" t="s">
        <v>16</v>
      </c>
      <c r="L1167" s="4">
        <f>iferror(vlookup(B1167,Rating_info,3,0),"No Data")</f>
        <v>3.9</v>
      </c>
    </row>
    <row r="1168" ht="15.75" hidden="1" customHeight="1">
      <c r="A1168" s="4" t="s">
        <v>2500</v>
      </c>
      <c r="B1168" s="4" t="s">
        <v>2501</v>
      </c>
      <c r="C1168" s="4" t="str">
        <f>iferror(vlookup(B1168,Industry_info,2,false),"No data")</f>
        <v>Business Services</v>
      </c>
      <c r="D1168" s="4" t="s">
        <v>1448</v>
      </c>
      <c r="E1168" s="4" t="str">
        <f>iferror(VLOOKUP(D1168,State_info,2,0),"No Data")</f>
        <v>CA</v>
      </c>
      <c r="F1168" s="4">
        <v>68860.0</v>
      </c>
      <c r="G1168" s="4">
        <v>137385.0</v>
      </c>
      <c r="H1168" s="4" t="s">
        <v>2502</v>
      </c>
      <c r="I1168" s="5">
        <v>43952.0</v>
      </c>
      <c r="J1168" s="5">
        <v>43987.0</v>
      </c>
      <c r="K1168" s="4" t="s">
        <v>16</v>
      </c>
      <c r="L1168" s="4">
        <f>iferror(vlookup(B1168,Rating_info,3,0),"No Data")</f>
        <v>2.8</v>
      </c>
    </row>
    <row r="1169" ht="15.75" customHeight="1">
      <c r="A1169" s="4" t="s">
        <v>2503</v>
      </c>
      <c r="B1169" s="4" t="s">
        <v>2504</v>
      </c>
      <c r="C1169" s="4" t="str">
        <f>iferror(vlookup(B1169,Industry_info,2,false),"No data")</f>
        <v>Business Services</v>
      </c>
      <c r="D1169" s="4" t="s">
        <v>1419</v>
      </c>
      <c r="E1169" s="4" t="str">
        <f>iferror(VLOOKUP(D1169,State_info,2,0),"No Data")</f>
        <v>CA</v>
      </c>
      <c r="F1169" s="4">
        <v>65009.0</v>
      </c>
      <c r="G1169" s="4">
        <v>120880.0</v>
      </c>
      <c r="H1169" s="4" t="s">
        <v>2505</v>
      </c>
      <c r="I1169" s="5">
        <v>43949.0</v>
      </c>
      <c r="J1169" s="5">
        <v>43987.0</v>
      </c>
      <c r="K1169" s="4" t="s">
        <v>16</v>
      </c>
      <c r="L1169" s="4">
        <f>iferror(vlookup(B1169,Rating_info,3,0),"No Data")</f>
        <v>4.2</v>
      </c>
    </row>
    <row r="1170" ht="15.75" customHeight="1">
      <c r="A1170" s="4" t="s">
        <v>2506</v>
      </c>
      <c r="B1170" s="4" t="s">
        <v>2507</v>
      </c>
      <c r="C1170" s="4" t="str">
        <f>iferror(vlookup(B1170,Industry_info,2,false),"No data")</f>
        <v>Information Technology</v>
      </c>
      <c r="D1170" s="4" t="s">
        <v>1419</v>
      </c>
      <c r="E1170" s="4" t="str">
        <f>iferror(VLOOKUP(D1170,State_info,2,0),"No Data")</f>
        <v>CA</v>
      </c>
      <c r="F1170" s="4">
        <v>102374.0</v>
      </c>
      <c r="G1170" s="4">
        <v>175139.0</v>
      </c>
      <c r="H1170" s="4" t="s">
        <v>2508</v>
      </c>
      <c r="I1170" s="5">
        <v>43944.0</v>
      </c>
      <c r="J1170" s="5">
        <v>43987.0</v>
      </c>
      <c r="K1170" s="4" t="s">
        <v>16</v>
      </c>
      <c r="L1170" s="4">
        <f>iferror(vlookup(B1170,Rating_info,3,0),"No Data")</f>
        <v>3.3</v>
      </c>
    </row>
    <row r="1171" ht="15.75" customHeight="1">
      <c r="A1171" s="4" t="s">
        <v>31</v>
      </c>
      <c r="B1171" s="4" t="s">
        <v>2217</v>
      </c>
      <c r="C1171" s="4" t="str">
        <f>iferror(vlookup(B1171,Industry_info,2,false),"No data")</f>
        <v>Information Technology</v>
      </c>
      <c r="D1171" s="4" t="s">
        <v>1461</v>
      </c>
      <c r="E1171" s="4" t="str">
        <f>iferror(VLOOKUP(D1171,State_info,2,0),"No Data")</f>
        <v>CA</v>
      </c>
      <c r="F1171" s="4">
        <v>93789.0</v>
      </c>
      <c r="G1171" s="4">
        <v>125953.0</v>
      </c>
      <c r="H1171" s="4" t="s">
        <v>2509</v>
      </c>
      <c r="I1171" s="5">
        <v>43950.0</v>
      </c>
      <c r="J1171" s="5">
        <v>43987.0</v>
      </c>
      <c r="K1171" s="4" t="s">
        <v>16</v>
      </c>
      <c r="L1171" s="4">
        <f>iferror(vlookup(B1171,Rating_info,3,0),"No Data")</f>
        <v>4.9</v>
      </c>
    </row>
    <row r="1172" ht="15.75" hidden="1" customHeight="1">
      <c r="A1172" s="4" t="s">
        <v>2510</v>
      </c>
      <c r="B1172" s="4" t="s">
        <v>2511</v>
      </c>
      <c r="C1172" s="4" t="str">
        <f>iferror(vlookup(B1172,Industry_info,2,false),"No data")</f>
        <v>Education</v>
      </c>
      <c r="D1172" s="4" t="s">
        <v>1419</v>
      </c>
      <c r="E1172" s="4" t="str">
        <f>iferror(VLOOKUP(D1172,State_info,2,0),"No Data")</f>
        <v>CA</v>
      </c>
      <c r="F1172" s="4">
        <v>31772.0</v>
      </c>
      <c r="G1172" s="4">
        <v>67391.0</v>
      </c>
      <c r="H1172" s="4" t="s">
        <v>2512</v>
      </c>
      <c r="I1172" s="5">
        <v>43949.0</v>
      </c>
      <c r="J1172" s="5">
        <v>43987.0</v>
      </c>
      <c r="K1172" s="4" t="s">
        <v>16</v>
      </c>
      <c r="L1172" s="4">
        <f>iferror(vlookup(B1172,Rating_info,3,0),"No Data")</f>
        <v>4.4</v>
      </c>
    </row>
    <row r="1173" ht="15.75" hidden="1" customHeight="1">
      <c r="A1173" s="4" t="s">
        <v>2513</v>
      </c>
      <c r="B1173" s="4" t="s">
        <v>2303</v>
      </c>
      <c r="C1173" s="4" t="str">
        <f>iferror(vlookup(B1173,Industry_info,2,false),"No data")</f>
        <v>No Industry</v>
      </c>
      <c r="D1173" s="4" t="s">
        <v>1419</v>
      </c>
      <c r="E1173" s="4" t="str">
        <f>iferror(VLOOKUP(D1173,State_info,2,0),"No Data")</f>
        <v>CA</v>
      </c>
      <c r="F1173" s="4">
        <v>84007.0</v>
      </c>
      <c r="G1173" s="4">
        <v>115763.0</v>
      </c>
      <c r="H1173" s="4" t="s">
        <v>2514</v>
      </c>
      <c r="I1173" s="5">
        <v>43952.0</v>
      </c>
      <c r="J1173" s="5">
        <v>43987.0</v>
      </c>
      <c r="K1173" s="4" t="s">
        <v>16</v>
      </c>
      <c r="L1173" s="4">
        <f>iferror(vlookup(B1173,Rating_info,3,0),"No Data")</f>
        <v>4.1</v>
      </c>
    </row>
    <row r="1174" ht="15.75" hidden="1" customHeight="1">
      <c r="A1174" s="4" t="s">
        <v>177</v>
      </c>
      <c r="B1174" s="4" t="s">
        <v>1649</v>
      </c>
      <c r="C1174" s="4" t="str">
        <f>iferror(vlookup(B1174,Industry_info,2,false),"No data")</f>
        <v>Transportation &amp; Logistics</v>
      </c>
      <c r="D1174" s="4" t="s">
        <v>1561</v>
      </c>
      <c r="E1174" s="4" t="str">
        <f>iferror(VLOOKUP(D1174,State_info,2,0),"No Data")</f>
        <v>CA</v>
      </c>
      <c r="F1174" s="4">
        <v>45551.0</v>
      </c>
      <c r="G1174" s="4">
        <v>86720.0</v>
      </c>
      <c r="H1174" s="4" t="s">
        <v>2515</v>
      </c>
      <c r="I1174" s="5">
        <v>43953.0</v>
      </c>
      <c r="J1174" s="5">
        <v>43987.0</v>
      </c>
      <c r="K1174" s="4" t="s">
        <v>16</v>
      </c>
      <c r="L1174" s="4">
        <f>iferror(vlookup(B1174,Rating_info,3,0),"No Data")</f>
        <v>3.7</v>
      </c>
    </row>
    <row r="1175" ht="15.75" customHeight="1">
      <c r="A1175" s="4" t="s">
        <v>31</v>
      </c>
      <c r="B1175" s="4" t="s">
        <v>2516</v>
      </c>
      <c r="C1175" s="4" t="str">
        <f>iferror(vlookup(B1175,Industry_info,2,false),"No data")</f>
        <v>Information Technology</v>
      </c>
      <c r="D1175" s="4" t="s">
        <v>2517</v>
      </c>
      <c r="E1175" s="4" t="str">
        <f>iferror(VLOOKUP(D1175,State_info,2,0),"No Data")</f>
        <v>CA</v>
      </c>
      <c r="F1175" s="4">
        <v>120363.0</v>
      </c>
      <c r="G1175" s="4">
        <v>145993.0</v>
      </c>
      <c r="H1175" s="4" t="s">
        <v>2518</v>
      </c>
      <c r="I1175" s="5">
        <v>43953.0</v>
      </c>
      <c r="J1175" s="5">
        <v>43987.0</v>
      </c>
      <c r="K1175" s="4" t="s">
        <v>16</v>
      </c>
      <c r="L1175" s="4">
        <f>iferror(vlookup(B1175,Rating_info,3,0),"No Data")</f>
        <v>4.4</v>
      </c>
    </row>
    <row r="1176" ht="15.75" customHeight="1">
      <c r="A1176" s="4" t="s">
        <v>2519</v>
      </c>
      <c r="B1176" s="4" t="s">
        <v>2520</v>
      </c>
      <c r="C1176" s="4" t="str">
        <f>iferror(vlookup(B1176,Industry_info,2,false),"No data")</f>
        <v>Information Technology</v>
      </c>
      <c r="D1176" s="4" t="s">
        <v>1419</v>
      </c>
      <c r="E1176" s="4" t="str">
        <f>iferror(VLOOKUP(D1176,State_info,2,0),"No Data")</f>
        <v>CA</v>
      </c>
      <c r="F1176" s="4">
        <v>152164.0</v>
      </c>
      <c r="G1176" s="4">
        <v>195246.0</v>
      </c>
      <c r="H1176" s="4" t="s">
        <v>2521</v>
      </c>
      <c r="I1176" s="5">
        <v>43945.0</v>
      </c>
      <c r="J1176" s="5">
        <v>43987.0</v>
      </c>
      <c r="K1176" s="4" t="s">
        <v>16</v>
      </c>
      <c r="L1176" s="4">
        <f>iferror(vlookup(B1176,Rating_info,3,0),"No Data")</f>
        <v>3.2</v>
      </c>
    </row>
    <row r="1177" ht="15.75" hidden="1" customHeight="1">
      <c r="A1177" s="4" t="s">
        <v>2522</v>
      </c>
      <c r="B1177" s="4" t="s">
        <v>1633</v>
      </c>
      <c r="C1177" s="4" t="str">
        <f>iferror(vlookup(B1177,Industry_info,2,false),"No data")</f>
        <v>Retail</v>
      </c>
      <c r="D1177" s="4" t="s">
        <v>1419</v>
      </c>
      <c r="E1177" s="4" t="str">
        <f>iferror(VLOOKUP(D1177,State_info,2,0),"No Data")</f>
        <v>CA</v>
      </c>
      <c r="F1177" s="4">
        <v>124691.0</v>
      </c>
      <c r="G1177" s="4">
        <v>206700.0</v>
      </c>
      <c r="H1177" s="4" t="s">
        <v>2523</v>
      </c>
      <c r="I1177" s="5">
        <v>43945.0</v>
      </c>
      <c r="J1177" s="5">
        <v>43987.0</v>
      </c>
      <c r="K1177" s="4" t="s">
        <v>16</v>
      </c>
      <c r="L1177" s="4">
        <f>iferror(vlookup(B1177,Rating_info,3,0),"No Data")</f>
        <v>3.3</v>
      </c>
    </row>
    <row r="1178" ht="15.75" customHeight="1">
      <c r="A1178" s="4" t="s">
        <v>270</v>
      </c>
      <c r="B1178" s="4" t="s">
        <v>2520</v>
      </c>
      <c r="C1178" s="4" t="str">
        <f>iferror(vlookup(B1178,Industry_info,2,false),"No data")</f>
        <v>Information Technology</v>
      </c>
      <c r="D1178" s="4" t="s">
        <v>1419</v>
      </c>
      <c r="E1178" s="4" t="str">
        <f>iferror(VLOOKUP(D1178,State_info,2,0),"No Data")</f>
        <v>CA</v>
      </c>
      <c r="F1178" s="4">
        <v>124778.0</v>
      </c>
      <c r="G1178" s="4">
        <v>124778.0</v>
      </c>
      <c r="H1178" s="4" t="s">
        <v>2524</v>
      </c>
      <c r="I1178" s="5">
        <v>43950.0</v>
      </c>
      <c r="J1178" s="5">
        <v>43987.0</v>
      </c>
      <c r="K1178" s="4" t="s">
        <v>16</v>
      </c>
      <c r="L1178" s="4">
        <f>iferror(vlookup(B1178,Rating_info,3,0),"No Data")</f>
        <v>3.2</v>
      </c>
    </row>
    <row r="1179" ht="15.75" customHeight="1">
      <c r="A1179" s="4" t="s">
        <v>31</v>
      </c>
      <c r="B1179" s="4" t="s">
        <v>2525</v>
      </c>
      <c r="C1179" s="4" t="str">
        <f>iferror(vlookup(B1179,Industry_info,2,false),"No data")</f>
        <v>No Industry</v>
      </c>
      <c r="D1179" s="4" t="s">
        <v>2447</v>
      </c>
      <c r="E1179" s="4" t="str">
        <f>iferror(VLOOKUP(D1179,State_info,2,0),"No Data")</f>
        <v>CA</v>
      </c>
      <c r="F1179" s="4">
        <v>100959.0</v>
      </c>
      <c r="G1179" s="4">
        <v>124595.0</v>
      </c>
      <c r="H1179" s="4" t="s">
        <v>2526</v>
      </c>
      <c r="I1179" s="5">
        <v>43949.0</v>
      </c>
      <c r="J1179" s="5">
        <v>43987.0</v>
      </c>
      <c r="K1179" s="4" t="s">
        <v>16</v>
      </c>
      <c r="L1179" s="4">
        <f>iferror(vlookup(B1179,Rating_info,3,0),"No Data")</f>
        <v>3.8</v>
      </c>
    </row>
    <row r="1180" ht="15.75" hidden="1" customHeight="1">
      <c r="A1180" s="4" t="s">
        <v>2527</v>
      </c>
      <c r="B1180" s="4" t="s">
        <v>2528</v>
      </c>
      <c r="C1180" s="4" t="str">
        <f>iferror(vlookup(B1180,Industry_info,2,false),"No data")</f>
        <v>No Industry</v>
      </c>
      <c r="D1180" s="4" t="s">
        <v>1527</v>
      </c>
      <c r="E1180" s="4" t="str">
        <f>iferror(VLOOKUP(D1180,State_info,2,0),"No Data")</f>
        <v>CA</v>
      </c>
      <c r="F1180" s="4">
        <v>129936.0</v>
      </c>
      <c r="G1180" s="4">
        <v>165727.0</v>
      </c>
      <c r="H1180" s="4" t="s">
        <v>2529</v>
      </c>
      <c r="I1180" s="5">
        <v>43953.0</v>
      </c>
      <c r="J1180" s="5">
        <v>43987.0</v>
      </c>
      <c r="K1180" s="4" t="s">
        <v>16</v>
      </c>
      <c r="L1180" s="4">
        <f>iferror(vlookup(B1180,Rating_info,3,0),"No Data")</f>
        <v>4.3</v>
      </c>
    </row>
    <row r="1181" ht="15.75" hidden="1" customHeight="1">
      <c r="A1181" s="4" t="s">
        <v>2530</v>
      </c>
      <c r="B1181" s="4" t="s">
        <v>2142</v>
      </c>
      <c r="C1181" s="4" t="str">
        <f>iferror(vlookup(B1181,Industry_info,2,false),"No data")</f>
        <v>Biotech &amp; Pharmaceuticals</v>
      </c>
      <c r="D1181" s="4" t="s">
        <v>1419</v>
      </c>
      <c r="E1181" s="4" t="str">
        <f>iferror(VLOOKUP(D1181,State_info,2,0),"No Data")</f>
        <v>CA</v>
      </c>
      <c r="F1181" s="4">
        <v>45250.0</v>
      </c>
      <c r="G1181" s="4">
        <v>51203.0</v>
      </c>
      <c r="H1181" s="4" t="s">
        <v>2531</v>
      </c>
      <c r="I1181" s="5">
        <v>43948.0</v>
      </c>
      <c r="J1181" s="5">
        <v>43987.0</v>
      </c>
      <c r="K1181" s="4" t="s">
        <v>16</v>
      </c>
      <c r="L1181" s="4">
        <f>iferror(vlookup(B1181,Rating_info,3,0),"No Data")</f>
        <v>4.5</v>
      </c>
    </row>
    <row r="1182" ht="15.75" hidden="1" customHeight="1">
      <c r="A1182" s="4" t="s">
        <v>177</v>
      </c>
      <c r="B1182" s="4" t="s">
        <v>1740</v>
      </c>
      <c r="C1182" s="4" t="str">
        <f>iferror(vlookup(B1182,Industry_info,2,false),"No data")</f>
        <v>Construction, Repair &amp; Maintenance</v>
      </c>
      <c r="D1182" s="4" t="s">
        <v>1741</v>
      </c>
      <c r="E1182" s="4" t="str">
        <f>iferror(VLOOKUP(D1182,State_info,2,0),"No Data")</f>
        <v>CA</v>
      </c>
      <c r="F1182" s="4">
        <v>59770.0</v>
      </c>
      <c r="G1182" s="4">
        <v>77221.0</v>
      </c>
      <c r="H1182" s="4" t="s">
        <v>2532</v>
      </c>
      <c r="I1182" s="5">
        <v>43950.0</v>
      </c>
      <c r="J1182" s="5">
        <v>43987.0</v>
      </c>
      <c r="K1182" s="4" t="s">
        <v>16</v>
      </c>
      <c r="L1182" s="4">
        <f>iferror(vlookup(B1182,Rating_info,3,0),"No Data")</f>
        <v>4.1</v>
      </c>
    </row>
    <row r="1183" ht="15.75" customHeight="1">
      <c r="A1183" s="4" t="s">
        <v>31</v>
      </c>
      <c r="B1183" s="4" t="s">
        <v>2533</v>
      </c>
      <c r="C1183" s="4" t="str">
        <f>iferror(vlookup(B1183,Industry_info,2,false),"No data")</f>
        <v>Information Technology</v>
      </c>
      <c r="D1183" s="4" t="s">
        <v>1461</v>
      </c>
      <c r="E1183" s="4" t="str">
        <f>iferror(VLOOKUP(D1183,State_info,2,0),"No Data")</f>
        <v>CA</v>
      </c>
      <c r="F1183" s="4">
        <v>103202.0</v>
      </c>
      <c r="G1183" s="4">
        <v>137168.0</v>
      </c>
      <c r="H1183" s="4" t="s">
        <v>2534</v>
      </c>
      <c r="I1183" s="5">
        <v>43953.0</v>
      </c>
      <c r="J1183" s="5">
        <v>43987.0</v>
      </c>
      <c r="K1183" s="4" t="s">
        <v>16</v>
      </c>
      <c r="L1183" s="4">
        <f>iferror(vlookup(B1183,Rating_info,3,0),"No Data")</f>
        <v>3.6</v>
      </c>
    </row>
    <row r="1184" ht="15.75" customHeight="1">
      <c r="A1184" s="4" t="s">
        <v>2535</v>
      </c>
      <c r="B1184" s="4" t="s">
        <v>2536</v>
      </c>
      <c r="C1184" s="4" t="str">
        <f>iferror(vlookup(B1184,Industry_info,2,false),"No data")</f>
        <v>Manufacturing</v>
      </c>
      <c r="D1184" s="4" t="s">
        <v>1419</v>
      </c>
      <c r="E1184" s="4" t="str">
        <f>iferror(VLOOKUP(D1184,State_info,2,0),"No Data")</f>
        <v>CA</v>
      </c>
      <c r="F1184" s="4">
        <v>120423.0</v>
      </c>
      <c r="G1184" s="4">
        <v>134748.0</v>
      </c>
      <c r="H1184" s="4" t="s">
        <v>15</v>
      </c>
      <c r="I1184" s="5">
        <v>43945.0</v>
      </c>
      <c r="J1184" s="5">
        <v>43987.0</v>
      </c>
      <c r="K1184" s="4" t="s">
        <v>16</v>
      </c>
      <c r="L1184" s="4">
        <f>iferror(vlookup(B1184,Rating_info,3,0),"No Data")</f>
        <v>3.7</v>
      </c>
    </row>
    <row r="1185" ht="15.75" hidden="1" customHeight="1">
      <c r="A1185" s="4" t="s">
        <v>2537</v>
      </c>
      <c r="B1185" s="4" t="s">
        <v>2142</v>
      </c>
      <c r="C1185" s="4" t="str">
        <f>iferror(vlookup(B1185,Industry_info,2,false),"No data")</f>
        <v>Biotech &amp; Pharmaceuticals</v>
      </c>
      <c r="D1185" s="4" t="s">
        <v>1419</v>
      </c>
      <c r="E1185" s="4" t="str">
        <f>iferror(VLOOKUP(D1185,State_info,2,0),"No Data")</f>
        <v>CA</v>
      </c>
      <c r="F1185" s="4">
        <v>67624.0</v>
      </c>
      <c r="G1185" s="4">
        <v>109833.0</v>
      </c>
      <c r="H1185" s="4" t="s">
        <v>2538</v>
      </c>
      <c r="I1185" s="5">
        <v>43948.0</v>
      </c>
      <c r="J1185" s="5">
        <v>43987.0</v>
      </c>
      <c r="K1185" s="4" t="s">
        <v>16</v>
      </c>
      <c r="L1185" s="4">
        <f>iferror(vlookup(B1185,Rating_info,3,0),"No Data")</f>
        <v>4.5</v>
      </c>
    </row>
    <row r="1186" ht="15.75" hidden="1" customHeight="1">
      <c r="A1186" s="4" t="s">
        <v>2539</v>
      </c>
      <c r="B1186" s="4" t="s">
        <v>2142</v>
      </c>
      <c r="C1186" s="4" t="str">
        <f>iferror(vlookup(B1186,Industry_info,2,false),"No data")</f>
        <v>Biotech &amp; Pharmaceuticals</v>
      </c>
      <c r="D1186" s="4" t="s">
        <v>1419</v>
      </c>
      <c r="E1186" s="4" t="str">
        <f>iferror(VLOOKUP(D1186,State_info,2,0),"No Data")</f>
        <v>CA</v>
      </c>
      <c r="F1186" s="4">
        <v>84600.0</v>
      </c>
      <c r="G1186" s="4">
        <v>114595.0</v>
      </c>
      <c r="H1186" s="4" t="s">
        <v>2540</v>
      </c>
      <c r="I1186" s="5">
        <v>43948.0</v>
      </c>
      <c r="J1186" s="5">
        <v>43987.0</v>
      </c>
      <c r="K1186" s="4" t="s">
        <v>16</v>
      </c>
      <c r="L1186" s="4">
        <f>iferror(vlookup(B1186,Rating_info,3,0),"No Data")</f>
        <v>4.5</v>
      </c>
    </row>
    <row r="1187" ht="15.75" hidden="1" customHeight="1">
      <c r="A1187" s="4" t="s">
        <v>2541</v>
      </c>
      <c r="B1187" s="4" t="s">
        <v>2542</v>
      </c>
      <c r="C1187" s="4" t="str">
        <f>iferror(vlookup(B1187,Industry_info,2,false),"No data")</f>
        <v>Biotech &amp; Pharmaceuticals</v>
      </c>
      <c r="D1187" s="4" t="s">
        <v>1448</v>
      </c>
      <c r="E1187" s="4" t="str">
        <f>iferror(VLOOKUP(D1187,State_info,2,0),"No Data")</f>
        <v>CA</v>
      </c>
      <c r="F1187" s="4">
        <v>99140.0</v>
      </c>
      <c r="G1187" s="4">
        <v>114468.0</v>
      </c>
      <c r="H1187" s="4" t="s">
        <v>2543</v>
      </c>
      <c r="I1187" s="5">
        <v>43957.0</v>
      </c>
      <c r="J1187" s="5">
        <v>43987.0</v>
      </c>
      <c r="K1187" s="4" t="s">
        <v>16</v>
      </c>
      <c r="L1187" s="4">
        <f>iferror(vlookup(B1187,Rating_info,3,0),"No Data")</f>
        <v>3.7</v>
      </c>
    </row>
    <row r="1188" ht="15.75" hidden="1" customHeight="1">
      <c r="A1188" s="4" t="s">
        <v>1458</v>
      </c>
      <c r="B1188" s="4" t="s">
        <v>2544</v>
      </c>
      <c r="C1188" s="4" t="str">
        <f>iferror(vlookup(B1188,Industry_info,2,false),"No data")</f>
        <v>Retail</v>
      </c>
      <c r="D1188" s="4" t="s">
        <v>1461</v>
      </c>
      <c r="E1188" s="4" t="str">
        <f>iferror(VLOOKUP(D1188,State_info,2,0),"No Data")</f>
        <v>CA</v>
      </c>
      <c r="F1188" s="4">
        <v>165830.0</v>
      </c>
      <c r="G1188" s="4">
        <v>192579.0</v>
      </c>
      <c r="H1188" s="4" t="s">
        <v>2545</v>
      </c>
      <c r="I1188" s="5">
        <v>43945.0</v>
      </c>
      <c r="J1188" s="5">
        <v>43987.0</v>
      </c>
      <c r="K1188" s="4" t="s">
        <v>16</v>
      </c>
      <c r="L1188" s="4">
        <f>iferror(vlookup(B1188,Rating_info,3,0),"No Data")</f>
        <v>3.8</v>
      </c>
    </row>
    <row r="1189" ht="15.75" hidden="1" customHeight="1">
      <c r="A1189" s="4" t="s">
        <v>2546</v>
      </c>
      <c r="B1189" s="4" t="s">
        <v>2547</v>
      </c>
      <c r="C1189" s="4" t="str">
        <f>iferror(vlookup(B1189,Industry_info,2,false),"No data")</f>
        <v>Biotech &amp; Pharmaceuticals</v>
      </c>
      <c r="D1189" s="4" t="s">
        <v>2548</v>
      </c>
      <c r="E1189" s="4" t="str">
        <f>iferror(VLOOKUP(D1189,State_info,2,0),"No Data")</f>
        <v>CA</v>
      </c>
      <c r="F1189" s="4">
        <v>43745.0</v>
      </c>
      <c r="G1189" s="4">
        <v>76385.0</v>
      </c>
      <c r="H1189" s="4" t="s">
        <v>2549</v>
      </c>
      <c r="I1189" s="5">
        <v>43957.0</v>
      </c>
      <c r="J1189" s="5">
        <v>43987.0</v>
      </c>
      <c r="K1189" s="4" t="s">
        <v>16</v>
      </c>
      <c r="L1189" s="4">
        <f>iferror(vlookup(B1189,Rating_info,3,0),"No Data")</f>
        <v>3.3</v>
      </c>
    </row>
    <row r="1190" ht="15.75" hidden="1" customHeight="1">
      <c r="A1190" s="4" t="s">
        <v>2550</v>
      </c>
      <c r="B1190" s="4" t="s">
        <v>2551</v>
      </c>
      <c r="C1190" s="4" t="str">
        <f>iferror(vlookup(B1190,Industry_info,2,false),"No data")</f>
        <v>Biotech &amp; Pharmaceuticals</v>
      </c>
      <c r="D1190" s="4" t="s">
        <v>2552</v>
      </c>
      <c r="E1190" s="4" t="str">
        <f>iferror(VLOOKUP(D1190,State_info,2,0),"No Data")</f>
        <v>CA</v>
      </c>
      <c r="F1190" s="4">
        <v>79916.0</v>
      </c>
      <c r="G1190" s="4">
        <v>162340.0</v>
      </c>
      <c r="H1190" s="4" t="s">
        <v>2553</v>
      </c>
      <c r="I1190" s="5">
        <v>43957.0</v>
      </c>
      <c r="J1190" s="5">
        <v>43987.0</v>
      </c>
      <c r="K1190" s="4" t="s">
        <v>16</v>
      </c>
      <c r="L1190" s="4">
        <f>iferror(vlookup(B1190,Rating_info,3,0),"No Data")</f>
        <v>3.6</v>
      </c>
    </row>
    <row r="1191" ht="15.75" hidden="1" customHeight="1">
      <c r="A1191" s="4" t="s">
        <v>2554</v>
      </c>
      <c r="B1191" s="4" t="s">
        <v>2555</v>
      </c>
      <c r="C1191" s="4" t="str">
        <f>iferror(vlookup(B1191,Industry_info,2,false),"No data")</f>
        <v>Finance</v>
      </c>
      <c r="D1191" s="4" t="s">
        <v>1419</v>
      </c>
      <c r="E1191" s="4" t="str">
        <f>iferror(VLOOKUP(D1191,State_info,2,0),"No Data")</f>
        <v>CA</v>
      </c>
      <c r="F1191" s="4">
        <v>48555.0</v>
      </c>
      <c r="G1191" s="4">
        <v>89837.0</v>
      </c>
      <c r="H1191" s="4" t="s">
        <v>2556</v>
      </c>
      <c r="I1191" s="5">
        <v>43954.0</v>
      </c>
      <c r="J1191" s="5">
        <v>43987.0</v>
      </c>
      <c r="K1191" s="4" t="s">
        <v>16</v>
      </c>
      <c r="L1191" s="4">
        <f>iferror(vlookup(B1191,Rating_info,3,0),"No Data")</f>
        <v>4.7</v>
      </c>
    </row>
    <row r="1192" ht="15.75" hidden="1" customHeight="1">
      <c r="A1192" s="4" t="s">
        <v>2557</v>
      </c>
      <c r="B1192" s="4" t="s">
        <v>2558</v>
      </c>
      <c r="C1192" s="4" t="str">
        <f>iferror(vlookup(B1192,Industry_info,2,false),"No data")</f>
        <v>Biotech &amp; Pharmaceuticals</v>
      </c>
      <c r="D1192" s="4" t="s">
        <v>1448</v>
      </c>
      <c r="E1192" s="4" t="str">
        <f>iferror(VLOOKUP(D1192,State_info,2,0),"No Data")</f>
        <v>CA</v>
      </c>
      <c r="F1192" s="4">
        <v>111914.0</v>
      </c>
      <c r="G1192" s="4">
        <v>144509.0</v>
      </c>
      <c r="H1192" s="4" t="s">
        <v>2559</v>
      </c>
      <c r="I1192" s="5">
        <v>43951.0</v>
      </c>
      <c r="J1192" s="5">
        <v>43987.0</v>
      </c>
      <c r="K1192" s="4" t="s">
        <v>16</v>
      </c>
      <c r="L1192" s="4">
        <f>iferror(vlookup(B1192,Rating_info,3,0),"No Data")</f>
        <v>3.9</v>
      </c>
    </row>
    <row r="1193" ht="15.75" hidden="1" customHeight="1">
      <c r="A1193" s="4" t="s">
        <v>2560</v>
      </c>
      <c r="B1193" s="4" t="s">
        <v>2498</v>
      </c>
      <c r="C1193" s="4" t="str">
        <f>iferror(vlookup(B1193,Industry_info,2,false),"No data")</f>
        <v>Health Care</v>
      </c>
      <c r="D1193" s="4" t="s">
        <v>1501</v>
      </c>
      <c r="E1193" s="4" t="str">
        <f>iferror(VLOOKUP(D1193,State_info,2,0),"No Data")</f>
        <v>CA</v>
      </c>
      <c r="F1193" s="4">
        <v>65796.0</v>
      </c>
      <c r="G1193" s="4">
        <v>116704.0</v>
      </c>
      <c r="H1193" s="4" t="s">
        <v>2499</v>
      </c>
      <c r="I1193" s="5">
        <v>43957.0</v>
      </c>
      <c r="J1193" s="5">
        <v>43987.0</v>
      </c>
      <c r="K1193" s="4" t="s">
        <v>16</v>
      </c>
      <c r="L1193" s="4">
        <f>iferror(vlookup(B1193,Rating_info,3,0),"No Data")</f>
        <v>3.9</v>
      </c>
    </row>
    <row r="1194" ht="15.75" hidden="1" customHeight="1">
      <c r="A1194" s="4" t="s">
        <v>2561</v>
      </c>
      <c r="B1194" s="4" t="s">
        <v>2498</v>
      </c>
      <c r="C1194" s="4" t="str">
        <f>iferror(vlookup(B1194,Industry_info,2,false),"No data")</f>
        <v>Health Care</v>
      </c>
      <c r="D1194" s="4" t="s">
        <v>1501</v>
      </c>
      <c r="E1194" s="4" t="str">
        <f>iferror(VLOOKUP(D1194,State_info,2,0),"No Data")</f>
        <v>CA</v>
      </c>
      <c r="F1194" s="4">
        <v>85889.0</v>
      </c>
      <c r="G1194" s="4">
        <v>125886.0</v>
      </c>
      <c r="H1194" s="4" t="s">
        <v>2562</v>
      </c>
      <c r="I1194" s="5">
        <v>43957.0</v>
      </c>
      <c r="J1194" s="5">
        <v>43987.0</v>
      </c>
      <c r="K1194" s="4" t="s">
        <v>16</v>
      </c>
      <c r="L1194" s="4">
        <f>iferror(vlookup(B1194,Rating_info,3,0),"No Data")</f>
        <v>3.9</v>
      </c>
    </row>
    <row r="1195" ht="15.75" hidden="1" customHeight="1">
      <c r="A1195" s="4" t="s">
        <v>2563</v>
      </c>
      <c r="B1195" s="4" t="s">
        <v>2542</v>
      </c>
      <c r="C1195" s="4" t="str">
        <f>iferror(vlookup(B1195,Industry_info,2,false),"No data")</f>
        <v>Biotech &amp; Pharmaceuticals</v>
      </c>
      <c r="D1195" s="4" t="s">
        <v>1448</v>
      </c>
      <c r="E1195" s="4" t="str">
        <f>iferror(VLOOKUP(D1195,State_info,2,0),"No Data")</f>
        <v>CA</v>
      </c>
      <c r="F1195" s="4">
        <v>113327.0</v>
      </c>
      <c r="G1195" s="4">
        <v>149508.0</v>
      </c>
      <c r="H1195" s="4" t="s">
        <v>2564</v>
      </c>
      <c r="I1195" s="5">
        <v>43957.0</v>
      </c>
      <c r="J1195" s="5">
        <v>43987.0</v>
      </c>
      <c r="K1195" s="4" t="s">
        <v>16</v>
      </c>
      <c r="L1195" s="4">
        <f>iferror(vlookup(B1195,Rating_info,3,0),"No Data")</f>
        <v>3.7</v>
      </c>
    </row>
    <row r="1196" ht="15.75" hidden="1" customHeight="1">
      <c r="A1196" s="4" t="s">
        <v>1611</v>
      </c>
      <c r="B1196" s="4" t="s">
        <v>2565</v>
      </c>
      <c r="C1196" s="4" t="str">
        <f>iferror(vlookup(B1196,Industry_info,2,false),"No data")</f>
        <v>No Industry</v>
      </c>
      <c r="D1196" s="4" t="s">
        <v>1750</v>
      </c>
      <c r="E1196" s="4" t="str">
        <f>iferror(VLOOKUP(D1196,State_info,2,0),"No Data")</f>
        <v>CA</v>
      </c>
      <c r="F1196" s="4">
        <v>122998.0</v>
      </c>
      <c r="G1196" s="4">
        <v>151838.0</v>
      </c>
      <c r="H1196" s="4" t="s">
        <v>2566</v>
      </c>
      <c r="I1196" s="5">
        <v>43953.0</v>
      </c>
      <c r="J1196" s="5">
        <v>43987.0</v>
      </c>
      <c r="K1196" s="4" t="s">
        <v>16</v>
      </c>
      <c r="L1196" s="4">
        <f>iferror(vlookup(B1196,Rating_info,3,0),"No Data")</f>
        <v>4</v>
      </c>
    </row>
    <row r="1197" ht="15.75" hidden="1" customHeight="1">
      <c r="A1197" s="4" t="s">
        <v>2567</v>
      </c>
      <c r="B1197" s="4" t="s">
        <v>2568</v>
      </c>
      <c r="C1197" s="4" t="str">
        <f>iferror(vlookup(B1197,Industry_info,2,false),"No data")</f>
        <v>Finance</v>
      </c>
      <c r="D1197" s="4" t="s">
        <v>1419</v>
      </c>
      <c r="E1197" s="4" t="str">
        <f>iferror(VLOOKUP(D1197,State_info,2,0),"No Data")</f>
        <v>CA</v>
      </c>
      <c r="F1197" s="4">
        <v>102328.0</v>
      </c>
      <c r="G1197" s="4">
        <v>109495.0</v>
      </c>
      <c r="H1197" s="4" t="s">
        <v>2569</v>
      </c>
      <c r="I1197" s="5">
        <v>43945.0</v>
      </c>
      <c r="J1197" s="5">
        <v>43987.0</v>
      </c>
      <c r="K1197" s="4" t="s">
        <v>16</v>
      </c>
      <c r="L1197" s="4">
        <f>iferror(vlookup(B1197,Rating_info,3,0),"No Data")</f>
        <v>2.5</v>
      </c>
    </row>
    <row r="1198" ht="15.75" hidden="1" customHeight="1">
      <c r="A1198" s="4" t="s">
        <v>2570</v>
      </c>
      <c r="B1198" s="4" t="s">
        <v>2571</v>
      </c>
      <c r="C1198" s="4" t="str">
        <f>iferror(vlookup(B1198,Industry_info,2,false),"No data")</f>
        <v>Finance</v>
      </c>
      <c r="D1198" s="4" t="s">
        <v>1419</v>
      </c>
      <c r="E1198" s="4" t="str">
        <f>iferror(VLOOKUP(D1198,State_info,2,0),"No Data")</f>
        <v>CA</v>
      </c>
      <c r="F1198" s="4">
        <v>110282.0</v>
      </c>
      <c r="G1198" s="4">
        <v>216263.0</v>
      </c>
      <c r="H1198" s="4" t="s">
        <v>2572</v>
      </c>
      <c r="I1198" s="5">
        <v>43944.0</v>
      </c>
      <c r="J1198" s="5">
        <v>43987.0</v>
      </c>
      <c r="K1198" s="4" t="s">
        <v>16</v>
      </c>
      <c r="L1198" s="4">
        <f>iferror(vlookup(B1198,Rating_info,3,0),"No Data")</f>
        <v>3.1</v>
      </c>
    </row>
    <row r="1199" ht="15.75" hidden="1" customHeight="1">
      <c r="A1199" s="4" t="s">
        <v>2573</v>
      </c>
      <c r="B1199" s="4" t="s">
        <v>2142</v>
      </c>
      <c r="C1199" s="4" t="str">
        <f>iferror(vlookup(B1199,Industry_info,2,false),"No data")</f>
        <v>Biotech &amp; Pharmaceuticals</v>
      </c>
      <c r="D1199" s="4" t="s">
        <v>1419</v>
      </c>
      <c r="E1199" s="4" t="str">
        <f>iferror(VLOOKUP(D1199,State_info,2,0),"No Data")</f>
        <v>CA</v>
      </c>
      <c r="F1199" s="4">
        <v>105349.0</v>
      </c>
      <c r="G1199" s="4">
        <v>138404.0</v>
      </c>
      <c r="H1199" s="4" t="s">
        <v>2574</v>
      </c>
      <c r="I1199" s="5">
        <v>43948.0</v>
      </c>
      <c r="J1199" s="5">
        <v>43987.0</v>
      </c>
      <c r="K1199" s="4" t="s">
        <v>16</v>
      </c>
      <c r="L1199" s="4">
        <f>iferror(vlookup(B1199,Rating_info,3,0),"No Data")</f>
        <v>4.5</v>
      </c>
    </row>
    <row r="1200" ht="15.75" hidden="1" customHeight="1">
      <c r="A1200" s="4" t="s">
        <v>2575</v>
      </c>
      <c r="B1200" s="4" t="s">
        <v>2576</v>
      </c>
      <c r="C1200" s="4" t="str">
        <f>iferror(vlookup(B1200,Industry_info,2,false),"No data")</f>
        <v>Information Technology</v>
      </c>
      <c r="D1200" s="4" t="s">
        <v>2447</v>
      </c>
      <c r="E1200" s="4" t="str">
        <f>iferror(VLOOKUP(D1200,State_info,2,0),"No Data")</f>
        <v>CA</v>
      </c>
      <c r="F1200" s="4">
        <v>104265.0</v>
      </c>
      <c r="G1200" s="4">
        <v>115495.0</v>
      </c>
      <c r="H1200" s="4" t="s">
        <v>2577</v>
      </c>
      <c r="I1200" s="5">
        <v>43957.0</v>
      </c>
      <c r="J1200" s="5">
        <v>43987.0</v>
      </c>
      <c r="K1200" s="4" t="s">
        <v>16</v>
      </c>
      <c r="L1200" s="4">
        <f>iferror(vlookup(B1200,Rating_info,3,0),"No Data")</f>
        <v>4.2</v>
      </c>
    </row>
    <row r="1201" ht="15.75" hidden="1" customHeight="1">
      <c r="A1201" s="4" t="s">
        <v>2578</v>
      </c>
      <c r="B1201" s="4" t="s">
        <v>2579</v>
      </c>
      <c r="C1201" s="4" t="str">
        <f>iferror(vlookup(B1201,Industry_info,2,false),"No data")</f>
        <v>Biotech &amp; Pharmaceuticals</v>
      </c>
      <c r="D1201" s="4" t="s">
        <v>1448</v>
      </c>
      <c r="E1201" s="4" t="str">
        <f>iferror(VLOOKUP(D1201,State_info,2,0),"No Data")</f>
        <v>CA</v>
      </c>
      <c r="F1201" s="4">
        <v>41411.0</v>
      </c>
      <c r="G1201" s="4">
        <v>46572.0</v>
      </c>
      <c r="H1201" s="4" t="s">
        <v>2580</v>
      </c>
      <c r="I1201" s="5">
        <v>43957.0</v>
      </c>
      <c r="J1201" s="5">
        <v>43987.0</v>
      </c>
      <c r="K1201" s="4" t="s">
        <v>16</v>
      </c>
      <c r="L1201" s="4">
        <f>iferror(vlookup(B1201,Rating_info,3,0),"No Data")</f>
        <v>3.3</v>
      </c>
    </row>
    <row r="1202" ht="15.75" hidden="1" customHeight="1">
      <c r="A1202" s="4" t="s">
        <v>2581</v>
      </c>
      <c r="B1202" s="4" t="s">
        <v>2310</v>
      </c>
      <c r="C1202" s="4" t="str">
        <f>iferror(vlookup(B1202,Industry_info,2,false),"No data")</f>
        <v>Biotech &amp; Pharmaceuticals</v>
      </c>
      <c r="D1202" s="4" t="s">
        <v>1448</v>
      </c>
      <c r="E1202" s="4" t="str">
        <f>iferror(VLOOKUP(D1202,State_info,2,0),"No Data")</f>
        <v>CA</v>
      </c>
      <c r="F1202" s="4">
        <v>117659.0</v>
      </c>
      <c r="G1202" s="4">
        <v>131289.0</v>
      </c>
      <c r="H1202" s="4" t="s">
        <v>2582</v>
      </c>
      <c r="I1202" s="5">
        <v>43945.0</v>
      </c>
      <c r="J1202" s="5">
        <v>43987.0</v>
      </c>
      <c r="K1202" s="4" t="s">
        <v>16</v>
      </c>
      <c r="L1202" s="4">
        <f>iferror(vlookup(B1202,Rating_info,3,0),"No Data")</f>
        <v>5</v>
      </c>
    </row>
    <row r="1203" ht="15.75" hidden="1" customHeight="1">
      <c r="A1203" s="4" t="s">
        <v>2583</v>
      </c>
      <c r="B1203" s="4" t="s">
        <v>2310</v>
      </c>
      <c r="C1203" s="4" t="str">
        <f>iferror(vlookup(B1203,Industry_info,2,false),"No data")</f>
        <v>Biotech &amp; Pharmaceuticals</v>
      </c>
      <c r="D1203" s="4" t="s">
        <v>1448</v>
      </c>
      <c r="E1203" s="4" t="str">
        <f>iferror(VLOOKUP(D1203,State_info,2,0),"No Data")</f>
        <v>CA</v>
      </c>
      <c r="F1203" s="4">
        <v>156516.0</v>
      </c>
      <c r="G1203" s="4">
        <v>178570.0</v>
      </c>
      <c r="H1203" s="4" t="s">
        <v>2584</v>
      </c>
      <c r="I1203" s="5">
        <v>43946.0</v>
      </c>
      <c r="J1203" s="5">
        <v>43987.0</v>
      </c>
      <c r="K1203" s="4" t="s">
        <v>16</v>
      </c>
      <c r="L1203" s="4">
        <f>iferror(vlookup(B1203,Rating_info,3,0),"No Data")</f>
        <v>5</v>
      </c>
    </row>
    <row r="1204" ht="15.75" hidden="1" customHeight="1">
      <c r="A1204" s="4" t="s">
        <v>2585</v>
      </c>
      <c r="B1204" s="4" t="s">
        <v>2310</v>
      </c>
      <c r="C1204" s="4" t="str">
        <f>iferror(vlookup(B1204,Industry_info,2,false),"No data")</f>
        <v>Biotech &amp; Pharmaceuticals</v>
      </c>
      <c r="D1204" s="4" t="s">
        <v>1448</v>
      </c>
      <c r="E1204" s="4" t="str">
        <f>iferror(VLOOKUP(D1204,State_info,2,0),"No Data")</f>
        <v>CA</v>
      </c>
      <c r="F1204" s="4">
        <v>117659.0</v>
      </c>
      <c r="G1204" s="4">
        <v>131289.0</v>
      </c>
      <c r="H1204" s="4" t="s">
        <v>2586</v>
      </c>
      <c r="I1204" s="5">
        <v>43945.0</v>
      </c>
      <c r="J1204" s="5">
        <v>43987.0</v>
      </c>
      <c r="K1204" s="4" t="s">
        <v>16</v>
      </c>
      <c r="L1204" s="4">
        <f>iferror(vlookup(B1204,Rating_info,3,0),"No Data")</f>
        <v>5</v>
      </c>
    </row>
    <row r="1205" ht="15.75" hidden="1" customHeight="1">
      <c r="A1205" s="4" t="s">
        <v>2587</v>
      </c>
      <c r="B1205" s="4" t="s">
        <v>2588</v>
      </c>
      <c r="C1205" s="4" t="str">
        <f>iferror(vlookup(B1205,Industry_info,2,false),"No data")</f>
        <v>Health Care</v>
      </c>
      <c r="D1205" s="4" t="s">
        <v>1419</v>
      </c>
      <c r="E1205" s="4" t="str">
        <f>iferror(VLOOKUP(D1205,State_info,2,0),"No Data")</f>
        <v>CA</v>
      </c>
      <c r="F1205" s="4">
        <v>74170.0</v>
      </c>
      <c r="G1205" s="4">
        <v>96997.0</v>
      </c>
      <c r="H1205" s="4" t="s">
        <v>2589</v>
      </c>
      <c r="I1205" s="5">
        <v>43949.0</v>
      </c>
      <c r="J1205" s="5">
        <v>43987.0</v>
      </c>
      <c r="K1205" s="4" t="s">
        <v>16</v>
      </c>
      <c r="L1205" s="4">
        <f>iferror(vlookup(B1205,Rating_info,3,0),"No Data")</f>
        <v>4.1</v>
      </c>
    </row>
    <row r="1206" ht="15.75" hidden="1" customHeight="1">
      <c r="A1206" s="4" t="s">
        <v>2590</v>
      </c>
      <c r="B1206" s="4" t="s">
        <v>1767</v>
      </c>
      <c r="C1206" s="4" t="str">
        <f>iferror(vlookup(B1206,Industry_info,2,false),"No data")</f>
        <v>Biotech &amp; Pharmaceuticals</v>
      </c>
      <c r="D1206" s="4" t="s">
        <v>1448</v>
      </c>
      <c r="E1206" s="4" t="str">
        <f>iferror(VLOOKUP(D1206,State_info,2,0),"No Data")</f>
        <v>CA</v>
      </c>
      <c r="F1206" s="4">
        <v>99987.0</v>
      </c>
      <c r="G1206" s="4">
        <v>122274.0</v>
      </c>
      <c r="H1206" s="4" t="s">
        <v>2591</v>
      </c>
      <c r="I1206" s="5">
        <v>43951.0</v>
      </c>
      <c r="J1206" s="5">
        <v>43987.0</v>
      </c>
      <c r="K1206" s="4" t="s">
        <v>16</v>
      </c>
      <c r="L1206" s="4">
        <f>iferror(vlookup(B1206,Rating_info,3,0),"No Data")</f>
        <v>2.6</v>
      </c>
    </row>
    <row r="1207" ht="15.75" hidden="1" customHeight="1">
      <c r="A1207" s="4" t="s">
        <v>1569</v>
      </c>
      <c r="B1207" s="4" t="s">
        <v>2592</v>
      </c>
      <c r="C1207" s="4" t="str">
        <f>iferror(vlookup(B1207,Industry_info,2,false),"No data")</f>
        <v>Health Care</v>
      </c>
      <c r="D1207" s="4" t="s">
        <v>1561</v>
      </c>
      <c r="E1207" s="4" t="str">
        <f>iferror(VLOOKUP(D1207,State_info,2,0),"No Data")</f>
        <v>CA</v>
      </c>
      <c r="F1207" s="4">
        <v>74089.0</v>
      </c>
      <c r="G1207" s="4">
        <v>132235.0</v>
      </c>
      <c r="H1207" s="4" t="s">
        <v>15</v>
      </c>
      <c r="I1207" s="5">
        <v>43946.0</v>
      </c>
      <c r="J1207" s="5">
        <v>43987.0</v>
      </c>
      <c r="K1207" s="4" t="s">
        <v>16</v>
      </c>
      <c r="L1207" s="4">
        <f>iferror(vlookup(B1207,Rating_info,3,0),"No Data")</f>
        <v>3.9</v>
      </c>
    </row>
    <row r="1208" ht="15.75" hidden="1" customHeight="1">
      <c r="A1208" s="4" t="s">
        <v>2593</v>
      </c>
      <c r="B1208" s="4" t="s">
        <v>2594</v>
      </c>
      <c r="C1208" s="4" t="str">
        <f>iferror(vlookup(B1208,Industry_info,2,false),"No data")</f>
        <v>Biotech &amp; Pharmaceuticals</v>
      </c>
      <c r="D1208" s="4" t="s">
        <v>1653</v>
      </c>
      <c r="E1208" s="4" t="str">
        <f>iferror(VLOOKUP(D1208,State_info,2,0),"No Data")</f>
        <v>CA</v>
      </c>
      <c r="F1208" s="4">
        <v>46263.0</v>
      </c>
      <c r="G1208" s="4">
        <v>100277.0</v>
      </c>
      <c r="H1208" s="4" t="s">
        <v>2595</v>
      </c>
      <c r="I1208" s="5">
        <v>43957.0</v>
      </c>
      <c r="J1208" s="5">
        <v>43987.0</v>
      </c>
      <c r="K1208" s="4" t="s">
        <v>16</v>
      </c>
      <c r="L1208" s="4">
        <f>iferror(vlookup(B1208,Rating_info,3,0),"No Data")</f>
        <v>3.6</v>
      </c>
    </row>
    <row r="1209" ht="15.75" hidden="1" customHeight="1">
      <c r="A1209" s="4" t="s">
        <v>2596</v>
      </c>
      <c r="B1209" s="4" t="s">
        <v>2597</v>
      </c>
      <c r="C1209" s="4" t="str">
        <f>iferror(vlookup(B1209,Industry_info,2,false),"No data")</f>
        <v>Insurance</v>
      </c>
      <c r="D1209" s="4" t="s">
        <v>1501</v>
      </c>
      <c r="E1209" s="4" t="str">
        <f>iferror(VLOOKUP(D1209,State_info,2,0),"No Data")</f>
        <v>CA</v>
      </c>
      <c r="F1209" s="4">
        <v>73907.0</v>
      </c>
      <c r="G1209" s="4">
        <v>127074.0</v>
      </c>
      <c r="H1209" s="4" t="s">
        <v>2598</v>
      </c>
      <c r="I1209" s="5">
        <v>43953.0</v>
      </c>
      <c r="J1209" s="5">
        <v>43987.0</v>
      </c>
      <c r="K1209" s="4" t="s">
        <v>16</v>
      </c>
      <c r="L1209" s="4">
        <f>iferror(vlookup(B1209,Rating_info,3,0),"No Data")</f>
        <v>3.9</v>
      </c>
    </row>
    <row r="1210" ht="15.75" customHeight="1">
      <c r="A1210" s="4" t="s">
        <v>31</v>
      </c>
      <c r="B1210" s="4" t="s">
        <v>1902</v>
      </c>
      <c r="C1210" s="4" t="str">
        <f>iferror(vlookup(B1210,Industry_info,2,false),"No data")</f>
        <v>Information Technology</v>
      </c>
      <c r="D1210" s="4" t="s">
        <v>1537</v>
      </c>
      <c r="E1210" s="4" t="str">
        <f>iferror(VLOOKUP(D1210,State_info,2,0),"No Data")</f>
        <v>CA</v>
      </c>
      <c r="F1210" s="4">
        <v>92900.0</v>
      </c>
      <c r="G1210" s="4">
        <v>125659.0</v>
      </c>
      <c r="H1210" s="4" t="s">
        <v>2599</v>
      </c>
      <c r="I1210" s="5">
        <v>43955.0</v>
      </c>
      <c r="J1210" s="5">
        <v>43987.0</v>
      </c>
      <c r="K1210" s="4" t="s">
        <v>16</v>
      </c>
      <c r="L1210" s="4">
        <f>iferror(vlookup(B1210,Rating_info,3,0),"No Data")</f>
        <v>4.5</v>
      </c>
    </row>
    <row r="1211" ht="15.75" hidden="1" customHeight="1">
      <c r="A1211" s="4" t="s">
        <v>2600</v>
      </c>
      <c r="B1211" s="4" t="s">
        <v>2601</v>
      </c>
      <c r="C1211" s="4" t="str">
        <f>iferror(vlookup(B1211,Industry_info,2,false),"No data")</f>
        <v>Manufacturing</v>
      </c>
      <c r="D1211" s="4" t="s">
        <v>1544</v>
      </c>
      <c r="E1211" s="4" t="str">
        <f>iferror(VLOOKUP(D1211,State_info,2,0),"No Data")</f>
        <v>CA</v>
      </c>
      <c r="F1211" s="4">
        <v>85394.0</v>
      </c>
      <c r="G1211" s="4">
        <v>115524.0</v>
      </c>
      <c r="H1211" s="4" t="s">
        <v>2602</v>
      </c>
      <c r="I1211" s="5">
        <v>43957.0</v>
      </c>
      <c r="J1211" s="5">
        <v>43987.0</v>
      </c>
      <c r="K1211" s="4" t="s">
        <v>16</v>
      </c>
      <c r="L1211" s="4">
        <f>iferror(vlookup(B1211,Rating_info,3,0),"No Data")</f>
        <v>4.5</v>
      </c>
    </row>
    <row r="1212" ht="15.75" hidden="1" customHeight="1">
      <c r="A1212" s="4" t="s">
        <v>2603</v>
      </c>
      <c r="B1212" s="4" t="s">
        <v>2604</v>
      </c>
      <c r="C1212" s="4" t="str">
        <f>iferror(vlookup(B1212,Industry_info,2,false),"No data")</f>
        <v>Biotech &amp; Pharmaceuticals</v>
      </c>
      <c r="D1212" s="4" t="s">
        <v>1448</v>
      </c>
      <c r="E1212" s="4" t="str">
        <f>iferror(VLOOKUP(D1212,State_info,2,0),"No Data")</f>
        <v>CA</v>
      </c>
      <c r="F1212" s="4">
        <v>114104.0</v>
      </c>
      <c r="G1212" s="4">
        <v>209727.0</v>
      </c>
      <c r="H1212" s="4" t="s">
        <v>2605</v>
      </c>
      <c r="I1212" s="5">
        <v>43954.0</v>
      </c>
      <c r="J1212" s="5">
        <v>43987.0</v>
      </c>
      <c r="K1212" s="4" t="s">
        <v>16</v>
      </c>
      <c r="L1212" s="4">
        <f>iferror(vlookup(B1212,Rating_info,3,0),"No Data")</f>
        <v>4</v>
      </c>
    </row>
    <row r="1213" ht="15.75" hidden="1" customHeight="1">
      <c r="A1213" s="4" t="s">
        <v>2606</v>
      </c>
      <c r="B1213" s="4" t="s">
        <v>2064</v>
      </c>
      <c r="C1213" s="4" t="str">
        <f>iferror(vlookup(B1213,Industry_info,2,false),"No data")</f>
        <v>Information Technology</v>
      </c>
      <c r="D1213" s="4" t="s">
        <v>1653</v>
      </c>
      <c r="E1213" s="4" t="str">
        <f>iferror(VLOOKUP(D1213,State_info,2,0),"No Data")</f>
        <v>CA</v>
      </c>
      <c r="F1213" s="4">
        <v>102957.0</v>
      </c>
      <c r="G1213" s="4">
        <v>144818.0</v>
      </c>
      <c r="H1213" s="4" t="s">
        <v>15</v>
      </c>
      <c r="I1213" s="5">
        <v>43947.0</v>
      </c>
      <c r="J1213" s="5">
        <v>43987.0</v>
      </c>
      <c r="K1213" s="4" t="s">
        <v>16</v>
      </c>
      <c r="L1213" s="4">
        <f>iferror(vlookup(B1213,Rating_info,3,0),"No Data")</f>
        <v>3.5</v>
      </c>
    </row>
    <row r="1214" ht="15.75" hidden="1" customHeight="1">
      <c r="A1214" s="4" t="s">
        <v>2607</v>
      </c>
      <c r="B1214" s="4" t="s">
        <v>1801</v>
      </c>
      <c r="C1214" s="4" t="str">
        <f>iferror(vlookup(B1214,Industry_info,2,false),"No data")</f>
        <v>No Industry</v>
      </c>
      <c r="D1214" s="4" t="s">
        <v>1448</v>
      </c>
      <c r="E1214" s="4" t="str">
        <f>iferror(VLOOKUP(D1214,State_info,2,0),"No Data")</f>
        <v>CA</v>
      </c>
      <c r="F1214" s="4">
        <v>84007.0</v>
      </c>
      <c r="G1214" s="4">
        <v>115763.0</v>
      </c>
      <c r="H1214" s="4" t="s">
        <v>2608</v>
      </c>
      <c r="I1214" s="5">
        <v>43952.0</v>
      </c>
      <c r="J1214" s="5">
        <v>43987.0</v>
      </c>
      <c r="K1214" s="4" t="s">
        <v>16</v>
      </c>
      <c r="L1214" s="4">
        <f>iferror(vlookup(B1214,Rating_info,3,0),"No Data")</f>
        <v>3.7</v>
      </c>
    </row>
    <row r="1215" ht="15.75" hidden="1" customHeight="1">
      <c r="A1215" s="4" t="s">
        <v>2609</v>
      </c>
      <c r="B1215" s="4" t="s">
        <v>2610</v>
      </c>
      <c r="C1215" s="4" t="str">
        <f>iferror(vlookup(B1215,Industry_info,2,false),"No data")</f>
        <v>Biotech &amp; Pharmaceuticals</v>
      </c>
      <c r="D1215" s="4" t="s">
        <v>1448</v>
      </c>
      <c r="E1215" s="4" t="str">
        <f>iferror(VLOOKUP(D1215,State_info,2,0),"No Data")</f>
        <v>CA</v>
      </c>
      <c r="F1215" s="4">
        <v>69491.0</v>
      </c>
      <c r="G1215" s="4">
        <v>145108.0</v>
      </c>
      <c r="H1215" s="4" t="s">
        <v>2611</v>
      </c>
      <c r="I1215" s="5">
        <v>43951.0</v>
      </c>
      <c r="J1215" s="5">
        <v>43987.0</v>
      </c>
      <c r="K1215" s="4" t="s">
        <v>16</v>
      </c>
      <c r="L1215" s="4">
        <f>iferror(vlookup(B1215,Rating_info,3,0),"No Data")</f>
        <v>3.6</v>
      </c>
    </row>
    <row r="1216" ht="15.75" hidden="1" customHeight="1">
      <c r="A1216" s="4" t="s">
        <v>2612</v>
      </c>
      <c r="B1216" s="4" t="s">
        <v>2613</v>
      </c>
      <c r="C1216" s="4" t="str">
        <f>iferror(vlookup(B1216,Industry_info,2,false),"No data")</f>
        <v>Biotech &amp; Pharmaceuticals</v>
      </c>
      <c r="D1216" s="4" t="s">
        <v>1448</v>
      </c>
      <c r="E1216" s="4" t="str">
        <f>iferror(VLOOKUP(D1216,State_info,2,0),"No Data")</f>
        <v>CA</v>
      </c>
      <c r="F1216" s="4">
        <v>122801.0</v>
      </c>
      <c r="G1216" s="4">
        <v>150568.0</v>
      </c>
      <c r="H1216" s="4" t="s">
        <v>2614</v>
      </c>
      <c r="I1216" s="5">
        <v>43957.0</v>
      </c>
      <c r="J1216" s="5">
        <v>43987.0</v>
      </c>
      <c r="K1216" s="4" t="s">
        <v>16</v>
      </c>
      <c r="L1216" s="4">
        <f>iferror(vlookup(B1216,Rating_info,3,0),"No Data")</f>
        <v>3.8</v>
      </c>
    </row>
    <row r="1217" ht="15.75" hidden="1" customHeight="1">
      <c r="A1217" s="4" t="s">
        <v>2615</v>
      </c>
      <c r="B1217" s="4" t="s">
        <v>1823</v>
      </c>
      <c r="C1217" s="4" t="str">
        <f>iferror(vlookup(B1217,Industry_info,2,false),"No data")</f>
        <v>Government</v>
      </c>
      <c r="D1217" s="4" t="s">
        <v>1544</v>
      </c>
      <c r="E1217" s="4" t="str">
        <f>iferror(VLOOKUP(D1217,State_info,2,0),"No Data")</f>
        <v>CA</v>
      </c>
      <c r="F1217" s="4">
        <v>76227.0</v>
      </c>
      <c r="G1217" s="4">
        <v>97680.0</v>
      </c>
      <c r="H1217" s="4" t="s">
        <v>2616</v>
      </c>
      <c r="I1217" s="5">
        <v>43952.0</v>
      </c>
      <c r="J1217" s="5">
        <v>43987.0</v>
      </c>
      <c r="K1217" s="4" t="s">
        <v>16</v>
      </c>
      <c r="L1217" s="4">
        <f>iferror(vlookup(B1217,Rating_info,3,0),"No Data")</f>
        <v>4.1</v>
      </c>
    </row>
    <row r="1218" ht="15.75" hidden="1" customHeight="1">
      <c r="A1218" s="4" t="s">
        <v>2617</v>
      </c>
      <c r="B1218" s="4" t="s">
        <v>1823</v>
      </c>
      <c r="C1218" s="4" t="str">
        <f>iferror(vlookup(B1218,Industry_info,2,false),"No data")</f>
        <v>Government</v>
      </c>
      <c r="D1218" s="4" t="s">
        <v>1544</v>
      </c>
      <c r="E1218" s="4" t="str">
        <f>iferror(VLOOKUP(D1218,State_info,2,0),"No Data")</f>
        <v>CA</v>
      </c>
      <c r="F1218" s="4">
        <v>65220.0</v>
      </c>
      <c r="G1218" s="4">
        <v>86673.0</v>
      </c>
      <c r="H1218" s="4" t="s">
        <v>2618</v>
      </c>
      <c r="I1218" s="5">
        <v>43956.0</v>
      </c>
      <c r="J1218" s="5">
        <v>43987.0</v>
      </c>
      <c r="K1218" s="4" t="s">
        <v>16</v>
      </c>
      <c r="L1218" s="4">
        <f>iferror(vlookup(B1218,Rating_info,3,0),"No Data")</f>
        <v>4.1</v>
      </c>
    </row>
    <row r="1219" ht="15.75" hidden="1" customHeight="1">
      <c r="A1219" s="4" t="s">
        <v>2619</v>
      </c>
      <c r="B1219" s="4" t="s">
        <v>1823</v>
      </c>
      <c r="C1219" s="4" t="str">
        <f>iferror(vlookup(B1219,Industry_info,2,false),"No data")</f>
        <v>Government</v>
      </c>
      <c r="D1219" s="4" t="s">
        <v>1544</v>
      </c>
      <c r="E1219" s="4" t="str">
        <f>iferror(VLOOKUP(D1219,State_info,2,0),"No Data")</f>
        <v>CA</v>
      </c>
      <c r="F1219" s="4">
        <v>58474.0</v>
      </c>
      <c r="G1219" s="4">
        <v>92706.0</v>
      </c>
      <c r="H1219" s="4" t="s">
        <v>2620</v>
      </c>
      <c r="I1219" s="5">
        <v>43956.0</v>
      </c>
      <c r="J1219" s="5">
        <v>43987.0</v>
      </c>
      <c r="K1219" s="4" t="s">
        <v>16</v>
      </c>
      <c r="L1219" s="4">
        <f>iferror(vlookup(B1219,Rating_info,3,0),"No Data")</f>
        <v>4.1</v>
      </c>
    </row>
    <row r="1220" ht="15.75" hidden="1" customHeight="1">
      <c r="A1220" s="4" t="s">
        <v>2621</v>
      </c>
      <c r="B1220" s="4" t="s">
        <v>1823</v>
      </c>
      <c r="C1220" s="4" t="str">
        <f>iferror(vlookup(B1220,Industry_info,2,false),"No data")</f>
        <v>Government</v>
      </c>
      <c r="D1220" s="4" t="s">
        <v>1544</v>
      </c>
      <c r="E1220" s="4" t="str">
        <f>iferror(VLOOKUP(D1220,State_info,2,0),"No Data")</f>
        <v>CA</v>
      </c>
      <c r="F1220" s="4">
        <v>76227.0</v>
      </c>
      <c r="G1220" s="4">
        <v>97680.0</v>
      </c>
      <c r="H1220" s="4" t="s">
        <v>2622</v>
      </c>
      <c r="I1220" s="5">
        <v>43953.0</v>
      </c>
      <c r="J1220" s="5">
        <v>43987.0</v>
      </c>
      <c r="K1220" s="4" t="s">
        <v>16</v>
      </c>
      <c r="L1220" s="4">
        <f>iferror(vlookup(B1220,Rating_info,3,0),"No Data")</f>
        <v>4.1</v>
      </c>
    </row>
    <row r="1221" ht="15.75" hidden="1" customHeight="1">
      <c r="A1221" s="4" t="s">
        <v>2623</v>
      </c>
      <c r="B1221" s="4" t="s">
        <v>1823</v>
      </c>
      <c r="C1221" s="4" t="str">
        <f>iferror(vlookup(B1221,Industry_info,2,false),"No data")</f>
        <v>Government</v>
      </c>
      <c r="D1221" s="4" t="s">
        <v>1544</v>
      </c>
      <c r="E1221" s="4" t="str">
        <f>iferror(VLOOKUP(D1221,State_info,2,0),"No Data")</f>
        <v>CA</v>
      </c>
      <c r="F1221" s="4">
        <v>76227.0</v>
      </c>
      <c r="G1221" s="4">
        <v>97680.0</v>
      </c>
      <c r="H1221" s="4" t="s">
        <v>2624</v>
      </c>
      <c r="I1221" s="5">
        <v>43953.0</v>
      </c>
      <c r="J1221" s="5">
        <v>43987.0</v>
      </c>
      <c r="K1221" s="4" t="s">
        <v>16</v>
      </c>
      <c r="L1221" s="4">
        <f>iferror(vlookup(B1221,Rating_info,3,0),"No Data")</f>
        <v>4.1</v>
      </c>
    </row>
    <row r="1222" ht="15.75" customHeight="1">
      <c r="A1222" s="4" t="s">
        <v>1040</v>
      </c>
      <c r="B1222" s="4" t="s">
        <v>2625</v>
      </c>
      <c r="C1222" s="4" t="str">
        <f>iferror(vlookup(B1222,Industry_info,2,false),"No data")</f>
        <v>Information Technology</v>
      </c>
      <c r="D1222" s="4" t="s">
        <v>1461</v>
      </c>
      <c r="E1222" s="4" t="str">
        <f>iferror(VLOOKUP(D1222,State_info,2,0),"No Data")</f>
        <v>CA</v>
      </c>
      <c r="F1222" s="4">
        <v>115799.0</v>
      </c>
      <c r="G1222" s="4">
        <v>205195.0</v>
      </c>
      <c r="H1222" s="4" t="s">
        <v>2626</v>
      </c>
      <c r="I1222" s="5">
        <v>43957.0</v>
      </c>
      <c r="J1222" s="5">
        <v>43987.0</v>
      </c>
      <c r="K1222" s="4" t="s">
        <v>16</v>
      </c>
      <c r="L1222" s="4">
        <f>iferror(vlookup(B1222,Rating_info,3,0),"No Data")</f>
        <v>4</v>
      </c>
    </row>
    <row r="1223" ht="15.75" hidden="1" customHeight="1">
      <c r="A1223" s="4" t="s">
        <v>2627</v>
      </c>
      <c r="B1223" s="4" t="s">
        <v>1838</v>
      </c>
      <c r="C1223" s="4" t="str">
        <f>iferror(vlookup(B1223,Industry_info,2,false),"No data")</f>
        <v>Information Technology</v>
      </c>
      <c r="D1223" s="4" t="s">
        <v>1537</v>
      </c>
      <c r="E1223" s="4" t="str">
        <f>iferror(VLOOKUP(D1223,State_info,2,0),"No Data")</f>
        <v>CA</v>
      </c>
      <c r="F1223" s="4">
        <v>105765.0</v>
      </c>
      <c r="G1223" s="4">
        <v>142959.0</v>
      </c>
      <c r="H1223" s="4" t="s">
        <v>2628</v>
      </c>
      <c r="I1223" s="5">
        <v>43946.0</v>
      </c>
      <c r="J1223" s="5">
        <v>43987.0</v>
      </c>
      <c r="K1223" s="4" t="s">
        <v>16</v>
      </c>
      <c r="L1223" s="4">
        <f>iferror(vlookup(B1223,Rating_info,3,0),"No Data")</f>
        <v>3.7</v>
      </c>
    </row>
    <row r="1224" ht="15.75" hidden="1" customHeight="1">
      <c r="A1224" s="4" t="s">
        <v>2629</v>
      </c>
      <c r="B1224" s="4" t="s">
        <v>2630</v>
      </c>
      <c r="C1224" s="4" t="str">
        <f>iferror(vlookup(B1224,Industry_info,2,false),"No data")</f>
        <v>Biotech &amp; Pharmaceuticals</v>
      </c>
      <c r="D1224" s="4" t="s">
        <v>1456</v>
      </c>
      <c r="E1224" s="4" t="str">
        <f>iferror(VLOOKUP(D1224,State_info,2,0),"No Data")</f>
        <v>CA</v>
      </c>
      <c r="F1224" s="4">
        <v>93744.0</v>
      </c>
      <c r="G1224" s="4">
        <v>137386.0</v>
      </c>
      <c r="H1224" s="4" t="s">
        <v>2631</v>
      </c>
      <c r="I1224" s="5">
        <v>43950.0</v>
      </c>
      <c r="J1224" s="5">
        <v>43987.0</v>
      </c>
      <c r="K1224" s="4" t="s">
        <v>16</v>
      </c>
      <c r="L1224" s="4">
        <f>iferror(vlookup(B1224,Rating_info,3,0),"No Data")</f>
        <v>5</v>
      </c>
    </row>
    <row r="1225" ht="15.75" hidden="1" customHeight="1">
      <c r="A1225" s="4" t="s">
        <v>2088</v>
      </c>
      <c r="B1225" s="4" t="s">
        <v>2632</v>
      </c>
      <c r="C1225" s="4" t="str">
        <f>iferror(vlookup(B1225,Industry_info,2,false),"No data")</f>
        <v>Health Care</v>
      </c>
      <c r="D1225" s="4" t="s">
        <v>1444</v>
      </c>
      <c r="E1225" s="4" t="str">
        <f>iferror(VLOOKUP(D1225,State_info,2,0),"No Data")</f>
        <v>CA</v>
      </c>
      <c r="F1225" s="4">
        <v>65009.0</v>
      </c>
      <c r="G1225" s="4">
        <v>87234.0</v>
      </c>
      <c r="H1225" s="4" t="s">
        <v>2633</v>
      </c>
      <c r="I1225" s="5">
        <v>43957.0</v>
      </c>
      <c r="J1225" s="5">
        <v>43987.0</v>
      </c>
      <c r="K1225" s="4" t="s">
        <v>16</v>
      </c>
      <c r="L1225" s="4">
        <f>iferror(vlookup(B1225,Rating_info,3,0),"No Data")</f>
        <v>3.8</v>
      </c>
    </row>
    <row r="1226" ht="15.75" hidden="1" customHeight="1">
      <c r="A1226" s="4" t="s">
        <v>2634</v>
      </c>
      <c r="B1226" s="4" t="s">
        <v>2041</v>
      </c>
      <c r="C1226" s="4" t="str">
        <f>iferror(vlookup(B1226,Industry_info,2,false),"No data")</f>
        <v>Manufacturing</v>
      </c>
      <c r="D1226" s="4" t="s">
        <v>1653</v>
      </c>
      <c r="E1226" s="4" t="str">
        <f>iferror(VLOOKUP(D1226,State_info,2,0),"No Data")</f>
        <v>CA</v>
      </c>
      <c r="F1226" s="4">
        <v>63302.0</v>
      </c>
      <c r="G1226" s="4">
        <v>126497.0</v>
      </c>
      <c r="H1226" s="4" t="s">
        <v>2635</v>
      </c>
      <c r="I1226" s="5">
        <v>43954.0</v>
      </c>
      <c r="J1226" s="5">
        <v>43987.0</v>
      </c>
      <c r="K1226" s="4" t="s">
        <v>16</v>
      </c>
      <c r="L1226" s="4">
        <f>iferror(vlookup(B1226,Rating_info,3,0),"No Data")</f>
        <v>3.7</v>
      </c>
    </row>
    <row r="1227" ht="15.75" hidden="1" customHeight="1">
      <c r="A1227" s="4" t="s">
        <v>1566</v>
      </c>
      <c r="B1227" s="4" t="s">
        <v>2544</v>
      </c>
      <c r="C1227" s="4" t="str">
        <f>iferror(vlookup(B1227,Industry_info,2,false),"No data")</f>
        <v>Retail</v>
      </c>
      <c r="D1227" s="4" t="s">
        <v>1461</v>
      </c>
      <c r="E1227" s="4" t="str">
        <f>iferror(VLOOKUP(D1227,State_info,2,0),"No Data")</f>
        <v>CA</v>
      </c>
      <c r="F1227" s="4">
        <v>110441.0</v>
      </c>
      <c r="G1227" s="4">
        <v>119820.0</v>
      </c>
      <c r="H1227" s="4" t="s">
        <v>2636</v>
      </c>
      <c r="I1227" s="5">
        <v>43944.0</v>
      </c>
      <c r="J1227" s="5">
        <v>43987.0</v>
      </c>
      <c r="K1227" s="4" t="s">
        <v>16</v>
      </c>
      <c r="L1227" s="4">
        <f>iferror(vlookup(B1227,Rating_info,3,0),"No Data")</f>
        <v>3.8</v>
      </c>
    </row>
    <row r="1228" ht="15.75" hidden="1" customHeight="1">
      <c r="A1228" s="4" t="s">
        <v>1566</v>
      </c>
      <c r="B1228" s="4" t="s">
        <v>2637</v>
      </c>
      <c r="C1228" s="4" t="str">
        <f>iferror(vlookup(B1228,Industry_info,2,false),"No data")</f>
        <v>Education</v>
      </c>
      <c r="D1228" s="4" t="s">
        <v>1653</v>
      </c>
      <c r="E1228" s="4" t="str">
        <f>iferror(VLOOKUP(D1228,State_info,2,0),"No Data")</f>
        <v>CA</v>
      </c>
      <c r="F1228" s="4">
        <v>115974.0</v>
      </c>
      <c r="G1228" s="4">
        <v>117734.0</v>
      </c>
      <c r="H1228" s="4" t="s">
        <v>15</v>
      </c>
      <c r="I1228" s="5">
        <v>43950.0</v>
      </c>
      <c r="J1228" s="5">
        <v>43987.0</v>
      </c>
      <c r="K1228" s="4" t="s">
        <v>16</v>
      </c>
      <c r="L1228" s="4">
        <f>iferror(vlookup(B1228,Rating_info,3,0),"No Data")</f>
        <v>4.7</v>
      </c>
    </row>
    <row r="1229" ht="15.75" hidden="1" customHeight="1">
      <c r="A1229" s="4" t="s">
        <v>868</v>
      </c>
      <c r="B1229" s="4" t="s">
        <v>1690</v>
      </c>
      <c r="C1229" s="4" t="str">
        <f>iferror(vlookup(B1229,Industry_info,2,false),"No data")</f>
        <v>Biotech &amp; Pharmaceuticals</v>
      </c>
      <c r="D1229" s="4" t="s">
        <v>1448</v>
      </c>
      <c r="E1229" s="4" t="str">
        <f>iferror(VLOOKUP(D1229,State_info,2,0),"No Data")</f>
        <v>CA</v>
      </c>
      <c r="F1229" s="4">
        <v>112244.0</v>
      </c>
      <c r="G1229" s="4">
        <v>153478.0</v>
      </c>
      <c r="H1229" s="4" t="s">
        <v>15</v>
      </c>
      <c r="I1229" s="5">
        <v>43946.0</v>
      </c>
      <c r="J1229" s="5">
        <v>43987.0</v>
      </c>
      <c r="K1229" s="4" t="s">
        <v>16</v>
      </c>
      <c r="L1229" s="4">
        <f>iferror(vlookup(B1229,Rating_info,3,0),"No Data")</f>
        <v>3.5</v>
      </c>
    </row>
    <row r="1230" ht="15.75" hidden="1" customHeight="1">
      <c r="A1230" s="4" t="s">
        <v>2638</v>
      </c>
      <c r="B1230" s="4" t="s">
        <v>2498</v>
      </c>
      <c r="C1230" s="4" t="str">
        <f>iferror(vlookup(B1230,Industry_info,2,false),"No data")</f>
        <v>Health Care</v>
      </c>
      <c r="D1230" s="4" t="s">
        <v>2043</v>
      </c>
      <c r="E1230" s="4" t="str">
        <f>iferror(VLOOKUP(D1230,State_info,2,0),"No Data")</f>
        <v>CA</v>
      </c>
      <c r="F1230" s="4">
        <v>110616.0</v>
      </c>
      <c r="G1230" s="4">
        <v>135548.0</v>
      </c>
      <c r="H1230" s="4" t="s">
        <v>2639</v>
      </c>
      <c r="I1230" s="5">
        <v>43956.0</v>
      </c>
      <c r="J1230" s="5">
        <v>43987.0</v>
      </c>
      <c r="K1230" s="4" t="s">
        <v>16</v>
      </c>
      <c r="L1230" s="4">
        <f>iferror(vlookup(B1230,Rating_info,3,0),"No Data")</f>
        <v>3.9</v>
      </c>
    </row>
    <row r="1231" ht="15.75" hidden="1" customHeight="1">
      <c r="A1231" s="4" t="s">
        <v>2640</v>
      </c>
      <c r="B1231" s="4" t="s">
        <v>245</v>
      </c>
      <c r="C1231" s="4" t="str">
        <f>iferror(vlookup(B1231,Industry_info,2,false),"No data")</f>
        <v>Information Technology</v>
      </c>
      <c r="D1231" s="4" t="s">
        <v>2641</v>
      </c>
      <c r="E1231" s="4" t="str">
        <f>iferror(VLOOKUP(D1231,State_info,2,0),"No Data")</f>
        <v>CA</v>
      </c>
      <c r="F1231" s="4">
        <v>144300.0</v>
      </c>
      <c r="G1231" s="4">
        <v>177137.0</v>
      </c>
      <c r="H1231" s="4" t="s">
        <v>15</v>
      </c>
      <c r="I1231" s="5">
        <v>43953.0</v>
      </c>
      <c r="J1231" s="5">
        <v>43987.0</v>
      </c>
      <c r="K1231" s="4" t="s">
        <v>16</v>
      </c>
      <c r="L1231" s="4">
        <f>iferror(vlookup(B1231,Rating_info,3,0),"No Data")</f>
        <v>4.4</v>
      </c>
    </row>
    <row r="1232" ht="15.75" hidden="1" customHeight="1">
      <c r="A1232" s="4" t="s">
        <v>2642</v>
      </c>
      <c r="B1232" s="4" t="s">
        <v>2341</v>
      </c>
      <c r="C1232" s="4" t="str">
        <f>iferror(vlookup(B1232,Industry_info,2,false),"No data")</f>
        <v>Biotech &amp; Pharmaceuticals</v>
      </c>
      <c r="D1232" s="4" t="s">
        <v>1456</v>
      </c>
      <c r="E1232" s="4" t="str">
        <f>iferror(VLOOKUP(D1232,State_info,2,0),"No Data")</f>
        <v>CA</v>
      </c>
      <c r="F1232" s="4">
        <v>77734.0</v>
      </c>
      <c r="G1232" s="4">
        <v>149982.0</v>
      </c>
      <c r="H1232" s="4" t="s">
        <v>15</v>
      </c>
      <c r="I1232" s="5">
        <v>43957.0</v>
      </c>
      <c r="J1232" s="5">
        <v>43987.0</v>
      </c>
      <c r="K1232" s="4" t="s">
        <v>16</v>
      </c>
      <c r="L1232" s="4">
        <f>iferror(vlookup(B1232,Rating_info,3,0),"No Data")</f>
        <v>3.2</v>
      </c>
    </row>
    <row r="1233" ht="15.75" hidden="1" customHeight="1">
      <c r="A1233" s="4" t="s">
        <v>2643</v>
      </c>
      <c r="B1233" s="4" t="s">
        <v>1555</v>
      </c>
      <c r="C1233" s="4" t="str">
        <f>iferror(vlookup(B1233,Industry_info,2,false),"No data")</f>
        <v>Biotech &amp; Pharmaceuticals</v>
      </c>
      <c r="D1233" s="4" t="s">
        <v>1448</v>
      </c>
      <c r="E1233" s="4" t="str">
        <f>iferror(VLOOKUP(D1233,State_info,2,0),"No Data")</f>
        <v>CA</v>
      </c>
      <c r="F1233" s="4">
        <v>106610.0</v>
      </c>
      <c r="G1233" s="4">
        <v>130479.0</v>
      </c>
      <c r="H1233" s="4" t="s">
        <v>2644</v>
      </c>
      <c r="I1233" s="5">
        <v>43950.0</v>
      </c>
      <c r="J1233" s="5">
        <v>43987.0</v>
      </c>
      <c r="K1233" s="4" t="s">
        <v>16</v>
      </c>
      <c r="L1233" s="4">
        <f>iferror(vlookup(B1233,Rating_info,3,0),"No Data")</f>
        <v>3.9</v>
      </c>
    </row>
    <row r="1234" ht="15.75" hidden="1" customHeight="1">
      <c r="A1234" s="4" t="s">
        <v>2645</v>
      </c>
      <c r="B1234" s="4" t="s">
        <v>1555</v>
      </c>
      <c r="C1234" s="4" t="str">
        <f>iferror(vlookup(B1234,Industry_info,2,false),"No data")</f>
        <v>Biotech &amp; Pharmaceuticals</v>
      </c>
      <c r="D1234" s="4" t="s">
        <v>1448</v>
      </c>
      <c r="E1234" s="4" t="str">
        <f>iferror(VLOOKUP(D1234,State_info,2,0),"No Data")</f>
        <v>CA</v>
      </c>
      <c r="F1234" s="4">
        <v>105390.0</v>
      </c>
      <c r="G1234" s="4">
        <v>173069.0</v>
      </c>
      <c r="H1234" s="4" t="s">
        <v>2646</v>
      </c>
      <c r="I1234" s="5">
        <v>43950.0</v>
      </c>
      <c r="J1234" s="5">
        <v>43987.0</v>
      </c>
      <c r="K1234" s="4" t="s">
        <v>16</v>
      </c>
      <c r="L1234" s="4">
        <f>iferror(vlookup(B1234,Rating_info,3,0),"No Data")</f>
        <v>3.9</v>
      </c>
    </row>
    <row r="1235" ht="15.75" hidden="1" customHeight="1">
      <c r="A1235" s="4" t="s">
        <v>2647</v>
      </c>
      <c r="B1235" s="4" t="s">
        <v>2542</v>
      </c>
      <c r="C1235" s="4" t="str">
        <f>iferror(vlookup(B1235,Industry_info,2,false),"No data")</f>
        <v>Biotech &amp; Pharmaceuticals</v>
      </c>
      <c r="D1235" s="4" t="s">
        <v>1448</v>
      </c>
      <c r="E1235" s="4" t="str">
        <f>iferror(VLOOKUP(D1235,State_info,2,0),"No Data")</f>
        <v>CA</v>
      </c>
      <c r="F1235" s="4">
        <v>116972.0</v>
      </c>
      <c r="G1235" s="4">
        <v>183789.0</v>
      </c>
      <c r="H1235" s="4" t="s">
        <v>2648</v>
      </c>
      <c r="I1235" s="5">
        <v>43953.0</v>
      </c>
      <c r="J1235" s="5">
        <v>43987.0</v>
      </c>
      <c r="K1235" s="4" t="s">
        <v>16</v>
      </c>
      <c r="L1235" s="4">
        <f>iferror(vlookup(B1235,Rating_info,3,0),"No Data")</f>
        <v>3.7</v>
      </c>
    </row>
    <row r="1236" ht="15.75" hidden="1" customHeight="1">
      <c r="A1236" s="4" t="s">
        <v>2649</v>
      </c>
      <c r="B1236" s="4" t="s">
        <v>2650</v>
      </c>
      <c r="C1236" s="4" t="str">
        <f>iferror(vlookup(B1236,Industry_info,2,false),"No data")</f>
        <v>Biotech &amp; Pharmaceuticals</v>
      </c>
      <c r="D1236" s="4" t="s">
        <v>1448</v>
      </c>
      <c r="E1236" s="4" t="str">
        <f>iferror(VLOOKUP(D1236,State_info,2,0),"No Data")</f>
        <v>CA</v>
      </c>
      <c r="F1236" s="4">
        <v>91101.0</v>
      </c>
      <c r="G1236" s="4">
        <v>177417.0</v>
      </c>
      <c r="H1236" s="4" t="s">
        <v>2651</v>
      </c>
      <c r="I1236" s="5">
        <v>43954.0</v>
      </c>
      <c r="J1236" s="5">
        <v>43987.0</v>
      </c>
      <c r="K1236" s="4" t="s">
        <v>16</v>
      </c>
      <c r="L1236" s="4">
        <f>iferror(vlookup(B1236,Rating_info,3,0),"No Data")</f>
        <v>3.3</v>
      </c>
    </row>
    <row r="1237" ht="15.75" hidden="1" customHeight="1">
      <c r="A1237" s="4" t="s">
        <v>2652</v>
      </c>
      <c r="B1237" s="4" t="s">
        <v>2653</v>
      </c>
      <c r="C1237" s="4" t="str">
        <f>iferror(vlookup(B1237,Industry_info,2,false),"No data")</f>
        <v>Information Technology</v>
      </c>
      <c r="D1237" s="4" t="s">
        <v>1461</v>
      </c>
      <c r="E1237" s="4" t="str">
        <f>iferror(VLOOKUP(D1237,State_info,2,0),"No Data")</f>
        <v>CA</v>
      </c>
      <c r="F1237" s="4">
        <v>73853.0</v>
      </c>
      <c r="G1237" s="4">
        <v>101098.0</v>
      </c>
      <c r="H1237" s="4" t="s">
        <v>2654</v>
      </c>
      <c r="I1237" s="5">
        <v>43952.0</v>
      </c>
      <c r="J1237" s="5">
        <v>43987.0</v>
      </c>
      <c r="K1237" s="4" t="s">
        <v>16</v>
      </c>
      <c r="L1237" s="4">
        <f>iferror(vlookup(B1237,Rating_info,3,0),"No Data")</f>
        <v>4</v>
      </c>
    </row>
    <row r="1238" ht="15.75" hidden="1" customHeight="1">
      <c r="A1238" s="4" t="s">
        <v>2655</v>
      </c>
      <c r="B1238" s="4" t="s">
        <v>1966</v>
      </c>
      <c r="C1238" s="4" t="str">
        <f>iferror(vlookup(B1238,Industry_info,2,false),"No data")</f>
        <v>Biotech &amp; Pharmaceuticals</v>
      </c>
      <c r="D1238" s="4" t="s">
        <v>1750</v>
      </c>
      <c r="E1238" s="4" t="str">
        <f>iferror(VLOOKUP(D1238,State_info,2,0),"No Data")</f>
        <v>CA</v>
      </c>
      <c r="F1238" s="4">
        <v>84151.0</v>
      </c>
      <c r="G1238" s="4">
        <v>112356.0</v>
      </c>
      <c r="H1238" s="4" t="s">
        <v>15</v>
      </c>
      <c r="I1238" s="5">
        <v>43948.0</v>
      </c>
      <c r="J1238" s="5">
        <v>43987.0</v>
      </c>
      <c r="K1238" s="4" t="s">
        <v>16</v>
      </c>
      <c r="L1238" s="4">
        <f>iferror(vlookup(B1238,Rating_info,3,0),"No Data")</f>
        <v>3.7</v>
      </c>
    </row>
    <row r="1239" ht="15.75" hidden="1" customHeight="1">
      <c r="A1239" s="4" t="s">
        <v>177</v>
      </c>
      <c r="B1239" s="4" t="s">
        <v>2656</v>
      </c>
      <c r="C1239" s="4" t="str">
        <f>iferror(vlookup(B1239,Industry_info,2,false),"No data")</f>
        <v>No Industry</v>
      </c>
      <c r="D1239" s="4" t="s">
        <v>2657</v>
      </c>
      <c r="E1239" s="4" t="str">
        <f>iferror(VLOOKUP(D1239,State_info,2,0),"No Data")</f>
        <v>CA</v>
      </c>
      <c r="F1239" s="4">
        <v>72951.0</v>
      </c>
      <c r="G1239" s="4">
        <v>110623.0</v>
      </c>
      <c r="H1239" s="4" t="s">
        <v>2658</v>
      </c>
      <c r="I1239" s="5">
        <v>43948.0</v>
      </c>
      <c r="J1239" s="5">
        <v>43987.0</v>
      </c>
      <c r="K1239" s="4" t="s">
        <v>16</v>
      </c>
      <c r="L1239" s="4">
        <f>iferror(vlookup(B1239,Rating_info,3,0),"No Data")</f>
        <v>3.8</v>
      </c>
    </row>
    <row r="1240" ht="15.75" hidden="1" customHeight="1">
      <c r="A1240" s="4" t="s">
        <v>2659</v>
      </c>
      <c r="B1240" s="4" t="s">
        <v>2660</v>
      </c>
      <c r="C1240" s="4" t="str">
        <f>iferror(vlookup(B1240,Industry_info,2,false),"No data")</f>
        <v>Biotech &amp; Pharmaceuticals</v>
      </c>
      <c r="D1240" s="4" t="s">
        <v>1448</v>
      </c>
      <c r="E1240" s="4" t="str">
        <f>iferror(VLOOKUP(D1240,State_info,2,0),"No Data")</f>
        <v>CA</v>
      </c>
      <c r="F1240" s="4">
        <v>90518.0</v>
      </c>
      <c r="G1240" s="4">
        <v>169985.0</v>
      </c>
      <c r="H1240" s="4" t="s">
        <v>2661</v>
      </c>
      <c r="I1240" s="5">
        <v>43946.0</v>
      </c>
      <c r="J1240" s="5">
        <v>43987.0</v>
      </c>
      <c r="K1240" s="4" t="s">
        <v>16</v>
      </c>
      <c r="L1240" s="4">
        <f>iferror(vlookup(B1240,Rating_info,3,0),"No Data")</f>
        <v>4</v>
      </c>
    </row>
    <row r="1241" ht="15.75" hidden="1" customHeight="1">
      <c r="A1241" s="4" t="s">
        <v>2662</v>
      </c>
      <c r="B1241" s="4" t="s">
        <v>2663</v>
      </c>
      <c r="C1241" s="4" t="str">
        <f>iferror(vlookup(B1241,Industry_info,2,false),"No data")</f>
        <v>Biotech &amp; Pharmaceuticals</v>
      </c>
      <c r="D1241" s="4" t="s">
        <v>2664</v>
      </c>
      <c r="E1241" s="4" t="str">
        <f>iferror(VLOOKUP(D1241,State_info,2,0),"No Data")</f>
        <v>CA</v>
      </c>
      <c r="F1241" s="4">
        <v>140645.0</v>
      </c>
      <c r="G1241" s="4">
        <v>165455.0</v>
      </c>
      <c r="H1241" s="4" t="s">
        <v>2665</v>
      </c>
      <c r="I1241" s="5">
        <v>43950.0</v>
      </c>
      <c r="J1241" s="5">
        <v>43987.0</v>
      </c>
      <c r="K1241" s="4" t="s">
        <v>16</v>
      </c>
      <c r="L1241" s="4">
        <f>iferror(vlookup(B1241,Rating_info,3,0),"No Data")</f>
        <v>4.5</v>
      </c>
    </row>
    <row r="1242" ht="15.75" hidden="1" customHeight="1">
      <c r="A1242" s="4" t="s">
        <v>2666</v>
      </c>
      <c r="B1242" s="4" t="s">
        <v>1190</v>
      </c>
      <c r="C1242" s="4" t="str">
        <f>iferror(vlookup(B1242,Industry_info,2,false),"No data")</f>
        <v>Business Services</v>
      </c>
      <c r="D1242" s="4" t="s">
        <v>1653</v>
      </c>
      <c r="E1242" s="4" t="str">
        <f>iferror(VLOOKUP(D1242,State_info,2,0),"No Data")</f>
        <v>CA</v>
      </c>
      <c r="F1242" s="4">
        <v>48523.0</v>
      </c>
      <c r="G1242" s="4">
        <v>100568.0</v>
      </c>
      <c r="H1242" s="4" t="s">
        <v>2667</v>
      </c>
      <c r="I1242" s="5">
        <v>43950.0</v>
      </c>
      <c r="J1242" s="5">
        <v>43987.0</v>
      </c>
      <c r="K1242" s="4" t="s">
        <v>16</v>
      </c>
      <c r="L1242" s="4">
        <f>iferror(vlookup(B1242,Rating_info,3,0),"No Data")</f>
        <v>3.6</v>
      </c>
    </row>
    <row r="1243" ht="15.75" hidden="1" customHeight="1">
      <c r="A1243" s="4" t="s">
        <v>2668</v>
      </c>
      <c r="B1243" s="4" t="s">
        <v>2669</v>
      </c>
      <c r="C1243" s="4" t="str">
        <f>iferror(vlookup(B1243,Industry_info,2,false),"No data")</f>
        <v>Retail</v>
      </c>
      <c r="D1243" s="4" t="s">
        <v>2447</v>
      </c>
      <c r="E1243" s="4" t="str">
        <f>iferror(VLOOKUP(D1243,State_info,2,0),"No Data")</f>
        <v>CA</v>
      </c>
      <c r="F1243" s="4">
        <v>88652.0</v>
      </c>
      <c r="G1243" s="4">
        <v>164563.0</v>
      </c>
      <c r="H1243" s="4" t="s">
        <v>2670</v>
      </c>
      <c r="I1243" s="5">
        <v>43957.0</v>
      </c>
      <c r="J1243" s="5">
        <v>43987.0</v>
      </c>
      <c r="K1243" s="4" t="s">
        <v>16</v>
      </c>
      <c r="L1243" s="4">
        <f>iferror(vlookup(B1243,Rating_info,3,0),"No Data")</f>
        <v>3.3</v>
      </c>
    </row>
    <row r="1244" ht="15.75" hidden="1" customHeight="1">
      <c r="A1244" s="4" t="s">
        <v>2671</v>
      </c>
      <c r="B1244" s="4" t="s">
        <v>2229</v>
      </c>
      <c r="C1244" s="4" t="str">
        <f>iferror(vlookup(B1244,Industry_info,2,false),"No data")</f>
        <v>Biotech &amp; Pharmaceuticals</v>
      </c>
      <c r="D1244" s="4" t="s">
        <v>1942</v>
      </c>
      <c r="E1244" s="4" t="str">
        <f>iferror(VLOOKUP(D1244,State_info,2,0),"No Data")</f>
        <v>CA</v>
      </c>
      <c r="F1244" s="4">
        <v>103136.0</v>
      </c>
      <c r="G1244" s="4">
        <v>124919.0</v>
      </c>
      <c r="H1244" s="4" t="s">
        <v>2672</v>
      </c>
      <c r="I1244" s="5">
        <v>43945.0</v>
      </c>
      <c r="J1244" s="5">
        <v>43987.0</v>
      </c>
      <c r="K1244" s="4" t="s">
        <v>16</v>
      </c>
      <c r="L1244" s="4">
        <f>iferror(vlookup(B1244,Rating_info,3,0),"No Data")</f>
        <v>4.3</v>
      </c>
    </row>
    <row r="1245" ht="15.75" hidden="1" customHeight="1">
      <c r="A1245" s="4" t="s">
        <v>2673</v>
      </c>
      <c r="B1245" s="4" t="s">
        <v>1941</v>
      </c>
      <c r="C1245" s="4" t="str">
        <f>iferror(vlookup(B1245,Industry_info,2,false),"No data")</f>
        <v>Biotech &amp; Pharmaceuticals</v>
      </c>
      <c r="D1245" s="4" t="s">
        <v>1942</v>
      </c>
      <c r="E1245" s="4" t="str">
        <f>iferror(VLOOKUP(D1245,State_info,2,0),"No Data")</f>
        <v>CA</v>
      </c>
      <c r="F1245" s="4">
        <v>49361.0</v>
      </c>
      <c r="G1245" s="4">
        <v>107718.0</v>
      </c>
      <c r="H1245" s="4" t="s">
        <v>2674</v>
      </c>
      <c r="I1245" s="5">
        <v>43956.0</v>
      </c>
      <c r="J1245" s="5">
        <v>43987.0</v>
      </c>
      <c r="K1245" s="4" t="s">
        <v>16</v>
      </c>
      <c r="L1245" s="4">
        <f>iferror(vlookup(B1245,Rating_info,3,0),"No Data")</f>
        <v>3.3</v>
      </c>
    </row>
    <row r="1246" ht="15.75" hidden="1" customHeight="1">
      <c r="A1246" s="4" t="s">
        <v>2675</v>
      </c>
      <c r="B1246" s="4" t="s">
        <v>1823</v>
      </c>
      <c r="C1246" s="4" t="str">
        <f>iferror(vlookup(B1246,Industry_info,2,false),"No data")</f>
        <v>Government</v>
      </c>
      <c r="D1246" s="4" t="s">
        <v>1544</v>
      </c>
      <c r="E1246" s="4" t="str">
        <f>iferror(VLOOKUP(D1246,State_info,2,0),"No Data")</f>
        <v>CA</v>
      </c>
      <c r="F1246" s="4">
        <v>76227.0</v>
      </c>
      <c r="G1246" s="4">
        <v>97680.0</v>
      </c>
      <c r="H1246" s="4" t="s">
        <v>2676</v>
      </c>
      <c r="I1246" s="5">
        <v>43951.0</v>
      </c>
      <c r="J1246" s="5">
        <v>43987.0</v>
      </c>
      <c r="K1246" s="4" t="s">
        <v>16</v>
      </c>
      <c r="L1246" s="4">
        <f>iferror(vlookup(B1246,Rating_info,3,0),"No Data")</f>
        <v>4.1</v>
      </c>
    </row>
    <row r="1247" ht="15.75" hidden="1" customHeight="1">
      <c r="A1247" s="4" t="s">
        <v>2677</v>
      </c>
      <c r="B1247" s="4" t="s">
        <v>2678</v>
      </c>
      <c r="C1247" s="4" t="str">
        <f>iferror(vlookup(B1247,Industry_info,2,false),"No data")</f>
        <v>No Industry</v>
      </c>
      <c r="D1247" s="4" t="s">
        <v>1501</v>
      </c>
      <c r="E1247" s="4" t="str">
        <f>iferror(VLOOKUP(D1247,State_info,2,0),"No Data")</f>
        <v>CA</v>
      </c>
      <c r="F1247" s="4">
        <v>104685.0</v>
      </c>
      <c r="G1247" s="4">
        <v>119727.0</v>
      </c>
      <c r="H1247" s="4" t="s">
        <v>2679</v>
      </c>
      <c r="I1247" s="5">
        <v>43951.0</v>
      </c>
      <c r="J1247" s="5">
        <v>43987.0</v>
      </c>
      <c r="K1247" s="4" t="s">
        <v>16</v>
      </c>
      <c r="L1247" s="4" t="str">
        <f>iferror(vlookup(B1247,Rating_info,3,0),"No Data")</f>
        <v/>
      </c>
    </row>
    <row r="1248" ht="15.75" hidden="1" customHeight="1">
      <c r="A1248" s="4" t="s">
        <v>2680</v>
      </c>
      <c r="B1248" s="4" t="s">
        <v>2681</v>
      </c>
      <c r="C1248" s="4" t="str">
        <f>iferror(vlookup(B1248,Industry_info,2,false),"No data")</f>
        <v>Biotech &amp; Pharmaceuticals</v>
      </c>
      <c r="D1248" s="4" t="s">
        <v>1448</v>
      </c>
      <c r="E1248" s="4" t="str">
        <f>iferror(VLOOKUP(D1248,State_info,2,0),"No Data")</f>
        <v>CA</v>
      </c>
      <c r="F1248" s="4">
        <v>152239.0</v>
      </c>
      <c r="G1248" s="4">
        <v>174561.0</v>
      </c>
      <c r="H1248" s="4" t="s">
        <v>2682</v>
      </c>
      <c r="I1248" s="5">
        <v>43953.0</v>
      </c>
      <c r="J1248" s="5">
        <v>43987.0</v>
      </c>
      <c r="K1248" s="4" t="s">
        <v>16</v>
      </c>
      <c r="L1248" s="4">
        <f>iferror(vlookup(B1248,Rating_info,3,0),"No Data")</f>
        <v>3.9</v>
      </c>
    </row>
    <row r="1249" ht="15.75" hidden="1" customHeight="1">
      <c r="A1249" s="4" t="s">
        <v>2683</v>
      </c>
      <c r="B1249" s="4" t="s">
        <v>2663</v>
      </c>
      <c r="C1249" s="4" t="str">
        <f>iferror(vlookup(B1249,Industry_info,2,false),"No data")</f>
        <v>Biotech &amp; Pharmaceuticals</v>
      </c>
      <c r="D1249" s="4" t="s">
        <v>2664</v>
      </c>
      <c r="E1249" s="4" t="str">
        <f>iferror(VLOOKUP(D1249,State_info,2,0),"No Data")</f>
        <v>CA</v>
      </c>
      <c r="F1249" s="4">
        <v>114451.0</v>
      </c>
      <c r="G1249" s="4">
        <v>136266.0</v>
      </c>
      <c r="H1249" s="4" t="s">
        <v>2684</v>
      </c>
      <c r="I1249" s="5">
        <v>43956.0</v>
      </c>
      <c r="J1249" s="5">
        <v>43987.0</v>
      </c>
      <c r="K1249" s="4" t="s">
        <v>16</v>
      </c>
      <c r="L1249" s="4">
        <f>iferror(vlookup(B1249,Rating_info,3,0),"No Data")</f>
        <v>4.5</v>
      </c>
    </row>
    <row r="1250" ht="15.75" customHeight="1">
      <c r="A1250" s="4" t="s">
        <v>31</v>
      </c>
      <c r="B1250" s="4" t="s">
        <v>2685</v>
      </c>
      <c r="C1250" s="4" t="str">
        <f>iferror(vlookup(B1250,Industry_info,2,false),"No data")</f>
        <v>No Industry</v>
      </c>
      <c r="D1250" s="4" t="s">
        <v>2664</v>
      </c>
      <c r="E1250" s="4" t="str">
        <f>iferror(VLOOKUP(D1250,State_info,2,0),"No Data")</f>
        <v>CA</v>
      </c>
      <c r="F1250" s="4">
        <v>100959.0</v>
      </c>
      <c r="G1250" s="4">
        <v>124595.0</v>
      </c>
      <c r="H1250" s="4" t="s">
        <v>2686</v>
      </c>
      <c r="I1250" s="5">
        <v>43954.0</v>
      </c>
      <c r="J1250" s="5">
        <v>43987.0</v>
      </c>
      <c r="K1250" s="4" t="s">
        <v>16</v>
      </c>
      <c r="L1250" s="4" t="str">
        <f>iferror(vlookup(B1250,Rating_info,3,0),"No Data")</f>
        <v/>
      </c>
    </row>
    <row r="1251" ht="15.75" hidden="1" customHeight="1">
      <c r="A1251" s="4" t="s">
        <v>2687</v>
      </c>
      <c r="B1251" s="4" t="s">
        <v>2542</v>
      </c>
      <c r="C1251" s="4" t="str">
        <f>iferror(vlookup(B1251,Industry_info,2,false),"No data")</f>
        <v>Biotech &amp; Pharmaceuticals</v>
      </c>
      <c r="D1251" s="4" t="s">
        <v>1448</v>
      </c>
      <c r="E1251" s="4" t="str">
        <f>iferror(VLOOKUP(D1251,State_info,2,0),"No Data")</f>
        <v>CA</v>
      </c>
      <c r="F1251" s="4">
        <v>144909.0</v>
      </c>
      <c r="G1251" s="4">
        <v>150160.0</v>
      </c>
      <c r="H1251" s="4" t="s">
        <v>2688</v>
      </c>
      <c r="I1251" s="5">
        <v>43953.0</v>
      </c>
      <c r="J1251" s="5">
        <v>43987.0</v>
      </c>
      <c r="K1251" s="4" t="s">
        <v>16</v>
      </c>
      <c r="L1251" s="4">
        <f>iferror(vlookup(B1251,Rating_info,3,0),"No Data")</f>
        <v>3.7</v>
      </c>
    </row>
    <row r="1252" ht="15.75" hidden="1" customHeight="1">
      <c r="A1252" s="4" t="s">
        <v>2689</v>
      </c>
      <c r="B1252" s="4" t="s">
        <v>2542</v>
      </c>
      <c r="C1252" s="4" t="str">
        <f>iferror(vlookup(B1252,Industry_info,2,false),"No data")</f>
        <v>Biotech &amp; Pharmaceuticals</v>
      </c>
      <c r="D1252" s="4" t="s">
        <v>1448</v>
      </c>
      <c r="E1252" s="4" t="str">
        <f>iferror(VLOOKUP(D1252,State_info,2,0),"No Data")</f>
        <v>CA</v>
      </c>
      <c r="F1252" s="4">
        <v>99140.0</v>
      </c>
      <c r="G1252" s="4">
        <v>114468.0</v>
      </c>
      <c r="H1252" s="4" t="s">
        <v>2690</v>
      </c>
      <c r="I1252" s="5">
        <v>43953.0</v>
      </c>
      <c r="J1252" s="5">
        <v>43987.0</v>
      </c>
      <c r="K1252" s="4" t="s">
        <v>16</v>
      </c>
      <c r="L1252" s="4">
        <f>iferror(vlookup(B1252,Rating_info,3,0),"No Data")</f>
        <v>3.7</v>
      </c>
    </row>
    <row r="1253" ht="15.75" hidden="1" customHeight="1">
      <c r="A1253" s="4" t="s">
        <v>2691</v>
      </c>
      <c r="B1253" s="4" t="s">
        <v>2542</v>
      </c>
      <c r="C1253" s="4" t="str">
        <f>iferror(vlookup(B1253,Industry_info,2,false),"No data")</f>
        <v>Biotech &amp; Pharmaceuticals</v>
      </c>
      <c r="D1253" s="4" t="s">
        <v>1448</v>
      </c>
      <c r="E1253" s="4" t="str">
        <f>iferror(VLOOKUP(D1253,State_info,2,0),"No Data")</f>
        <v>CA</v>
      </c>
      <c r="F1253" s="4">
        <v>124106.0</v>
      </c>
      <c r="G1253" s="4">
        <v>137039.0</v>
      </c>
      <c r="H1253" s="4" t="s">
        <v>2692</v>
      </c>
      <c r="I1253" s="5">
        <v>43953.0</v>
      </c>
      <c r="J1253" s="5">
        <v>43987.0</v>
      </c>
      <c r="K1253" s="4" t="s">
        <v>16</v>
      </c>
      <c r="L1253" s="4">
        <f>iferror(vlookup(B1253,Rating_info,3,0),"No Data")</f>
        <v>3.7</v>
      </c>
    </row>
    <row r="1254" ht="15.75" hidden="1" customHeight="1">
      <c r="A1254" s="4" t="s">
        <v>2693</v>
      </c>
      <c r="B1254" s="4" t="s">
        <v>2542</v>
      </c>
      <c r="C1254" s="4" t="str">
        <f>iferror(vlookup(B1254,Industry_info,2,false),"No data")</f>
        <v>Biotech &amp; Pharmaceuticals</v>
      </c>
      <c r="D1254" s="4" t="s">
        <v>1448</v>
      </c>
      <c r="E1254" s="4" t="str">
        <f>iferror(VLOOKUP(D1254,State_info,2,0),"No Data")</f>
        <v>CA</v>
      </c>
      <c r="F1254" s="4">
        <v>124106.0</v>
      </c>
      <c r="G1254" s="4">
        <v>137039.0</v>
      </c>
      <c r="H1254" s="4" t="s">
        <v>2694</v>
      </c>
      <c r="I1254" s="5">
        <v>43953.0</v>
      </c>
      <c r="J1254" s="5">
        <v>43987.0</v>
      </c>
      <c r="K1254" s="4" t="s">
        <v>16</v>
      </c>
      <c r="L1254" s="4">
        <f>iferror(vlookup(B1254,Rating_info,3,0),"No Data")</f>
        <v>3.7</v>
      </c>
    </row>
    <row r="1255" ht="15.75" hidden="1" customHeight="1">
      <c r="A1255" s="4" t="s">
        <v>2680</v>
      </c>
      <c r="B1255" s="4" t="s">
        <v>2681</v>
      </c>
      <c r="C1255" s="4" t="str">
        <f>iferror(vlookup(B1255,Industry_info,2,false),"No data")</f>
        <v>Biotech &amp; Pharmaceuticals</v>
      </c>
      <c r="D1255" s="4" t="s">
        <v>1448</v>
      </c>
      <c r="E1255" s="4" t="str">
        <f>iferror(VLOOKUP(D1255,State_info,2,0),"No Data")</f>
        <v>CA</v>
      </c>
      <c r="F1255" s="4">
        <v>128055.0</v>
      </c>
      <c r="G1255" s="4">
        <v>162371.0</v>
      </c>
      <c r="H1255" s="4" t="s">
        <v>15</v>
      </c>
      <c r="I1255" s="5">
        <v>43953.0</v>
      </c>
      <c r="J1255" s="5">
        <v>43987.0</v>
      </c>
      <c r="K1255" s="4" t="s">
        <v>16</v>
      </c>
      <c r="L1255" s="4">
        <f>iferror(vlookup(B1255,Rating_info,3,0),"No Data")</f>
        <v>3.9</v>
      </c>
    </row>
    <row r="1256" ht="15.75" hidden="1" customHeight="1">
      <c r="A1256" s="4" t="s">
        <v>2695</v>
      </c>
      <c r="B1256" s="4" t="s">
        <v>2542</v>
      </c>
      <c r="C1256" s="4" t="str">
        <f>iferror(vlookup(B1256,Industry_info,2,false),"No data")</f>
        <v>Biotech &amp; Pharmaceuticals</v>
      </c>
      <c r="D1256" s="4" t="s">
        <v>1448</v>
      </c>
      <c r="E1256" s="4" t="str">
        <f>iferror(VLOOKUP(D1256,State_info,2,0),"No Data")</f>
        <v>CA</v>
      </c>
      <c r="F1256" s="4">
        <v>148962.0</v>
      </c>
      <c r="G1256" s="4">
        <v>173521.0</v>
      </c>
      <c r="H1256" s="4" t="s">
        <v>2696</v>
      </c>
      <c r="I1256" s="5">
        <v>43953.0</v>
      </c>
      <c r="J1256" s="5">
        <v>43987.0</v>
      </c>
      <c r="K1256" s="4" t="s">
        <v>16</v>
      </c>
      <c r="L1256" s="4">
        <f>iferror(vlookup(B1256,Rating_info,3,0),"No Data")</f>
        <v>3.7</v>
      </c>
    </row>
    <row r="1257" ht="15.75" hidden="1" customHeight="1">
      <c r="A1257" s="4" t="s">
        <v>2697</v>
      </c>
      <c r="B1257" s="4" t="s">
        <v>2498</v>
      </c>
      <c r="C1257" s="4" t="str">
        <f>iferror(vlookup(B1257,Industry_info,2,false),"No data")</f>
        <v>Health Care</v>
      </c>
      <c r="D1257" s="4" t="s">
        <v>1745</v>
      </c>
      <c r="E1257" s="4" t="str">
        <f>iferror(VLOOKUP(D1257,State_info,2,0),"No Data")</f>
        <v>CA</v>
      </c>
      <c r="F1257" s="4">
        <v>110616.0</v>
      </c>
      <c r="G1257" s="4">
        <v>135548.0</v>
      </c>
      <c r="H1257" s="4" t="s">
        <v>2639</v>
      </c>
      <c r="I1257" s="5">
        <v>43956.0</v>
      </c>
      <c r="J1257" s="5">
        <v>43987.0</v>
      </c>
      <c r="K1257" s="4" t="s">
        <v>16</v>
      </c>
      <c r="L1257" s="4">
        <f>iferror(vlookup(B1257,Rating_info,3,0),"No Data")</f>
        <v>3.9</v>
      </c>
    </row>
    <row r="1258" ht="15.75" customHeight="1">
      <c r="A1258" s="4" t="s">
        <v>2698</v>
      </c>
      <c r="B1258" s="4" t="s">
        <v>2520</v>
      </c>
      <c r="C1258" s="4" t="str">
        <f>iferror(vlookup(B1258,Industry_info,2,false),"No data")</f>
        <v>Information Technology</v>
      </c>
      <c r="D1258" s="4" t="s">
        <v>1419</v>
      </c>
      <c r="E1258" s="4" t="str">
        <f>iferror(VLOOKUP(D1258,State_info,2,0),"No Data")</f>
        <v>CA</v>
      </c>
      <c r="F1258" s="4">
        <v>124778.0</v>
      </c>
      <c r="G1258" s="4">
        <v>124778.0</v>
      </c>
      <c r="H1258" s="4" t="s">
        <v>2699</v>
      </c>
      <c r="I1258" s="5">
        <v>43951.0</v>
      </c>
      <c r="J1258" s="5">
        <v>43987.0</v>
      </c>
      <c r="K1258" s="4" t="s">
        <v>16</v>
      </c>
      <c r="L1258" s="4">
        <f>iferror(vlookup(B1258,Rating_info,3,0),"No Data")</f>
        <v>3.2</v>
      </c>
    </row>
    <row r="1259" ht="15.75" hidden="1" customHeight="1">
      <c r="A1259" s="4" t="s">
        <v>2700</v>
      </c>
      <c r="B1259" s="4" t="s">
        <v>1555</v>
      </c>
      <c r="C1259" s="4" t="str">
        <f>iferror(vlookup(B1259,Industry_info,2,false),"No data")</f>
        <v>Biotech &amp; Pharmaceuticals</v>
      </c>
      <c r="D1259" s="4" t="s">
        <v>1448</v>
      </c>
      <c r="E1259" s="4" t="str">
        <f>iferror(VLOOKUP(D1259,State_info,2,0),"No Data")</f>
        <v>CA</v>
      </c>
      <c r="F1259" s="4">
        <v>124759.0</v>
      </c>
      <c r="G1259" s="4">
        <v>160025.0</v>
      </c>
      <c r="H1259" s="4" t="s">
        <v>2646</v>
      </c>
      <c r="I1259" s="5">
        <v>43950.0</v>
      </c>
      <c r="J1259" s="5">
        <v>43987.0</v>
      </c>
      <c r="K1259" s="4" t="s">
        <v>16</v>
      </c>
      <c r="L1259" s="4">
        <f>iferror(vlookup(B1259,Rating_info,3,0),"No Data")</f>
        <v>3.9</v>
      </c>
    </row>
    <row r="1260" ht="15.75" hidden="1" customHeight="1">
      <c r="A1260" s="4" t="s">
        <v>2701</v>
      </c>
      <c r="B1260" s="4" t="s">
        <v>1555</v>
      </c>
      <c r="C1260" s="4" t="str">
        <f>iferror(vlookup(B1260,Industry_info,2,false),"No data")</f>
        <v>Biotech &amp; Pharmaceuticals</v>
      </c>
      <c r="D1260" s="4" t="s">
        <v>1448</v>
      </c>
      <c r="E1260" s="4" t="str">
        <f>iferror(VLOOKUP(D1260,State_info,2,0),"No Data")</f>
        <v>CA</v>
      </c>
      <c r="F1260" s="4">
        <v>133572.0</v>
      </c>
      <c r="G1260" s="4">
        <v>158970.0</v>
      </c>
      <c r="H1260" s="4" t="s">
        <v>2702</v>
      </c>
      <c r="I1260" s="5">
        <v>43950.0</v>
      </c>
      <c r="J1260" s="5">
        <v>43987.0</v>
      </c>
      <c r="K1260" s="4" t="s">
        <v>16</v>
      </c>
      <c r="L1260" s="4">
        <f>iferror(vlookup(B1260,Rating_info,3,0),"No Data")</f>
        <v>3.9</v>
      </c>
    </row>
    <row r="1261" ht="15.75" hidden="1" customHeight="1">
      <c r="A1261" s="4" t="s">
        <v>2703</v>
      </c>
      <c r="B1261" s="4" t="s">
        <v>1555</v>
      </c>
      <c r="C1261" s="4" t="str">
        <f>iferror(vlookup(B1261,Industry_info,2,false),"No data")</f>
        <v>Biotech &amp; Pharmaceuticals</v>
      </c>
      <c r="D1261" s="4" t="s">
        <v>1448</v>
      </c>
      <c r="E1261" s="4" t="str">
        <f>iferror(VLOOKUP(D1261,State_info,2,0),"No Data")</f>
        <v>CA</v>
      </c>
      <c r="F1261" s="4">
        <v>166713.0</v>
      </c>
      <c r="G1261" s="4">
        <v>200487.0</v>
      </c>
      <c r="H1261" s="4" t="s">
        <v>2704</v>
      </c>
      <c r="I1261" s="5">
        <v>43950.0</v>
      </c>
      <c r="J1261" s="5">
        <v>43987.0</v>
      </c>
      <c r="K1261" s="4" t="s">
        <v>16</v>
      </c>
      <c r="L1261" s="4">
        <f>iferror(vlookup(B1261,Rating_info,3,0),"No Data")</f>
        <v>3.9</v>
      </c>
    </row>
    <row r="1262" ht="15.75" customHeight="1">
      <c r="A1262" s="4" t="s">
        <v>31</v>
      </c>
      <c r="B1262" s="4" t="s">
        <v>2137</v>
      </c>
      <c r="C1262" s="4" t="str">
        <f>iferror(vlookup(B1262,Industry_info,2,false),"No data")</f>
        <v>Media</v>
      </c>
      <c r="D1262" s="4" t="s">
        <v>1537</v>
      </c>
      <c r="E1262" s="4" t="str">
        <f>iferror(VLOOKUP(D1262,State_info,2,0),"No Data")</f>
        <v>CA</v>
      </c>
      <c r="F1262" s="4">
        <v>103202.0</v>
      </c>
      <c r="G1262" s="4">
        <v>137168.0</v>
      </c>
      <c r="H1262" s="4" t="s">
        <v>2705</v>
      </c>
      <c r="I1262" s="5">
        <v>43945.0</v>
      </c>
      <c r="J1262" s="5">
        <v>43987.0</v>
      </c>
      <c r="K1262" s="4" t="s">
        <v>16</v>
      </c>
      <c r="L1262" s="4">
        <f>iferror(vlookup(B1262,Rating_info,3,0),"No Data")</f>
        <v>4.7</v>
      </c>
    </row>
    <row r="1263" ht="15.75" hidden="1" customHeight="1">
      <c r="A1263" s="4" t="s">
        <v>2706</v>
      </c>
      <c r="B1263" s="4" t="s">
        <v>2707</v>
      </c>
      <c r="C1263" s="4" t="str">
        <f>iferror(vlookup(B1263,Industry_info,2,false),"No data")</f>
        <v>Biotech &amp; Pharmaceuticals</v>
      </c>
      <c r="D1263" s="4" t="s">
        <v>2043</v>
      </c>
      <c r="E1263" s="4" t="str">
        <f>iferror(VLOOKUP(D1263,State_info,2,0),"No Data")</f>
        <v>CA</v>
      </c>
      <c r="F1263" s="4">
        <v>92705.0</v>
      </c>
      <c r="G1263" s="4">
        <v>117642.0</v>
      </c>
      <c r="H1263" s="4" t="s">
        <v>2708</v>
      </c>
      <c r="I1263" s="5">
        <v>43957.0</v>
      </c>
      <c r="J1263" s="5">
        <v>43987.0</v>
      </c>
      <c r="K1263" s="4" t="s">
        <v>16</v>
      </c>
      <c r="L1263" s="4">
        <f>iferror(vlookup(B1263,Rating_info,3,0),"No Data")</f>
        <v>3.8</v>
      </c>
    </row>
    <row r="1264" ht="15.75" hidden="1" customHeight="1">
      <c r="A1264" s="4" t="s">
        <v>2709</v>
      </c>
      <c r="B1264" s="4" t="s">
        <v>1966</v>
      </c>
      <c r="C1264" s="4" t="str">
        <f>iferror(vlookup(B1264,Industry_info,2,false),"No data")</f>
        <v>Biotech &amp; Pharmaceuticals</v>
      </c>
      <c r="D1264" s="4" t="s">
        <v>1750</v>
      </c>
      <c r="E1264" s="4" t="str">
        <f>iferror(VLOOKUP(D1264,State_info,2,0),"No Data")</f>
        <v>CA</v>
      </c>
      <c r="F1264" s="4">
        <v>64285.0</v>
      </c>
      <c r="G1264" s="4">
        <v>108387.0</v>
      </c>
      <c r="H1264" s="4" t="s">
        <v>15</v>
      </c>
      <c r="I1264" s="5">
        <v>43956.0</v>
      </c>
      <c r="J1264" s="5">
        <v>43987.0</v>
      </c>
      <c r="K1264" s="4" t="s">
        <v>16</v>
      </c>
      <c r="L1264" s="4">
        <f>iferror(vlookup(B1264,Rating_info,3,0),"No Data")</f>
        <v>3.7</v>
      </c>
    </row>
    <row r="1265" ht="15.75" hidden="1" customHeight="1">
      <c r="A1265" s="4" t="s">
        <v>2710</v>
      </c>
      <c r="B1265" s="4" t="s">
        <v>2711</v>
      </c>
      <c r="C1265" s="4" t="str">
        <f>iferror(vlookup(B1265,Industry_info,2,false),"No data")</f>
        <v>Health Care</v>
      </c>
      <c r="D1265" s="4" t="s">
        <v>1469</v>
      </c>
      <c r="E1265" s="4" t="str">
        <f>iferror(VLOOKUP(D1265,State_info,2,0),"No Data")</f>
        <v>CA</v>
      </c>
      <c r="F1265" s="4">
        <v>94093.0</v>
      </c>
      <c r="G1265" s="4">
        <v>142322.0</v>
      </c>
      <c r="H1265" s="4" t="s">
        <v>2712</v>
      </c>
      <c r="I1265" s="5">
        <v>43957.0</v>
      </c>
      <c r="J1265" s="5">
        <v>43987.0</v>
      </c>
      <c r="K1265" s="4" t="s">
        <v>16</v>
      </c>
      <c r="L1265" s="4">
        <f>iferror(vlookup(B1265,Rating_info,3,0),"No Data")</f>
        <v>3.8</v>
      </c>
    </row>
    <row r="1266" ht="15.75" hidden="1" customHeight="1">
      <c r="A1266" s="4" t="s">
        <v>2713</v>
      </c>
      <c r="B1266" s="4" t="s">
        <v>2714</v>
      </c>
      <c r="C1266" s="4" t="str">
        <f>iferror(vlookup(B1266,Industry_info,2,false),"No data")</f>
        <v>Finance</v>
      </c>
      <c r="D1266" s="4" t="s">
        <v>1419</v>
      </c>
      <c r="E1266" s="4" t="str">
        <f>iferror(VLOOKUP(D1266,State_info,2,0),"No Data")</f>
        <v>CA</v>
      </c>
      <c r="F1266" s="4">
        <v>58562.0</v>
      </c>
      <c r="G1266" s="4">
        <v>107139.0</v>
      </c>
      <c r="H1266" s="4" t="s">
        <v>2715</v>
      </c>
      <c r="I1266" s="5">
        <v>43952.0</v>
      </c>
      <c r="J1266" s="5">
        <v>43987.0</v>
      </c>
      <c r="K1266" s="4" t="s">
        <v>16</v>
      </c>
      <c r="L1266" s="4">
        <f>iferror(vlookup(B1266,Rating_info,3,0),"No Data")</f>
        <v>3.3</v>
      </c>
    </row>
    <row r="1267" ht="15.75" hidden="1" customHeight="1">
      <c r="A1267" s="4" t="s">
        <v>2716</v>
      </c>
      <c r="B1267" s="4" t="s">
        <v>2717</v>
      </c>
      <c r="C1267" s="4" t="str">
        <f>iferror(vlookup(B1267,Industry_info,2,false),"No data")</f>
        <v>Biotech &amp; Pharmaceuticals</v>
      </c>
      <c r="D1267" s="4" t="s">
        <v>1448</v>
      </c>
      <c r="E1267" s="4" t="str">
        <f>iferror(VLOOKUP(D1267,State_info,2,0),"No Data")</f>
        <v>CA</v>
      </c>
      <c r="F1267" s="4">
        <v>92176.0</v>
      </c>
      <c r="G1267" s="4">
        <v>176466.0</v>
      </c>
      <c r="H1267" s="4" t="s">
        <v>2718</v>
      </c>
      <c r="I1267" s="5">
        <v>43955.0</v>
      </c>
      <c r="J1267" s="5">
        <v>43987.0</v>
      </c>
      <c r="K1267" s="4" t="s">
        <v>16</v>
      </c>
      <c r="L1267" s="4">
        <f>iferror(vlookup(B1267,Rating_info,3,0),"No Data")</f>
        <v>3.3</v>
      </c>
    </row>
    <row r="1268" ht="15.75" hidden="1" customHeight="1">
      <c r="A1268" s="4" t="s">
        <v>2719</v>
      </c>
      <c r="B1268" s="4" t="s">
        <v>1767</v>
      </c>
      <c r="C1268" s="4" t="str">
        <f>iferror(vlookup(B1268,Industry_info,2,false),"No data")</f>
        <v>Biotech &amp; Pharmaceuticals</v>
      </c>
      <c r="D1268" s="4" t="s">
        <v>1448</v>
      </c>
      <c r="E1268" s="4" t="str">
        <f>iferror(VLOOKUP(D1268,State_info,2,0),"No Data")</f>
        <v>CA</v>
      </c>
      <c r="F1268" s="4">
        <v>99987.0</v>
      </c>
      <c r="G1268" s="4">
        <v>122274.0</v>
      </c>
      <c r="H1268" s="4" t="s">
        <v>2720</v>
      </c>
      <c r="I1268" s="5">
        <v>43950.0</v>
      </c>
      <c r="J1268" s="5">
        <v>43987.0</v>
      </c>
      <c r="K1268" s="4" t="s">
        <v>16</v>
      </c>
      <c r="L1268" s="4">
        <f>iferror(vlookup(B1268,Rating_info,3,0),"No Data")</f>
        <v>2.6</v>
      </c>
    </row>
    <row r="1269" ht="15.75" hidden="1" customHeight="1">
      <c r="A1269" s="4" t="s">
        <v>2677</v>
      </c>
      <c r="B1269" s="4" t="s">
        <v>2721</v>
      </c>
      <c r="C1269" s="4" t="str">
        <f>iferror(vlookup(B1269,Industry_info,2,false),"No data")</f>
        <v>Health Care</v>
      </c>
      <c r="D1269" s="4" t="s">
        <v>1501</v>
      </c>
      <c r="E1269" s="4" t="str">
        <f>iferror(VLOOKUP(D1269,State_info,2,0),"No Data")</f>
        <v>CA</v>
      </c>
      <c r="F1269" s="4">
        <v>75401.0</v>
      </c>
      <c r="G1269" s="4">
        <v>111002.0</v>
      </c>
      <c r="H1269" s="4" t="s">
        <v>2679</v>
      </c>
      <c r="I1269" s="5">
        <v>43951.0</v>
      </c>
      <c r="J1269" s="5">
        <v>43987.0</v>
      </c>
      <c r="K1269" s="4" t="s">
        <v>16</v>
      </c>
      <c r="L1269" s="4">
        <f>iferror(vlookup(B1269,Rating_info,3,0),"No Data")</f>
        <v>2.9</v>
      </c>
    </row>
    <row r="1270" ht="15.75" hidden="1" customHeight="1">
      <c r="A1270" s="4" t="s">
        <v>2722</v>
      </c>
      <c r="B1270" s="4" t="s">
        <v>245</v>
      </c>
      <c r="C1270" s="4" t="str">
        <f>iferror(vlookup(B1270,Industry_info,2,false),"No data")</f>
        <v>Information Technology</v>
      </c>
      <c r="D1270" s="4" t="s">
        <v>1537</v>
      </c>
      <c r="E1270" s="4" t="str">
        <f>iferror(VLOOKUP(D1270,State_info,2,0),"No Data")</f>
        <v>CA</v>
      </c>
      <c r="F1270" s="4">
        <v>36583.0</v>
      </c>
      <c r="G1270" s="4">
        <v>65845.0</v>
      </c>
      <c r="H1270" s="4" t="s">
        <v>15</v>
      </c>
      <c r="I1270" s="5">
        <v>43957.0</v>
      </c>
      <c r="J1270" s="5">
        <v>43987.0</v>
      </c>
      <c r="K1270" s="4" t="s">
        <v>16</v>
      </c>
      <c r="L1270" s="4">
        <f>iferror(vlookup(B1270,Rating_info,3,0),"No Data")</f>
        <v>4.4</v>
      </c>
    </row>
    <row r="1271" ht="15.75" hidden="1" customHeight="1">
      <c r="A1271" s="4" t="s">
        <v>2723</v>
      </c>
      <c r="B1271" s="4" t="s">
        <v>1823</v>
      </c>
      <c r="C1271" s="4" t="str">
        <f>iferror(vlookup(B1271,Industry_info,2,false),"No data")</f>
        <v>Government</v>
      </c>
      <c r="D1271" s="4" t="s">
        <v>1544</v>
      </c>
      <c r="E1271" s="4" t="str">
        <f>iferror(VLOOKUP(D1271,State_info,2,0),"No Data")</f>
        <v>CA</v>
      </c>
      <c r="F1271" s="4">
        <v>67876.0</v>
      </c>
      <c r="G1271" s="4">
        <v>79608.0</v>
      </c>
      <c r="H1271" s="4" t="s">
        <v>2724</v>
      </c>
      <c r="I1271" s="5">
        <v>43952.0</v>
      </c>
      <c r="J1271" s="5">
        <v>43987.0</v>
      </c>
      <c r="K1271" s="4" t="s">
        <v>16</v>
      </c>
      <c r="L1271" s="4">
        <f>iferror(vlookup(B1271,Rating_info,3,0),"No Data")</f>
        <v>4.1</v>
      </c>
    </row>
    <row r="1272" ht="15.75" hidden="1" customHeight="1">
      <c r="A1272" s="4" t="s">
        <v>2725</v>
      </c>
      <c r="B1272" s="4" t="s">
        <v>2108</v>
      </c>
      <c r="C1272" s="4" t="str">
        <f>iferror(vlookup(B1272,Industry_info,2,false),"No data")</f>
        <v>Biotech &amp; Pharmaceuticals</v>
      </c>
      <c r="D1272" s="4" t="s">
        <v>1544</v>
      </c>
      <c r="E1272" s="4" t="str">
        <f>iferror(VLOOKUP(D1272,State_info,2,0),"No Data")</f>
        <v>CA</v>
      </c>
      <c r="F1272" s="4">
        <v>51742.0</v>
      </c>
      <c r="G1272" s="4">
        <v>60261.0</v>
      </c>
      <c r="H1272" s="4" t="s">
        <v>2726</v>
      </c>
      <c r="I1272" s="5">
        <v>43952.0</v>
      </c>
      <c r="J1272" s="5">
        <v>43987.0</v>
      </c>
      <c r="K1272" s="4" t="s">
        <v>16</v>
      </c>
      <c r="L1272" s="4">
        <f>iferror(vlookup(B1272,Rating_info,3,0),"No Data")</f>
        <v>3.2</v>
      </c>
    </row>
    <row r="1273" ht="15.75" hidden="1" customHeight="1">
      <c r="A1273" s="4" t="s">
        <v>2727</v>
      </c>
      <c r="B1273" s="4" t="s">
        <v>2728</v>
      </c>
      <c r="C1273" s="4" t="str">
        <f>iferror(vlookup(B1273,Industry_info,2,false),"No data")</f>
        <v>No Industry</v>
      </c>
      <c r="D1273" s="4" t="s">
        <v>1942</v>
      </c>
      <c r="E1273" s="4" t="str">
        <f>iferror(VLOOKUP(D1273,State_info,2,0),"No Data")</f>
        <v>CA</v>
      </c>
      <c r="F1273" s="4">
        <v>125289.0</v>
      </c>
      <c r="G1273" s="4">
        <v>237515.0</v>
      </c>
      <c r="H1273" s="4" t="s">
        <v>2729</v>
      </c>
      <c r="I1273" s="5">
        <v>43952.0</v>
      </c>
      <c r="J1273" s="5">
        <v>43987.0</v>
      </c>
      <c r="K1273" s="4" t="s">
        <v>16</v>
      </c>
      <c r="L1273" s="4">
        <f>iferror(vlookup(B1273,Rating_info,3,0),"No Data")</f>
        <v>2.9</v>
      </c>
    </row>
    <row r="1274" ht="15.75" hidden="1" customHeight="1">
      <c r="A1274" s="4" t="s">
        <v>2730</v>
      </c>
      <c r="B1274" s="4" t="s">
        <v>1555</v>
      </c>
      <c r="C1274" s="4" t="str">
        <f>iferror(vlookup(B1274,Industry_info,2,false),"No data")</f>
        <v>Biotech &amp; Pharmaceuticals</v>
      </c>
      <c r="D1274" s="4" t="s">
        <v>1448</v>
      </c>
      <c r="E1274" s="4" t="str">
        <f>iferror(VLOOKUP(D1274,State_info,2,0),"No Data")</f>
        <v>CA</v>
      </c>
      <c r="F1274" s="4">
        <v>102493.0</v>
      </c>
      <c r="G1274" s="4">
        <v>113865.0</v>
      </c>
      <c r="H1274" s="4" t="s">
        <v>2731</v>
      </c>
      <c r="I1274" s="5">
        <v>43950.0</v>
      </c>
      <c r="J1274" s="5">
        <v>43987.0</v>
      </c>
      <c r="K1274" s="4" t="s">
        <v>16</v>
      </c>
      <c r="L1274" s="4">
        <f>iferror(vlookup(B1274,Rating_info,3,0),"No Data")</f>
        <v>3.9</v>
      </c>
    </row>
    <row r="1275" ht="15.75" hidden="1" customHeight="1">
      <c r="A1275" s="4" t="s">
        <v>177</v>
      </c>
      <c r="B1275" s="4" t="s">
        <v>2732</v>
      </c>
      <c r="C1275" s="4" t="str">
        <f>iferror(vlookup(B1275,Industry_info,2,false),"No data")</f>
        <v>No Industry</v>
      </c>
      <c r="D1275" s="4" t="s">
        <v>1741</v>
      </c>
      <c r="E1275" s="4" t="str">
        <f>iferror(VLOOKUP(D1275,State_info,2,0),"No Data")</f>
        <v>CA</v>
      </c>
      <c r="F1275" s="4">
        <v>73853.0</v>
      </c>
      <c r="G1275" s="4">
        <v>101098.0</v>
      </c>
      <c r="H1275" s="4" t="s">
        <v>2733</v>
      </c>
      <c r="I1275" s="5">
        <v>43949.0</v>
      </c>
      <c r="J1275" s="5">
        <v>43987.0</v>
      </c>
      <c r="K1275" s="4" t="s">
        <v>16</v>
      </c>
      <c r="L1275" s="4">
        <f>iferror(vlookup(B1275,Rating_info,3,0),"No Data")</f>
        <v>2.3</v>
      </c>
    </row>
    <row r="1276" ht="15.75" hidden="1" customHeight="1">
      <c r="A1276" s="4" t="s">
        <v>2734</v>
      </c>
      <c r="B1276" s="4" t="s">
        <v>2735</v>
      </c>
      <c r="C1276" s="4" t="str">
        <f>iferror(vlookup(B1276,Industry_info,2,false),"No data")</f>
        <v>Biotech &amp; Pharmaceuticals</v>
      </c>
      <c r="D1276" s="4" t="s">
        <v>1544</v>
      </c>
      <c r="E1276" s="4" t="str">
        <f>iferror(VLOOKUP(D1276,State_info,2,0),"No Data")</f>
        <v>CA</v>
      </c>
      <c r="F1276" s="4">
        <v>84819.0</v>
      </c>
      <c r="G1276" s="4">
        <v>164306.0</v>
      </c>
      <c r="H1276" s="4" t="s">
        <v>15</v>
      </c>
      <c r="I1276" s="5">
        <v>43946.0</v>
      </c>
      <c r="J1276" s="5">
        <v>43987.0</v>
      </c>
      <c r="K1276" s="4" t="s">
        <v>16</v>
      </c>
      <c r="L1276" s="4">
        <f>iferror(vlookup(B1276,Rating_info,3,0),"No Data")</f>
        <v>4</v>
      </c>
    </row>
    <row r="1277" ht="15.75" hidden="1" customHeight="1">
      <c r="A1277" s="4" t="s">
        <v>2736</v>
      </c>
      <c r="B1277" s="4" t="s">
        <v>2542</v>
      </c>
      <c r="C1277" s="4" t="str">
        <f>iferror(vlookup(B1277,Industry_info,2,false),"No data")</f>
        <v>Biotech &amp; Pharmaceuticals</v>
      </c>
      <c r="D1277" s="4" t="s">
        <v>1448</v>
      </c>
      <c r="E1277" s="4" t="str">
        <f>iferror(VLOOKUP(D1277,State_info,2,0),"No Data")</f>
        <v>CA</v>
      </c>
      <c r="F1277" s="4">
        <v>113327.0</v>
      </c>
      <c r="G1277" s="4">
        <v>149508.0</v>
      </c>
      <c r="H1277" s="4" t="s">
        <v>2737</v>
      </c>
      <c r="I1277" s="5">
        <v>43953.0</v>
      </c>
      <c r="J1277" s="5">
        <v>43987.0</v>
      </c>
      <c r="K1277" s="4" t="s">
        <v>16</v>
      </c>
      <c r="L1277" s="4">
        <f>iferror(vlookup(B1277,Rating_info,3,0),"No Data")</f>
        <v>3.7</v>
      </c>
    </row>
    <row r="1278" ht="15.75" hidden="1" customHeight="1">
      <c r="A1278" s="4" t="s">
        <v>1541</v>
      </c>
      <c r="B1278" s="4" t="s">
        <v>2542</v>
      </c>
      <c r="C1278" s="4" t="str">
        <f>iferror(vlookup(B1278,Industry_info,2,false),"No data")</f>
        <v>Biotech &amp; Pharmaceuticals</v>
      </c>
      <c r="D1278" s="4" t="s">
        <v>1448</v>
      </c>
      <c r="E1278" s="4" t="str">
        <f>iferror(VLOOKUP(D1278,State_info,2,0),"No Data")</f>
        <v>CA</v>
      </c>
      <c r="F1278" s="4">
        <v>113369.0</v>
      </c>
      <c r="G1278" s="4">
        <v>154537.0</v>
      </c>
      <c r="H1278" s="4" t="s">
        <v>2738</v>
      </c>
      <c r="I1278" s="5">
        <v>43946.0</v>
      </c>
      <c r="J1278" s="5">
        <v>43987.0</v>
      </c>
      <c r="K1278" s="4" t="s">
        <v>16</v>
      </c>
      <c r="L1278" s="4">
        <f>iferror(vlookup(B1278,Rating_info,3,0),"No Data")</f>
        <v>3.7</v>
      </c>
    </row>
    <row r="1279" ht="15.75" hidden="1" customHeight="1">
      <c r="A1279" s="4" t="s">
        <v>2739</v>
      </c>
      <c r="B1279" s="4" t="s">
        <v>1690</v>
      </c>
      <c r="C1279" s="4" t="str">
        <f>iferror(vlookup(B1279,Industry_info,2,false),"No data")</f>
        <v>Biotech &amp; Pharmaceuticals</v>
      </c>
      <c r="D1279" s="4" t="s">
        <v>1448</v>
      </c>
      <c r="E1279" s="4" t="str">
        <f>iferror(VLOOKUP(D1279,State_info,2,0),"No Data")</f>
        <v>CA</v>
      </c>
      <c r="F1279" s="4">
        <v>123251.0</v>
      </c>
      <c r="G1279" s="4">
        <v>164485.0</v>
      </c>
      <c r="H1279" s="4" t="s">
        <v>15</v>
      </c>
      <c r="I1279" s="5">
        <v>43946.0</v>
      </c>
      <c r="J1279" s="5">
        <v>43987.0</v>
      </c>
      <c r="K1279" s="4" t="s">
        <v>16</v>
      </c>
      <c r="L1279" s="4">
        <f>iferror(vlookup(B1279,Rating_info,3,0),"No Data")</f>
        <v>3.5</v>
      </c>
    </row>
    <row r="1280" ht="15.75" hidden="1" customHeight="1">
      <c r="A1280" s="4" t="s">
        <v>2740</v>
      </c>
      <c r="B1280" s="4" t="s">
        <v>2741</v>
      </c>
      <c r="C1280" s="4" t="str">
        <f>iferror(vlookup(B1280,Industry_info,2,false),"No data")</f>
        <v>Biotech &amp; Pharmaceuticals</v>
      </c>
      <c r="D1280" s="4" t="s">
        <v>1448</v>
      </c>
      <c r="E1280" s="4" t="str">
        <f>iferror(VLOOKUP(D1280,State_info,2,0),"No Data")</f>
        <v>CA</v>
      </c>
      <c r="F1280" s="4">
        <v>119470.0</v>
      </c>
      <c r="G1280" s="4">
        <v>128592.0</v>
      </c>
      <c r="H1280" s="4" t="s">
        <v>2742</v>
      </c>
      <c r="I1280" s="5">
        <v>43952.0</v>
      </c>
      <c r="J1280" s="5">
        <v>43987.0</v>
      </c>
      <c r="K1280" s="4" t="s">
        <v>16</v>
      </c>
      <c r="L1280" s="4">
        <f>iferror(vlookup(B1280,Rating_info,3,0),"No Data")</f>
        <v>3.6</v>
      </c>
    </row>
    <row r="1281" ht="15.75" hidden="1" customHeight="1">
      <c r="A1281" s="4" t="s">
        <v>2743</v>
      </c>
      <c r="B1281" s="4" t="s">
        <v>1690</v>
      </c>
      <c r="C1281" s="4" t="str">
        <f>iferror(vlookup(B1281,Industry_info,2,false),"No data")</f>
        <v>Biotech &amp; Pharmaceuticals</v>
      </c>
      <c r="D1281" s="4" t="s">
        <v>1448</v>
      </c>
      <c r="E1281" s="4" t="str">
        <f>iferror(VLOOKUP(D1281,State_info,2,0),"No Data")</f>
        <v>CA</v>
      </c>
      <c r="F1281" s="4">
        <v>124626.0</v>
      </c>
      <c r="G1281" s="4">
        <v>136489.0</v>
      </c>
      <c r="H1281" s="4" t="s">
        <v>15</v>
      </c>
      <c r="I1281" s="5">
        <v>43946.0</v>
      </c>
      <c r="J1281" s="5">
        <v>43987.0</v>
      </c>
      <c r="K1281" s="4" t="s">
        <v>16</v>
      </c>
      <c r="L1281" s="4">
        <f>iferror(vlookup(B1281,Rating_info,3,0),"No Data")</f>
        <v>3.5</v>
      </c>
    </row>
    <row r="1282" ht="15.75" hidden="1" customHeight="1">
      <c r="A1282" s="4" t="s">
        <v>2744</v>
      </c>
      <c r="B1282" s="4" t="s">
        <v>206</v>
      </c>
      <c r="C1282" s="4" t="str">
        <f>iferror(vlookup(B1282,Industry_info,2,false),"No data")</f>
        <v>Aerospace &amp; Defense</v>
      </c>
      <c r="D1282" s="4" t="s">
        <v>1469</v>
      </c>
      <c r="E1282" s="4" t="str">
        <f>iferror(VLOOKUP(D1282,State_info,2,0),"No Data")</f>
        <v>CA</v>
      </c>
      <c r="F1282" s="4">
        <v>88309.0</v>
      </c>
      <c r="G1282" s="4">
        <v>173867.0</v>
      </c>
      <c r="H1282" s="4" t="s">
        <v>15</v>
      </c>
      <c r="I1282" s="5">
        <v>43951.0</v>
      </c>
      <c r="J1282" s="5">
        <v>43987.0</v>
      </c>
      <c r="K1282" s="4" t="s">
        <v>16</v>
      </c>
      <c r="L1282" s="4">
        <f>iferror(vlookup(B1282,Rating_info,3,0),"No Data")</f>
        <v>3.8</v>
      </c>
    </row>
    <row r="1283" ht="15.75" hidden="1" customHeight="1">
      <c r="A1283" s="4" t="s">
        <v>1458</v>
      </c>
      <c r="B1283" s="4" t="s">
        <v>2745</v>
      </c>
      <c r="C1283" s="4" t="str">
        <f>iferror(vlookup(B1283,Industry_info,2,false),"No data")</f>
        <v>Information Technology</v>
      </c>
      <c r="D1283" s="4" t="s">
        <v>1469</v>
      </c>
      <c r="E1283" s="4" t="str">
        <f>iferror(VLOOKUP(D1283,State_info,2,0),"No Data")</f>
        <v>CA</v>
      </c>
      <c r="F1283" s="4">
        <v>130376.0</v>
      </c>
      <c r="G1283" s="4">
        <v>154140.0</v>
      </c>
      <c r="H1283" s="4" t="s">
        <v>2746</v>
      </c>
      <c r="I1283" s="5">
        <v>43956.0</v>
      </c>
      <c r="J1283" s="5">
        <v>43987.0</v>
      </c>
      <c r="K1283" s="4" t="s">
        <v>16</v>
      </c>
      <c r="L1283" s="4">
        <f>iferror(vlookup(B1283,Rating_info,3,0),"No Data")</f>
        <v>3.7</v>
      </c>
    </row>
    <row r="1284" ht="15.75" hidden="1" customHeight="1">
      <c r="A1284" s="4" t="s">
        <v>2747</v>
      </c>
      <c r="B1284" s="4" t="s">
        <v>2310</v>
      </c>
      <c r="C1284" s="4" t="str">
        <f>iferror(vlookup(B1284,Industry_info,2,false),"No data")</f>
        <v>Biotech &amp; Pharmaceuticals</v>
      </c>
      <c r="D1284" s="4" t="s">
        <v>1448</v>
      </c>
      <c r="E1284" s="4" t="str">
        <f>iferror(VLOOKUP(D1284,State_info,2,0),"No Data")</f>
        <v>CA</v>
      </c>
      <c r="F1284" s="4">
        <v>107056.0</v>
      </c>
      <c r="G1284" s="4">
        <v>128751.0</v>
      </c>
      <c r="H1284" s="4" t="s">
        <v>2748</v>
      </c>
      <c r="I1284" s="5">
        <v>43949.0</v>
      </c>
      <c r="J1284" s="5">
        <v>43987.0</v>
      </c>
      <c r="K1284" s="4" t="s">
        <v>16</v>
      </c>
      <c r="L1284" s="4">
        <f>iferror(vlookup(B1284,Rating_info,3,0),"No Data")</f>
        <v>5</v>
      </c>
    </row>
    <row r="1285" ht="15.75" hidden="1" customHeight="1">
      <c r="A1285" s="4" t="s">
        <v>2749</v>
      </c>
      <c r="B1285" s="4" t="s">
        <v>2310</v>
      </c>
      <c r="C1285" s="4" t="str">
        <f>iferror(vlookup(B1285,Industry_info,2,false),"No data")</f>
        <v>Biotech &amp; Pharmaceuticals</v>
      </c>
      <c r="D1285" s="4" t="s">
        <v>1448</v>
      </c>
      <c r="E1285" s="4" t="str">
        <f>iferror(VLOOKUP(D1285,State_info,2,0),"No Data")</f>
        <v>CA</v>
      </c>
      <c r="F1285" s="4">
        <v>107056.0</v>
      </c>
      <c r="G1285" s="4">
        <v>128751.0</v>
      </c>
      <c r="H1285" s="4" t="s">
        <v>2750</v>
      </c>
      <c r="I1285" s="5">
        <v>43945.0</v>
      </c>
      <c r="J1285" s="5">
        <v>43987.0</v>
      </c>
      <c r="K1285" s="4" t="s">
        <v>16</v>
      </c>
      <c r="L1285" s="4">
        <f>iferror(vlookup(B1285,Rating_info,3,0),"No Data")</f>
        <v>5</v>
      </c>
    </row>
    <row r="1286" ht="15.75" hidden="1" customHeight="1">
      <c r="A1286" s="4" t="s">
        <v>2751</v>
      </c>
      <c r="B1286" s="4" t="s">
        <v>2310</v>
      </c>
      <c r="C1286" s="4" t="str">
        <f>iferror(vlookup(B1286,Industry_info,2,false),"No data")</f>
        <v>Biotech &amp; Pharmaceuticals</v>
      </c>
      <c r="D1286" s="4" t="s">
        <v>1448</v>
      </c>
      <c r="E1286" s="4" t="str">
        <f>iferror(VLOOKUP(D1286,State_info,2,0),"No Data")</f>
        <v>CA</v>
      </c>
      <c r="F1286" s="4">
        <v>107056.0</v>
      </c>
      <c r="G1286" s="4">
        <v>128751.0</v>
      </c>
      <c r="H1286" s="4" t="s">
        <v>2752</v>
      </c>
      <c r="I1286" s="5">
        <v>43946.0</v>
      </c>
      <c r="J1286" s="5">
        <v>43987.0</v>
      </c>
      <c r="K1286" s="4" t="s">
        <v>16</v>
      </c>
      <c r="L1286" s="4">
        <f>iferror(vlookup(B1286,Rating_info,3,0),"No Data")</f>
        <v>5</v>
      </c>
    </row>
    <row r="1287" ht="15.75" hidden="1" customHeight="1">
      <c r="A1287" s="4" t="s">
        <v>2753</v>
      </c>
      <c r="B1287" s="4" t="s">
        <v>1801</v>
      </c>
      <c r="C1287" s="4" t="str">
        <f>iferror(vlookup(B1287,Industry_info,2,false),"No data")</f>
        <v>No Industry</v>
      </c>
      <c r="D1287" s="4" t="s">
        <v>1448</v>
      </c>
      <c r="E1287" s="4" t="str">
        <f>iferror(VLOOKUP(D1287,State_info,2,0),"No Data")</f>
        <v>CA</v>
      </c>
      <c r="F1287" s="4">
        <v>114157.0</v>
      </c>
      <c r="G1287" s="4">
        <v>224513.0</v>
      </c>
      <c r="H1287" s="4" t="s">
        <v>2754</v>
      </c>
      <c r="I1287" s="5">
        <v>43950.0</v>
      </c>
      <c r="J1287" s="5">
        <v>43987.0</v>
      </c>
      <c r="K1287" s="4" t="s">
        <v>16</v>
      </c>
      <c r="L1287" s="4">
        <f>iferror(vlookup(B1287,Rating_info,3,0),"No Data")</f>
        <v>3.7</v>
      </c>
    </row>
    <row r="1288" ht="15.75" hidden="1" customHeight="1">
      <c r="A1288" s="4" t="s">
        <v>2755</v>
      </c>
      <c r="B1288" s="4" t="s">
        <v>1801</v>
      </c>
      <c r="C1288" s="4" t="str">
        <f>iferror(vlookup(B1288,Industry_info,2,false),"No data")</f>
        <v>No Industry</v>
      </c>
      <c r="D1288" s="4" t="s">
        <v>1448</v>
      </c>
      <c r="E1288" s="4" t="str">
        <f>iferror(VLOOKUP(D1288,State_info,2,0),"No Data")</f>
        <v>CA</v>
      </c>
      <c r="F1288" s="4">
        <v>73225.0</v>
      </c>
      <c r="G1288" s="4">
        <v>93211.0</v>
      </c>
      <c r="H1288" s="4" t="s">
        <v>2756</v>
      </c>
      <c r="I1288" s="5">
        <v>43945.0</v>
      </c>
      <c r="J1288" s="5">
        <v>43987.0</v>
      </c>
      <c r="K1288" s="4" t="s">
        <v>16</v>
      </c>
      <c r="L1288" s="4">
        <f>iferror(vlookup(B1288,Rating_info,3,0),"No Data")</f>
        <v>3.7</v>
      </c>
    </row>
    <row r="1289" ht="15.75" hidden="1" customHeight="1">
      <c r="A1289" s="4" t="s">
        <v>2757</v>
      </c>
      <c r="B1289" s="4" t="s">
        <v>2341</v>
      </c>
      <c r="C1289" s="4" t="str">
        <f>iferror(vlookup(B1289,Industry_info,2,false),"No data")</f>
        <v>Biotech &amp; Pharmaceuticals</v>
      </c>
      <c r="D1289" s="4" t="s">
        <v>1456</v>
      </c>
      <c r="E1289" s="4" t="str">
        <f>iferror(VLOOKUP(D1289,State_info,2,0),"No Data")</f>
        <v>CA</v>
      </c>
      <c r="F1289" s="4">
        <v>165943.0</v>
      </c>
      <c r="G1289" s="4">
        <v>184794.0</v>
      </c>
      <c r="H1289" s="4" t="s">
        <v>15</v>
      </c>
      <c r="I1289" s="5">
        <v>43957.0</v>
      </c>
      <c r="J1289" s="5">
        <v>43987.0</v>
      </c>
      <c r="K1289" s="4" t="s">
        <v>16</v>
      </c>
      <c r="L1289" s="4">
        <f>iferror(vlookup(B1289,Rating_info,3,0),"No Data")</f>
        <v>3.2</v>
      </c>
    </row>
    <row r="1290" ht="15.75" hidden="1" customHeight="1">
      <c r="A1290" s="4" t="s">
        <v>2758</v>
      </c>
      <c r="B1290" s="4" t="s">
        <v>2613</v>
      </c>
      <c r="C1290" s="4" t="str">
        <f>iferror(vlookup(B1290,Industry_info,2,false),"No data")</f>
        <v>Biotech &amp; Pharmaceuticals</v>
      </c>
      <c r="D1290" s="4" t="s">
        <v>1448</v>
      </c>
      <c r="E1290" s="4" t="str">
        <f>iferror(VLOOKUP(D1290,State_info,2,0),"No Data")</f>
        <v>CA</v>
      </c>
      <c r="F1290" s="4">
        <v>112606.0</v>
      </c>
      <c r="G1290" s="4">
        <v>150568.0</v>
      </c>
      <c r="H1290" s="4" t="s">
        <v>2759</v>
      </c>
      <c r="I1290" s="5">
        <v>43951.0</v>
      </c>
      <c r="J1290" s="5">
        <v>43987.0</v>
      </c>
      <c r="K1290" s="4" t="s">
        <v>16</v>
      </c>
      <c r="L1290" s="4">
        <f>iferror(vlookup(B1290,Rating_info,3,0),"No Data")</f>
        <v>3.8</v>
      </c>
    </row>
    <row r="1291" ht="15.75" hidden="1" customHeight="1">
      <c r="A1291" s="4" t="s">
        <v>2760</v>
      </c>
      <c r="B1291" s="4" t="s">
        <v>1823</v>
      </c>
      <c r="C1291" s="4" t="str">
        <f>iferror(vlookup(B1291,Industry_info,2,false),"No data")</f>
        <v>Government</v>
      </c>
      <c r="D1291" s="4" t="s">
        <v>1544</v>
      </c>
      <c r="E1291" s="4" t="str">
        <f>iferror(VLOOKUP(D1291,State_info,2,0),"No Data")</f>
        <v>CA</v>
      </c>
      <c r="F1291" s="4">
        <v>118346.0</v>
      </c>
      <c r="G1291" s="4">
        <v>221576.0</v>
      </c>
      <c r="H1291" s="4" t="s">
        <v>2761</v>
      </c>
      <c r="I1291" s="5">
        <v>43944.0</v>
      </c>
      <c r="J1291" s="5">
        <v>43987.0</v>
      </c>
      <c r="K1291" s="4" t="s">
        <v>16</v>
      </c>
      <c r="L1291" s="4">
        <f>iferror(vlookup(B1291,Rating_info,3,0),"No Data")</f>
        <v>4.1</v>
      </c>
    </row>
    <row r="1292" ht="15.75" hidden="1" customHeight="1">
      <c r="A1292" s="4" t="s">
        <v>2762</v>
      </c>
      <c r="B1292" s="4" t="s">
        <v>2763</v>
      </c>
      <c r="C1292" s="4" t="str">
        <f>iferror(vlookup(B1292,Industry_info,2,false),"No data")</f>
        <v>Biotech &amp; Pharmaceuticals</v>
      </c>
      <c r="D1292" s="4" t="s">
        <v>1544</v>
      </c>
      <c r="E1292" s="4" t="str">
        <f>iferror(VLOOKUP(D1292,State_info,2,0),"No Data")</f>
        <v>CA</v>
      </c>
      <c r="F1292" s="4">
        <v>63574.0</v>
      </c>
      <c r="G1292" s="4">
        <v>106997.0</v>
      </c>
      <c r="H1292" s="4" t="s">
        <v>2764</v>
      </c>
      <c r="I1292" s="5">
        <v>43946.0</v>
      </c>
      <c r="J1292" s="5">
        <v>43987.0</v>
      </c>
      <c r="K1292" s="4" t="s">
        <v>16</v>
      </c>
      <c r="L1292" s="4">
        <f>iferror(vlookup(B1292,Rating_info,3,0),"No Data")</f>
        <v>4.1</v>
      </c>
    </row>
    <row r="1293" ht="15.75" hidden="1" customHeight="1">
      <c r="A1293" s="4" t="s">
        <v>2765</v>
      </c>
      <c r="B1293" s="4" t="s">
        <v>2766</v>
      </c>
      <c r="C1293" s="4" t="str">
        <f>iferror(vlookup(B1293,Industry_info,2,false),"No data")</f>
        <v>Health Care</v>
      </c>
      <c r="D1293" s="4" t="s">
        <v>2419</v>
      </c>
      <c r="E1293" s="4" t="str">
        <f>iferror(VLOOKUP(D1293,State_info,2,0),"No Data")</f>
        <v>CA</v>
      </c>
      <c r="F1293" s="4">
        <v>145090.0</v>
      </c>
      <c r="G1293" s="4">
        <v>173915.0</v>
      </c>
      <c r="H1293" s="4" t="s">
        <v>2767</v>
      </c>
      <c r="I1293" s="5">
        <v>43956.0</v>
      </c>
      <c r="J1293" s="5">
        <v>43987.0</v>
      </c>
      <c r="K1293" s="4" t="s">
        <v>16</v>
      </c>
      <c r="L1293" s="4">
        <f>iferror(vlookup(B1293,Rating_info,3,0),"No Data")</f>
        <v>4.4</v>
      </c>
    </row>
    <row r="1294" ht="15.75" hidden="1" customHeight="1">
      <c r="A1294" s="4" t="s">
        <v>2768</v>
      </c>
      <c r="B1294" s="4" t="s">
        <v>2769</v>
      </c>
      <c r="C1294" s="4" t="str">
        <f>iferror(vlookup(B1294,Industry_info,2,false),"No data")</f>
        <v>Biotech &amp; Pharmaceuticals</v>
      </c>
      <c r="D1294" s="4" t="s">
        <v>1448</v>
      </c>
      <c r="E1294" s="4" t="str">
        <f>iferror(VLOOKUP(D1294,State_info,2,0),"No Data")</f>
        <v>CA</v>
      </c>
      <c r="F1294" s="4">
        <v>97221.0</v>
      </c>
      <c r="G1294" s="4">
        <v>107507.0</v>
      </c>
      <c r="H1294" s="4" t="s">
        <v>2770</v>
      </c>
      <c r="I1294" s="5">
        <v>43950.0</v>
      </c>
      <c r="J1294" s="5">
        <v>43987.0</v>
      </c>
      <c r="K1294" s="4" t="s">
        <v>16</v>
      </c>
      <c r="L1294" s="4">
        <f>iferror(vlookup(B1294,Rating_info,3,0),"No Data")</f>
        <v>3.6</v>
      </c>
    </row>
    <row r="1295" ht="15.75" hidden="1" customHeight="1">
      <c r="A1295" s="4" t="s">
        <v>2771</v>
      </c>
      <c r="B1295" s="4" t="s">
        <v>2041</v>
      </c>
      <c r="C1295" s="4" t="str">
        <f>iferror(vlookup(B1295,Industry_info,2,false),"No data")</f>
        <v>Manufacturing</v>
      </c>
      <c r="D1295" s="4" t="s">
        <v>1653</v>
      </c>
      <c r="E1295" s="4" t="str">
        <f>iferror(VLOOKUP(D1295,State_info,2,0),"No Data")</f>
        <v>CA</v>
      </c>
      <c r="F1295" s="4">
        <v>63302.0</v>
      </c>
      <c r="G1295" s="4">
        <v>126497.0</v>
      </c>
      <c r="H1295" s="4" t="s">
        <v>2772</v>
      </c>
      <c r="I1295" s="5">
        <v>43953.0</v>
      </c>
      <c r="J1295" s="5">
        <v>43987.0</v>
      </c>
      <c r="K1295" s="4" t="s">
        <v>16</v>
      </c>
      <c r="L1295" s="4">
        <f>iferror(vlookup(B1295,Rating_info,3,0),"No Data")</f>
        <v>3.7</v>
      </c>
    </row>
    <row r="1296" ht="15.75" hidden="1" customHeight="1">
      <c r="A1296" s="4" t="s">
        <v>2773</v>
      </c>
      <c r="B1296" s="4" t="s">
        <v>1443</v>
      </c>
      <c r="C1296" s="4" t="str">
        <f>iferror(vlookup(B1296,Industry_info,2,false),"No data")</f>
        <v>Biotech &amp; Pharmaceuticals</v>
      </c>
      <c r="D1296" s="4" t="s">
        <v>1444</v>
      </c>
      <c r="E1296" s="4" t="str">
        <f>iferror(VLOOKUP(D1296,State_info,2,0),"No Data")</f>
        <v>CA</v>
      </c>
      <c r="F1296" s="4">
        <v>86209.0</v>
      </c>
      <c r="G1296" s="4">
        <v>173189.0</v>
      </c>
      <c r="H1296" s="4" t="s">
        <v>2774</v>
      </c>
      <c r="I1296" s="5">
        <v>43957.0</v>
      </c>
      <c r="J1296" s="5">
        <v>43987.0</v>
      </c>
      <c r="K1296" s="4" t="s">
        <v>16</v>
      </c>
      <c r="L1296" s="4">
        <f>iferror(vlookup(B1296,Rating_info,3,0),"No Data")</f>
        <v>3.6</v>
      </c>
    </row>
    <row r="1297" ht="15.75" hidden="1" customHeight="1">
      <c r="A1297" s="4" t="s">
        <v>2775</v>
      </c>
      <c r="B1297" s="4" t="s">
        <v>2542</v>
      </c>
      <c r="C1297" s="4" t="str">
        <f>iferror(vlookup(B1297,Industry_info,2,false),"No data")</f>
        <v>Biotech &amp; Pharmaceuticals</v>
      </c>
      <c r="D1297" s="4" t="s">
        <v>1448</v>
      </c>
      <c r="E1297" s="4" t="str">
        <f>iferror(VLOOKUP(D1297,State_info,2,0),"No Data")</f>
        <v>CA</v>
      </c>
      <c r="F1297" s="4">
        <v>99140.0</v>
      </c>
      <c r="G1297" s="4">
        <v>114468.0</v>
      </c>
      <c r="H1297" s="4" t="s">
        <v>2776</v>
      </c>
      <c r="I1297" s="5">
        <v>43956.0</v>
      </c>
      <c r="J1297" s="5">
        <v>43987.0</v>
      </c>
      <c r="K1297" s="4" t="s">
        <v>16</v>
      </c>
      <c r="L1297" s="4">
        <f>iferror(vlookup(B1297,Rating_info,3,0),"No Data")</f>
        <v>3.7</v>
      </c>
    </row>
    <row r="1298" ht="15.75" customHeight="1">
      <c r="A1298" s="4" t="s">
        <v>2777</v>
      </c>
      <c r="B1298" s="4" t="s">
        <v>1687</v>
      </c>
      <c r="C1298" s="4" t="str">
        <f>iferror(vlookup(B1298,Industry_info,2,false),"No data")</f>
        <v>Manufacturing</v>
      </c>
      <c r="D1298" s="4" t="s">
        <v>1561</v>
      </c>
      <c r="E1298" s="4" t="str">
        <f>iferror(VLOOKUP(D1298,State_info,2,0),"No Data")</f>
        <v>CA</v>
      </c>
      <c r="F1298" s="4">
        <v>81303.0</v>
      </c>
      <c r="G1298" s="4">
        <v>147443.0</v>
      </c>
      <c r="H1298" s="4" t="s">
        <v>2778</v>
      </c>
      <c r="I1298" s="5">
        <v>43954.0</v>
      </c>
      <c r="J1298" s="5">
        <v>43987.0</v>
      </c>
      <c r="K1298" s="4" t="s">
        <v>16</v>
      </c>
      <c r="L1298" s="4">
        <f>iferror(vlookup(B1298,Rating_info,3,0),"No Data")</f>
        <v>3.4</v>
      </c>
    </row>
    <row r="1299" ht="15.75" hidden="1" customHeight="1">
      <c r="A1299" s="4" t="s">
        <v>2779</v>
      </c>
      <c r="B1299" s="4" t="s">
        <v>2780</v>
      </c>
      <c r="C1299" s="4" t="str">
        <f>iferror(vlookup(B1299,Industry_info,2,false),"No data")</f>
        <v>Retail</v>
      </c>
      <c r="D1299" s="4" t="s">
        <v>2447</v>
      </c>
      <c r="E1299" s="4" t="str">
        <f>iferror(VLOOKUP(D1299,State_info,2,0),"No Data")</f>
        <v>CA</v>
      </c>
      <c r="F1299" s="4">
        <v>82903.0</v>
      </c>
      <c r="G1299" s="4">
        <v>105188.0</v>
      </c>
      <c r="H1299" s="4" t="s">
        <v>2781</v>
      </c>
      <c r="I1299" s="5">
        <v>43953.0</v>
      </c>
      <c r="J1299" s="5">
        <v>43987.0</v>
      </c>
      <c r="K1299" s="4" t="s">
        <v>16</v>
      </c>
      <c r="L1299" s="4">
        <f>iferror(vlookup(B1299,Rating_info,3,0),"No Data")</f>
        <v>3.1</v>
      </c>
    </row>
    <row r="1300" ht="15.75" customHeight="1">
      <c r="A1300" s="4" t="s">
        <v>2782</v>
      </c>
      <c r="B1300" s="4" t="s">
        <v>245</v>
      </c>
      <c r="C1300" s="4" t="str">
        <f>iferror(vlookup(B1300,Industry_info,2,false),"No data")</f>
        <v>Information Technology</v>
      </c>
      <c r="D1300" s="4" t="s">
        <v>1537</v>
      </c>
      <c r="E1300" s="4" t="str">
        <f>iferror(VLOOKUP(D1300,State_info,2,0),"No Data")</f>
        <v>CA</v>
      </c>
      <c r="F1300" s="4">
        <v>106690.0</v>
      </c>
      <c r="G1300" s="4">
        <v>178080.0</v>
      </c>
      <c r="H1300" s="4" t="s">
        <v>15</v>
      </c>
      <c r="I1300" s="5">
        <v>43953.0</v>
      </c>
      <c r="J1300" s="5">
        <v>43987.0</v>
      </c>
      <c r="K1300" s="4" t="s">
        <v>16</v>
      </c>
      <c r="L1300" s="4">
        <f>iferror(vlookup(B1300,Rating_info,3,0),"No Data")</f>
        <v>4.4</v>
      </c>
    </row>
    <row r="1301" ht="15.75" hidden="1" customHeight="1">
      <c r="A1301" s="4" t="s">
        <v>2783</v>
      </c>
      <c r="B1301" s="4" t="s">
        <v>2707</v>
      </c>
      <c r="C1301" s="4" t="str">
        <f>iferror(vlookup(B1301,Industry_info,2,false),"No data")</f>
        <v>Biotech &amp; Pharmaceuticals</v>
      </c>
      <c r="D1301" s="4" t="s">
        <v>1527</v>
      </c>
      <c r="E1301" s="4" t="str">
        <f>iferror(VLOOKUP(D1301,State_info,2,0),"No Data")</f>
        <v>CA</v>
      </c>
      <c r="F1301" s="4">
        <v>103455.0</v>
      </c>
      <c r="G1301" s="4">
        <v>120763.0</v>
      </c>
      <c r="H1301" s="4" t="s">
        <v>2784</v>
      </c>
      <c r="I1301" s="5">
        <v>43950.0</v>
      </c>
      <c r="J1301" s="5">
        <v>43987.0</v>
      </c>
      <c r="K1301" s="4" t="s">
        <v>16</v>
      </c>
      <c r="L1301" s="4">
        <f>iferror(vlookup(B1301,Rating_info,3,0),"No Data")</f>
        <v>3.8</v>
      </c>
    </row>
    <row r="1302" ht="15.75" hidden="1" customHeight="1">
      <c r="A1302" s="4" t="s">
        <v>2785</v>
      </c>
      <c r="B1302" s="4" t="s">
        <v>2728</v>
      </c>
      <c r="C1302" s="4" t="str">
        <f>iferror(vlookup(B1302,Industry_info,2,false),"No data")</f>
        <v>No Industry</v>
      </c>
      <c r="D1302" s="4" t="s">
        <v>1942</v>
      </c>
      <c r="E1302" s="4" t="str">
        <f>iferror(VLOOKUP(D1302,State_info,2,0),"No Data")</f>
        <v>CA</v>
      </c>
      <c r="F1302" s="4">
        <v>45819.0</v>
      </c>
      <c r="G1302" s="4">
        <v>62951.0</v>
      </c>
      <c r="H1302" s="4" t="s">
        <v>2786</v>
      </c>
      <c r="I1302" s="5">
        <v>43953.0</v>
      </c>
      <c r="J1302" s="5">
        <v>43987.0</v>
      </c>
      <c r="K1302" s="4" t="s">
        <v>16</v>
      </c>
      <c r="L1302" s="4">
        <f>iferror(vlookup(B1302,Rating_info,3,0),"No Data")</f>
        <v>2.9</v>
      </c>
    </row>
    <row r="1303" ht="15.75" hidden="1" customHeight="1">
      <c r="A1303" s="4" t="s">
        <v>2787</v>
      </c>
      <c r="B1303" s="4" t="s">
        <v>2788</v>
      </c>
      <c r="C1303" s="4" t="str">
        <f>iferror(vlookup(B1303,Industry_info,2,false),"No data")</f>
        <v>Non-Profit</v>
      </c>
      <c r="D1303" s="4" t="s">
        <v>1544</v>
      </c>
      <c r="E1303" s="4" t="str">
        <f>iferror(VLOOKUP(D1303,State_info,2,0),"No Data")</f>
        <v>CA</v>
      </c>
      <c r="F1303" s="4">
        <v>108517.0</v>
      </c>
      <c r="G1303" s="4">
        <v>134229.0</v>
      </c>
      <c r="H1303" s="4" t="s">
        <v>2789</v>
      </c>
      <c r="I1303" s="5">
        <v>43952.0</v>
      </c>
      <c r="J1303" s="5">
        <v>43987.0</v>
      </c>
      <c r="K1303" s="4" t="s">
        <v>16</v>
      </c>
      <c r="L1303" s="4">
        <f>iferror(vlookup(B1303,Rating_info,3,0),"No Data")</f>
        <v>4.1</v>
      </c>
    </row>
    <row r="1304" ht="15.75" hidden="1" customHeight="1">
      <c r="A1304" s="4" t="s">
        <v>2790</v>
      </c>
      <c r="B1304" s="4" t="s">
        <v>2791</v>
      </c>
      <c r="C1304" s="4" t="str">
        <f>iferror(vlookup(B1304,Industry_info,2,false),"No data")</f>
        <v>Education</v>
      </c>
      <c r="D1304" s="4" t="s">
        <v>1544</v>
      </c>
      <c r="E1304" s="4" t="str">
        <f>iferror(VLOOKUP(D1304,State_info,2,0),"No Data")</f>
        <v>CA</v>
      </c>
      <c r="F1304" s="4">
        <v>66091.0</v>
      </c>
      <c r="G1304" s="4">
        <v>80231.0</v>
      </c>
      <c r="H1304" s="4" t="s">
        <v>2792</v>
      </c>
      <c r="I1304" s="5">
        <v>43951.0</v>
      </c>
      <c r="J1304" s="5">
        <v>43987.0</v>
      </c>
      <c r="K1304" s="4" t="s">
        <v>16</v>
      </c>
      <c r="L1304" s="4">
        <f>iferror(vlookup(B1304,Rating_info,3,0),"No Data")</f>
        <v>4.2</v>
      </c>
    </row>
    <row r="1305" ht="15.75" hidden="1" customHeight="1">
      <c r="A1305" s="4" t="s">
        <v>2793</v>
      </c>
      <c r="B1305" s="4" t="s">
        <v>2794</v>
      </c>
      <c r="C1305" s="4" t="str">
        <f>iferror(vlookup(B1305,Industry_info,2,false),"No data")</f>
        <v>No Industry</v>
      </c>
      <c r="D1305" s="4" t="s">
        <v>1561</v>
      </c>
      <c r="E1305" s="4" t="str">
        <f>iferror(VLOOKUP(D1305,State_info,2,0),"No Data")</f>
        <v>CA</v>
      </c>
      <c r="F1305" s="4">
        <v>84007.0</v>
      </c>
      <c r="G1305" s="4">
        <v>115763.0</v>
      </c>
      <c r="H1305" s="4" t="s">
        <v>2795</v>
      </c>
      <c r="I1305" s="5">
        <v>43950.0</v>
      </c>
      <c r="J1305" s="5">
        <v>43987.0</v>
      </c>
      <c r="K1305" s="4" t="s">
        <v>16</v>
      </c>
      <c r="L1305" s="4">
        <f>iferror(vlookup(B1305,Rating_info,3,0),"No Data")</f>
        <v>5</v>
      </c>
    </row>
    <row r="1306" ht="15.75" hidden="1" customHeight="1">
      <c r="A1306" s="4" t="s">
        <v>2796</v>
      </c>
      <c r="B1306" s="4" t="s">
        <v>2797</v>
      </c>
      <c r="C1306" s="4" t="str">
        <f>iferror(vlookup(B1306,Industry_info,2,false),"No data")</f>
        <v>No Industry</v>
      </c>
      <c r="D1306" s="4" t="s">
        <v>1501</v>
      </c>
      <c r="E1306" s="4" t="str">
        <f>iferror(VLOOKUP(D1306,State_info,2,0),"No Data")</f>
        <v>CA</v>
      </c>
      <c r="F1306" s="4">
        <v>119591.0</v>
      </c>
      <c r="G1306" s="4">
        <v>138716.0</v>
      </c>
      <c r="H1306" s="4" t="s">
        <v>2798</v>
      </c>
      <c r="I1306" s="5">
        <v>43950.0</v>
      </c>
      <c r="J1306" s="5">
        <v>43987.0</v>
      </c>
      <c r="K1306" s="4" t="s">
        <v>16</v>
      </c>
      <c r="L1306" s="4" t="str">
        <f>iferror(vlookup(B1306,Rating_info,3,0),"No Data")</f>
        <v/>
      </c>
    </row>
    <row r="1307" ht="15.75" hidden="1" customHeight="1">
      <c r="A1307" s="4" t="s">
        <v>2799</v>
      </c>
      <c r="B1307" s="4" t="s">
        <v>2800</v>
      </c>
      <c r="C1307" s="4" t="str">
        <f>iferror(vlookup(B1307,Industry_info,2,false),"No data")</f>
        <v>Information Technology</v>
      </c>
      <c r="D1307" s="4" t="s">
        <v>1461</v>
      </c>
      <c r="E1307" s="4" t="str">
        <f>iferror(VLOOKUP(D1307,State_info,2,0),"No Data")</f>
        <v>CA</v>
      </c>
      <c r="F1307" s="4">
        <v>141056.0</v>
      </c>
      <c r="G1307" s="4">
        <v>145766.0</v>
      </c>
      <c r="H1307" s="4" t="s">
        <v>2801</v>
      </c>
      <c r="I1307" s="5">
        <v>43952.0</v>
      </c>
      <c r="J1307" s="5">
        <v>43987.0</v>
      </c>
      <c r="K1307" s="4" t="s">
        <v>16</v>
      </c>
      <c r="L1307" s="4">
        <f>iferror(vlookup(B1307,Rating_info,3,0),"No Data")</f>
        <v>4.2</v>
      </c>
    </row>
    <row r="1308" ht="15.75" customHeight="1">
      <c r="A1308" s="4" t="s">
        <v>2802</v>
      </c>
      <c r="B1308" s="4" t="s">
        <v>2803</v>
      </c>
      <c r="C1308" s="4" t="str">
        <f>iferror(vlookup(B1308,Industry_info,2,false),"No data")</f>
        <v>Information Technology</v>
      </c>
      <c r="D1308" s="4" t="s">
        <v>1942</v>
      </c>
      <c r="E1308" s="4" t="str">
        <f>iferror(VLOOKUP(D1308,State_info,2,0),"No Data")</f>
        <v>CA</v>
      </c>
      <c r="F1308" s="4">
        <v>96816.0</v>
      </c>
      <c r="G1308" s="4">
        <v>174534.0</v>
      </c>
      <c r="H1308" s="4" t="s">
        <v>2804</v>
      </c>
      <c r="I1308" s="5">
        <v>43946.0</v>
      </c>
      <c r="J1308" s="5">
        <v>43987.0</v>
      </c>
      <c r="K1308" s="4" t="s">
        <v>16</v>
      </c>
      <c r="L1308" s="4">
        <f>iferror(vlookup(B1308,Rating_info,3,0),"No Data")</f>
        <v>3.3</v>
      </c>
    </row>
    <row r="1309" ht="15.75" hidden="1" customHeight="1">
      <c r="A1309" s="4" t="s">
        <v>2805</v>
      </c>
      <c r="B1309" s="4" t="s">
        <v>2806</v>
      </c>
      <c r="C1309" s="4" t="str">
        <f>iferror(vlookup(B1309,Industry_info,2,false),"No data")</f>
        <v>Finance</v>
      </c>
      <c r="D1309" s="4" t="s">
        <v>2807</v>
      </c>
      <c r="E1309" s="4" t="str">
        <f>iferror(VLOOKUP(D1309,State_info,2,0),"No Data")</f>
        <v>NY</v>
      </c>
      <c r="F1309" s="4">
        <v>44587.0</v>
      </c>
      <c r="G1309" s="4">
        <v>82162.0</v>
      </c>
      <c r="H1309" s="4" t="s">
        <v>2808</v>
      </c>
      <c r="I1309" s="5">
        <v>43959.0</v>
      </c>
      <c r="J1309" s="5">
        <v>43989.0</v>
      </c>
      <c r="K1309" s="4" t="s">
        <v>16</v>
      </c>
      <c r="L1309" s="4">
        <f>iferror(vlookup(B1309,Rating_info,3,0),"No Data")</f>
        <v>4</v>
      </c>
    </row>
    <row r="1310" ht="15.75" hidden="1" customHeight="1">
      <c r="A1310" s="4" t="s">
        <v>2809</v>
      </c>
      <c r="B1310" s="4" t="s">
        <v>2810</v>
      </c>
      <c r="C1310" s="4" t="str">
        <f>iferror(vlookup(B1310,Industry_info,2,false),"No data")</f>
        <v>No Industry</v>
      </c>
      <c r="D1310" s="4" t="s">
        <v>2807</v>
      </c>
      <c r="E1310" s="4" t="str">
        <f>iferror(VLOOKUP(D1310,State_info,2,0),"No Data")</f>
        <v>NY</v>
      </c>
      <c r="F1310" s="4">
        <v>125410.0</v>
      </c>
      <c r="G1310" s="4">
        <v>212901.0</v>
      </c>
      <c r="H1310" s="4" t="s">
        <v>2811</v>
      </c>
      <c r="I1310" s="5">
        <v>43949.0</v>
      </c>
      <c r="J1310" s="5">
        <v>43989.0</v>
      </c>
      <c r="K1310" s="4" t="s">
        <v>16</v>
      </c>
      <c r="L1310" s="4" t="str">
        <f>iferror(vlookup(B1310,Rating_info,3,0),"No Data")</f>
        <v/>
      </c>
    </row>
    <row r="1311" ht="15.75" hidden="1" customHeight="1">
      <c r="A1311" s="4" t="s">
        <v>2812</v>
      </c>
      <c r="B1311" s="4" t="s">
        <v>2813</v>
      </c>
      <c r="C1311" s="4" t="str">
        <f>iferror(vlookup(B1311,Industry_info,2,false),"No data")</f>
        <v>Health Care</v>
      </c>
      <c r="D1311" s="4" t="s">
        <v>2807</v>
      </c>
      <c r="E1311" s="4" t="str">
        <f>iferror(VLOOKUP(D1311,State_info,2,0),"No Data")</f>
        <v>NY</v>
      </c>
      <c r="F1311" s="4">
        <v>94715.0</v>
      </c>
      <c r="G1311" s="4">
        <v>103279.0</v>
      </c>
      <c r="H1311" s="4" t="s">
        <v>2814</v>
      </c>
      <c r="I1311" s="5">
        <v>43956.0</v>
      </c>
      <c r="J1311" s="5">
        <v>43989.0</v>
      </c>
      <c r="K1311" s="4" t="s">
        <v>16</v>
      </c>
      <c r="L1311" s="4">
        <f>iferror(vlookup(B1311,Rating_info,3,0),"No Data")</f>
        <v>4.9</v>
      </c>
    </row>
    <row r="1312" ht="15.75" hidden="1" customHeight="1">
      <c r="A1312" s="4" t="s">
        <v>2815</v>
      </c>
      <c r="B1312" s="4" t="s">
        <v>2816</v>
      </c>
      <c r="C1312" s="4" t="str">
        <f>iferror(vlookup(B1312,Industry_info,2,false),"No data")</f>
        <v>No Industry</v>
      </c>
      <c r="D1312" s="4" t="s">
        <v>2817</v>
      </c>
      <c r="E1312" s="4" t="str">
        <f>iferror(VLOOKUP(D1312,State_info,2,0),"No Data")</f>
        <v>NY</v>
      </c>
      <c r="F1312" s="4">
        <v>20000.0</v>
      </c>
      <c r="G1312" s="4">
        <v>35000.0</v>
      </c>
      <c r="H1312" s="4" t="s">
        <v>2818</v>
      </c>
      <c r="I1312" s="5">
        <v>43958.0</v>
      </c>
      <c r="J1312" s="5">
        <v>43989.0</v>
      </c>
      <c r="K1312" s="4" t="s">
        <v>330</v>
      </c>
      <c r="L1312" s="4" t="str">
        <f>iferror(vlookup(B1312,Rating_info,3,0),"No Data")</f>
        <v/>
      </c>
    </row>
    <row r="1313" ht="15.75" hidden="1" customHeight="1">
      <c r="A1313" s="4" t="s">
        <v>2819</v>
      </c>
      <c r="B1313" s="4" t="s">
        <v>2820</v>
      </c>
      <c r="C1313" s="4" t="str">
        <f>iferror(vlookup(B1313,Industry_info,2,false),"No data")</f>
        <v>Construction, Repair &amp; Maintenance</v>
      </c>
      <c r="D1313" s="4" t="s">
        <v>2821</v>
      </c>
      <c r="E1313" s="4" t="str">
        <f>iferror(VLOOKUP(D1313,State_info,2,0),"No Data")</f>
        <v>NY</v>
      </c>
      <c r="F1313" s="4">
        <v>54991.0</v>
      </c>
      <c r="G1313" s="4">
        <v>143860.0</v>
      </c>
      <c r="H1313" s="4" t="s">
        <v>2822</v>
      </c>
      <c r="I1313" s="5">
        <v>43959.0</v>
      </c>
      <c r="J1313" s="5">
        <v>43989.0</v>
      </c>
      <c r="K1313" s="4" t="s">
        <v>16</v>
      </c>
      <c r="L1313" s="4">
        <f>iferror(vlookup(B1313,Rating_info,3,0),"No Data")</f>
        <v>3.8</v>
      </c>
    </row>
    <row r="1314" ht="15.75" hidden="1" customHeight="1">
      <c r="A1314" s="4" t="s">
        <v>2823</v>
      </c>
      <c r="B1314" s="4" t="s">
        <v>2824</v>
      </c>
      <c r="C1314" s="4" t="str">
        <f>iferror(vlookup(B1314,Industry_info,2,false),"No data")</f>
        <v>Construction, Repair &amp; Maintenance</v>
      </c>
      <c r="D1314" s="4" t="s">
        <v>2825</v>
      </c>
      <c r="E1314" s="4" t="str">
        <f>iferror(VLOOKUP(D1314,State_info,2,0),"No Data")</f>
        <v>NY</v>
      </c>
      <c r="F1314" s="4">
        <v>46298.0</v>
      </c>
      <c r="G1314" s="4">
        <v>55893.0</v>
      </c>
      <c r="H1314" s="4" t="s">
        <v>2826</v>
      </c>
      <c r="I1314" s="5">
        <v>43952.0</v>
      </c>
      <c r="J1314" s="5">
        <v>43989.0</v>
      </c>
      <c r="K1314" s="4" t="s">
        <v>16</v>
      </c>
      <c r="L1314" s="4">
        <f>iferror(vlookup(B1314,Rating_info,3,0),"No Data")</f>
        <v>3.5</v>
      </c>
    </row>
    <row r="1315" ht="15.75" hidden="1" customHeight="1">
      <c r="A1315" s="4" t="s">
        <v>2827</v>
      </c>
      <c r="B1315" s="4" t="s">
        <v>2828</v>
      </c>
      <c r="C1315" s="4" t="str">
        <f>iferror(vlookup(B1315,Industry_info,2,false),"No data")</f>
        <v>Information Technology</v>
      </c>
      <c r="D1315" s="4" t="s">
        <v>2807</v>
      </c>
      <c r="E1315" s="4" t="str">
        <f>iferror(VLOOKUP(D1315,State_info,2,0),"No Data")</f>
        <v>NY</v>
      </c>
      <c r="F1315" s="4">
        <v>122296.0</v>
      </c>
      <c r="G1315" s="4">
        <v>148734.0</v>
      </c>
      <c r="H1315" s="4" t="s">
        <v>2829</v>
      </c>
      <c r="I1315" s="5">
        <v>43949.0</v>
      </c>
      <c r="J1315" s="5">
        <v>43989.0</v>
      </c>
      <c r="K1315" s="4" t="s">
        <v>16</v>
      </c>
      <c r="L1315" s="4">
        <f>iferror(vlookup(B1315,Rating_info,3,0),"No Data")</f>
        <v>3.4</v>
      </c>
    </row>
    <row r="1316" ht="15.75" hidden="1" customHeight="1">
      <c r="A1316" s="4" t="s">
        <v>2830</v>
      </c>
      <c r="B1316" s="4" t="s">
        <v>2806</v>
      </c>
      <c r="C1316" s="4" t="str">
        <f>iferror(vlookup(B1316,Industry_info,2,false),"No data")</f>
        <v>Finance</v>
      </c>
      <c r="D1316" s="4" t="s">
        <v>2807</v>
      </c>
      <c r="E1316" s="4" t="str">
        <f>iferror(VLOOKUP(D1316,State_info,2,0),"No Data")</f>
        <v>NY</v>
      </c>
      <c r="F1316" s="4">
        <v>91572.0</v>
      </c>
      <c r="G1316" s="4">
        <v>114484.0</v>
      </c>
      <c r="H1316" s="4" t="s">
        <v>2831</v>
      </c>
      <c r="I1316" s="5">
        <v>43946.0</v>
      </c>
      <c r="J1316" s="5">
        <v>43989.0</v>
      </c>
      <c r="K1316" s="4" t="s">
        <v>16</v>
      </c>
      <c r="L1316" s="4">
        <f>iferror(vlookup(B1316,Rating_info,3,0),"No Data")</f>
        <v>4</v>
      </c>
    </row>
    <row r="1317" ht="15.75" hidden="1" customHeight="1">
      <c r="A1317" s="4" t="s">
        <v>2832</v>
      </c>
      <c r="B1317" s="4" t="s">
        <v>2813</v>
      </c>
      <c r="C1317" s="4" t="str">
        <f>iferror(vlookup(B1317,Industry_info,2,false),"No data")</f>
        <v>Health Care</v>
      </c>
      <c r="D1317" s="4" t="s">
        <v>2833</v>
      </c>
      <c r="E1317" s="4" t="str">
        <f>iferror(VLOOKUP(D1317,State_info,2,0),"No Data")</f>
        <v>NJ</v>
      </c>
      <c r="F1317" s="4">
        <v>38471.0</v>
      </c>
      <c r="G1317" s="4">
        <v>43006.0</v>
      </c>
      <c r="H1317" s="4" t="s">
        <v>2834</v>
      </c>
      <c r="I1317" s="5">
        <v>43959.0</v>
      </c>
      <c r="J1317" s="5">
        <v>43989.0</v>
      </c>
      <c r="K1317" s="4" t="s">
        <v>330</v>
      </c>
      <c r="L1317" s="4">
        <f>iferror(vlookup(B1317,Rating_info,3,0),"No Data")</f>
        <v>4.9</v>
      </c>
    </row>
    <row r="1318" ht="15.75" hidden="1" customHeight="1">
      <c r="A1318" s="4" t="s">
        <v>2835</v>
      </c>
      <c r="B1318" s="4" t="s">
        <v>2836</v>
      </c>
      <c r="C1318" s="4" t="str">
        <f>iferror(vlookup(B1318,Industry_info,2,false),"No data")</f>
        <v>Telecommunications</v>
      </c>
      <c r="D1318" s="4" t="s">
        <v>2807</v>
      </c>
      <c r="E1318" s="4" t="str">
        <f>iferror(VLOOKUP(D1318,State_info,2,0),"No Data")</f>
        <v>NY</v>
      </c>
      <c r="F1318" s="4">
        <v>64829.0</v>
      </c>
      <c r="G1318" s="4">
        <v>104769.0</v>
      </c>
      <c r="H1318" s="4" t="s">
        <v>2837</v>
      </c>
      <c r="I1318" s="5">
        <v>43959.0</v>
      </c>
      <c r="J1318" s="5">
        <v>43989.0</v>
      </c>
      <c r="K1318" s="4" t="s">
        <v>16</v>
      </c>
      <c r="L1318" s="4">
        <f>iferror(vlookup(B1318,Rating_info,3,0),"No Data")</f>
        <v>4.1</v>
      </c>
    </row>
    <row r="1319" ht="15.75" hidden="1" customHeight="1">
      <c r="A1319" s="4" t="s">
        <v>2838</v>
      </c>
      <c r="B1319" s="4" t="s">
        <v>2839</v>
      </c>
      <c r="C1319" s="4" t="str">
        <f>iferror(vlookup(B1319,Industry_info,2,false),"No data")</f>
        <v>Biotech &amp; Pharmaceuticals</v>
      </c>
      <c r="D1319" s="4" t="s">
        <v>2807</v>
      </c>
      <c r="E1319" s="4" t="str">
        <f>iferror(VLOOKUP(D1319,State_info,2,0),"No Data")</f>
        <v>NY</v>
      </c>
      <c r="F1319" s="4">
        <v>65665.0</v>
      </c>
      <c r="G1319" s="4">
        <v>87057.0</v>
      </c>
      <c r="H1319" s="4" t="s">
        <v>2840</v>
      </c>
      <c r="I1319" s="5">
        <v>43949.0</v>
      </c>
      <c r="J1319" s="5">
        <v>43989.0</v>
      </c>
      <c r="K1319" s="4" t="s">
        <v>16</v>
      </c>
      <c r="L1319" s="4">
        <f>iferror(vlookup(B1319,Rating_info,3,0),"No Data")</f>
        <v>2.5</v>
      </c>
    </row>
    <row r="1320" ht="15.75" hidden="1" customHeight="1">
      <c r="A1320" s="4" t="s">
        <v>2841</v>
      </c>
      <c r="B1320" s="4" t="s">
        <v>2842</v>
      </c>
      <c r="C1320" s="4" t="str">
        <f>iferror(vlookup(B1320,Industry_info,2,false),"No data")</f>
        <v>Finance</v>
      </c>
      <c r="D1320" s="4" t="s">
        <v>2807</v>
      </c>
      <c r="E1320" s="4" t="str">
        <f>iferror(VLOOKUP(D1320,State_info,2,0),"No Data")</f>
        <v>NY</v>
      </c>
      <c r="F1320" s="4">
        <v>84236.0</v>
      </c>
      <c r="G1320" s="4">
        <v>162105.0</v>
      </c>
      <c r="H1320" s="4" t="s">
        <v>2843</v>
      </c>
      <c r="I1320" s="5">
        <v>43948.0</v>
      </c>
      <c r="J1320" s="5">
        <v>43989.0</v>
      </c>
      <c r="K1320" s="4" t="s">
        <v>16</v>
      </c>
      <c r="L1320" s="4">
        <f>iferror(vlookup(B1320,Rating_info,3,0),"No Data")</f>
        <v>3.6</v>
      </c>
    </row>
    <row r="1321" ht="15.75" hidden="1" customHeight="1">
      <c r="A1321" s="4" t="s">
        <v>2844</v>
      </c>
      <c r="B1321" s="4" t="s">
        <v>2845</v>
      </c>
      <c r="C1321" s="4" t="str">
        <f>iferror(vlookup(B1321,Industry_info,2,false),"No data")</f>
        <v>Health Care</v>
      </c>
      <c r="D1321" s="4" t="s">
        <v>2846</v>
      </c>
      <c r="E1321" s="4" t="str">
        <f>iferror(VLOOKUP(D1321,State_info,2,0),"No Data")</f>
        <v>NY</v>
      </c>
      <c r="F1321" s="4">
        <v>81991.0</v>
      </c>
      <c r="G1321" s="4">
        <v>120117.0</v>
      </c>
      <c r="H1321" s="4" t="s">
        <v>15</v>
      </c>
      <c r="I1321" s="5">
        <v>43953.0</v>
      </c>
      <c r="J1321" s="5">
        <v>43989.0</v>
      </c>
      <c r="K1321" s="4" t="s">
        <v>16</v>
      </c>
      <c r="L1321" s="4">
        <f>iferror(vlookup(B1321,Rating_info,3,0),"No Data")</f>
        <v>3.2</v>
      </c>
    </row>
    <row r="1322" ht="15.75" hidden="1" customHeight="1">
      <c r="A1322" s="4" t="s">
        <v>2847</v>
      </c>
      <c r="B1322" s="4" t="s">
        <v>2848</v>
      </c>
      <c r="C1322" s="4" t="str">
        <f>iferror(vlookup(B1322,Industry_info,2,false),"No data")</f>
        <v>Health Care</v>
      </c>
      <c r="D1322" s="4" t="s">
        <v>2849</v>
      </c>
      <c r="E1322" s="4" t="str">
        <f>iferror(VLOOKUP(D1322,State_info,2,0),"No Data")</f>
        <v>NJ</v>
      </c>
      <c r="F1322" s="4">
        <v>48000.0</v>
      </c>
      <c r="G1322" s="4">
        <v>75000.0</v>
      </c>
      <c r="H1322" s="4" t="s">
        <v>2850</v>
      </c>
      <c r="I1322" s="5">
        <v>43950.0</v>
      </c>
      <c r="J1322" s="5">
        <v>43989.0</v>
      </c>
      <c r="K1322" s="4" t="s">
        <v>16</v>
      </c>
      <c r="L1322" s="4">
        <f>iferror(vlookup(B1322,Rating_info,3,0),"No Data")</f>
        <v>4.5</v>
      </c>
    </row>
    <row r="1323" ht="15.75" hidden="1" customHeight="1">
      <c r="A1323" s="4" t="s">
        <v>2851</v>
      </c>
      <c r="B1323" s="4" t="s">
        <v>2852</v>
      </c>
      <c r="C1323" s="4" t="str">
        <f>iferror(vlookup(B1323,Industry_info,2,false),"No data")</f>
        <v>No Industry</v>
      </c>
      <c r="D1323" s="4" t="s">
        <v>2853</v>
      </c>
      <c r="E1323" s="4" t="str">
        <f>iferror(VLOOKUP(D1323,State_info,2,0),"No Data")</f>
        <v>NY</v>
      </c>
      <c r="F1323" s="4">
        <v>55069.0</v>
      </c>
      <c r="G1323" s="4">
        <v>74745.0</v>
      </c>
      <c r="H1323" s="4" t="s">
        <v>2854</v>
      </c>
      <c r="I1323" s="5">
        <v>43958.0</v>
      </c>
      <c r="J1323" s="5">
        <v>43989.0</v>
      </c>
      <c r="K1323" s="4" t="s">
        <v>16</v>
      </c>
      <c r="L1323" s="4">
        <f>iferror(vlookup(B1323,Rating_info,3,0),"No Data")</f>
        <v>3</v>
      </c>
    </row>
    <row r="1324" ht="15.75" hidden="1" customHeight="1">
      <c r="A1324" s="4" t="s">
        <v>2855</v>
      </c>
      <c r="B1324" s="4" t="s">
        <v>2856</v>
      </c>
      <c r="C1324" s="4" t="str">
        <f>iferror(vlookup(B1324,Industry_info,2,false),"No data")</f>
        <v>Retail</v>
      </c>
      <c r="D1324" s="4" t="s">
        <v>2857</v>
      </c>
      <c r="E1324" s="4" t="str">
        <f>iferror(VLOOKUP(D1324,State_info,2,0),"No Data")</f>
        <v>NY</v>
      </c>
      <c r="F1324" s="4">
        <v>21402.0</v>
      </c>
      <c r="G1324" s="4">
        <v>52210.0</v>
      </c>
      <c r="H1324" s="4" t="s">
        <v>2858</v>
      </c>
      <c r="I1324" s="5">
        <v>43956.0</v>
      </c>
      <c r="J1324" s="5">
        <v>43989.0</v>
      </c>
      <c r="K1324" s="4" t="s">
        <v>16</v>
      </c>
      <c r="L1324" s="4">
        <f>iferror(vlookup(B1324,Rating_info,3,0),"No Data")</f>
        <v>3.9</v>
      </c>
    </row>
    <row r="1325" ht="15.75" hidden="1" customHeight="1">
      <c r="A1325" s="4" t="s">
        <v>2805</v>
      </c>
      <c r="B1325" s="4" t="s">
        <v>2806</v>
      </c>
      <c r="C1325" s="4" t="str">
        <f>iferror(vlookup(B1325,Industry_info,2,false),"No data")</f>
        <v>Finance</v>
      </c>
      <c r="D1325" s="4" t="s">
        <v>2807</v>
      </c>
      <c r="E1325" s="4" t="str">
        <f>iferror(VLOOKUP(D1325,State_info,2,0),"No Data")</f>
        <v>NY</v>
      </c>
      <c r="F1325" s="4">
        <v>44587.0</v>
      </c>
      <c r="G1325" s="4">
        <v>82162.0</v>
      </c>
      <c r="H1325" s="4" t="s">
        <v>2808</v>
      </c>
      <c r="I1325" s="5">
        <v>43959.0</v>
      </c>
      <c r="J1325" s="5">
        <v>43989.0</v>
      </c>
      <c r="K1325" s="4" t="s">
        <v>16</v>
      </c>
      <c r="L1325" s="4">
        <f>iferror(vlookup(B1325,Rating_info,3,0),"No Data")</f>
        <v>4</v>
      </c>
    </row>
    <row r="1326" ht="15.75" hidden="1" customHeight="1">
      <c r="A1326" s="4" t="s">
        <v>2809</v>
      </c>
      <c r="B1326" s="4" t="s">
        <v>2810</v>
      </c>
      <c r="C1326" s="4" t="str">
        <f>iferror(vlookup(B1326,Industry_info,2,false),"No data")</f>
        <v>No Industry</v>
      </c>
      <c r="D1326" s="4" t="s">
        <v>2807</v>
      </c>
      <c r="E1326" s="4" t="str">
        <f>iferror(VLOOKUP(D1326,State_info,2,0),"No Data")</f>
        <v>NY</v>
      </c>
      <c r="F1326" s="4">
        <v>125410.0</v>
      </c>
      <c r="G1326" s="4">
        <v>212901.0</v>
      </c>
      <c r="H1326" s="4" t="s">
        <v>2811</v>
      </c>
      <c r="I1326" s="5">
        <v>43949.0</v>
      </c>
      <c r="J1326" s="5">
        <v>43989.0</v>
      </c>
      <c r="K1326" s="4" t="s">
        <v>16</v>
      </c>
      <c r="L1326" s="4" t="str">
        <f>iferror(vlookup(B1326,Rating_info,3,0),"No Data")</f>
        <v/>
      </c>
    </row>
    <row r="1327" ht="15.75" hidden="1" customHeight="1">
      <c r="A1327" s="4" t="s">
        <v>2812</v>
      </c>
      <c r="B1327" s="4" t="s">
        <v>2813</v>
      </c>
      <c r="C1327" s="4" t="str">
        <f>iferror(vlookup(B1327,Industry_info,2,false),"No data")</f>
        <v>Health Care</v>
      </c>
      <c r="D1327" s="4" t="s">
        <v>2807</v>
      </c>
      <c r="E1327" s="4" t="str">
        <f>iferror(VLOOKUP(D1327,State_info,2,0),"No Data")</f>
        <v>NY</v>
      </c>
      <c r="F1327" s="4">
        <v>94715.0</v>
      </c>
      <c r="G1327" s="4">
        <v>103279.0</v>
      </c>
      <c r="H1327" s="4" t="s">
        <v>2814</v>
      </c>
      <c r="I1327" s="5">
        <v>43956.0</v>
      </c>
      <c r="J1327" s="5">
        <v>43989.0</v>
      </c>
      <c r="K1327" s="4" t="s">
        <v>16</v>
      </c>
      <c r="L1327" s="4">
        <f>iferror(vlookup(B1327,Rating_info,3,0),"No Data")</f>
        <v>4.9</v>
      </c>
    </row>
    <row r="1328" ht="15.75" hidden="1" customHeight="1">
      <c r="A1328" s="4" t="s">
        <v>2815</v>
      </c>
      <c r="B1328" s="4" t="s">
        <v>2816</v>
      </c>
      <c r="C1328" s="4" t="str">
        <f>iferror(vlookup(B1328,Industry_info,2,false),"No data")</f>
        <v>No Industry</v>
      </c>
      <c r="D1328" s="4" t="s">
        <v>2817</v>
      </c>
      <c r="E1328" s="4" t="str">
        <f>iferror(VLOOKUP(D1328,State_info,2,0),"No Data")</f>
        <v>NY</v>
      </c>
      <c r="F1328" s="4">
        <v>20000.0</v>
      </c>
      <c r="G1328" s="4">
        <v>35000.0</v>
      </c>
      <c r="H1328" s="4" t="s">
        <v>2818</v>
      </c>
      <c r="I1328" s="5">
        <v>43958.0</v>
      </c>
      <c r="J1328" s="5">
        <v>43989.0</v>
      </c>
      <c r="K1328" s="4" t="s">
        <v>330</v>
      </c>
      <c r="L1328" s="4" t="str">
        <f>iferror(vlookup(B1328,Rating_info,3,0),"No Data")</f>
        <v/>
      </c>
    </row>
    <row r="1329" ht="15.75" hidden="1" customHeight="1">
      <c r="A1329" s="4" t="s">
        <v>2819</v>
      </c>
      <c r="B1329" s="4" t="s">
        <v>2820</v>
      </c>
      <c r="C1329" s="4" t="str">
        <f>iferror(vlookup(B1329,Industry_info,2,false),"No data")</f>
        <v>Construction, Repair &amp; Maintenance</v>
      </c>
      <c r="D1329" s="4" t="s">
        <v>2821</v>
      </c>
      <c r="E1329" s="4" t="str">
        <f>iferror(VLOOKUP(D1329,State_info,2,0),"No Data")</f>
        <v>NY</v>
      </c>
      <c r="F1329" s="4">
        <v>54991.0</v>
      </c>
      <c r="G1329" s="4">
        <v>143860.0</v>
      </c>
      <c r="H1329" s="4" t="s">
        <v>2822</v>
      </c>
      <c r="I1329" s="5">
        <v>43959.0</v>
      </c>
      <c r="J1329" s="5">
        <v>43989.0</v>
      </c>
      <c r="K1329" s="4" t="s">
        <v>16</v>
      </c>
      <c r="L1329" s="4">
        <f>iferror(vlookup(B1329,Rating_info,3,0),"No Data")</f>
        <v>3.8</v>
      </c>
    </row>
    <row r="1330" ht="15.75" hidden="1" customHeight="1">
      <c r="A1330" s="4" t="s">
        <v>2823</v>
      </c>
      <c r="B1330" s="4" t="s">
        <v>2824</v>
      </c>
      <c r="C1330" s="4" t="str">
        <f>iferror(vlookup(B1330,Industry_info,2,false),"No data")</f>
        <v>Construction, Repair &amp; Maintenance</v>
      </c>
      <c r="D1330" s="4" t="s">
        <v>2825</v>
      </c>
      <c r="E1330" s="4" t="str">
        <f>iferror(VLOOKUP(D1330,State_info,2,0),"No Data")</f>
        <v>NY</v>
      </c>
      <c r="F1330" s="4">
        <v>46298.0</v>
      </c>
      <c r="G1330" s="4">
        <v>55893.0</v>
      </c>
      <c r="H1330" s="4" t="s">
        <v>2826</v>
      </c>
      <c r="I1330" s="5">
        <v>43952.0</v>
      </c>
      <c r="J1330" s="5">
        <v>43989.0</v>
      </c>
      <c r="K1330" s="4" t="s">
        <v>16</v>
      </c>
      <c r="L1330" s="4">
        <f>iferror(vlookup(B1330,Rating_info,3,0),"No Data")</f>
        <v>3.5</v>
      </c>
    </row>
    <row r="1331" ht="15.75" hidden="1" customHeight="1">
      <c r="A1331" s="4" t="s">
        <v>2827</v>
      </c>
      <c r="B1331" s="4" t="s">
        <v>2828</v>
      </c>
      <c r="C1331" s="4" t="str">
        <f>iferror(vlookup(B1331,Industry_info,2,false),"No data")</f>
        <v>Information Technology</v>
      </c>
      <c r="D1331" s="4" t="s">
        <v>2807</v>
      </c>
      <c r="E1331" s="4" t="str">
        <f>iferror(VLOOKUP(D1331,State_info,2,0),"No Data")</f>
        <v>NY</v>
      </c>
      <c r="F1331" s="4">
        <v>122296.0</v>
      </c>
      <c r="G1331" s="4">
        <v>148734.0</v>
      </c>
      <c r="H1331" s="4" t="s">
        <v>2829</v>
      </c>
      <c r="I1331" s="5">
        <v>43949.0</v>
      </c>
      <c r="J1331" s="5">
        <v>43989.0</v>
      </c>
      <c r="K1331" s="4" t="s">
        <v>16</v>
      </c>
      <c r="L1331" s="4">
        <f>iferror(vlookup(B1331,Rating_info,3,0),"No Data")</f>
        <v>3.4</v>
      </c>
    </row>
    <row r="1332" ht="15.75" hidden="1" customHeight="1">
      <c r="A1332" s="4" t="s">
        <v>2830</v>
      </c>
      <c r="B1332" s="4" t="s">
        <v>2806</v>
      </c>
      <c r="C1332" s="4" t="str">
        <f>iferror(vlookup(B1332,Industry_info,2,false),"No data")</f>
        <v>Finance</v>
      </c>
      <c r="D1332" s="4" t="s">
        <v>2807</v>
      </c>
      <c r="E1332" s="4" t="str">
        <f>iferror(VLOOKUP(D1332,State_info,2,0),"No Data")</f>
        <v>NY</v>
      </c>
      <c r="F1332" s="4">
        <v>91572.0</v>
      </c>
      <c r="G1332" s="4">
        <v>114484.0</v>
      </c>
      <c r="H1332" s="4" t="s">
        <v>2831</v>
      </c>
      <c r="I1332" s="5">
        <v>43946.0</v>
      </c>
      <c r="J1332" s="5">
        <v>43989.0</v>
      </c>
      <c r="K1332" s="4" t="s">
        <v>16</v>
      </c>
      <c r="L1332" s="4">
        <f>iferror(vlookup(B1332,Rating_info,3,0),"No Data")</f>
        <v>4</v>
      </c>
    </row>
    <row r="1333" ht="15.75" hidden="1" customHeight="1">
      <c r="A1333" s="4" t="s">
        <v>2832</v>
      </c>
      <c r="B1333" s="4" t="s">
        <v>2813</v>
      </c>
      <c r="C1333" s="4" t="str">
        <f>iferror(vlookup(B1333,Industry_info,2,false),"No data")</f>
        <v>Health Care</v>
      </c>
      <c r="D1333" s="4" t="s">
        <v>2833</v>
      </c>
      <c r="E1333" s="4" t="str">
        <f>iferror(VLOOKUP(D1333,State_info,2,0),"No Data")</f>
        <v>NJ</v>
      </c>
      <c r="F1333" s="4">
        <v>38471.0</v>
      </c>
      <c r="G1333" s="4">
        <v>43006.0</v>
      </c>
      <c r="H1333" s="4" t="s">
        <v>2834</v>
      </c>
      <c r="I1333" s="5">
        <v>43959.0</v>
      </c>
      <c r="J1333" s="5">
        <v>43989.0</v>
      </c>
      <c r="K1333" s="4" t="s">
        <v>330</v>
      </c>
      <c r="L1333" s="4">
        <f>iferror(vlookup(B1333,Rating_info,3,0),"No Data")</f>
        <v>4.9</v>
      </c>
    </row>
    <row r="1334" ht="15.75" hidden="1" customHeight="1">
      <c r="A1334" s="4" t="s">
        <v>2835</v>
      </c>
      <c r="B1334" s="4" t="s">
        <v>2836</v>
      </c>
      <c r="C1334" s="4" t="str">
        <f>iferror(vlookup(B1334,Industry_info,2,false),"No data")</f>
        <v>Telecommunications</v>
      </c>
      <c r="D1334" s="4" t="s">
        <v>2807</v>
      </c>
      <c r="E1334" s="4" t="str">
        <f>iferror(VLOOKUP(D1334,State_info,2,0),"No Data")</f>
        <v>NY</v>
      </c>
      <c r="F1334" s="4">
        <v>64829.0</v>
      </c>
      <c r="G1334" s="4">
        <v>104769.0</v>
      </c>
      <c r="H1334" s="4" t="s">
        <v>2837</v>
      </c>
      <c r="I1334" s="5">
        <v>43959.0</v>
      </c>
      <c r="J1334" s="5">
        <v>43989.0</v>
      </c>
      <c r="K1334" s="4" t="s">
        <v>16</v>
      </c>
      <c r="L1334" s="4">
        <f>iferror(vlookup(B1334,Rating_info,3,0),"No Data")</f>
        <v>4.1</v>
      </c>
    </row>
    <row r="1335" ht="15.75" hidden="1" customHeight="1">
      <c r="A1335" s="4" t="s">
        <v>2838</v>
      </c>
      <c r="B1335" s="4" t="s">
        <v>2839</v>
      </c>
      <c r="C1335" s="4" t="str">
        <f>iferror(vlookup(B1335,Industry_info,2,false),"No data")</f>
        <v>Biotech &amp; Pharmaceuticals</v>
      </c>
      <c r="D1335" s="4" t="s">
        <v>2807</v>
      </c>
      <c r="E1335" s="4" t="str">
        <f>iferror(VLOOKUP(D1335,State_info,2,0),"No Data")</f>
        <v>NY</v>
      </c>
      <c r="F1335" s="4">
        <v>65665.0</v>
      </c>
      <c r="G1335" s="4">
        <v>87057.0</v>
      </c>
      <c r="H1335" s="4" t="s">
        <v>2840</v>
      </c>
      <c r="I1335" s="5">
        <v>43949.0</v>
      </c>
      <c r="J1335" s="5">
        <v>43989.0</v>
      </c>
      <c r="K1335" s="4" t="s">
        <v>16</v>
      </c>
      <c r="L1335" s="4">
        <f>iferror(vlookup(B1335,Rating_info,3,0),"No Data")</f>
        <v>2.5</v>
      </c>
    </row>
    <row r="1336" ht="15.75" hidden="1" customHeight="1">
      <c r="A1336" s="4" t="s">
        <v>2841</v>
      </c>
      <c r="B1336" s="4" t="s">
        <v>2842</v>
      </c>
      <c r="C1336" s="4" t="str">
        <f>iferror(vlookup(B1336,Industry_info,2,false),"No data")</f>
        <v>Finance</v>
      </c>
      <c r="D1336" s="4" t="s">
        <v>2807</v>
      </c>
      <c r="E1336" s="4" t="str">
        <f>iferror(VLOOKUP(D1336,State_info,2,0),"No Data")</f>
        <v>NY</v>
      </c>
      <c r="F1336" s="4">
        <v>84236.0</v>
      </c>
      <c r="G1336" s="4">
        <v>162105.0</v>
      </c>
      <c r="H1336" s="4" t="s">
        <v>2843</v>
      </c>
      <c r="I1336" s="5">
        <v>43948.0</v>
      </c>
      <c r="J1336" s="5">
        <v>43989.0</v>
      </c>
      <c r="K1336" s="4" t="s">
        <v>16</v>
      </c>
      <c r="L1336" s="4">
        <f>iferror(vlookup(B1336,Rating_info,3,0),"No Data")</f>
        <v>3.6</v>
      </c>
    </row>
    <row r="1337" ht="15.75" hidden="1" customHeight="1">
      <c r="A1337" s="4" t="s">
        <v>2844</v>
      </c>
      <c r="B1337" s="4" t="s">
        <v>2845</v>
      </c>
      <c r="C1337" s="4" t="str">
        <f>iferror(vlookup(B1337,Industry_info,2,false),"No data")</f>
        <v>Health Care</v>
      </c>
      <c r="D1337" s="4" t="s">
        <v>2846</v>
      </c>
      <c r="E1337" s="4" t="str">
        <f>iferror(VLOOKUP(D1337,State_info,2,0),"No Data")</f>
        <v>NY</v>
      </c>
      <c r="F1337" s="4">
        <v>81991.0</v>
      </c>
      <c r="G1337" s="4">
        <v>120117.0</v>
      </c>
      <c r="H1337" s="4" t="s">
        <v>15</v>
      </c>
      <c r="I1337" s="5">
        <v>43953.0</v>
      </c>
      <c r="J1337" s="5">
        <v>43989.0</v>
      </c>
      <c r="K1337" s="4" t="s">
        <v>16</v>
      </c>
      <c r="L1337" s="4">
        <f>iferror(vlookup(B1337,Rating_info,3,0),"No Data")</f>
        <v>3.2</v>
      </c>
    </row>
    <row r="1338" ht="15.75" hidden="1" customHeight="1">
      <c r="A1338" s="4" t="s">
        <v>2847</v>
      </c>
      <c r="B1338" s="4" t="s">
        <v>2848</v>
      </c>
      <c r="C1338" s="4" t="str">
        <f>iferror(vlookup(B1338,Industry_info,2,false),"No data")</f>
        <v>Health Care</v>
      </c>
      <c r="D1338" s="4" t="s">
        <v>2849</v>
      </c>
      <c r="E1338" s="4" t="str">
        <f>iferror(VLOOKUP(D1338,State_info,2,0),"No Data")</f>
        <v>NJ</v>
      </c>
      <c r="F1338" s="4">
        <v>48000.0</v>
      </c>
      <c r="G1338" s="4">
        <v>75000.0</v>
      </c>
      <c r="H1338" s="4" t="s">
        <v>2850</v>
      </c>
      <c r="I1338" s="5">
        <v>43950.0</v>
      </c>
      <c r="J1338" s="5">
        <v>43989.0</v>
      </c>
      <c r="K1338" s="4" t="s">
        <v>16</v>
      </c>
      <c r="L1338" s="4">
        <f>iferror(vlookup(B1338,Rating_info,3,0),"No Data")</f>
        <v>4.5</v>
      </c>
    </row>
    <row r="1339" ht="15.75" hidden="1" customHeight="1">
      <c r="A1339" s="4" t="s">
        <v>2851</v>
      </c>
      <c r="B1339" s="4" t="s">
        <v>2852</v>
      </c>
      <c r="C1339" s="4" t="str">
        <f>iferror(vlookup(B1339,Industry_info,2,false),"No data")</f>
        <v>No Industry</v>
      </c>
      <c r="D1339" s="4" t="s">
        <v>2853</v>
      </c>
      <c r="E1339" s="4" t="str">
        <f>iferror(VLOOKUP(D1339,State_info,2,0),"No Data")</f>
        <v>NY</v>
      </c>
      <c r="F1339" s="4">
        <v>55069.0</v>
      </c>
      <c r="G1339" s="4">
        <v>74745.0</v>
      </c>
      <c r="H1339" s="4" t="s">
        <v>2854</v>
      </c>
      <c r="I1339" s="5">
        <v>43958.0</v>
      </c>
      <c r="J1339" s="5">
        <v>43989.0</v>
      </c>
      <c r="K1339" s="4" t="s">
        <v>16</v>
      </c>
      <c r="L1339" s="4">
        <f>iferror(vlookup(B1339,Rating_info,3,0),"No Data")</f>
        <v>3</v>
      </c>
    </row>
    <row r="1340" ht="15.75" hidden="1" customHeight="1">
      <c r="A1340" s="4" t="s">
        <v>2855</v>
      </c>
      <c r="B1340" s="4" t="s">
        <v>2856</v>
      </c>
      <c r="C1340" s="4" t="str">
        <f>iferror(vlookup(B1340,Industry_info,2,false),"No data")</f>
        <v>Retail</v>
      </c>
      <c r="D1340" s="4" t="s">
        <v>2857</v>
      </c>
      <c r="E1340" s="4" t="str">
        <f>iferror(VLOOKUP(D1340,State_info,2,0),"No Data")</f>
        <v>NY</v>
      </c>
      <c r="F1340" s="4">
        <v>21402.0</v>
      </c>
      <c r="G1340" s="4">
        <v>52210.0</v>
      </c>
      <c r="H1340" s="4" t="s">
        <v>2858</v>
      </c>
      <c r="I1340" s="5">
        <v>43956.0</v>
      </c>
      <c r="J1340" s="5">
        <v>43989.0</v>
      </c>
      <c r="K1340" s="4" t="s">
        <v>16</v>
      </c>
      <c r="L1340" s="4">
        <f>iferror(vlookup(B1340,Rating_info,3,0),"No Data")</f>
        <v>3.9</v>
      </c>
    </row>
    <row r="1341" ht="15.75" hidden="1" customHeight="1">
      <c r="A1341" s="4" t="s">
        <v>2805</v>
      </c>
      <c r="B1341" s="4" t="s">
        <v>2806</v>
      </c>
      <c r="C1341" s="4" t="str">
        <f>iferror(vlookup(B1341,Industry_info,2,false),"No data")</f>
        <v>Finance</v>
      </c>
      <c r="D1341" s="4" t="s">
        <v>2807</v>
      </c>
      <c r="E1341" s="4" t="str">
        <f>iferror(VLOOKUP(D1341,State_info,2,0),"No Data")</f>
        <v>NY</v>
      </c>
      <c r="F1341" s="4">
        <v>44587.0</v>
      </c>
      <c r="G1341" s="4">
        <v>82162.0</v>
      </c>
      <c r="H1341" s="4" t="s">
        <v>2808</v>
      </c>
      <c r="I1341" s="5">
        <v>43959.0</v>
      </c>
      <c r="J1341" s="5">
        <v>43989.0</v>
      </c>
      <c r="K1341" s="4" t="s">
        <v>16</v>
      </c>
      <c r="L1341" s="4">
        <f>iferror(vlookup(B1341,Rating_info,3,0),"No Data")</f>
        <v>4</v>
      </c>
    </row>
    <row r="1342" ht="15.75" hidden="1" customHeight="1">
      <c r="A1342" s="4" t="s">
        <v>2809</v>
      </c>
      <c r="B1342" s="4" t="s">
        <v>2810</v>
      </c>
      <c r="C1342" s="4" t="str">
        <f>iferror(vlookup(B1342,Industry_info,2,false),"No data")</f>
        <v>No Industry</v>
      </c>
      <c r="D1342" s="4" t="s">
        <v>2807</v>
      </c>
      <c r="E1342" s="4" t="str">
        <f>iferror(VLOOKUP(D1342,State_info,2,0),"No Data")</f>
        <v>NY</v>
      </c>
      <c r="F1342" s="4">
        <v>125410.0</v>
      </c>
      <c r="G1342" s="4">
        <v>212901.0</v>
      </c>
      <c r="H1342" s="4" t="s">
        <v>2811</v>
      </c>
      <c r="I1342" s="5">
        <v>43949.0</v>
      </c>
      <c r="J1342" s="5">
        <v>43989.0</v>
      </c>
      <c r="K1342" s="4" t="s">
        <v>16</v>
      </c>
      <c r="L1342" s="4" t="str">
        <f>iferror(vlookup(B1342,Rating_info,3,0),"No Data")</f>
        <v/>
      </c>
    </row>
    <row r="1343" ht="15.75" hidden="1" customHeight="1">
      <c r="A1343" s="4" t="s">
        <v>2812</v>
      </c>
      <c r="B1343" s="4" t="s">
        <v>2813</v>
      </c>
      <c r="C1343" s="4" t="str">
        <f>iferror(vlookup(B1343,Industry_info,2,false),"No data")</f>
        <v>Health Care</v>
      </c>
      <c r="D1343" s="4" t="s">
        <v>2807</v>
      </c>
      <c r="E1343" s="4" t="str">
        <f>iferror(VLOOKUP(D1343,State_info,2,0),"No Data")</f>
        <v>NY</v>
      </c>
      <c r="F1343" s="4">
        <v>94715.0</v>
      </c>
      <c r="G1343" s="4">
        <v>103279.0</v>
      </c>
      <c r="H1343" s="4" t="s">
        <v>2814</v>
      </c>
      <c r="I1343" s="5">
        <v>43956.0</v>
      </c>
      <c r="J1343" s="5">
        <v>43989.0</v>
      </c>
      <c r="K1343" s="4" t="s">
        <v>16</v>
      </c>
      <c r="L1343" s="4">
        <f>iferror(vlookup(B1343,Rating_info,3,0),"No Data")</f>
        <v>4.9</v>
      </c>
    </row>
    <row r="1344" ht="15.75" hidden="1" customHeight="1">
      <c r="A1344" s="4" t="s">
        <v>2815</v>
      </c>
      <c r="B1344" s="4" t="s">
        <v>2816</v>
      </c>
      <c r="C1344" s="4" t="str">
        <f>iferror(vlookup(B1344,Industry_info,2,false),"No data")</f>
        <v>No Industry</v>
      </c>
      <c r="D1344" s="4" t="s">
        <v>2817</v>
      </c>
      <c r="E1344" s="4" t="str">
        <f>iferror(VLOOKUP(D1344,State_info,2,0),"No Data")</f>
        <v>NY</v>
      </c>
      <c r="F1344" s="4">
        <v>20000.0</v>
      </c>
      <c r="G1344" s="4">
        <v>35000.0</v>
      </c>
      <c r="H1344" s="4" t="s">
        <v>2818</v>
      </c>
      <c r="I1344" s="5">
        <v>43958.0</v>
      </c>
      <c r="J1344" s="5">
        <v>43989.0</v>
      </c>
      <c r="K1344" s="4" t="s">
        <v>330</v>
      </c>
      <c r="L1344" s="4" t="str">
        <f>iferror(vlookup(B1344,Rating_info,3,0),"No Data")</f>
        <v/>
      </c>
    </row>
    <row r="1345" ht="15.75" hidden="1" customHeight="1">
      <c r="A1345" s="4" t="s">
        <v>2819</v>
      </c>
      <c r="B1345" s="4" t="s">
        <v>2820</v>
      </c>
      <c r="C1345" s="4" t="str">
        <f>iferror(vlookup(B1345,Industry_info,2,false),"No data")</f>
        <v>Construction, Repair &amp; Maintenance</v>
      </c>
      <c r="D1345" s="4" t="s">
        <v>2821</v>
      </c>
      <c r="E1345" s="4" t="str">
        <f>iferror(VLOOKUP(D1345,State_info,2,0),"No Data")</f>
        <v>NY</v>
      </c>
      <c r="F1345" s="4">
        <v>54991.0</v>
      </c>
      <c r="G1345" s="4">
        <v>143860.0</v>
      </c>
      <c r="H1345" s="4" t="s">
        <v>2822</v>
      </c>
      <c r="I1345" s="5">
        <v>43959.0</v>
      </c>
      <c r="J1345" s="5">
        <v>43989.0</v>
      </c>
      <c r="K1345" s="4" t="s">
        <v>16</v>
      </c>
      <c r="L1345" s="4">
        <f>iferror(vlookup(B1345,Rating_info,3,0),"No Data")</f>
        <v>3.8</v>
      </c>
    </row>
    <row r="1346" ht="15.75" hidden="1" customHeight="1">
      <c r="A1346" s="4" t="s">
        <v>2823</v>
      </c>
      <c r="B1346" s="4" t="s">
        <v>2824</v>
      </c>
      <c r="C1346" s="4" t="str">
        <f>iferror(vlookup(B1346,Industry_info,2,false),"No data")</f>
        <v>Construction, Repair &amp; Maintenance</v>
      </c>
      <c r="D1346" s="4" t="s">
        <v>2825</v>
      </c>
      <c r="E1346" s="4" t="str">
        <f>iferror(VLOOKUP(D1346,State_info,2,0),"No Data")</f>
        <v>NY</v>
      </c>
      <c r="F1346" s="4">
        <v>46298.0</v>
      </c>
      <c r="G1346" s="4">
        <v>55893.0</v>
      </c>
      <c r="H1346" s="4" t="s">
        <v>2826</v>
      </c>
      <c r="I1346" s="5">
        <v>43952.0</v>
      </c>
      <c r="J1346" s="5">
        <v>43989.0</v>
      </c>
      <c r="K1346" s="4" t="s">
        <v>16</v>
      </c>
      <c r="L1346" s="4">
        <f>iferror(vlookup(B1346,Rating_info,3,0),"No Data")</f>
        <v>3.5</v>
      </c>
    </row>
    <row r="1347" ht="15.75" hidden="1" customHeight="1">
      <c r="A1347" s="4" t="s">
        <v>2827</v>
      </c>
      <c r="B1347" s="4" t="s">
        <v>2828</v>
      </c>
      <c r="C1347" s="4" t="str">
        <f>iferror(vlookup(B1347,Industry_info,2,false),"No data")</f>
        <v>Information Technology</v>
      </c>
      <c r="D1347" s="4" t="s">
        <v>2807</v>
      </c>
      <c r="E1347" s="4" t="str">
        <f>iferror(VLOOKUP(D1347,State_info,2,0),"No Data")</f>
        <v>NY</v>
      </c>
      <c r="F1347" s="4">
        <v>122296.0</v>
      </c>
      <c r="G1347" s="4">
        <v>148734.0</v>
      </c>
      <c r="H1347" s="4" t="s">
        <v>2829</v>
      </c>
      <c r="I1347" s="5">
        <v>43949.0</v>
      </c>
      <c r="J1347" s="5">
        <v>43989.0</v>
      </c>
      <c r="K1347" s="4" t="s">
        <v>16</v>
      </c>
      <c r="L1347" s="4">
        <f>iferror(vlookup(B1347,Rating_info,3,0),"No Data")</f>
        <v>3.4</v>
      </c>
    </row>
    <row r="1348" ht="15.75" hidden="1" customHeight="1">
      <c r="A1348" s="4" t="s">
        <v>2830</v>
      </c>
      <c r="B1348" s="4" t="s">
        <v>2806</v>
      </c>
      <c r="C1348" s="4" t="str">
        <f>iferror(vlookup(B1348,Industry_info,2,false),"No data")</f>
        <v>Finance</v>
      </c>
      <c r="D1348" s="4" t="s">
        <v>2807</v>
      </c>
      <c r="E1348" s="4" t="str">
        <f>iferror(VLOOKUP(D1348,State_info,2,0),"No Data")</f>
        <v>NY</v>
      </c>
      <c r="F1348" s="4">
        <v>91572.0</v>
      </c>
      <c r="G1348" s="4">
        <v>114484.0</v>
      </c>
      <c r="H1348" s="4" t="s">
        <v>2831</v>
      </c>
      <c r="I1348" s="5">
        <v>43946.0</v>
      </c>
      <c r="J1348" s="5">
        <v>43989.0</v>
      </c>
      <c r="K1348" s="4" t="s">
        <v>16</v>
      </c>
      <c r="L1348" s="4">
        <f>iferror(vlookup(B1348,Rating_info,3,0),"No Data")</f>
        <v>4</v>
      </c>
    </row>
    <row r="1349" ht="15.75" hidden="1" customHeight="1">
      <c r="A1349" s="4" t="s">
        <v>2832</v>
      </c>
      <c r="B1349" s="4" t="s">
        <v>2813</v>
      </c>
      <c r="C1349" s="4" t="str">
        <f>iferror(vlookup(B1349,Industry_info,2,false),"No data")</f>
        <v>Health Care</v>
      </c>
      <c r="D1349" s="4" t="s">
        <v>2833</v>
      </c>
      <c r="E1349" s="4" t="str">
        <f>iferror(VLOOKUP(D1349,State_info,2,0),"No Data")</f>
        <v>NJ</v>
      </c>
      <c r="F1349" s="4">
        <v>38471.0</v>
      </c>
      <c r="G1349" s="4">
        <v>43006.0</v>
      </c>
      <c r="H1349" s="4" t="s">
        <v>2834</v>
      </c>
      <c r="I1349" s="5">
        <v>43959.0</v>
      </c>
      <c r="J1349" s="5">
        <v>43989.0</v>
      </c>
      <c r="K1349" s="4" t="s">
        <v>330</v>
      </c>
      <c r="L1349" s="4">
        <f>iferror(vlookup(B1349,Rating_info,3,0),"No Data")</f>
        <v>4.9</v>
      </c>
    </row>
    <row r="1350" ht="15.75" hidden="1" customHeight="1">
      <c r="A1350" s="4" t="s">
        <v>2835</v>
      </c>
      <c r="B1350" s="4" t="s">
        <v>2836</v>
      </c>
      <c r="C1350" s="4" t="str">
        <f>iferror(vlookup(B1350,Industry_info,2,false),"No data")</f>
        <v>Telecommunications</v>
      </c>
      <c r="D1350" s="4" t="s">
        <v>2807</v>
      </c>
      <c r="E1350" s="4" t="str">
        <f>iferror(VLOOKUP(D1350,State_info,2,0),"No Data")</f>
        <v>NY</v>
      </c>
      <c r="F1350" s="4">
        <v>64829.0</v>
      </c>
      <c r="G1350" s="4">
        <v>104769.0</v>
      </c>
      <c r="H1350" s="4" t="s">
        <v>2837</v>
      </c>
      <c r="I1350" s="5">
        <v>43959.0</v>
      </c>
      <c r="J1350" s="5">
        <v>43989.0</v>
      </c>
      <c r="K1350" s="4" t="s">
        <v>16</v>
      </c>
      <c r="L1350" s="4">
        <f>iferror(vlookup(B1350,Rating_info,3,0),"No Data")</f>
        <v>4.1</v>
      </c>
    </row>
    <row r="1351" ht="15.75" hidden="1" customHeight="1">
      <c r="A1351" s="4" t="s">
        <v>2838</v>
      </c>
      <c r="B1351" s="4" t="s">
        <v>2839</v>
      </c>
      <c r="C1351" s="4" t="str">
        <f>iferror(vlookup(B1351,Industry_info,2,false),"No data")</f>
        <v>Biotech &amp; Pharmaceuticals</v>
      </c>
      <c r="D1351" s="4" t="s">
        <v>2807</v>
      </c>
      <c r="E1351" s="4" t="str">
        <f>iferror(VLOOKUP(D1351,State_info,2,0),"No Data")</f>
        <v>NY</v>
      </c>
      <c r="F1351" s="4">
        <v>65665.0</v>
      </c>
      <c r="G1351" s="4">
        <v>87057.0</v>
      </c>
      <c r="H1351" s="4" t="s">
        <v>2840</v>
      </c>
      <c r="I1351" s="5">
        <v>43949.0</v>
      </c>
      <c r="J1351" s="5">
        <v>43989.0</v>
      </c>
      <c r="K1351" s="4" t="s">
        <v>16</v>
      </c>
      <c r="L1351" s="4">
        <f>iferror(vlookup(B1351,Rating_info,3,0),"No Data")</f>
        <v>2.5</v>
      </c>
    </row>
    <row r="1352" ht="15.75" hidden="1" customHeight="1">
      <c r="A1352" s="4" t="s">
        <v>2841</v>
      </c>
      <c r="B1352" s="4" t="s">
        <v>2842</v>
      </c>
      <c r="C1352" s="4" t="str">
        <f>iferror(vlookup(B1352,Industry_info,2,false),"No data")</f>
        <v>Finance</v>
      </c>
      <c r="D1352" s="4" t="s">
        <v>2807</v>
      </c>
      <c r="E1352" s="4" t="str">
        <f>iferror(VLOOKUP(D1352,State_info,2,0),"No Data")</f>
        <v>NY</v>
      </c>
      <c r="F1352" s="4">
        <v>84236.0</v>
      </c>
      <c r="G1352" s="4">
        <v>162105.0</v>
      </c>
      <c r="H1352" s="4" t="s">
        <v>2843</v>
      </c>
      <c r="I1352" s="5">
        <v>43948.0</v>
      </c>
      <c r="J1352" s="5">
        <v>43989.0</v>
      </c>
      <c r="K1352" s="4" t="s">
        <v>16</v>
      </c>
      <c r="L1352" s="4">
        <f>iferror(vlookup(B1352,Rating_info,3,0),"No Data")</f>
        <v>3.6</v>
      </c>
    </row>
    <row r="1353" ht="15.75" hidden="1" customHeight="1">
      <c r="A1353" s="4" t="s">
        <v>2844</v>
      </c>
      <c r="B1353" s="4" t="s">
        <v>2845</v>
      </c>
      <c r="C1353" s="4" t="str">
        <f>iferror(vlookup(B1353,Industry_info,2,false),"No data")</f>
        <v>Health Care</v>
      </c>
      <c r="D1353" s="4" t="s">
        <v>2846</v>
      </c>
      <c r="E1353" s="4" t="str">
        <f>iferror(VLOOKUP(D1353,State_info,2,0),"No Data")</f>
        <v>NY</v>
      </c>
      <c r="F1353" s="4">
        <v>81991.0</v>
      </c>
      <c r="G1353" s="4">
        <v>120117.0</v>
      </c>
      <c r="H1353" s="4" t="s">
        <v>15</v>
      </c>
      <c r="I1353" s="5">
        <v>43953.0</v>
      </c>
      <c r="J1353" s="5">
        <v>43989.0</v>
      </c>
      <c r="K1353" s="4" t="s">
        <v>16</v>
      </c>
      <c r="L1353" s="4">
        <f>iferror(vlookup(B1353,Rating_info,3,0),"No Data")</f>
        <v>3.2</v>
      </c>
    </row>
    <row r="1354" ht="15.75" hidden="1" customHeight="1">
      <c r="A1354" s="4" t="s">
        <v>2847</v>
      </c>
      <c r="B1354" s="4" t="s">
        <v>2848</v>
      </c>
      <c r="C1354" s="4" t="str">
        <f>iferror(vlookup(B1354,Industry_info,2,false),"No data")</f>
        <v>Health Care</v>
      </c>
      <c r="D1354" s="4" t="s">
        <v>2849</v>
      </c>
      <c r="E1354" s="4" t="str">
        <f>iferror(VLOOKUP(D1354,State_info,2,0),"No Data")</f>
        <v>NJ</v>
      </c>
      <c r="F1354" s="4">
        <v>48000.0</v>
      </c>
      <c r="G1354" s="4">
        <v>75000.0</v>
      </c>
      <c r="H1354" s="4" t="s">
        <v>2850</v>
      </c>
      <c r="I1354" s="5">
        <v>43950.0</v>
      </c>
      <c r="J1354" s="5">
        <v>43989.0</v>
      </c>
      <c r="K1354" s="4" t="s">
        <v>16</v>
      </c>
      <c r="L1354" s="4">
        <f>iferror(vlookup(B1354,Rating_info,3,0),"No Data")</f>
        <v>4.5</v>
      </c>
    </row>
    <row r="1355" ht="15.75" hidden="1" customHeight="1">
      <c r="A1355" s="4" t="s">
        <v>2851</v>
      </c>
      <c r="B1355" s="4" t="s">
        <v>2852</v>
      </c>
      <c r="C1355" s="4" t="str">
        <f>iferror(vlookup(B1355,Industry_info,2,false),"No data")</f>
        <v>No Industry</v>
      </c>
      <c r="D1355" s="4" t="s">
        <v>2853</v>
      </c>
      <c r="E1355" s="4" t="str">
        <f>iferror(VLOOKUP(D1355,State_info,2,0),"No Data")</f>
        <v>NY</v>
      </c>
      <c r="F1355" s="4">
        <v>55069.0</v>
      </c>
      <c r="G1355" s="4">
        <v>74745.0</v>
      </c>
      <c r="H1355" s="4" t="s">
        <v>2854</v>
      </c>
      <c r="I1355" s="5">
        <v>43958.0</v>
      </c>
      <c r="J1355" s="5">
        <v>43989.0</v>
      </c>
      <c r="K1355" s="4" t="s">
        <v>16</v>
      </c>
      <c r="L1355" s="4">
        <f>iferror(vlookup(B1355,Rating_info,3,0),"No Data")</f>
        <v>3</v>
      </c>
    </row>
    <row r="1356" ht="15.75" hidden="1" customHeight="1">
      <c r="A1356" s="4" t="s">
        <v>2855</v>
      </c>
      <c r="B1356" s="4" t="s">
        <v>2856</v>
      </c>
      <c r="C1356" s="4" t="str">
        <f>iferror(vlookup(B1356,Industry_info,2,false),"No data")</f>
        <v>Retail</v>
      </c>
      <c r="D1356" s="4" t="s">
        <v>2857</v>
      </c>
      <c r="E1356" s="4" t="str">
        <f>iferror(VLOOKUP(D1356,State_info,2,0),"No Data")</f>
        <v>NY</v>
      </c>
      <c r="F1356" s="4">
        <v>21402.0</v>
      </c>
      <c r="G1356" s="4">
        <v>52210.0</v>
      </c>
      <c r="H1356" s="4" t="s">
        <v>2858</v>
      </c>
      <c r="I1356" s="5">
        <v>43956.0</v>
      </c>
      <c r="J1356" s="5">
        <v>43989.0</v>
      </c>
      <c r="K1356" s="4" t="s">
        <v>16</v>
      </c>
      <c r="L1356" s="4">
        <f>iferror(vlookup(B1356,Rating_info,3,0),"No Data")</f>
        <v>3.9</v>
      </c>
    </row>
    <row r="1357" ht="15.75" hidden="1" customHeight="1">
      <c r="A1357" s="4" t="s">
        <v>2805</v>
      </c>
      <c r="B1357" s="4" t="s">
        <v>2806</v>
      </c>
      <c r="C1357" s="4" t="str">
        <f>iferror(vlookup(B1357,Industry_info,2,false),"No data")</f>
        <v>Finance</v>
      </c>
      <c r="D1357" s="4" t="s">
        <v>2807</v>
      </c>
      <c r="E1357" s="4" t="str">
        <f>iferror(VLOOKUP(D1357,State_info,2,0),"No Data")</f>
        <v>NY</v>
      </c>
      <c r="F1357" s="4">
        <v>44587.0</v>
      </c>
      <c r="G1357" s="4">
        <v>82162.0</v>
      </c>
      <c r="H1357" s="4" t="s">
        <v>2808</v>
      </c>
      <c r="I1357" s="5">
        <v>43959.0</v>
      </c>
      <c r="J1357" s="5">
        <v>43989.0</v>
      </c>
      <c r="K1357" s="4" t="s">
        <v>16</v>
      </c>
      <c r="L1357" s="4">
        <f>iferror(vlookup(B1357,Rating_info,3,0),"No Data")</f>
        <v>4</v>
      </c>
    </row>
    <row r="1358" ht="15.75" hidden="1" customHeight="1">
      <c r="A1358" s="4" t="s">
        <v>2809</v>
      </c>
      <c r="B1358" s="4" t="s">
        <v>2810</v>
      </c>
      <c r="C1358" s="4" t="str">
        <f>iferror(vlookup(B1358,Industry_info,2,false),"No data")</f>
        <v>No Industry</v>
      </c>
      <c r="D1358" s="4" t="s">
        <v>2807</v>
      </c>
      <c r="E1358" s="4" t="str">
        <f>iferror(VLOOKUP(D1358,State_info,2,0),"No Data")</f>
        <v>NY</v>
      </c>
      <c r="F1358" s="4">
        <v>125410.0</v>
      </c>
      <c r="G1358" s="4">
        <v>212901.0</v>
      </c>
      <c r="H1358" s="4" t="s">
        <v>2811</v>
      </c>
      <c r="I1358" s="5">
        <v>43949.0</v>
      </c>
      <c r="J1358" s="5">
        <v>43989.0</v>
      </c>
      <c r="K1358" s="4" t="s">
        <v>16</v>
      </c>
      <c r="L1358" s="4" t="str">
        <f>iferror(vlookup(B1358,Rating_info,3,0),"No Data")</f>
        <v/>
      </c>
    </row>
    <row r="1359" ht="15.75" hidden="1" customHeight="1">
      <c r="A1359" s="4" t="s">
        <v>2812</v>
      </c>
      <c r="B1359" s="4" t="s">
        <v>2813</v>
      </c>
      <c r="C1359" s="4" t="str">
        <f>iferror(vlookup(B1359,Industry_info,2,false),"No data")</f>
        <v>Health Care</v>
      </c>
      <c r="D1359" s="4" t="s">
        <v>2807</v>
      </c>
      <c r="E1359" s="4" t="str">
        <f>iferror(VLOOKUP(D1359,State_info,2,0),"No Data")</f>
        <v>NY</v>
      </c>
      <c r="F1359" s="4">
        <v>94715.0</v>
      </c>
      <c r="G1359" s="4">
        <v>103279.0</v>
      </c>
      <c r="H1359" s="4" t="s">
        <v>2814</v>
      </c>
      <c r="I1359" s="5">
        <v>43956.0</v>
      </c>
      <c r="J1359" s="5">
        <v>43989.0</v>
      </c>
      <c r="K1359" s="4" t="s">
        <v>16</v>
      </c>
      <c r="L1359" s="4">
        <f>iferror(vlookup(B1359,Rating_info,3,0),"No Data")</f>
        <v>4.9</v>
      </c>
    </row>
    <row r="1360" ht="15.75" hidden="1" customHeight="1">
      <c r="A1360" s="4" t="s">
        <v>2815</v>
      </c>
      <c r="B1360" s="4" t="s">
        <v>2816</v>
      </c>
      <c r="C1360" s="4" t="str">
        <f>iferror(vlookup(B1360,Industry_info,2,false),"No data")</f>
        <v>No Industry</v>
      </c>
      <c r="D1360" s="4" t="s">
        <v>2817</v>
      </c>
      <c r="E1360" s="4" t="str">
        <f>iferror(VLOOKUP(D1360,State_info,2,0),"No Data")</f>
        <v>NY</v>
      </c>
      <c r="F1360" s="4">
        <v>20000.0</v>
      </c>
      <c r="G1360" s="4">
        <v>35000.0</v>
      </c>
      <c r="H1360" s="4" t="s">
        <v>2818</v>
      </c>
      <c r="I1360" s="5">
        <v>43958.0</v>
      </c>
      <c r="J1360" s="5">
        <v>43989.0</v>
      </c>
      <c r="K1360" s="4" t="s">
        <v>330</v>
      </c>
      <c r="L1360" s="4" t="str">
        <f>iferror(vlookup(B1360,Rating_info,3,0),"No Data")</f>
        <v/>
      </c>
    </row>
    <row r="1361" ht="15.75" hidden="1" customHeight="1">
      <c r="A1361" s="4" t="s">
        <v>2819</v>
      </c>
      <c r="B1361" s="4" t="s">
        <v>2820</v>
      </c>
      <c r="C1361" s="4" t="str">
        <f>iferror(vlookup(B1361,Industry_info,2,false),"No data")</f>
        <v>Construction, Repair &amp; Maintenance</v>
      </c>
      <c r="D1361" s="4" t="s">
        <v>2821</v>
      </c>
      <c r="E1361" s="4" t="str">
        <f>iferror(VLOOKUP(D1361,State_info,2,0),"No Data")</f>
        <v>NY</v>
      </c>
      <c r="F1361" s="4">
        <v>54991.0</v>
      </c>
      <c r="G1361" s="4">
        <v>143860.0</v>
      </c>
      <c r="H1361" s="4" t="s">
        <v>2822</v>
      </c>
      <c r="I1361" s="5">
        <v>43959.0</v>
      </c>
      <c r="J1361" s="5">
        <v>43989.0</v>
      </c>
      <c r="K1361" s="4" t="s">
        <v>16</v>
      </c>
      <c r="L1361" s="4">
        <f>iferror(vlookup(B1361,Rating_info,3,0),"No Data")</f>
        <v>3.8</v>
      </c>
    </row>
    <row r="1362" ht="15.75" hidden="1" customHeight="1">
      <c r="A1362" s="4" t="s">
        <v>2823</v>
      </c>
      <c r="B1362" s="4" t="s">
        <v>2824</v>
      </c>
      <c r="C1362" s="4" t="str">
        <f>iferror(vlookup(B1362,Industry_info,2,false),"No data")</f>
        <v>Construction, Repair &amp; Maintenance</v>
      </c>
      <c r="D1362" s="4" t="s">
        <v>2825</v>
      </c>
      <c r="E1362" s="4" t="str">
        <f>iferror(VLOOKUP(D1362,State_info,2,0),"No Data")</f>
        <v>NY</v>
      </c>
      <c r="F1362" s="4">
        <v>46298.0</v>
      </c>
      <c r="G1362" s="4">
        <v>55893.0</v>
      </c>
      <c r="H1362" s="4" t="s">
        <v>2826</v>
      </c>
      <c r="I1362" s="5">
        <v>43952.0</v>
      </c>
      <c r="J1362" s="5">
        <v>43989.0</v>
      </c>
      <c r="K1362" s="4" t="s">
        <v>16</v>
      </c>
      <c r="L1362" s="4">
        <f>iferror(vlookup(B1362,Rating_info,3,0),"No Data")</f>
        <v>3.5</v>
      </c>
    </row>
    <row r="1363" ht="15.75" hidden="1" customHeight="1">
      <c r="A1363" s="4" t="s">
        <v>2827</v>
      </c>
      <c r="B1363" s="4" t="s">
        <v>2828</v>
      </c>
      <c r="C1363" s="4" t="str">
        <f>iferror(vlookup(B1363,Industry_info,2,false),"No data")</f>
        <v>Information Technology</v>
      </c>
      <c r="D1363" s="4" t="s">
        <v>2807</v>
      </c>
      <c r="E1363" s="4" t="str">
        <f>iferror(VLOOKUP(D1363,State_info,2,0),"No Data")</f>
        <v>NY</v>
      </c>
      <c r="F1363" s="4">
        <v>122296.0</v>
      </c>
      <c r="G1363" s="4">
        <v>148734.0</v>
      </c>
      <c r="H1363" s="4" t="s">
        <v>2829</v>
      </c>
      <c r="I1363" s="5">
        <v>43949.0</v>
      </c>
      <c r="J1363" s="5">
        <v>43989.0</v>
      </c>
      <c r="K1363" s="4" t="s">
        <v>16</v>
      </c>
      <c r="L1363" s="4">
        <f>iferror(vlookup(B1363,Rating_info,3,0),"No Data")</f>
        <v>3.4</v>
      </c>
    </row>
    <row r="1364" ht="15.75" hidden="1" customHeight="1">
      <c r="A1364" s="4" t="s">
        <v>2830</v>
      </c>
      <c r="B1364" s="4" t="s">
        <v>2806</v>
      </c>
      <c r="C1364" s="4" t="str">
        <f>iferror(vlookup(B1364,Industry_info,2,false),"No data")</f>
        <v>Finance</v>
      </c>
      <c r="D1364" s="4" t="s">
        <v>2807</v>
      </c>
      <c r="E1364" s="4" t="str">
        <f>iferror(VLOOKUP(D1364,State_info,2,0),"No Data")</f>
        <v>NY</v>
      </c>
      <c r="F1364" s="4">
        <v>91572.0</v>
      </c>
      <c r="G1364" s="4">
        <v>114484.0</v>
      </c>
      <c r="H1364" s="4" t="s">
        <v>2831</v>
      </c>
      <c r="I1364" s="5">
        <v>43946.0</v>
      </c>
      <c r="J1364" s="5">
        <v>43989.0</v>
      </c>
      <c r="K1364" s="4" t="s">
        <v>16</v>
      </c>
      <c r="L1364" s="4">
        <f>iferror(vlookup(B1364,Rating_info,3,0),"No Data")</f>
        <v>4</v>
      </c>
    </row>
    <row r="1365" ht="15.75" hidden="1" customHeight="1">
      <c r="A1365" s="4" t="s">
        <v>2832</v>
      </c>
      <c r="B1365" s="4" t="s">
        <v>2813</v>
      </c>
      <c r="C1365" s="4" t="str">
        <f>iferror(vlookup(B1365,Industry_info,2,false),"No data")</f>
        <v>Health Care</v>
      </c>
      <c r="D1365" s="4" t="s">
        <v>2833</v>
      </c>
      <c r="E1365" s="4" t="str">
        <f>iferror(VLOOKUP(D1365,State_info,2,0),"No Data")</f>
        <v>NJ</v>
      </c>
      <c r="F1365" s="4">
        <v>38471.0</v>
      </c>
      <c r="G1365" s="4">
        <v>43006.0</v>
      </c>
      <c r="H1365" s="4" t="s">
        <v>2834</v>
      </c>
      <c r="I1365" s="5">
        <v>43959.0</v>
      </c>
      <c r="J1365" s="5">
        <v>43989.0</v>
      </c>
      <c r="K1365" s="4" t="s">
        <v>330</v>
      </c>
      <c r="L1365" s="4">
        <f>iferror(vlookup(B1365,Rating_info,3,0),"No Data")</f>
        <v>4.9</v>
      </c>
    </row>
    <row r="1366" ht="15.75" hidden="1" customHeight="1">
      <c r="A1366" s="4" t="s">
        <v>2835</v>
      </c>
      <c r="B1366" s="4" t="s">
        <v>2836</v>
      </c>
      <c r="C1366" s="4" t="str">
        <f>iferror(vlookup(B1366,Industry_info,2,false),"No data")</f>
        <v>Telecommunications</v>
      </c>
      <c r="D1366" s="4" t="s">
        <v>2807</v>
      </c>
      <c r="E1366" s="4" t="str">
        <f>iferror(VLOOKUP(D1366,State_info,2,0),"No Data")</f>
        <v>NY</v>
      </c>
      <c r="F1366" s="4">
        <v>64829.0</v>
      </c>
      <c r="G1366" s="4">
        <v>104769.0</v>
      </c>
      <c r="H1366" s="4" t="s">
        <v>2837</v>
      </c>
      <c r="I1366" s="5">
        <v>43959.0</v>
      </c>
      <c r="J1366" s="5">
        <v>43989.0</v>
      </c>
      <c r="K1366" s="4" t="s">
        <v>16</v>
      </c>
      <c r="L1366" s="4">
        <f>iferror(vlookup(B1366,Rating_info,3,0),"No Data")</f>
        <v>4.1</v>
      </c>
    </row>
    <row r="1367" ht="15.75" hidden="1" customHeight="1">
      <c r="A1367" s="4" t="s">
        <v>2838</v>
      </c>
      <c r="B1367" s="4" t="s">
        <v>2839</v>
      </c>
      <c r="C1367" s="4" t="str">
        <f>iferror(vlookup(B1367,Industry_info,2,false),"No data")</f>
        <v>Biotech &amp; Pharmaceuticals</v>
      </c>
      <c r="D1367" s="4" t="s">
        <v>2807</v>
      </c>
      <c r="E1367" s="4" t="str">
        <f>iferror(VLOOKUP(D1367,State_info,2,0),"No Data")</f>
        <v>NY</v>
      </c>
      <c r="F1367" s="4">
        <v>65665.0</v>
      </c>
      <c r="G1367" s="4">
        <v>87057.0</v>
      </c>
      <c r="H1367" s="4" t="s">
        <v>2840</v>
      </c>
      <c r="I1367" s="5">
        <v>43949.0</v>
      </c>
      <c r="J1367" s="5">
        <v>43989.0</v>
      </c>
      <c r="K1367" s="4" t="s">
        <v>16</v>
      </c>
      <c r="L1367" s="4">
        <f>iferror(vlookup(B1367,Rating_info,3,0),"No Data")</f>
        <v>2.5</v>
      </c>
    </row>
    <row r="1368" ht="15.75" hidden="1" customHeight="1">
      <c r="A1368" s="4" t="s">
        <v>2841</v>
      </c>
      <c r="B1368" s="4" t="s">
        <v>2842</v>
      </c>
      <c r="C1368" s="4" t="str">
        <f>iferror(vlookup(B1368,Industry_info,2,false),"No data")</f>
        <v>Finance</v>
      </c>
      <c r="D1368" s="4" t="s">
        <v>2807</v>
      </c>
      <c r="E1368" s="4" t="str">
        <f>iferror(VLOOKUP(D1368,State_info,2,0),"No Data")</f>
        <v>NY</v>
      </c>
      <c r="F1368" s="4">
        <v>84236.0</v>
      </c>
      <c r="G1368" s="4">
        <v>162105.0</v>
      </c>
      <c r="H1368" s="4" t="s">
        <v>2843</v>
      </c>
      <c r="I1368" s="5">
        <v>43948.0</v>
      </c>
      <c r="J1368" s="5">
        <v>43989.0</v>
      </c>
      <c r="K1368" s="4" t="s">
        <v>16</v>
      </c>
      <c r="L1368" s="4">
        <f>iferror(vlookup(B1368,Rating_info,3,0),"No Data")</f>
        <v>3.6</v>
      </c>
    </row>
    <row r="1369" ht="15.75" hidden="1" customHeight="1">
      <c r="A1369" s="4" t="s">
        <v>2844</v>
      </c>
      <c r="B1369" s="4" t="s">
        <v>2845</v>
      </c>
      <c r="C1369" s="4" t="str">
        <f>iferror(vlookup(B1369,Industry_info,2,false),"No data")</f>
        <v>Health Care</v>
      </c>
      <c r="D1369" s="4" t="s">
        <v>2846</v>
      </c>
      <c r="E1369" s="4" t="str">
        <f>iferror(VLOOKUP(D1369,State_info,2,0),"No Data")</f>
        <v>NY</v>
      </c>
      <c r="F1369" s="4">
        <v>81991.0</v>
      </c>
      <c r="G1369" s="4">
        <v>120117.0</v>
      </c>
      <c r="H1369" s="4" t="s">
        <v>15</v>
      </c>
      <c r="I1369" s="5">
        <v>43953.0</v>
      </c>
      <c r="J1369" s="5">
        <v>43989.0</v>
      </c>
      <c r="K1369" s="4" t="s">
        <v>16</v>
      </c>
      <c r="L1369" s="4">
        <f>iferror(vlookup(B1369,Rating_info,3,0),"No Data")</f>
        <v>3.2</v>
      </c>
    </row>
    <row r="1370" ht="15.75" hidden="1" customHeight="1">
      <c r="A1370" s="4" t="s">
        <v>2847</v>
      </c>
      <c r="B1370" s="4" t="s">
        <v>2848</v>
      </c>
      <c r="C1370" s="4" t="str">
        <f>iferror(vlookup(B1370,Industry_info,2,false),"No data")</f>
        <v>Health Care</v>
      </c>
      <c r="D1370" s="4" t="s">
        <v>2849</v>
      </c>
      <c r="E1370" s="4" t="str">
        <f>iferror(VLOOKUP(D1370,State_info,2,0),"No Data")</f>
        <v>NJ</v>
      </c>
      <c r="F1370" s="4">
        <v>48000.0</v>
      </c>
      <c r="G1370" s="4">
        <v>75000.0</v>
      </c>
      <c r="H1370" s="4" t="s">
        <v>2850</v>
      </c>
      <c r="I1370" s="5">
        <v>43950.0</v>
      </c>
      <c r="J1370" s="5">
        <v>43989.0</v>
      </c>
      <c r="K1370" s="4" t="s">
        <v>16</v>
      </c>
      <c r="L1370" s="4">
        <f>iferror(vlookup(B1370,Rating_info,3,0),"No Data")</f>
        <v>4.5</v>
      </c>
    </row>
    <row r="1371" ht="15.75" hidden="1" customHeight="1">
      <c r="A1371" s="4" t="s">
        <v>2851</v>
      </c>
      <c r="B1371" s="4" t="s">
        <v>2852</v>
      </c>
      <c r="C1371" s="4" t="str">
        <f>iferror(vlookup(B1371,Industry_info,2,false),"No data")</f>
        <v>No Industry</v>
      </c>
      <c r="D1371" s="4" t="s">
        <v>2853</v>
      </c>
      <c r="E1371" s="4" t="str">
        <f>iferror(VLOOKUP(D1371,State_info,2,0),"No Data")</f>
        <v>NY</v>
      </c>
      <c r="F1371" s="4">
        <v>55069.0</v>
      </c>
      <c r="G1371" s="4">
        <v>74745.0</v>
      </c>
      <c r="H1371" s="4" t="s">
        <v>2854</v>
      </c>
      <c r="I1371" s="5">
        <v>43958.0</v>
      </c>
      <c r="J1371" s="5">
        <v>43989.0</v>
      </c>
      <c r="K1371" s="4" t="s">
        <v>16</v>
      </c>
      <c r="L1371" s="4">
        <f>iferror(vlookup(B1371,Rating_info,3,0),"No Data")</f>
        <v>3</v>
      </c>
    </row>
    <row r="1372" ht="15.75" hidden="1" customHeight="1">
      <c r="A1372" s="4" t="s">
        <v>2855</v>
      </c>
      <c r="B1372" s="4" t="s">
        <v>2856</v>
      </c>
      <c r="C1372" s="4" t="str">
        <f>iferror(vlookup(B1372,Industry_info,2,false),"No data")</f>
        <v>Retail</v>
      </c>
      <c r="D1372" s="4" t="s">
        <v>2857</v>
      </c>
      <c r="E1372" s="4" t="str">
        <f>iferror(VLOOKUP(D1372,State_info,2,0),"No Data")</f>
        <v>NY</v>
      </c>
      <c r="F1372" s="4">
        <v>21402.0</v>
      </c>
      <c r="G1372" s="4">
        <v>52210.0</v>
      </c>
      <c r="H1372" s="4" t="s">
        <v>2858</v>
      </c>
      <c r="I1372" s="5">
        <v>43956.0</v>
      </c>
      <c r="J1372" s="5">
        <v>43989.0</v>
      </c>
      <c r="K1372" s="4" t="s">
        <v>16</v>
      </c>
      <c r="L1372" s="4">
        <f>iferror(vlookup(B1372,Rating_info,3,0),"No Data")</f>
        <v>3.9</v>
      </c>
    </row>
    <row r="1373" ht="15.75" hidden="1" customHeight="1">
      <c r="A1373" s="4" t="s">
        <v>2805</v>
      </c>
      <c r="B1373" s="4" t="s">
        <v>2806</v>
      </c>
      <c r="C1373" s="4" t="str">
        <f>iferror(vlookup(B1373,Industry_info,2,false),"No data")</f>
        <v>Finance</v>
      </c>
      <c r="D1373" s="4" t="s">
        <v>2807</v>
      </c>
      <c r="E1373" s="4" t="str">
        <f>iferror(VLOOKUP(D1373,State_info,2,0),"No Data")</f>
        <v>NY</v>
      </c>
      <c r="F1373" s="4">
        <v>44587.0</v>
      </c>
      <c r="G1373" s="4">
        <v>82162.0</v>
      </c>
      <c r="H1373" s="4" t="s">
        <v>2808</v>
      </c>
      <c r="I1373" s="5">
        <v>43959.0</v>
      </c>
      <c r="J1373" s="5">
        <v>43989.0</v>
      </c>
      <c r="K1373" s="4" t="s">
        <v>16</v>
      </c>
      <c r="L1373" s="4">
        <f>iferror(vlookup(B1373,Rating_info,3,0),"No Data")</f>
        <v>4</v>
      </c>
    </row>
    <row r="1374" ht="15.75" hidden="1" customHeight="1">
      <c r="A1374" s="4" t="s">
        <v>2809</v>
      </c>
      <c r="B1374" s="4" t="s">
        <v>2810</v>
      </c>
      <c r="C1374" s="4" t="str">
        <f>iferror(vlookup(B1374,Industry_info,2,false),"No data")</f>
        <v>No Industry</v>
      </c>
      <c r="D1374" s="4" t="s">
        <v>2807</v>
      </c>
      <c r="E1374" s="4" t="str">
        <f>iferror(VLOOKUP(D1374,State_info,2,0),"No Data")</f>
        <v>NY</v>
      </c>
      <c r="F1374" s="4">
        <v>125410.0</v>
      </c>
      <c r="G1374" s="4">
        <v>212901.0</v>
      </c>
      <c r="H1374" s="4" t="s">
        <v>2811</v>
      </c>
      <c r="I1374" s="5">
        <v>43949.0</v>
      </c>
      <c r="J1374" s="5">
        <v>43989.0</v>
      </c>
      <c r="K1374" s="4" t="s">
        <v>16</v>
      </c>
      <c r="L1374" s="4" t="str">
        <f>iferror(vlookup(B1374,Rating_info,3,0),"No Data")</f>
        <v/>
      </c>
    </row>
    <row r="1375" ht="15.75" hidden="1" customHeight="1">
      <c r="A1375" s="4" t="s">
        <v>2812</v>
      </c>
      <c r="B1375" s="4" t="s">
        <v>2813</v>
      </c>
      <c r="C1375" s="4" t="str">
        <f>iferror(vlookup(B1375,Industry_info,2,false),"No data")</f>
        <v>Health Care</v>
      </c>
      <c r="D1375" s="4" t="s">
        <v>2807</v>
      </c>
      <c r="E1375" s="4" t="str">
        <f>iferror(VLOOKUP(D1375,State_info,2,0),"No Data")</f>
        <v>NY</v>
      </c>
      <c r="F1375" s="4">
        <v>94715.0</v>
      </c>
      <c r="G1375" s="4">
        <v>103279.0</v>
      </c>
      <c r="H1375" s="4" t="s">
        <v>2814</v>
      </c>
      <c r="I1375" s="5">
        <v>43956.0</v>
      </c>
      <c r="J1375" s="5">
        <v>43989.0</v>
      </c>
      <c r="K1375" s="4" t="s">
        <v>16</v>
      </c>
      <c r="L1375" s="4">
        <f>iferror(vlookup(B1375,Rating_info,3,0),"No Data")</f>
        <v>4.9</v>
      </c>
    </row>
    <row r="1376" ht="15.75" hidden="1" customHeight="1">
      <c r="A1376" s="4" t="s">
        <v>2815</v>
      </c>
      <c r="B1376" s="4" t="s">
        <v>2816</v>
      </c>
      <c r="C1376" s="4" t="str">
        <f>iferror(vlookup(B1376,Industry_info,2,false),"No data")</f>
        <v>No Industry</v>
      </c>
      <c r="D1376" s="4" t="s">
        <v>2817</v>
      </c>
      <c r="E1376" s="4" t="str">
        <f>iferror(VLOOKUP(D1376,State_info,2,0),"No Data")</f>
        <v>NY</v>
      </c>
      <c r="F1376" s="4">
        <v>20000.0</v>
      </c>
      <c r="G1376" s="4">
        <v>35000.0</v>
      </c>
      <c r="H1376" s="4" t="s">
        <v>2818</v>
      </c>
      <c r="I1376" s="5">
        <v>43958.0</v>
      </c>
      <c r="J1376" s="5">
        <v>43989.0</v>
      </c>
      <c r="K1376" s="4" t="s">
        <v>330</v>
      </c>
      <c r="L1376" s="4" t="str">
        <f>iferror(vlookup(B1376,Rating_info,3,0),"No Data")</f>
        <v/>
      </c>
    </row>
    <row r="1377" ht="15.75" hidden="1" customHeight="1">
      <c r="A1377" s="4" t="s">
        <v>2819</v>
      </c>
      <c r="B1377" s="4" t="s">
        <v>2820</v>
      </c>
      <c r="C1377" s="4" t="str">
        <f>iferror(vlookup(B1377,Industry_info,2,false),"No data")</f>
        <v>Construction, Repair &amp; Maintenance</v>
      </c>
      <c r="D1377" s="4" t="s">
        <v>2821</v>
      </c>
      <c r="E1377" s="4" t="str">
        <f>iferror(VLOOKUP(D1377,State_info,2,0),"No Data")</f>
        <v>NY</v>
      </c>
      <c r="F1377" s="4">
        <v>54991.0</v>
      </c>
      <c r="G1377" s="4">
        <v>143860.0</v>
      </c>
      <c r="H1377" s="4" t="s">
        <v>2822</v>
      </c>
      <c r="I1377" s="5">
        <v>43959.0</v>
      </c>
      <c r="J1377" s="5">
        <v>43989.0</v>
      </c>
      <c r="K1377" s="4" t="s">
        <v>16</v>
      </c>
      <c r="L1377" s="4">
        <f>iferror(vlookup(B1377,Rating_info,3,0),"No Data")</f>
        <v>3.8</v>
      </c>
    </row>
    <row r="1378" ht="15.75" hidden="1" customHeight="1">
      <c r="A1378" s="4" t="s">
        <v>2823</v>
      </c>
      <c r="B1378" s="4" t="s">
        <v>2824</v>
      </c>
      <c r="C1378" s="4" t="str">
        <f>iferror(vlookup(B1378,Industry_info,2,false),"No data")</f>
        <v>Construction, Repair &amp; Maintenance</v>
      </c>
      <c r="D1378" s="4" t="s">
        <v>2825</v>
      </c>
      <c r="E1378" s="4" t="str">
        <f>iferror(VLOOKUP(D1378,State_info,2,0),"No Data")</f>
        <v>NY</v>
      </c>
      <c r="F1378" s="4">
        <v>46298.0</v>
      </c>
      <c r="G1378" s="4">
        <v>55893.0</v>
      </c>
      <c r="H1378" s="4" t="s">
        <v>2826</v>
      </c>
      <c r="I1378" s="5">
        <v>43952.0</v>
      </c>
      <c r="J1378" s="5">
        <v>43989.0</v>
      </c>
      <c r="K1378" s="4" t="s">
        <v>16</v>
      </c>
      <c r="L1378" s="4">
        <f>iferror(vlookup(B1378,Rating_info,3,0),"No Data")</f>
        <v>3.5</v>
      </c>
    </row>
    <row r="1379" ht="15.75" hidden="1" customHeight="1">
      <c r="A1379" s="4" t="s">
        <v>2827</v>
      </c>
      <c r="B1379" s="4" t="s">
        <v>2828</v>
      </c>
      <c r="C1379" s="4" t="str">
        <f>iferror(vlookup(B1379,Industry_info,2,false),"No data")</f>
        <v>Information Technology</v>
      </c>
      <c r="D1379" s="4" t="s">
        <v>2807</v>
      </c>
      <c r="E1379" s="4" t="str">
        <f>iferror(VLOOKUP(D1379,State_info,2,0),"No Data")</f>
        <v>NY</v>
      </c>
      <c r="F1379" s="4">
        <v>122296.0</v>
      </c>
      <c r="G1379" s="4">
        <v>148734.0</v>
      </c>
      <c r="H1379" s="4" t="s">
        <v>2829</v>
      </c>
      <c r="I1379" s="5">
        <v>43949.0</v>
      </c>
      <c r="J1379" s="5">
        <v>43989.0</v>
      </c>
      <c r="K1379" s="4" t="s">
        <v>16</v>
      </c>
      <c r="L1379" s="4">
        <f>iferror(vlookup(B1379,Rating_info,3,0),"No Data")</f>
        <v>3.4</v>
      </c>
    </row>
    <row r="1380" ht="15.75" hidden="1" customHeight="1">
      <c r="A1380" s="4" t="s">
        <v>2830</v>
      </c>
      <c r="B1380" s="4" t="s">
        <v>2806</v>
      </c>
      <c r="C1380" s="4" t="str">
        <f>iferror(vlookup(B1380,Industry_info,2,false),"No data")</f>
        <v>Finance</v>
      </c>
      <c r="D1380" s="4" t="s">
        <v>2807</v>
      </c>
      <c r="E1380" s="4" t="str">
        <f>iferror(VLOOKUP(D1380,State_info,2,0),"No Data")</f>
        <v>NY</v>
      </c>
      <c r="F1380" s="4">
        <v>91572.0</v>
      </c>
      <c r="G1380" s="4">
        <v>114484.0</v>
      </c>
      <c r="H1380" s="4" t="s">
        <v>2831</v>
      </c>
      <c r="I1380" s="5">
        <v>43946.0</v>
      </c>
      <c r="J1380" s="5">
        <v>43989.0</v>
      </c>
      <c r="K1380" s="4" t="s">
        <v>16</v>
      </c>
      <c r="L1380" s="4">
        <f>iferror(vlookup(B1380,Rating_info,3,0),"No Data")</f>
        <v>4</v>
      </c>
    </row>
    <row r="1381" ht="15.75" hidden="1" customHeight="1">
      <c r="A1381" s="4" t="s">
        <v>2832</v>
      </c>
      <c r="B1381" s="4" t="s">
        <v>2813</v>
      </c>
      <c r="C1381" s="4" t="str">
        <f>iferror(vlookup(B1381,Industry_info,2,false),"No data")</f>
        <v>Health Care</v>
      </c>
      <c r="D1381" s="4" t="s">
        <v>2833</v>
      </c>
      <c r="E1381" s="4" t="str">
        <f>iferror(VLOOKUP(D1381,State_info,2,0),"No Data")</f>
        <v>NJ</v>
      </c>
      <c r="F1381" s="4">
        <v>38471.0</v>
      </c>
      <c r="G1381" s="4">
        <v>43006.0</v>
      </c>
      <c r="H1381" s="4" t="s">
        <v>2834</v>
      </c>
      <c r="I1381" s="5">
        <v>43959.0</v>
      </c>
      <c r="J1381" s="5">
        <v>43989.0</v>
      </c>
      <c r="K1381" s="4" t="s">
        <v>330</v>
      </c>
      <c r="L1381" s="4">
        <f>iferror(vlookup(B1381,Rating_info,3,0),"No Data")</f>
        <v>4.9</v>
      </c>
    </row>
    <row r="1382" ht="15.75" hidden="1" customHeight="1">
      <c r="A1382" s="4" t="s">
        <v>2835</v>
      </c>
      <c r="B1382" s="4" t="s">
        <v>2836</v>
      </c>
      <c r="C1382" s="4" t="str">
        <f>iferror(vlookup(B1382,Industry_info,2,false),"No data")</f>
        <v>Telecommunications</v>
      </c>
      <c r="D1382" s="4" t="s">
        <v>2807</v>
      </c>
      <c r="E1382" s="4" t="str">
        <f>iferror(VLOOKUP(D1382,State_info,2,0),"No Data")</f>
        <v>NY</v>
      </c>
      <c r="F1382" s="4">
        <v>64829.0</v>
      </c>
      <c r="G1382" s="4">
        <v>104769.0</v>
      </c>
      <c r="H1382" s="4" t="s">
        <v>2837</v>
      </c>
      <c r="I1382" s="5">
        <v>43959.0</v>
      </c>
      <c r="J1382" s="5">
        <v>43989.0</v>
      </c>
      <c r="K1382" s="4" t="s">
        <v>16</v>
      </c>
      <c r="L1382" s="4">
        <f>iferror(vlookup(B1382,Rating_info,3,0),"No Data")</f>
        <v>4.1</v>
      </c>
    </row>
    <row r="1383" ht="15.75" hidden="1" customHeight="1">
      <c r="A1383" s="4" t="s">
        <v>2838</v>
      </c>
      <c r="B1383" s="4" t="s">
        <v>2839</v>
      </c>
      <c r="C1383" s="4" t="str">
        <f>iferror(vlookup(B1383,Industry_info,2,false),"No data")</f>
        <v>Biotech &amp; Pharmaceuticals</v>
      </c>
      <c r="D1383" s="4" t="s">
        <v>2807</v>
      </c>
      <c r="E1383" s="4" t="str">
        <f>iferror(VLOOKUP(D1383,State_info,2,0),"No Data")</f>
        <v>NY</v>
      </c>
      <c r="F1383" s="4">
        <v>65665.0</v>
      </c>
      <c r="G1383" s="4">
        <v>87057.0</v>
      </c>
      <c r="H1383" s="4" t="s">
        <v>2840</v>
      </c>
      <c r="I1383" s="5">
        <v>43949.0</v>
      </c>
      <c r="J1383" s="5">
        <v>43989.0</v>
      </c>
      <c r="K1383" s="4" t="s">
        <v>16</v>
      </c>
      <c r="L1383" s="4">
        <f>iferror(vlookup(B1383,Rating_info,3,0),"No Data")</f>
        <v>2.5</v>
      </c>
    </row>
    <row r="1384" ht="15.75" hidden="1" customHeight="1">
      <c r="A1384" s="4" t="s">
        <v>2841</v>
      </c>
      <c r="B1384" s="4" t="s">
        <v>2842</v>
      </c>
      <c r="C1384" s="4" t="str">
        <f>iferror(vlookup(B1384,Industry_info,2,false),"No data")</f>
        <v>Finance</v>
      </c>
      <c r="D1384" s="4" t="s">
        <v>2807</v>
      </c>
      <c r="E1384" s="4" t="str">
        <f>iferror(VLOOKUP(D1384,State_info,2,0),"No Data")</f>
        <v>NY</v>
      </c>
      <c r="F1384" s="4">
        <v>84236.0</v>
      </c>
      <c r="G1384" s="4">
        <v>162105.0</v>
      </c>
      <c r="H1384" s="4" t="s">
        <v>2843</v>
      </c>
      <c r="I1384" s="5">
        <v>43948.0</v>
      </c>
      <c r="J1384" s="5">
        <v>43989.0</v>
      </c>
      <c r="K1384" s="4" t="s">
        <v>16</v>
      </c>
      <c r="L1384" s="4">
        <f>iferror(vlookup(B1384,Rating_info,3,0),"No Data")</f>
        <v>3.6</v>
      </c>
    </row>
    <row r="1385" ht="15.75" hidden="1" customHeight="1">
      <c r="A1385" s="4" t="s">
        <v>2844</v>
      </c>
      <c r="B1385" s="4" t="s">
        <v>2845</v>
      </c>
      <c r="C1385" s="4" t="str">
        <f>iferror(vlookup(B1385,Industry_info,2,false),"No data")</f>
        <v>Health Care</v>
      </c>
      <c r="D1385" s="4" t="s">
        <v>2846</v>
      </c>
      <c r="E1385" s="4" t="str">
        <f>iferror(VLOOKUP(D1385,State_info,2,0),"No Data")</f>
        <v>NY</v>
      </c>
      <c r="F1385" s="4">
        <v>81991.0</v>
      </c>
      <c r="G1385" s="4">
        <v>120117.0</v>
      </c>
      <c r="H1385" s="4" t="s">
        <v>15</v>
      </c>
      <c r="I1385" s="5">
        <v>43953.0</v>
      </c>
      <c r="J1385" s="5">
        <v>43989.0</v>
      </c>
      <c r="K1385" s="4" t="s">
        <v>16</v>
      </c>
      <c r="L1385" s="4">
        <f>iferror(vlookup(B1385,Rating_info,3,0),"No Data")</f>
        <v>3.2</v>
      </c>
    </row>
    <row r="1386" ht="15.75" hidden="1" customHeight="1">
      <c r="A1386" s="4" t="s">
        <v>2847</v>
      </c>
      <c r="B1386" s="4" t="s">
        <v>2848</v>
      </c>
      <c r="C1386" s="4" t="str">
        <f>iferror(vlookup(B1386,Industry_info,2,false),"No data")</f>
        <v>Health Care</v>
      </c>
      <c r="D1386" s="4" t="s">
        <v>2849</v>
      </c>
      <c r="E1386" s="4" t="str">
        <f>iferror(VLOOKUP(D1386,State_info,2,0),"No Data")</f>
        <v>NJ</v>
      </c>
      <c r="F1386" s="4">
        <v>48000.0</v>
      </c>
      <c r="G1386" s="4">
        <v>75000.0</v>
      </c>
      <c r="H1386" s="4" t="s">
        <v>2850</v>
      </c>
      <c r="I1386" s="5">
        <v>43950.0</v>
      </c>
      <c r="J1386" s="5">
        <v>43989.0</v>
      </c>
      <c r="K1386" s="4" t="s">
        <v>16</v>
      </c>
      <c r="L1386" s="4">
        <f>iferror(vlookup(B1386,Rating_info,3,0),"No Data")</f>
        <v>4.5</v>
      </c>
    </row>
    <row r="1387" ht="15.75" hidden="1" customHeight="1">
      <c r="A1387" s="4" t="s">
        <v>2851</v>
      </c>
      <c r="B1387" s="4" t="s">
        <v>2852</v>
      </c>
      <c r="C1387" s="4" t="str">
        <f>iferror(vlookup(B1387,Industry_info,2,false),"No data")</f>
        <v>No Industry</v>
      </c>
      <c r="D1387" s="4" t="s">
        <v>2853</v>
      </c>
      <c r="E1387" s="4" t="str">
        <f>iferror(VLOOKUP(D1387,State_info,2,0),"No Data")</f>
        <v>NY</v>
      </c>
      <c r="F1387" s="4">
        <v>55069.0</v>
      </c>
      <c r="G1387" s="4">
        <v>74745.0</v>
      </c>
      <c r="H1387" s="4" t="s">
        <v>2854</v>
      </c>
      <c r="I1387" s="5">
        <v>43958.0</v>
      </c>
      <c r="J1387" s="5">
        <v>43989.0</v>
      </c>
      <c r="K1387" s="4" t="s">
        <v>16</v>
      </c>
      <c r="L1387" s="4">
        <f>iferror(vlookup(B1387,Rating_info,3,0),"No Data")</f>
        <v>3</v>
      </c>
    </row>
    <row r="1388" ht="15.75" hidden="1" customHeight="1">
      <c r="A1388" s="4" t="s">
        <v>2855</v>
      </c>
      <c r="B1388" s="4" t="s">
        <v>2856</v>
      </c>
      <c r="C1388" s="4" t="str">
        <f>iferror(vlookup(B1388,Industry_info,2,false),"No data")</f>
        <v>Retail</v>
      </c>
      <c r="D1388" s="4" t="s">
        <v>2857</v>
      </c>
      <c r="E1388" s="4" t="str">
        <f>iferror(VLOOKUP(D1388,State_info,2,0),"No Data")</f>
        <v>NY</v>
      </c>
      <c r="F1388" s="4">
        <v>21402.0</v>
      </c>
      <c r="G1388" s="4">
        <v>52210.0</v>
      </c>
      <c r="H1388" s="4" t="s">
        <v>2858</v>
      </c>
      <c r="I1388" s="5">
        <v>43956.0</v>
      </c>
      <c r="J1388" s="5">
        <v>43989.0</v>
      </c>
      <c r="K1388" s="4" t="s">
        <v>16</v>
      </c>
      <c r="L1388" s="4">
        <f>iferror(vlookup(B1388,Rating_info,3,0),"No Data")</f>
        <v>3.9</v>
      </c>
    </row>
    <row r="1389" ht="15.75" hidden="1" customHeight="1">
      <c r="A1389" s="4" t="s">
        <v>2805</v>
      </c>
      <c r="B1389" s="4" t="s">
        <v>2806</v>
      </c>
      <c r="C1389" s="4" t="str">
        <f>iferror(vlookup(B1389,Industry_info,2,false),"No data")</f>
        <v>Finance</v>
      </c>
      <c r="D1389" s="4" t="s">
        <v>2807</v>
      </c>
      <c r="E1389" s="4" t="str">
        <f>iferror(VLOOKUP(D1389,State_info,2,0),"No Data")</f>
        <v>NY</v>
      </c>
      <c r="F1389" s="4">
        <v>44587.0</v>
      </c>
      <c r="G1389" s="4">
        <v>82162.0</v>
      </c>
      <c r="H1389" s="4" t="s">
        <v>2808</v>
      </c>
      <c r="I1389" s="5">
        <v>43959.0</v>
      </c>
      <c r="J1389" s="5">
        <v>43989.0</v>
      </c>
      <c r="K1389" s="4" t="s">
        <v>16</v>
      </c>
      <c r="L1389" s="4">
        <f>iferror(vlookup(B1389,Rating_info,3,0),"No Data")</f>
        <v>4</v>
      </c>
    </row>
    <row r="1390" ht="15.75" hidden="1" customHeight="1">
      <c r="A1390" s="4" t="s">
        <v>2809</v>
      </c>
      <c r="B1390" s="4" t="s">
        <v>2810</v>
      </c>
      <c r="C1390" s="4" t="str">
        <f>iferror(vlookup(B1390,Industry_info,2,false),"No data")</f>
        <v>No Industry</v>
      </c>
      <c r="D1390" s="4" t="s">
        <v>2807</v>
      </c>
      <c r="E1390" s="4" t="str">
        <f>iferror(VLOOKUP(D1390,State_info,2,0),"No Data")</f>
        <v>NY</v>
      </c>
      <c r="F1390" s="4">
        <v>125410.0</v>
      </c>
      <c r="G1390" s="4">
        <v>212901.0</v>
      </c>
      <c r="H1390" s="4" t="s">
        <v>2811</v>
      </c>
      <c r="I1390" s="5">
        <v>43949.0</v>
      </c>
      <c r="J1390" s="5">
        <v>43989.0</v>
      </c>
      <c r="K1390" s="4" t="s">
        <v>16</v>
      </c>
      <c r="L1390" s="4" t="str">
        <f>iferror(vlookup(B1390,Rating_info,3,0),"No Data")</f>
        <v/>
      </c>
    </row>
    <row r="1391" ht="15.75" hidden="1" customHeight="1">
      <c r="A1391" s="4" t="s">
        <v>2812</v>
      </c>
      <c r="B1391" s="4" t="s">
        <v>2813</v>
      </c>
      <c r="C1391" s="4" t="str">
        <f>iferror(vlookup(B1391,Industry_info,2,false),"No data")</f>
        <v>Health Care</v>
      </c>
      <c r="D1391" s="4" t="s">
        <v>2807</v>
      </c>
      <c r="E1391" s="4" t="str">
        <f>iferror(VLOOKUP(D1391,State_info,2,0),"No Data")</f>
        <v>NY</v>
      </c>
      <c r="F1391" s="4">
        <v>94715.0</v>
      </c>
      <c r="G1391" s="4">
        <v>103279.0</v>
      </c>
      <c r="H1391" s="4" t="s">
        <v>2814</v>
      </c>
      <c r="I1391" s="5">
        <v>43956.0</v>
      </c>
      <c r="J1391" s="5">
        <v>43989.0</v>
      </c>
      <c r="K1391" s="4" t="s">
        <v>16</v>
      </c>
      <c r="L1391" s="4">
        <f>iferror(vlookup(B1391,Rating_info,3,0),"No Data")</f>
        <v>4.9</v>
      </c>
    </row>
    <row r="1392" ht="15.75" hidden="1" customHeight="1">
      <c r="A1392" s="4" t="s">
        <v>2815</v>
      </c>
      <c r="B1392" s="4" t="s">
        <v>2816</v>
      </c>
      <c r="C1392" s="4" t="str">
        <f>iferror(vlookup(B1392,Industry_info,2,false),"No data")</f>
        <v>No Industry</v>
      </c>
      <c r="D1392" s="4" t="s">
        <v>2817</v>
      </c>
      <c r="E1392" s="4" t="str">
        <f>iferror(VLOOKUP(D1392,State_info,2,0),"No Data")</f>
        <v>NY</v>
      </c>
      <c r="F1392" s="4">
        <v>20000.0</v>
      </c>
      <c r="G1392" s="4">
        <v>35000.0</v>
      </c>
      <c r="H1392" s="4" t="s">
        <v>2818</v>
      </c>
      <c r="I1392" s="5">
        <v>43958.0</v>
      </c>
      <c r="J1392" s="5">
        <v>43989.0</v>
      </c>
      <c r="K1392" s="4" t="s">
        <v>330</v>
      </c>
      <c r="L1392" s="4" t="str">
        <f>iferror(vlookup(B1392,Rating_info,3,0),"No Data")</f>
        <v/>
      </c>
    </row>
    <row r="1393" ht="15.75" hidden="1" customHeight="1">
      <c r="A1393" s="4" t="s">
        <v>2823</v>
      </c>
      <c r="B1393" s="4" t="s">
        <v>2824</v>
      </c>
      <c r="C1393" s="4" t="str">
        <f>iferror(vlookup(B1393,Industry_info,2,false),"No data")</f>
        <v>Construction, Repair &amp; Maintenance</v>
      </c>
      <c r="D1393" s="4" t="s">
        <v>2825</v>
      </c>
      <c r="E1393" s="4" t="str">
        <f>iferror(VLOOKUP(D1393,State_info,2,0),"No Data")</f>
        <v>NY</v>
      </c>
      <c r="F1393" s="4">
        <v>46298.0</v>
      </c>
      <c r="G1393" s="4">
        <v>55893.0</v>
      </c>
      <c r="H1393" s="4" t="s">
        <v>2826</v>
      </c>
      <c r="I1393" s="5">
        <v>43952.0</v>
      </c>
      <c r="J1393" s="5">
        <v>43989.0</v>
      </c>
      <c r="K1393" s="4" t="s">
        <v>16</v>
      </c>
      <c r="L1393" s="4">
        <f>iferror(vlookup(B1393,Rating_info,3,0),"No Data")</f>
        <v>3.5</v>
      </c>
    </row>
    <row r="1394" ht="15.75" hidden="1" customHeight="1">
      <c r="A1394" s="4" t="s">
        <v>2827</v>
      </c>
      <c r="B1394" s="4" t="s">
        <v>2828</v>
      </c>
      <c r="C1394" s="4" t="str">
        <f>iferror(vlookup(B1394,Industry_info,2,false),"No data")</f>
        <v>Information Technology</v>
      </c>
      <c r="D1394" s="4" t="s">
        <v>2807</v>
      </c>
      <c r="E1394" s="4" t="str">
        <f>iferror(VLOOKUP(D1394,State_info,2,0),"No Data")</f>
        <v>NY</v>
      </c>
      <c r="F1394" s="4">
        <v>122296.0</v>
      </c>
      <c r="G1394" s="4">
        <v>148734.0</v>
      </c>
      <c r="H1394" s="4" t="s">
        <v>2829</v>
      </c>
      <c r="I1394" s="5">
        <v>43949.0</v>
      </c>
      <c r="J1394" s="5">
        <v>43989.0</v>
      </c>
      <c r="K1394" s="4" t="s">
        <v>16</v>
      </c>
      <c r="L1394" s="4">
        <f>iferror(vlookup(B1394,Rating_info,3,0),"No Data")</f>
        <v>3.4</v>
      </c>
    </row>
    <row r="1395" ht="15.75" hidden="1" customHeight="1">
      <c r="A1395" s="4" t="s">
        <v>2830</v>
      </c>
      <c r="B1395" s="4" t="s">
        <v>2806</v>
      </c>
      <c r="C1395" s="4" t="str">
        <f>iferror(vlookup(B1395,Industry_info,2,false),"No data")</f>
        <v>Finance</v>
      </c>
      <c r="D1395" s="4" t="s">
        <v>2807</v>
      </c>
      <c r="E1395" s="4" t="str">
        <f>iferror(VLOOKUP(D1395,State_info,2,0),"No Data")</f>
        <v>NY</v>
      </c>
      <c r="F1395" s="4">
        <v>91572.0</v>
      </c>
      <c r="G1395" s="4">
        <v>114484.0</v>
      </c>
      <c r="H1395" s="4" t="s">
        <v>2831</v>
      </c>
      <c r="I1395" s="5">
        <v>43946.0</v>
      </c>
      <c r="J1395" s="5">
        <v>43989.0</v>
      </c>
      <c r="K1395" s="4" t="s">
        <v>16</v>
      </c>
      <c r="L1395" s="4">
        <f>iferror(vlookup(B1395,Rating_info,3,0),"No Data")</f>
        <v>4</v>
      </c>
    </row>
    <row r="1396" ht="15.75" hidden="1" customHeight="1">
      <c r="A1396" s="4" t="s">
        <v>2832</v>
      </c>
      <c r="B1396" s="4" t="s">
        <v>2813</v>
      </c>
      <c r="C1396" s="4" t="str">
        <f>iferror(vlookup(B1396,Industry_info,2,false),"No data")</f>
        <v>Health Care</v>
      </c>
      <c r="D1396" s="4" t="s">
        <v>2833</v>
      </c>
      <c r="E1396" s="4" t="str">
        <f>iferror(VLOOKUP(D1396,State_info,2,0),"No Data")</f>
        <v>NJ</v>
      </c>
      <c r="F1396" s="4">
        <v>38471.0</v>
      </c>
      <c r="G1396" s="4">
        <v>43006.0</v>
      </c>
      <c r="H1396" s="4" t="s">
        <v>2834</v>
      </c>
      <c r="I1396" s="5">
        <v>43959.0</v>
      </c>
      <c r="J1396" s="5">
        <v>43989.0</v>
      </c>
      <c r="K1396" s="4" t="s">
        <v>330</v>
      </c>
      <c r="L1396" s="4">
        <f>iferror(vlookup(B1396,Rating_info,3,0),"No Data")</f>
        <v>4.9</v>
      </c>
    </row>
    <row r="1397" ht="15.75" hidden="1" customHeight="1">
      <c r="A1397" s="4" t="s">
        <v>2835</v>
      </c>
      <c r="B1397" s="4" t="s">
        <v>2836</v>
      </c>
      <c r="C1397" s="4" t="str">
        <f>iferror(vlookup(B1397,Industry_info,2,false),"No data")</f>
        <v>Telecommunications</v>
      </c>
      <c r="D1397" s="4" t="s">
        <v>2807</v>
      </c>
      <c r="E1397" s="4" t="str">
        <f>iferror(VLOOKUP(D1397,State_info,2,0),"No Data")</f>
        <v>NY</v>
      </c>
      <c r="F1397" s="4">
        <v>64829.0</v>
      </c>
      <c r="G1397" s="4">
        <v>104769.0</v>
      </c>
      <c r="H1397" s="4" t="s">
        <v>2837</v>
      </c>
      <c r="I1397" s="5">
        <v>43959.0</v>
      </c>
      <c r="J1397" s="5">
        <v>43989.0</v>
      </c>
      <c r="K1397" s="4" t="s">
        <v>16</v>
      </c>
      <c r="L1397" s="4">
        <f>iferror(vlookup(B1397,Rating_info,3,0),"No Data")</f>
        <v>4.1</v>
      </c>
    </row>
    <row r="1398" ht="15.75" hidden="1" customHeight="1">
      <c r="A1398" s="4" t="s">
        <v>2838</v>
      </c>
      <c r="B1398" s="4" t="s">
        <v>2839</v>
      </c>
      <c r="C1398" s="4" t="str">
        <f>iferror(vlookup(B1398,Industry_info,2,false),"No data")</f>
        <v>Biotech &amp; Pharmaceuticals</v>
      </c>
      <c r="D1398" s="4" t="s">
        <v>2807</v>
      </c>
      <c r="E1398" s="4" t="str">
        <f>iferror(VLOOKUP(D1398,State_info,2,0),"No Data")</f>
        <v>NY</v>
      </c>
      <c r="F1398" s="4">
        <v>65665.0</v>
      </c>
      <c r="G1398" s="4">
        <v>87057.0</v>
      </c>
      <c r="H1398" s="4" t="s">
        <v>2840</v>
      </c>
      <c r="I1398" s="5">
        <v>43949.0</v>
      </c>
      <c r="J1398" s="5">
        <v>43989.0</v>
      </c>
      <c r="K1398" s="4" t="s">
        <v>16</v>
      </c>
      <c r="L1398" s="4">
        <f>iferror(vlookup(B1398,Rating_info,3,0),"No Data")</f>
        <v>2.5</v>
      </c>
    </row>
    <row r="1399" ht="15.75" hidden="1" customHeight="1">
      <c r="A1399" s="4" t="s">
        <v>2841</v>
      </c>
      <c r="B1399" s="4" t="s">
        <v>2842</v>
      </c>
      <c r="C1399" s="4" t="str">
        <f>iferror(vlookup(B1399,Industry_info,2,false),"No data")</f>
        <v>Finance</v>
      </c>
      <c r="D1399" s="4" t="s">
        <v>2807</v>
      </c>
      <c r="E1399" s="4" t="str">
        <f>iferror(VLOOKUP(D1399,State_info,2,0),"No Data")</f>
        <v>NY</v>
      </c>
      <c r="F1399" s="4">
        <v>84236.0</v>
      </c>
      <c r="G1399" s="4">
        <v>162105.0</v>
      </c>
      <c r="H1399" s="4" t="s">
        <v>2843</v>
      </c>
      <c r="I1399" s="5">
        <v>43948.0</v>
      </c>
      <c r="J1399" s="5">
        <v>43989.0</v>
      </c>
      <c r="K1399" s="4" t="s">
        <v>16</v>
      </c>
      <c r="L1399" s="4">
        <f>iferror(vlookup(B1399,Rating_info,3,0),"No Data")</f>
        <v>3.6</v>
      </c>
    </row>
    <row r="1400" ht="15.75" hidden="1" customHeight="1">
      <c r="A1400" s="4" t="s">
        <v>2844</v>
      </c>
      <c r="B1400" s="4" t="s">
        <v>2845</v>
      </c>
      <c r="C1400" s="4" t="str">
        <f>iferror(vlookup(B1400,Industry_info,2,false),"No data")</f>
        <v>Health Care</v>
      </c>
      <c r="D1400" s="4" t="s">
        <v>2846</v>
      </c>
      <c r="E1400" s="4" t="str">
        <f>iferror(VLOOKUP(D1400,State_info,2,0),"No Data")</f>
        <v>NY</v>
      </c>
      <c r="F1400" s="4">
        <v>81991.0</v>
      </c>
      <c r="G1400" s="4">
        <v>120117.0</v>
      </c>
      <c r="H1400" s="4" t="s">
        <v>15</v>
      </c>
      <c r="I1400" s="5">
        <v>43953.0</v>
      </c>
      <c r="J1400" s="5">
        <v>43989.0</v>
      </c>
      <c r="K1400" s="4" t="s">
        <v>16</v>
      </c>
      <c r="L1400" s="4">
        <f>iferror(vlookup(B1400,Rating_info,3,0),"No Data")</f>
        <v>3.2</v>
      </c>
    </row>
    <row r="1401" ht="15.75" hidden="1" customHeight="1">
      <c r="A1401" s="4" t="s">
        <v>2847</v>
      </c>
      <c r="B1401" s="4" t="s">
        <v>2848</v>
      </c>
      <c r="C1401" s="4" t="str">
        <f>iferror(vlookup(B1401,Industry_info,2,false),"No data")</f>
        <v>Health Care</v>
      </c>
      <c r="D1401" s="4" t="s">
        <v>2849</v>
      </c>
      <c r="E1401" s="4" t="str">
        <f>iferror(VLOOKUP(D1401,State_info,2,0),"No Data")</f>
        <v>NJ</v>
      </c>
      <c r="F1401" s="4">
        <v>48000.0</v>
      </c>
      <c r="G1401" s="4">
        <v>75000.0</v>
      </c>
      <c r="H1401" s="4" t="s">
        <v>2850</v>
      </c>
      <c r="I1401" s="5">
        <v>43950.0</v>
      </c>
      <c r="J1401" s="5">
        <v>43989.0</v>
      </c>
      <c r="K1401" s="4" t="s">
        <v>16</v>
      </c>
      <c r="L1401" s="4">
        <f>iferror(vlookup(B1401,Rating_info,3,0),"No Data")</f>
        <v>4.5</v>
      </c>
    </row>
    <row r="1402" ht="15.75" hidden="1" customHeight="1">
      <c r="A1402" s="4" t="s">
        <v>2851</v>
      </c>
      <c r="B1402" s="4" t="s">
        <v>2852</v>
      </c>
      <c r="C1402" s="4" t="str">
        <f>iferror(vlookup(B1402,Industry_info,2,false),"No data")</f>
        <v>No Industry</v>
      </c>
      <c r="D1402" s="4" t="s">
        <v>2853</v>
      </c>
      <c r="E1402" s="4" t="str">
        <f>iferror(VLOOKUP(D1402,State_info,2,0),"No Data")</f>
        <v>NY</v>
      </c>
      <c r="F1402" s="4">
        <v>55069.0</v>
      </c>
      <c r="G1402" s="4">
        <v>74745.0</v>
      </c>
      <c r="H1402" s="4" t="s">
        <v>2854</v>
      </c>
      <c r="I1402" s="5">
        <v>43958.0</v>
      </c>
      <c r="J1402" s="5">
        <v>43989.0</v>
      </c>
      <c r="K1402" s="4" t="s">
        <v>16</v>
      </c>
      <c r="L1402" s="4">
        <f>iferror(vlookup(B1402,Rating_info,3,0),"No Data")</f>
        <v>3</v>
      </c>
    </row>
    <row r="1403" ht="15.75" hidden="1" customHeight="1">
      <c r="A1403" s="4" t="s">
        <v>2855</v>
      </c>
      <c r="B1403" s="4" t="s">
        <v>2856</v>
      </c>
      <c r="C1403" s="4" t="str">
        <f>iferror(vlookup(B1403,Industry_info,2,false),"No data")</f>
        <v>Retail</v>
      </c>
      <c r="D1403" s="4" t="s">
        <v>2857</v>
      </c>
      <c r="E1403" s="4" t="str">
        <f>iferror(VLOOKUP(D1403,State_info,2,0),"No Data")</f>
        <v>NY</v>
      </c>
      <c r="F1403" s="4">
        <v>21402.0</v>
      </c>
      <c r="G1403" s="4">
        <v>52210.0</v>
      </c>
      <c r="H1403" s="4" t="s">
        <v>2858</v>
      </c>
      <c r="I1403" s="5">
        <v>43956.0</v>
      </c>
      <c r="J1403" s="5">
        <v>43989.0</v>
      </c>
      <c r="K1403" s="4" t="s">
        <v>16</v>
      </c>
      <c r="L1403" s="4">
        <f>iferror(vlookup(B1403,Rating_info,3,0),"No Data")</f>
        <v>3.9</v>
      </c>
    </row>
    <row r="1404" ht="15.75" hidden="1" customHeight="1">
      <c r="A1404" s="4" t="s">
        <v>2805</v>
      </c>
      <c r="B1404" s="4" t="s">
        <v>2806</v>
      </c>
      <c r="C1404" s="4" t="str">
        <f>iferror(vlookup(B1404,Industry_info,2,false),"No data")</f>
        <v>Finance</v>
      </c>
      <c r="D1404" s="4" t="s">
        <v>2807</v>
      </c>
      <c r="E1404" s="4" t="str">
        <f>iferror(VLOOKUP(D1404,State_info,2,0),"No Data")</f>
        <v>NY</v>
      </c>
      <c r="F1404" s="4">
        <v>44587.0</v>
      </c>
      <c r="G1404" s="4">
        <v>82162.0</v>
      </c>
      <c r="H1404" s="4" t="s">
        <v>2808</v>
      </c>
      <c r="I1404" s="5">
        <v>43959.0</v>
      </c>
      <c r="J1404" s="5">
        <v>43989.0</v>
      </c>
      <c r="K1404" s="4" t="s">
        <v>16</v>
      </c>
      <c r="L1404" s="4">
        <f>iferror(vlookup(B1404,Rating_info,3,0),"No Data")</f>
        <v>4</v>
      </c>
    </row>
    <row r="1405" ht="15.75" hidden="1" customHeight="1">
      <c r="A1405" s="4" t="s">
        <v>2809</v>
      </c>
      <c r="B1405" s="4" t="s">
        <v>2810</v>
      </c>
      <c r="C1405" s="4" t="str">
        <f>iferror(vlookup(B1405,Industry_info,2,false),"No data")</f>
        <v>No Industry</v>
      </c>
      <c r="D1405" s="4" t="s">
        <v>2807</v>
      </c>
      <c r="E1405" s="4" t="str">
        <f>iferror(VLOOKUP(D1405,State_info,2,0),"No Data")</f>
        <v>NY</v>
      </c>
      <c r="F1405" s="4">
        <v>125410.0</v>
      </c>
      <c r="G1405" s="4">
        <v>212901.0</v>
      </c>
      <c r="H1405" s="4" t="s">
        <v>2811</v>
      </c>
      <c r="I1405" s="5">
        <v>43949.0</v>
      </c>
      <c r="J1405" s="5">
        <v>43989.0</v>
      </c>
      <c r="K1405" s="4" t="s">
        <v>16</v>
      </c>
      <c r="L1405" s="4" t="str">
        <f>iferror(vlookup(B1405,Rating_info,3,0),"No Data")</f>
        <v/>
      </c>
    </row>
    <row r="1406" ht="15.75" hidden="1" customHeight="1">
      <c r="A1406" s="4" t="s">
        <v>2812</v>
      </c>
      <c r="B1406" s="4" t="s">
        <v>2813</v>
      </c>
      <c r="C1406" s="4" t="str">
        <f>iferror(vlookup(B1406,Industry_info,2,false),"No data")</f>
        <v>Health Care</v>
      </c>
      <c r="D1406" s="4" t="s">
        <v>2807</v>
      </c>
      <c r="E1406" s="4" t="str">
        <f>iferror(VLOOKUP(D1406,State_info,2,0),"No Data")</f>
        <v>NY</v>
      </c>
      <c r="F1406" s="4">
        <v>94715.0</v>
      </c>
      <c r="G1406" s="4">
        <v>103279.0</v>
      </c>
      <c r="H1406" s="4" t="s">
        <v>2814</v>
      </c>
      <c r="I1406" s="5">
        <v>43956.0</v>
      </c>
      <c r="J1406" s="5">
        <v>43989.0</v>
      </c>
      <c r="K1406" s="4" t="s">
        <v>16</v>
      </c>
      <c r="L1406" s="4">
        <f>iferror(vlookup(B1406,Rating_info,3,0),"No Data")</f>
        <v>4.9</v>
      </c>
    </row>
    <row r="1407" ht="15.75" hidden="1" customHeight="1">
      <c r="A1407" s="4" t="s">
        <v>2815</v>
      </c>
      <c r="B1407" s="4" t="s">
        <v>2816</v>
      </c>
      <c r="C1407" s="4" t="str">
        <f>iferror(vlookup(B1407,Industry_info,2,false),"No data")</f>
        <v>No Industry</v>
      </c>
      <c r="D1407" s="4" t="s">
        <v>2817</v>
      </c>
      <c r="E1407" s="4" t="str">
        <f>iferror(VLOOKUP(D1407,State_info,2,0),"No Data")</f>
        <v>NY</v>
      </c>
      <c r="F1407" s="4">
        <v>20000.0</v>
      </c>
      <c r="G1407" s="4">
        <v>35000.0</v>
      </c>
      <c r="H1407" s="4" t="s">
        <v>2818</v>
      </c>
      <c r="I1407" s="5">
        <v>43958.0</v>
      </c>
      <c r="J1407" s="5">
        <v>43989.0</v>
      </c>
      <c r="K1407" s="4" t="s">
        <v>330</v>
      </c>
      <c r="L1407" s="4" t="str">
        <f>iferror(vlookup(B1407,Rating_info,3,0),"No Data")</f>
        <v/>
      </c>
    </row>
    <row r="1408" ht="15.75" hidden="1" customHeight="1">
      <c r="A1408" s="4" t="s">
        <v>2823</v>
      </c>
      <c r="B1408" s="4" t="s">
        <v>2824</v>
      </c>
      <c r="C1408" s="4" t="str">
        <f>iferror(vlookup(B1408,Industry_info,2,false),"No data")</f>
        <v>Construction, Repair &amp; Maintenance</v>
      </c>
      <c r="D1408" s="4" t="s">
        <v>2825</v>
      </c>
      <c r="E1408" s="4" t="str">
        <f>iferror(VLOOKUP(D1408,State_info,2,0),"No Data")</f>
        <v>NY</v>
      </c>
      <c r="F1408" s="4">
        <v>46298.0</v>
      </c>
      <c r="G1408" s="4">
        <v>55893.0</v>
      </c>
      <c r="H1408" s="4" t="s">
        <v>2826</v>
      </c>
      <c r="I1408" s="5">
        <v>43952.0</v>
      </c>
      <c r="J1408" s="5">
        <v>43989.0</v>
      </c>
      <c r="K1408" s="4" t="s">
        <v>16</v>
      </c>
      <c r="L1408" s="4">
        <f>iferror(vlookup(B1408,Rating_info,3,0),"No Data")</f>
        <v>3.5</v>
      </c>
    </row>
    <row r="1409" ht="15.75" hidden="1" customHeight="1">
      <c r="A1409" s="4" t="s">
        <v>2827</v>
      </c>
      <c r="B1409" s="4" t="s">
        <v>2828</v>
      </c>
      <c r="C1409" s="4" t="str">
        <f>iferror(vlookup(B1409,Industry_info,2,false),"No data")</f>
        <v>Information Technology</v>
      </c>
      <c r="D1409" s="4" t="s">
        <v>2807</v>
      </c>
      <c r="E1409" s="4" t="str">
        <f>iferror(VLOOKUP(D1409,State_info,2,0),"No Data")</f>
        <v>NY</v>
      </c>
      <c r="F1409" s="4">
        <v>122296.0</v>
      </c>
      <c r="G1409" s="4">
        <v>148734.0</v>
      </c>
      <c r="H1409" s="4" t="s">
        <v>2829</v>
      </c>
      <c r="I1409" s="5">
        <v>43949.0</v>
      </c>
      <c r="J1409" s="5">
        <v>43989.0</v>
      </c>
      <c r="K1409" s="4" t="s">
        <v>16</v>
      </c>
      <c r="L1409" s="4">
        <f>iferror(vlookup(B1409,Rating_info,3,0),"No Data")</f>
        <v>3.4</v>
      </c>
    </row>
    <row r="1410" ht="15.75" hidden="1" customHeight="1">
      <c r="A1410" s="4" t="s">
        <v>2830</v>
      </c>
      <c r="B1410" s="4" t="s">
        <v>2806</v>
      </c>
      <c r="C1410" s="4" t="str">
        <f>iferror(vlookup(B1410,Industry_info,2,false),"No data")</f>
        <v>Finance</v>
      </c>
      <c r="D1410" s="4" t="s">
        <v>2807</v>
      </c>
      <c r="E1410" s="4" t="str">
        <f>iferror(VLOOKUP(D1410,State_info,2,0),"No Data")</f>
        <v>NY</v>
      </c>
      <c r="F1410" s="4">
        <v>91572.0</v>
      </c>
      <c r="G1410" s="4">
        <v>114484.0</v>
      </c>
      <c r="H1410" s="4" t="s">
        <v>2831</v>
      </c>
      <c r="I1410" s="5">
        <v>43946.0</v>
      </c>
      <c r="J1410" s="5">
        <v>43989.0</v>
      </c>
      <c r="K1410" s="4" t="s">
        <v>16</v>
      </c>
      <c r="L1410" s="4">
        <f>iferror(vlookup(B1410,Rating_info,3,0),"No Data")</f>
        <v>4</v>
      </c>
    </row>
    <row r="1411" ht="15.75" hidden="1" customHeight="1">
      <c r="A1411" s="4" t="s">
        <v>2832</v>
      </c>
      <c r="B1411" s="4" t="s">
        <v>2813</v>
      </c>
      <c r="C1411" s="4" t="str">
        <f>iferror(vlookup(B1411,Industry_info,2,false),"No data")</f>
        <v>Health Care</v>
      </c>
      <c r="D1411" s="4" t="s">
        <v>2833</v>
      </c>
      <c r="E1411" s="4" t="str">
        <f>iferror(VLOOKUP(D1411,State_info,2,0),"No Data")</f>
        <v>NJ</v>
      </c>
      <c r="F1411" s="4">
        <v>38471.0</v>
      </c>
      <c r="G1411" s="4">
        <v>43006.0</v>
      </c>
      <c r="H1411" s="4" t="s">
        <v>2834</v>
      </c>
      <c r="I1411" s="5">
        <v>43959.0</v>
      </c>
      <c r="J1411" s="5">
        <v>43989.0</v>
      </c>
      <c r="K1411" s="4" t="s">
        <v>330</v>
      </c>
      <c r="L1411" s="4">
        <f>iferror(vlookup(B1411,Rating_info,3,0),"No Data")</f>
        <v>4.9</v>
      </c>
    </row>
    <row r="1412" ht="15.75" hidden="1" customHeight="1">
      <c r="A1412" s="4" t="s">
        <v>2835</v>
      </c>
      <c r="B1412" s="4" t="s">
        <v>2836</v>
      </c>
      <c r="C1412" s="4" t="str">
        <f>iferror(vlookup(B1412,Industry_info,2,false),"No data")</f>
        <v>Telecommunications</v>
      </c>
      <c r="D1412" s="4" t="s">
        <v>2807</v>
      </c>
      <c r="E1412" s="4" t="str">
        <f>iferror(VLOOKUP(D1412,State_info,2,0),"No Data")</f>
        <v>NY</v>
      </c>
      <c r="F1412" s="4">
        <v>64829.0</v>
      </c>
      <c r="G1412" s="4">
        <v>104769.0</v>
      </c>
      <c r="H1412" s="4" t="s">
        <v>2837</v>
      </c>
      <c r="I1412" s="5">
        <v>43959.0</v>
      </c>
      <c r="J1412" s="5">
        <v>43989.0</v>
      </c>
      <c r="K1412" s="4" t="s">
        <v>16</v>
      </c>
      <c r="L1412" s="4">
        <f>iferror(vlookup(B1412,Rating_info,3,0),"No Data")</f>
        <v>4.1</v>
      </c>
    </row>
    <row r="1413" ht="15.75" hidden="1" customHeight="1">
      <c r="A1413" s="4" t="s">
        <v>2838</v>
      </c>
      <c r="B1413" s="4" t="s">
        <v>2839</v>
      </c>
      <c r="C1413" s="4" t="str">
        <f>iferror(vlookup(B1413,Industry_info,2,false),"No data")</f>
        <v>Biotech &amp; Pharmaceuticals</v>
      </c>
      <c r="D1413" s="4" t="s">
        <v>2807</v>
      </c>
      <c r="E1413" s="4" t="str">
        <f>iferror(VLOOKUP(D1413,State_info,2,0),"No Data")</f>
        <v>NY</v>
      </c>
      <c r="F1413" s="4">
        <v>65665.0</v>
      </c>
      <c r="G1413" s="4">
        <v>87057.0</v>
      </c>
      <c r="H1413" s="4" t="s">
        <v>2840</v>
      </c>
      <c r="I1413" s="5">
        <v>43949.0</v>
      </c>
      <c r="J1413" s="5">
        <v>43989.0</v>
      </c>
      <c r="K1413" s="4" t="s">
        <v>16</v>
      </c>
      <c r="L1413" s="4">
        <f>iferror(vlookup(B1413,Rating_info,3,0),"No Data")</f>
        <v>2.5</v>
      </c>
    </row>
    <row r="1414" ht="15.75" hidden="1" customHeight="1">
      <c r="A1414" s="4" t="s">
        <v>2841</v>
      </c>
      <c r="B1414" s="4" t="s">
        <v>2842</v>
      </c>
      <c r="C1414" s="4" t="str">
        <f>iferror(vlookup(B1414,Industry_info,2,false),"No data")</f>
        <v>Finance</v>
      </c>
      <c r="D1414" s="4" t="s">
        <v>2807</v>
      </c>
      <c r="E1414" s="4" t="str">
        <f>iferror(VLOOKUP(D1414,State_info,2,0),"No Data")</f>
        <v>NY</v>
      </c>
      <c r="F1414" s="4">
        <v>84236.0</v>
      </c>
      <c r="G1414" s="4">
        <v>162105.0</v>
      </c>
      <c r="H1414" s="4" t="s">
        <v>2843</v>
      </c>
      <c r="I1414" s="5">
        <v>43948.0</v>
      </c>
      <c r="J1414" s="5">
        <v>43989.0</v>
      </c>
      <c r="K1414" s="4" t="s">
        <v>16</v>
      </c>
      <c r="L1414" s="4">
        <f>iferror(vlookup(B1414,Rating_info,3,0),"No Data")</f>
        <v>3.6</v>
      </c>
    </row>
    <row r="1415" ht="15.75" hidden="1" customHeight="1">
      <c r="A1415" s="4" t="s">
        <v>2844</v>
      </c>
      <c r="B1415" s="4" t="s">
        <v>2845</v>
      </c>
      <c r="C1415" s="4" t="str">
        <f>iferror(vlookup(B1415,Industry_info,2,false),"No data")</f>
        <v>Health Care</v>
      </c>
      <c r="D1415" s="4" t="s">
        <v>2846</v>
      </c>
      <c r="E1415" s="4" t="str">
        <f>iferror(VLOOKUP(D1415,State_info,2,0),"No Data")</f>
        <v>NY</v>
      </c>
      <c r="F1415" s="4">
        <v>81991.0</v>
      </c>
      <c r="G1415" s="4">
        <v>120117.0</v>
      </c>
      <c r="H1415" s="4" t="s">
        <v>15</v>
      </c>
      <c r="I1415" s="5">
        <v>43953.0</v>
      </c>
      <c r="J1415" s="5">
        <v>43989.0</v>
      </c>
      <c r="K1415" s="4" t="s">
        <v>16</v>
      </c>
      <c r="L1415" s="4">
        <f>iferror(vlookup(B1415,Rating_info,3,0),"No Data")</f>
        <v>3.2</v>
      </c>
    </row>
    <row r="1416" ht="15.75" hidden="1" customHeight="1">
      <c r="A1416" s="4" t="s">
        <v>2847</v>
      </c>
      <c r="B1416" s="4" t="s">
        <v>2848</v>
      </c>
      <c r="C1416" s="4" t="str">
        <f>iferror(vlookup(B1416,Industry_info,2,false),"No data")</f>
        <v>Health Care</v>
      </c>
      <c r="D1416" s="4" t="s">
        <v>2849</v>
      </c>
      <c r="E1416" s="4" t="str">
        <f>iferror(VLOOKUP(D1416,State_info,2,0),"No Data")</f>
        <v>NJ</v>
      </c>
      <c r="F1416" s="4">
        <v>48000.0</v>
      </c>
      <c r="G1416" s="4">
        <v>75000.0</v>
      </c>
      <c r="H1416" s="4" t="s">
        <v>2850</v>
      </c>
      <c r="I1416" s="5">
        <v>43950.0</v>
      </c>
      <c r="J1416" s="5">
        <v>43989.0</v>
      </c>
      <c r="K1416" s="4" t="s">
        <v>16</v>
      </c>
      <c r="L1416" s="4">
        <f>iferror(vlookup(B1416,Rating_info,3,0),"No Data")</f>
        <v>4.5</v>
      </c>
    </row>
    <row r="1417" ht="15.75" hidden="1" customHeight="1">
      <c r="A1417" s="4" t="s">
        <v>2851</v>
      </c>
      <c r="B1417" s="4" t="s">
        <v>2852</v>
      </c>
      <c r="C1417" s="4" t="str">
        <f>iferror(vlookup(B1417,Industry_info,2,false),"No data")</f>
        <v>No Industry</v>
      </c>
      <c r="D1417" s="4" t="s">
        <v>2853</v>
      </c>
      <c r="E1417" s="4" t="str">
        <f>iferror(VLOOKUP(D1417,State_info,2,0),"No Data")</f>
        <v>NY</v>
      </c>
      <c r="F1417" s="4">
        <v>55069.0</v>
      </c>
      <c r="G1417" s="4">
        <v>74745.0</v>
      </c>
      <c r="H1417" s="4" t="s">
        <v>2854</v>
      </c>
      <c r="I1417" s="5">
        <v>43958.0</v>
      </c>
      <c r="J1417" s="5">
        <v>43989.0</v>
      </c>
      <c r="K1417" s="4" t="s">
        <v>16</v>
      </c>
      <c r="L1417" s="4">
        <f>iferror(vlookup(B1417,Rating_info,3,0),"No Data")</f>
        <v>3</v>
      </c>
    </row>
    <row r="1418" ht="15.75" hidden="1" customHeight="1">
      <c r="A1418" s="4" t="s">
        <v>2855</v>
      </c>
      <c r="B1418" s="4" t="s">
        <v>2856</v>
      </c>
      <c r="C1418" s="4" t="str">
        <f>iferror(vlookup(B1418,Industry_info,2,false),"No data")</f>
        <v>Retail</v>
      </c>
      <c r="D1418" s="4" t="s">
        <v>2857</v>
      </c>
      <c r="E1418" s="4" t="str">
        <f>iferror(VLOOKUP(D1418,State_info,2,0),"No Data")</f>
        <v>NY</v>
      </c>
      <c r="F1418" s="4">
        <v>21402.0</v>
      </c>
      <c r="G1418" s="4">
        <v>52210.0</v>
      </c>
      <c r="H1418" s="4" t="s">
        <v>2858</v>
      </c>
      <c r="I1418" s="5">
        <v>43956.0</v>
      </c>
      <c r="J1418" s="5">
        <v>43989.0</v>
      </c>
      <c r="K1418" s="4" t="s">
        <v>16</v>
      </c>
      <c r="L1418" s="4">
        <f>iferror(vlookup(B1418,Rating_info,3,0),"No Data")</f>
        <v>3.9</v>
      </c>
    </row>
    <row r="1419" ht="15.75" hidden="1" customHeight="1">
      <c r="A1419" s="4" t="s">
        <v>2805</v>
      </c>
      <c r="B1419" s="4" t="s">
        <v>2806</v>
      </c>
      <c r="C1419" s="4" t="str">
        <f>iferror(vlookup(B1419,Industry_info,2,false),"No data")</f>
        <v>Finance</v>
      </c>
      <c r="D1419" s="4" t="s">
        <v>2807</v>
      </c>
      <c r="E1419" s="4" t="str">
        <f>iferror(VLOOKUP(D1419,State_info,2,0),"No Data")</f>
        <v>NY</v>
      </c>
      <c r="F1419" s="4">
        <v>44587.0</v>
      </c>
      <c r="G1419" s="4">
        <v>82162.0</v>
      </c>
      <c r="H1419" s="4" t="s">
        <v>2808</v>
      </c>
      <c r="I1419" s="5">
        <v>43959.0</v>
      </c>
      <c r="J1419" s="5">
        <v>43989.0</v>
      </c>
      <c r="K1419" s="4" t="s">
        <v>16</v>
      </c>
      <c r="L1419" s="4">
        <f>iferror(vlookup(B1419,Rating_info,3,0),"No Data")</f>
        <v>4</v>
      </c>
    </row>
    <row r="1420" ht="15.75" hidden="1" customHeight="1">
      <c r="A1420" s="4" t="s">
        <v>2809</v>
      </c>
      <c r="B1420" s="4" t="s">
        <v>2810</v>
      </c>
      <c r="C1420" s="4" t="str">
        <f>iferror(vlookup(B1420,Industry_info,2,false),"No data")</f>
        <v>No Industry</v>
      </c>
      <c r="D1420" s="4" t="s">
        <v>2807</v>
      </c>
      <c r="E1420" s="4" t="str">
        <f>iferror(VLOOKUP(D1420,State_info,2,0),"No Data")</f>
        <v>NY</v>
      </c>
      <c r="F1420" s="4">
        <v>125410.0</v>
      </c>
      <c r="G1420" s="4">
        <v>212901.0</v>
      </c>
      <c r="H1420" s="4" t="s">
        <v>2811</v>
      </c>
      <c r="I1420" s="5">
        <v>43949.0</v>
      </c>
      <c r="J1420" s="5">
        <v>43989.0</v>
      </c>
      <c r="K1420" s="4" t="s">
        <v>16</v>
      </c>
      <c r="L1420" s="4" t="str">
        <f>iferror(vlookup(B1420,Rating_info,3,0),"No Data")</f>
        <v/>
      </c>
    </row>
    <row r="1421" ht="15.75" hidden="1" customHeight="1">
      <c r="A1421" s="4" t="s">
        <v>2812</v>
      </c>
      <c r="B1421" s="4" t="s">
        <v>2813</v>
      </c>
      <c r="C1421" s="4" t="str">
        <f>iferror(vlookup(B1421,Industry_info,2,false),"No data")</f>
        <v>Health Care</v>
      </c>
      <c r="D1421" s="4" t="s">
        <v>2807</v>
      </c>
      <c r="E1421" s="4" t="str">
        <f>iferror(VLOOKUP(D1421,State_info,2,0),"No Data")</f>
        <v>NY</v>
      </c>
      <c r="F1421" s="4">
        <v>94715.0</v>
      </c>
      <c r="G1421" s="4">
        <v>103279.0</v>
      </c>
      <c r="H1421" s="4" t="s">
        <v>2814</v>
      </c>
      <c r="I1421" s="5">
        <v>43956.0</v>
      </c>
      <c r="J1421" s="5">
        <v>43989.0</v>
      </c>
      <c r="K1421" s="4" t="s">
        <v>16</v>
      </c>
      <c r="L1421" s="4">
        <f>iferror(vlookup(B1421,Rating_info,3,0),"No Data")</f>
        <v>4.9</v>
      </c>
    </row>
    <row r="1422" ht="15.75" hidden="1" customHeight="1">
      <c r="A1422" s="4" t="s">
        <v>2815</v>
      </c>
      <c r="B1422" s="4" t="s">
        <v>2816</v>
      </c>
      <c r="C1422" s="4" t="str">
        <f>iferror(vlookup(B1422,Industry_info,2,false),"No data")</f>
        <v>No Industry</v>
      </c>
      <c r="D1422" s="4" t="s">
        <v>2817</v>
      </c>
      <c r="E1422" s="4" t="str">
        <f>iferror(VLOOKUP(D1422,State_info,2,0),"No Data")</f>
        <v>NY</v>
      </c>
      <c r="F1422" s="4">
        <v>20000.0</v>
      </c>
      <c r="G1422" s="4">
        <v>35000.0</v>
      </c>
      <c r="H1422" s="4" t="s">
        <v>2818</v>
      </c>
      <c r="I1422" s="5">
        <v>43958.0</v>
      </c>
      <c r="J1422" s="5">
        <v>43989.0</v>
      </c>
      <c r="K1422" s="4" t="s">
        <v>330</v>
      </c>
      <c r="L1422" s="4" t="str">
        <f>iferror(vlookup(B1422,Rating_info,3,0),"No Data")</f>
        <v/>
      </c>
    </row>
    <row r="1423" ht="15.75" hidden="1" customHeight="1">
      <c r="A1423" s="4" t="s">
        <v>2823</v>
      </c>
      <c r="B1423" s="4" t="s">
        <v>2824</v>
      </c>
      <c r="C1423" s="4" t="str">
        <f>iferror(vlookup(B1423,Industry_info,2,false),"No data")</f>
        <v>Construction, Repair &amp; Maintenance</v>
      </c>
      <c r="D1423" s="4" t="s">
        <v>2825</v>
      </c>
      <c r="E1423" s="4" t="str">
        <f>iferror(VLOOKUP(D1423,State_info,2,0),"No Data")</f>
        <v>NY</v>
      </c>
      <c r="F1423" s="4">
        <v>46298.0</v>
      </c>
      <c r="G1423" s="4">
        <v>55893.0</v>
      </c>
      <c r="H1423" s="4" t="s">
        <v>2826</v>
      </c>
      <c r="I1423" s="5">
        <v>43952.0</v>
      </c>
      <c r="J1423" s="5">
        <v>43989.0</v>
      </c>
      <c r="K1423" s="4" t="s">
        <v>16</v>
      </c>
      <c r="L1423" s="4">
        <f>iferror(vlookup(B1423,Rating_info,3,0),"No Data")</f>
        <v>3.5</v>
      </c>
    </row>
    <row r="1424" ht="15.75" hidden="1" customHeight="1">
      <c r="A1424" s="4" t="s">
        <v>2827</v>
      </c>
      <c r="B1424" s="4" t="s">
        <v>2828</v>
      </c>
      <c r="C1424" s="4" t="str">
        <f>iferror(vlookup(B1424,Industry_info,2,false),"No data")</f>
        <v>Information Technology</v>
      </c>
      <c r="D1424" s="4" t="s">
        <v>2807</v>
      </c>
      <c r="E1424" s="4" t="str">
        <f>iferror(VLOOKUP(D1424,State_info,2,0),"No Data")</f>
        <v>NY</v>
      </c>
      <c r="F1424" s="4">
        <v>122296.0</v>
      </c>
      <c r="G1424" s="4">
        <v>148734.0</v>
      </c>
      <c r="H1424" s="4" t="s">
        <v>2829</v>
      </c>
      <c r="I1424" s="5">
        <v>43949.0</v>
      </c>
      <c r="J1424" s="5">
        <v>43989.0</v>
      </c>
      <c r="K1424" s="4" t="s">
        <v>16</v>
      </c>
      <c r="L1424" s="4">
        <f>iferror(vlookup(B1424,Rating_info,3,0),"No Data")</f>
        <v>3.4</v>
      </c>
    </row>
    <row r="1425" ht="15.75" hidden="1" customHeight="1">
      <c r="A1425" s="4" t="s">
        <v>2830</v>
      </c>
      <c r="B1425" s="4" t="s">
        <v>2806</v>
      </c>
      <c r="C1425" s="4" t="str">
        <f>iferror(vlookup(B1425,Industry_info,2,false),"No data")</f>
        <v>Finance</v>
      </c>
      <c r="D1425" s="4" t="s">
        <v>2807</v>
      </c>
      <c r="E1425" s="4" t="str">
        <f>iferror(VLOOKUP(D1425,State_info,2,0),"No Data")</f>
        <v>NY</v>
      </c>
      <c r="F1425" s="4">
        <v>91572.0</v>
      </c>
      <c r="G1425" s="4">
        <v>114484.0</v>
      </c>
      <c r="H1425" s="4" t="s">
        <v>2831</v>
      </c>
      <c r="I1425" s="5">
        <v>43946.0</v>
      </c>
      <c r="J1425" s="5">
        <v>43989.0</v>
      </c>
      <c r="K1425" s="4" t="s">
        <v>16</v>
      </c>
      <c r="L1425" s="4">
        <f>iferror(vlookup(B1425,Rating_info,3,0),"No Data")</f>
        <v>4</v>
      </c>
    </row>
    <row r="1426" ht="15.75" hidden="1" customHeight="1">
      <c r="A1426" s="4" t="s">
        <v>2832</v>
      </c>
      <c r="B1426" s="4" t="s">
        <v>2813</v>
      </c>
      <c r="C1426" s="4" t="str">
        <f>iferror(vlookup(B1426,Industry_info,2,false),"No data")</f>
        <v>Health Care</v>
      </c>
      <c r="D1426" s="4" t="s">
        <v>2833</v>
      </c>
      <c r="E1426" s="4" t="str">
        <f>iferror(VLOOKUP(D1426,State_info,2,0),"No Data")</f>
        <v>NJ</v>
      </c>
      <c r="F1426" s="4">
        <v>38471.0</v>
      </c>
      <c r="G1426" s="4">
        <v>43006.0</v>
      </c>
      <c r="H1426" s="4" t="s">
        <v>2834</v>
      </c>
      <c r="I1426" s="5">
        <v>43959.0</v>
      </c>
      <c r="J1426" s="5">
        <v>43989.0</v>
      </c>
      <c r="K1426" s="4" t="s">
        <v>330</v>
      </c>
      <c r="L1426" s="4">
        <f>iferror(vlookup(B1426,Rating_info,3,0),"No Data")</f>
        <v>4.9</v>
      </c>
    </row>
    <row r="1427" ht="15.75" hidden="1" customHeight="1">
      <c r="A1427" s="4" t="s">
        <v>2835</v>
      </c>
      <c r="B1427" s="4" t="s">
        <v>2836</v>
      </c>
      <c r="C1427" s="4" t="str">
        <f>iferror(vlookup(B1427,Industry_info,2,false),"No data")</f>
        <v>Telecommunications</v>
      </c>
      <c r="D1427" s="4" t="s">
        <v>2807</v>
      </c>
      <c r="E1427" s="4" t="str">
        <f>iferror(VLOOKUP(D1427,State_info,2,0),"No Data")</f>
        <v>NY</v>
      </c>
      <c r="F1427" s="4">
        <v>64829.0</v>
      </c>
      <c r="G1427" s="4">
        <v>104769.0</v>
      </c>
      <c r="H1427" s="4" t="s">
        <v>2837</v>
      </c>
      <c r="I1427" s="5">
        <v>43959.0</v>
      </c>
      <c r="J1427" s="5">
        <v>43989.0</v>
      </c>
      <c r="K1427" s="4" t="s">
        <v>16</v>
      </c>
      <c r="L1427" s="4">
        <f>iferror(vlookup(B1427,Rating_info,3,0),"No Data")</f>
        <v>4.1</v>
      </c>
    </row>
    <row r="1428" ht="15.75" hidden="1" customHeight="1">
      <c r="A1428" s="4" t="s">
        <v>2838</v>
      </c>
      <c r="B1428" s="4" t="s">
        <v>2839</v>
      </c>
      <c r="C1428" s="4" t="str">
        <f>iferror(vlookup(B1428,Industry_info,2,false),"No data")</f>
        <v>Biotech &amp; Pharmaceuticals</v>
      </c>
      <c r="D1428" s="4" t="s">
        <v>2807</v>
      </c>
      <c r="E1428" s="4" t="str">
        <f>iferror(VLOOKUP(D1428,State_info,2,0),"No Data")</f>
        <v>NY</v>
      </c>
      <c r="F1428" s="4">
        <v>65665.0</v>
      </c>
      <c r="G1428" s="4">
        <v>87057.0</v>
      </c>
      <c r="H1428" s="4" t="s">
        <v>2840</v>
      </c>
      <c r="I1428" s="5">
        <v>43949.0</v>
      </c>
      <c r="J1428" s="5">
        <v>43989.0</v>
      </c>
      <c r="K1428" s="4" t="s">
        <v>16</v>
      </c>
      <c r="L1428" s="4">
        <f>iferror(vlookup(B1428,Rating_info,3,0),"No Data")</f>
        <v>2.5</v>
      </c>
    </row>
    <row r="1429" ht="15.75" hidden="1" customHeight="1">
      <c r="A1429" s="4" t="s">
        <v>2841</v>
      </c>
      <c r="B1429" s="4" t="s">
        <v>2842</v>
      </c>
      <c r="C1429" s="4" t="str">
        <f>iferror(vlookup(B1429,Industry_info,2,false),"No data")</f>
        <v>Finance</v>
      </c>
      <c r="D1429" s="4" t="s">
        <v>2807</v>
      </c>
      <c r="E1429" s="4" t="str">
        <f>iferror(VLOOKUP(D1429,State_info,2,0),"No Data")</f>
        <v>NY</v>
      </c>
      <c r="F1429" s="4">
        <v>84236.0</v>
      </c>
      <c r="G1429" s="4">
        <v>162105.0</v>
      </c>
      <c r="H1429" s="4" t="s">
        <v>2843</v>
      </c>
      <c r="I1429" s="5">
        <v>43948.0</v>
      </c>
      <c r="J1429" s="5">
        <v>43989.0</v>
      </c>
      <c r="K1429" s="4" t="s">
        <v>16</v>
      </c>
      <c r="L1429" s="4">
        <f>iferror(vlookup(B1429,Rating_info,3,0),"No Data")</f>
        <v>3.6</v>
      </c>
    </row>
    <row r="1430" ht="15.75" hidden="1" customHeight="1">
      <c r="A1430" s="4" t="s">
        <v>2844</v>
      </c>
      <c r="B1430" s="4" t="s">
        <v>2845</v>
      </c>
      <c r="C1430" s="4" t="str">
        <f>iferror(vlookup(B1430,Industry_info,2,false),"No data")</f>
        <v>Health Care</v>
      </c>
      <c r="D1430" s="4" t="s">
        <v>2846</v>
      </c>
      <c r="E1430" s="4" t="str">
        <f>iferror(VLOOKUP(D1430,State_info,2,0),"No Data")</f>
        <v>NY</v>
      </c>
      <c r="F1430" s="4">
        <v>81991.0</v>
      </c>
      <c r="G1430" s="4">
        <v>120117.0</v>
      </c>
      <c r="H1430" s="4" t="s">
        <v>15</v>
      </c>
      <c r="I1430" s="5">
        <v>43953.0</v>
      </c>
      <c r="J1430" s="5">
        <v>43989.0</v>
      </c>
      <c r="K1430" s="4" t="s">
        <v>16</v>
      </c>
      <c r="L1430" s="4">
        <f>iferror(vlookup(B1430,Rating_info,3,0),"No Data")</f>
        <v>3.2</v>
      </c>
    </row>
    <row r="1431" ht="15.75" hidden="1" customHeight="1">
      <c r="A1431" s="4" t="s">
        <v>2847</v>
      </c>
      <c r="B1431" s="4" t="s">
        <v>2848</v>
      </c>
      <c r="C1431" s="4" t="str">
        <f>iferror(vlookup(B1431,Industry_info,2,false),"No data")</f>
        <v>Health Care</v>
      </c>
      <c r="D1431" s="4" t="s">
        <v>2849</v>
      </c>
      <c r="E1431" s="4" t="str">
        <f>iferror(VLOOKUP(D1431,State_info,2,0),"No Data")</f>
        <v>NJ</v>
      </c>
      <c r="F1431" s="4">
        <v>48000.0</v>
      </c>
      <c r="G1431" s="4">
        <v>75000.0</v>
      </c>
      <c r="H1431" s="4" t="s">
        <v>2850</v>
      </c>
      <c r="I1431" s="5">
        <v>43950.0</v>
      </c>
      <c r="J1431" s="5">
        <v>43989.0</v>
      </c>
      <c r="K1431" s="4" t="s">
        <v>16</v>
      </c>
      <c r="L1431" s="4">
        <f>iferror(vlookup(B1431,Rating_info,3,0),"No Data")</f>
        <v>4.5</v>
      </c>
    </row>
    <row r="1432" ht="15.75" hidden="1" customHeight="1">
      <c r="A1432" s="4" t="s">
        <v>2851</v>
      </c>
      <c r="B1432" s="4" t="s">
        <v>2852</v>
      </c>
      <c r="C1432" s="4" t="str">
        <f>iferror(vlookup(B1432,Industry_info,2,false),"No data")</f>
        <v>No Industry</v>
      </c>
      <c r="D1432" s="4" t="s">
        <v>2853</v>
      </c>
      <c r="E1432" s="4" t="str">
        <f>iferror(VLOOKUP(D1432,State_info,2,0),"No Data")</f>
        <v>NY</v>
      </c>
      <c r="F1432" s="4">
        <v>55069.0</v>
      </c>
      <c r="G1432" s="4">
        <v>74745.0</v>
      </c>
      <c r="H1432" s="4" t="s">
        <v>2854</v>
      </c>
      <c r="I1432" s="5">
        <v>43958.0</v>
      </c>
      <c r="J1432" s="5">
        <v>43989.0</v>
      </c>
      <c r="K1432" s="4" t="s">
        <v>16</v>
      </c>
      <c r="L1432" s="4">
        <f>iferror(vlookup(B1432,Rating_info,3,0),"No Data")</f>
        <v>3</v>
      </c>
    </row>
    <row r="1433" ht="15.75" hidden="1" customHeight="1">
      <c r="A1433" s="4" t="s">
        <v>2855</v>
      </c>
      <c r="B1433" s="4" t="s">
        <v>2856</v>
      </c>
      <c r="C1433" s="4" t="str">
        <f>iferror(vlookup(B1433,Industry_info,2,false),"No data")</f>
        <v>Retail</v>
      </c>
      <c r="D1433" s="4" t="s">
        <v>2857</v>
      </c>
      <c r="E1433" s="4" t="str">
        <f>iferror(VLOOKUP(D1433,State_info,2,0),"No Data")</f>
        <v>NY</v>
      </c>
      <c r="F1433" s="4">
        <v>21402.0</v>
      </c>
      <c r="G1433" s="4">
        <v>52210.0</v>
      </c>
      <c r="H1433" s="4" t="s">
        <v>2858</v>
      </c>
      <c r="I1433" s="5">
        <v>43956.0</v>
      </c>
      <c r="J1433" s="5">
        <v>43989.0</v>
      </c>
      <c r="K1433" s="4" t="s">
        <v>16</v>
      </c>
      <c r="L1433" s="4">
        <f>iferror(vlookup(B1433,Rating_info,3,0),"No Data")</f>
        <v>3.9</v>
      </c>
    </row>
    <row r="1434" ht="15.75" hidden="1" customHeight="1">
      <c r="A1434" s="4" t="s">
        <v>2805</v>
      </c>
      <c r="B1434" s="4" t="s">
        <v>2806</v>
      </c>
      <c r="C1434" s="4" t="str">
        <f>iferror(vlookup(B1434,Industry_info,2,false),"No data")</f>
        <v>Finance</v>
      </c>
      <c r="D1434" s="4" t="s">
        <v>2807</v>
      </c>
      <c r="E1434" s="4" t="str">
        <f>iferror(VLOOKUP(D1434,State_info,2,0),"No Data")</f>
        <v>NY</v>
      </c>
      <c r="F1434" s="4">
        <v>44587.0</v>
      </c>
      <c r="G1434" s="4">
        <v>82162.0</v>
      </c>
      <c r="H1434" s="4" t="s">
        <v>2808</v>
      </c>
      <c r="I1434" s="5">
        <v>43959.0</v>
      </c>
      <c r="J1434" s="5">
        <v>43989.0</v>
      </c>
      <c r="K1434" s="4" t="s">
        <v>16</v>
      </c>
      <c r="L1434" s="4">
        <f>iferror(vlookup(B1434,Rating_info,3,0),"No Data")</f>
        <v>4</v>
      </c>
    </row>
    <row r="1435" ht="15.75" hidden="1" customHeight="1">
      <c r="A1435" s="4" t="s">
        <v>2809</v>
      </c>
      <c r="B1435" s="4" t="s">
        <v>2810</v>
      </c>
      <c r="C1435" s="4" t="str">
        <f>iferror(vlookup(B1435,Industry_info,2,false),"No data")</f>
        <v>No Industry</v>
      </c>
      <c r="D1435" s="4" t="s">
        <v>2807</v>
      </c>
      <c r="E1435" s="4" t="str">
        <f>iferror(VLOOKUP(D1435,State_info,2,0),"No Data")</f>
        <v>NY</v>
      </c>
      <c r="F1435" s="4">
        <v>125410.0</v>
      </c>
      <c r="G1435" s="4">
        <v>212901.0</v>
      </c>
      <c r="H1435" s="4" t="s">
        <v>2811</v>
      </c>
      <c r="I1435" s="5">
        <v>43949.0</v>
      </c>
      <c r="J1435" s="5">
        <v>43989.0</v>
      </c>
      <c r="K1435" s="4" t="s">
        <v>16</v>
      </c>
      <c r="L1435" s="4" t="str">
        <f>iferror(vlookup(B1435,Rating_info,3,0),"No Data")</f>
        <v/>
      </c>
    </row>
    <row r="1436" ht="15.75" hidden="1" customHeight="1">
      <c r="A1436" s="4" t="s">
        <v>2812</v>
      </c>
      <c r="B1436" s="4" t="s">
        <v>2813</v>
      </c>
      <c r="C1436" s="4" t="str">
        <f>iferror(vlookup(B1436,Industry_info,2,false),"No data")</f>
        <v>Health Care</v>
      </c>
      <c r="D1436" s="4" t="s">
        <v>2807</v>
      </c>
      <c r="E1436" s="4" t="str">
        <f>iferror(VLOOKUP(D1436,State_info,2,0),"No Data")</f>
        <v>NY</v>
      </c>
      <c r="F1436" s="4">
        <v>94715.0</v>
      </c>
      <c r="G1436" s="4">
        <v>103279.0</v>
      </c>
      <c r="H1436" s="4" t="s">
        <v>2814</v>
      </c>
      <c r="I1436" s="5">
        <v>43956.0</v>
      </c>
      <c r="J1436" s="5">
        <v>43989.0</v>
      </c>
      <c r="K1436" s="4" t="s">
        <v>16</v>
      </c>
      <c r="L1436" s="4">
        <f>iferror(vlookup(B1436,Rating_info,3,0),"No Data")</f>
        <v>4.9</v>
      </c>
    </row>
    <row r="1437" ht="15.75" hidden="1" customHeight="1">
      <c r="A1437" s="4" t="s">
        <v>2815</v>
      </c>
      <c r="B1437" s="4" t="s">
        <v>2816</v>
      </c>
      <c r="C1437" s="4" t="str">
        <f>iferror(vlookup(B1437,Industry_info,2,false),"No data")</f>
        <v>No Industry</v>
      </c>
      <c r="D1437" s="4" t="s">
        <v>2817</v>
      </c>
      <c r="E1437" s="4" t="str">
        <f>iferror(VLOOKUP(D1437,State_info,2,0),"No Data")</f>
        <v>NY</v>
      </c>
      <c r="F1437" s="4">
        <v>20000.0</v>
      </c>
      <c r="G1437" s="4">
        <v>35000.0</v>
      </c>
      <c r="H1437" s="4" t="s">
        <v>2818</v>
      </c>
      <c r="I1437" s="5">
        <v>43958.0</v>
      </c>
      <c r="J1437" s="5">
        <v>43989.0</v>
      </c>
      <c r="K1437" s="4" t="s">
        <v>330</v>
      </c>
      <c r="L1437" s="4" t="str">
        <f>iferror(vlookup(B1437,Rating_info,3,0),"No Data")</f>
        <v/>
      </c>
    </row>
    <row r="1438" ht="15.75" hidden="1" customHeight="1">
      <c r="A1438" s="4" t="s">
        <v>2823</v>
      </c>
      <c r="B1438" s="4" t="s">
        <v>2824</v>
      </c>
      <c r="C1438" s="4" t="str">
        <f>iferror(vlookup(B1438,Industry_info,2,false),"No data")</f>
        <v>Construction, Repair &amp; Maintenance</v>
      </c>
      <c r="D1438" s="4" t="s">
        <v>2825</v>
      </c>
      <c r="E1438" s="4" t="str">
        <f>iferror(VLOOKUP(D1438,State_info,2,0),"No Data")</f>
        <v>NY</v>
      </c>
      <c r="F1438" s="4">
        <v>46298.0</v>
      </c>
      <c r="G1438" s="4">
        <v>55893.0</v>
      </c>
      <c r="H1438" s="4" t="s">
        <v>2826</v>
      </c>
      <c r="I1438" s="5">
        <v>43952.0</v>
      </c>
      <c r="J1438" s="5">
        <v>43989.0</v>
      </c>
      <c r="K1438" s="4" t="s">
        <v>16</v>
      </c>
      <c r="L1438" s="4">
        <f>iferror(vlookup(B1438,Rating_info,3,0),"No Data")</f>
        <v>3.5</v>
      </c>
    </row>
    <row r="1439" ht="15.75" hidden="1" customHeight="1">
      <c r="A1439" s="4" t="s">
        <v>2827</v>
      </c>
      <c r="B1439" s="4" t="s">
        <v>2828</v>
      </c>
      <c r="C1439" s="4" t="str">
        <f>iferror(vlookup(B1439,Industry_info,2,false),"No data")</f>
        <v>Information Technology</v>
      </c>
      <c r="D1439" s="4" t="s">
        <v>2807</v>
      </c>
      <c r="E1439" s="4" t="str">
        <f>iferror(VLOOKUP(D1439,State_info,2,0),"No Data")</f>
        <v>NY</v>
      </c>
      <c r="F1439" s="4">
        <v>122296.0</v>
      </c>
      <c r="G1439" s="4">
        <v>148734.0</v>
      </c>
      <c r="H1439" s="4" t="s">
        <v>2829</v>
      </c>
      <c r="I1439" s="5">
        <v>43949.0</v>
      </c>
      <c r="J1439" s="5">
        <v>43989.0</v>
      </c>
      <c r="K1439" s="4" t="s">
        <v>16</v>
      </c>
      <c r="L1439" s="4">
        <f>iferror(vlookup(B1439,Rating_info,3,0),"No Data")</f>
        <v>3.4</v>
      </c>
    </row>
    <row r="1440" ht="15.75" hidden="1" customHeight="1">
      <c r="A1440" s="4" t="s">
        <v>2830</v>
      </c>
      <c r="B1440" s="4" t="s">
        <v>2806</v>
      </c>
      <c r="C1440" s="4" t="str">
        <f>iferror(vlookup(B1440,Industry_info,2,false),"No data")</f>
        <v>Finance</v>
      </c>
      <c r="D1440" s="4" t="s">
        <v>2807</v>
      </c>
      <c r="E1440" s="4" t="str">
        <f>iferror(VLOOKUP(D1440,State_info,2,0),"No Data")</f>
        <v>NY</v>
      </c>
      <c r="F1440" s="4">
        <v>91572.0</v>
      </c>
      <c r="G1440" s="4">
        <v>114484.0</v>
      </c>
      <c r="H1440" s="4" t="s">
        <v>2831</v>
      </c>
      <c r="I1440" s="5">
        <v>43946.0</v>
      </c>
      <c r="J1440" s="5">
        <v>43989.0</v>
      </c>
      <c r="K1440" s="4" t="s">
        <v>16</v>
      </c>
      <c r="L1440" s="4">
        <f>iferror(vlookup(B1440,Rating_info,3,0),"No Data")</f>
        <v>4</v>
      </c>
    </row>
    <row r="1441" ht="15.75" hidden="1" customHeight="1">
      <c r="A1441" s="4" t="s">
        <v>2832</v>
      </c>
      <c r="B1441" s="4" t="s">
        <v>2813</v>
      </c>
      <c r="C1441" s="4" t="str">
        <f>iferror(vlookup(B1441,Industry_info,2,false),"No data")</f>
        <v>Health Care</v>
      </c>
      <c r="D1441" s="4" t="s">
        <v>2833</v>
      </c>
      <c r="E1441" s="4" t="str">
        <f>iferror(VLOOKUP(D1441,State_info,2,0),"No Data")</f>
        <v>NJ</v>
      </c>
      <c r="F1441" s="4">
        <v>38471.0</v>
      </c>
      <c r="G1441" s="4">
        <v>43006.0</v>
      </c>
      <c r="H1441" s="4" t="s">
        <v>2834</v>
      </c>
      <c r="I1441" s="5">
        <v>43959.0</v>
      </c>
      <c r="J1441" s="5">
        <v>43989.0</v>
      </c>
      <c r="K1441" s="4" t="s">
        <v>330</v>
      </c>
      <c r="L1441" s="4">
        <f>iferror(vlookup(B1441,Rating_info,3,0),"No Data")</f>
        <v>4.9</v>
      </c>
    </row>
    <row r="1442" ht="15.75" hidden="1" customHeight="1">
      <c r="A1442" s="4" t="s">
        <v>2835</v>
      </c>
      <c r="B1442" s="4" t="s">
        <v>2836</v>
      </c>
      <c r="C1442" s="4" t="str">
        <f>iferror(vlookup(B1442,Industry_info,2,false),"No data")</f>
        <v>Telecommunications</v>
      </c>
      <c r="D1442" s="4" t="s">
        <v>2807</v>
      </c>
      <c r="E1442" s="4" t="str">
        <f>iferror(VLOOKUP(D1442,State_info,2,0),"No Data")</f>
        <v>NY</v>
      </c>
      <c r="F1442" s="4">
        <v>64829.0</v>
      </c>
      <c r="G1442" s="4">
        <v>104769.0</v>
      </c>
      <c r="H1442" s="4" t="s">
        <v>2837</v>
      </c>
      <c r="I1442" s="5">
        <v>43959.0</v>
      </c>
      <c r="J1442" s="5">
        <v>43989.0</v>
      </c>
      <c r="K1442" s="4" t="s">
        <v>16</v>
      </c>
      <c r="L1442" s="4">
        <f>iferror(vlookup(B1442,Rating_info,3,0),"No Data")</f>
        <v>4.1</v>
      </c>
    </row>
    <row r="1443" ht="15.75" hidden="1" customHeight="1">
      <c r="A1443" s="4" t="s">
        <v>2838</v>
      </c>
      <c r="B1443" s="4" t="s">
        <v>2839</v>
      </c>
      <c r="C1443" s="4" t="str">
        <f>iferror(vlookup(B1443,Industry_info,2,false),"No data")</f>
        <v>Biotech &amp; Pharmaceuticals</v>
      </c>
      <c r="D1443" s="4" t="s">
        <v>2807</v>
      </c>
      <c r="E1443" s="4" t="str">
        <f>iferror(VLOOKUP(D1443,State_info,2,0),"No Data")</f>
        <v>NY</v>
      </c>
      <c r="F1443" s="4">
        <v>65665.0</v>
      </c>
      <c r="G1443" s="4">
        <v>87057.0</v>
      </c>
      <c r="H1443" s="4" t="s">
        <v>2840</v>
      </c>
      <c r="I1443" s="5">
        <v>43949.0</v>
      </c>
      <c r="J1443" s="5">
        <v>43989.0</v>
      </c>
      <c r="K1443" s="4" t="s">
        <v>16</v>
      </c>
      <c r="L1443" s="4">
        <f>iferror(vlookup(B1443,Rating_info,3,0),"No Data")</f>
        <v>2.5</v>
      </c>
    </row>
    <row r="1444" ht="15.75" hidden="1" customHeight="1">
      <c r="A1444" s="4" t="s">
        <v>2841</v>
      </c>
      <c r="B1444" s="4" t="s">
        <v>2842</v>
      </c>
      <c r="C1444" s="4" t="str">
        <f>iferror(vlookup(B1444,Industry_info,2,false),"No data")</f>
        <v>Finance</v>
      </c>
      <c r="D1444" s="4" t="s">
        <v>2807</v>
      </c>
      <c r="E1444" s="4" t="str">
        <f>iferror(VLOOKUP(D1444,State_info,2,0),"No Data")</f>
        <v>NY</v>
      </c>
      <c r="F1444" s="4">
        <v>84236.0</v>
      </c>
      <c r="G1444" s="4">
        <v>162105.0</v>
      </c>
      <c r="H1444" s="4" t="s">
        <v>2843</v>
      </c>
      <c r="I1444" s="5">
        <v>43948.0</v>
      </c>
      <c r="J1444" s="5">
        <v>43989.0</v>
      </c>
      <c r="K1444" s="4" t="s">
        <v>16</v>
      </c>
      <c r="L1444" s="4">
        <f>iferror(vlookup(B1444,Rating_info,3,0),"No Data")</f>
        <v>3.6</v>
      </c>
    </row>
    <row r="1445" ht="15.75" hidden="1" customHeight="1">
      <c r="A1445" s="4" t="s">
        <v>2844</v>
      </c>
      <c r="B1445" s="4" t="s">
        <v>2845</v>
      </c>
      <c r="C1445" s="4" t="str">
        <f>iferror(vlookup(B1445,Industry_info,2,false),"No data")</f>
        <v>Health Care</v>
      </c>
      <c r="D1445" s="4" t="s">
        <v>2846</v>
      </c>
      <c r="E1445" s="4" t="str">
        <f>iferror(VLOOKUP(D1445,State_info,2,0),"No Data")</f>
        <v>NY</v>
      </c>
      <c r="F1445" s="4">
        <v>81991.0</v>
      </c>
      <c r="G1445" s="4">
        <v>120117.0</v>
      </c>
      <c r="H1445" s="4" t="s">
        <v>15</v>
      </c>
      <c r="I1445" s="5">
        <v>43953.0</v>
      </c>
      <c r="J1445" s="5">
        <v>43989.0</v>
      </c>
      <c r="K1445" s="4" t="s">
        <v>16</v>
      </c>
      <c r="L1445" s="4">
        <f>iferror(vlookup(B1445,Rating_info,3,0),"No Data")</f>
        <v>3.2</v>
      </c>
    </row>
    <row r="1446" ht="15.75" hidden="1" customHeight="1">
      <c r="A1446" s="4" t="s">
        <v>2847</v>
      </c>
      <c r="B1446" s="4" t="s">
        <v>2848</v>
      </c>
      <c r="C1446" s="4" t="str">
        <f>iferror(vlookup(B1446,Industry_info,2,false),"No data")</f>
        <v>Health Care</v>
      </c>
      <c r="D1446" s="4" t="s">
        <v>2849</v>
      </c>
      <c r="E1446" s="4" t="str">
        <f>iferror(VLOOKUP(D1446,State_info,2,0),"No Data")</f>
        <v>NJ</v>
      </c>
      <c r="F1446" s="4">
        <v>48000.0</v>
      </c>
      <c r="G1446" s="4">
        <v>75000.0</v>
      </c>
      <c r="H1446" s="4" t="s">
        <v>2850</v>
      </c>
      <c r="I1446" s="5">
        <v>43950.0</v>
      </c>
      <c r="J1446" s="5">
        <v>43989.0</v>
      </c>
      <c r="K1446" s="4" t="s">
        <v>16</v>
      </c>
      <c r="L1446" s="4">
        <f>iferror(vlookup(B1446,Rating_info,3,0),"No Data")</f>
        <v>4.5</v>
      </c>
    </row>
    <row r="1447" ht="15.75" hidden="1" customHeight="1">
      <c r="A1447" s="4" t="s">
        <v>2851</v>
      </c>
      <c r="B1447" s="4" t="s">
        <v>2852</v>
      </c>
      <c r="C1447" s="4" t="str">
        <f>iferror(vlookup(B1447,Industry_info,2,false),"No data")</f>
        <v>No Industry</v>
      </c>
      <c r="D1447" s="4" t="s">
        <v>2853</v>
      </c>
      <c r="E1447" s="4" t="str">
        <f>iferror(VLOOKUP(D1447,State_info,2,0),"No Data")</f>
        <v>NY</v>
      </c>
      <c r="F1447" s="4">
        <v>55069.0</v>
      </c>
      <c r="G1447" s="4">
        <v>74745.0</v>
      </c>
      <c r="H1447" s="4" t="s">
        <v>2854</v>
      </c>
      <c r="I1447" s="5">
        <v>43958.0</v>
      </c>
      <c r="J1447" s="5">
        <v>43989.0</v>
      </c>
      <c r="K1447" s="4" t="s">
        <v>16</v>
      </c>
      <c r="L1447" s="4">
        <f>iferror(vlookup(B1447,Rating_info,3,0),"No Data")</f>
        <v>3</v>
      </c>
    </row>
    <row r="1448" ht="15.75" hidden="1" customHeight="1">
      <c r="A1448" s="4" t="s">
        <v>2855</v>
      </c>
      <c r="B1448" s="4" t="s">
        <v>2856</v>
      </c>
      <c r="C1448" s="4" t="str">
        <f>iferror(vlookup(B1448,Industry_info,2,false),"No data")</f>
        <v>Retail</v>
      </c>
      <c r="D1448" s="4" t="s">
        <v>2857</v>
      </c>
      <c r="E1448" s="4" t="str">
        <f>iferror(VLOOKUP(D1448,State_info,2,0),"No Data")</f>
        <v>NY</v>
      </c>
      <c r="F1448" s="4">
        <v>21402.0</v>
      </c>
      <c r="G1448" s="4">
        <v>52210.0</v>
      </c>
      <c r="H1448" s="4" t="s">
        <v>2858</v>
      </c>
      <c r="I1448" s="5">
        <v>43956.0</v>
      </c>
      <c r="J1448" s="5">
        <v>43989.0</v>
      </c>
      <c r="K1448" s="4" t="s">
        <v>16</v>
      </c>
      <c r="L1448" s="4">
        <f>iferror(vlookup(B1448,Rating_info,3,0),"No Data")</f>
        <v>3.9</v>
      </c>
    </row>
    <row r="1449" ht="15.75" hidden="1" customHeight="1">
      <c r="A1449" s="4" t="s">
        <v>2805</v>
      </c>
      <c r="B1449" s="4" t="s">
        <v>2806</v>
      </c>
      <c r="C1449" s="4" t="str">
        <f>iferror(vlookup(B1449,Industry_info,2,false),"No data")</f>
        <v>Finance</v>
      </c>
      <c r="D1449" s="4" t="s">
        <v>2807</v>
      </c>
      <c r="E1449" s="4" t="str">
        <f>iferror(VLOOKUP(D1449,State_info,2,0),"No Data")</f>
        <v>NY</v>
      </c>
      <c r="F1449" s="4">
        <v>44587.0</v>
      </c>
      <c r="G1449" s="4">
        <v>82162.0</v>
      </c>
      <c r="H1449" s="4" t="s">
        <v>2808</v>
      </c>
      <c r="I1449" s="5">
        <v>43959.0</v>
      </c>
      <c r="J1449" s="5">
        <v>43989.0</v>
      </c>
      <c r="K1449" s="4" t="s">
        <v>16</v>
      </c>
      <c r="L1449" s="4">
        <f>iferror(vlookup(B1449,Rating_info,3,0),"No Data")</f>
        <v>4</v>
      </c>
    </row>
    <row r="1450" ht="15.75" hidden="1" customHeight="1">
      <c r="A1450" s="4" t="s">
        <v>2809</v>
      </c>
      <c r="B1450" s="4" t="s">
        <v>2810</v>
      </c>
      <c r="C1450" s="4" t="str">
        <f>iferror(vlookup(B1450,Industry_info,2,false),"No data")</f>
        <v>No Industry</v>
      </c>
      <c r="D1450" s="4" t="s">
        <v>2807</v>
      </c>
      <c r="E1450" s="4" t="str">
        <f>iferror(VLOOKUP(D1450,State_info,2,0),"No Data")</f>
        <v>NY</v>
      </c>
      <c r="F1450" s="4">
        <v>125410.0</v>
      </c>
      <c r="G1450" s="4">
        <v>212901.0</v>
      </c>
      <c r="H1450" s="4" t="s">
        <v>2811</v>
      </c>
      <c r="I1450" s="5">
        <v>43949.0</v>
      </c>
      <c r="J1450" s="5">
        <v>43989.0</v>
      </c>
      <c r="K1450" s="4" t="s">
        <v>16</v>
      </c>
      <c r="L1450" s="4" t="str">
        <f>iferror(vlookup(B1450,Rating_info,3,0),"No Data")</f>
        <v/>
      </c>
    </row>
    <row r="1451" ht="15.75" hidden="1" customHeight="1">
      <c r="A1451" s="4" t="s">
        <v>2812</v>
      </c>
      <c r="B1451" s="4" t="s">
        <v>2813</v>
      </c>
      <c r="C1451" s="4" t="str">
        <f>iferror(vlookup(B1451,Industry_info,2,false),"No data")</f>
        <v>Health Care</v>
      </c>
      <c r="D1451" s="4" t="s">
        <v>2807</v>
      </c>
      <c r="E1451" s="4" t="str">
        <f>iferror(VLOOKUP(D1451,State_info,2,0),"No Data")</f>
        <v>NY</v>
      </c>
      <c r="F1451" s="4">
        <v>94715.0</v>
      </c>
      <c r="G1451" s="4">
        <v>103279.0</v>
      </c>
      <c r="H1451" s="4" t="s">
        <v>2814</v>
      </c>
      <c r="I1451" s="5">
        <v>43956.0</v>
      </c>
      <c r="J1451" s="5">
        <v>43989.0</v>
      </c>
      <c r="K1451" s="4" t="s">
        <v>16</v>
      </c>
      <c r="L1451" s="4">
        <f>iferror(vlookup(B1451,Rating_info,3,0),"No Data")</f>
        <v>4.9</v>
      </c>
    </row>
    <row r="1452" ht="15.75" hidden="1" customHeight="1">
      <c r="A1452" s="4" t="s">
        <v>2815</v>
      </c>
      <c r="B1452" s="4" t="s">
        <v>2816</v>
      </c>
      <c r="C1452" s="4" t="str">
        <f>iferror(vlookup(B1452,Industry_info,2,false),"No data")</f>
        <v>No Industry</v>
      </c>
      <c r="D1452" s="4" t="s">
        <v>2817</v>
      </c>
      <c r="E1452" s="4" t="str">
        <f>iferror(VLOOKUP(D1452,State_info,2,0),"No Data")</f>
        <v>NY</v>
      </c>
      <c r="F1452" s="4">
        <v>20000.0</v>
      </c>
      <c r="G1452" s="4">
        <v>35000.0</v>
      </c>
      <c r="H1452" s="4" t="s">
        <v>2818</v>
      </c>
      <c r="I1452" s="5">
        <v>43958.0</v>
      </c>
      <c r="J1452" s="5">
        <v>43989.0</v>
      </c>
      <c r="K1452" s="4" t="s">
        <v>330</v>
      </c>
      <c r="L1452" s="4" t="str">
        <f>iferror(vlookup(B1452,Rating_info,3,0),"No Data")</f>
        <v/>
      </c>
    </row>
    <row r="1453" ht="15.75" hidden="1" customHeight="1">
      <c r="A1453" s="4" t="s">
        <v>2823</v>
      </c>
      <c r="B1453" s="4" t="s">
        <v>2824</v>
      </c>
      <c r="C1453" s="4" t="str">
        <f>iferror(vlookup(B1453,Industry_info,2,false),"No data")</f>
        <v>Construction, Repair &amp; Maintenance</v>
      </c>
      <c r="D1453" s="4" t="s">
        <v>2825</v>
      </c>
      <c r="E1453" s="4" t="str">
        <f>iferror(VLOOKUP(D1453,State_info,2,0),"No Data")</f>
        <v>NY</v>
      </c>
      <c r="F1453" s="4">
        <v>46298.0</v>
      </c>
      <c r="G1453" s="4">
        <v>55893.0</v>
      </c>
      <c r="H1453" s="4" t="s">
        <v>2826</v>
      </c>
      <c r="I1453" s="5">
        <v>43952.0</v>
      </c>
      <c r="J1453" s="5">
        <v>43989.0</v>
      </c>
      <c r="K1453" s="4" t="s">
        <v>16</v>
      </c>
      <c r="L1453" s="4">
        <f>iferror(vlookup(B1453,Rating_info,3,0),"No Data")</f>
        <v>3.5</v>
      </c>
    </row>
    <row r="1454" ht="15.75" hidden="1" customHeight="1">
      <c r="A1454" s="4" t="s">
        <v>2827</v>
      </c>
      <c r="B1454" s="4" t="s">
        <v>2828</v>
      </c>
      <c r="C1454" s="4" t="str">
        <f>iferror(vlookup(B1454,Industry_info,2,false),"No data")</f>
        <v>Information Technology</v>
      </c>
      <c r="D1454" s="4" t="s">
        <v>2807</v>
      </c>
      <c r="E1454" s="4" t="str">
        <f>iferror(VLOOKUP(D1454,State_info,2,0),"No Data")</f>
        <v>NY</v>
      </c>
      <c r="F1454" s="4">
        <v>122296.0</v>
      </c>
      <c r="G1454" s="4">
        <v>148734.0</v>
      </c>
      <c r="H1454" s="4" t="s">
        <v>2829</v>
      </c>
      <c r="I1454" s="5">
        <v>43949.0</v>
      </c>
      <c r="J1454" s="5">
        <v>43989.0</v>
      </c>
      <c r="K1454" s="4" t="s">
        <v>16</v>
      </c>
      <c r="L1454" s="4">
        <f>iferror(vlookup(B1454,Rating_info,3,0),"No Data")</f>
        <v>3.4</v>
      </c>
    </row>
    <row r="1455" ht="15.75" hidden="1" customHeight="1">
      <c r="A1455" s="4" t="s">
        <v>2830</v>
      </c>
      <c r="B1455" s="4" t="s">
        <v>2806</v>
      </c>
      <c r="C1455" s="4" t="str">
        <f>iferror(vlookup(B1455,Industry_info,2,false),"No data")</f>
        <v>Finance</v>
      </c>
      <c r="D1455" s="4" t="s">
        <v>2807</v>
      </c>
      <c r="E1455" s="4" t="str">
        <f>iferror(VLOOKUP(D1455,State_info,2,0),"No Data")</f>
        <v>NY</v>
      </c>
      <c r="F1455" s="4">
        <v>91572.0</v>
      </c>
      <c r="G1455" s="4">
        <v>114484.0</v>
      </c>
      <c r="H1455" s="4" t="s">
        <v>2831</v>
      </c>
      <c r="I1455" s="5">
        <v>43946.0</v>
      </c>
      <c r="J1455" s="5">
        <v>43989.0</v>
      </c>
      <c r="K1455" s="4" t="s">
        <v>16</v>
      </c>
      <c r="L1455" s="4">
        <f>iferror(vlookup(B1455,Rating_info,3,0),"No Data")</f>
        <v>4</v>
      </c>
    </row>
    <row r="1456" ht="15.75" hidden="1" customHeight="1">
      <c r="A1456" s="4" t="s">
        <v>2832</v>
      </c>
      <c r="B1456" s="4" t="s">
        <v>2813</v>
      </c>
      <c r="C1456" s="4" t="str">
        <f>iferror(vlookup(B1456,Industry_info,2,false),"No data")</f>
        <v>Health Care</v>
      </c>
      <c r="D1456" s="4" t="s">
        <v>2833</v>
      </c>
      <c r="E1456" s="4" t="str">
        <f>iferror(VLOOKUP(D1456,State_info,2,0),"No Data")</f>
        <v>NJ</v>
      </c>
      <c r="F1456" s="4">
        <v>38471.0</v>
      </c>
      <c r="G1456" s="4">
        <v>43006.0</v>
      </c>
      <c r="H1456" s="4" t="s">
        <v>2834</v>
      </c>
      <c r="I1456" s="5">
        <v>43959.0</v>
      </c>
      <c r="J1456" s="5">
        <v>43989.0</v>
      </c>
      <c r="K1456" s="4" t="s">
        <v>330</v>
      </c>
      <c r="L1456" s="4">
        <f>iferror(vlookup(B1456,Rating_info,3,0),"No Data")</f>
        <v>4.9</v>
      </c>
    </row>
    <row r="1457" ht="15.75" hidden="1" customHeight="1">
      <c r="A1457" s="4" t="s">
        <v>2835</v>
      </c>
      <c r="B1457" s="4" t="s">
        <v>2836</v>
      </c>
      <c r="C1457" s="4" t="str">
        <f>iferror(vlookup(B1457,Industry_info,2,false),"No data")</f>
        <v>Telecommunications</v>
      </c>
      <c r="D1457" s="4" t="s">
        <v>2807</v>
      </c>
      <c r="E1457" s="4" t="str">
        <f>iferror(VLOOKUP(D1457,State_info,2,0),"No Data")</f>
        <v>NY</v>
      </c>
      <c r="F1457" s="4">
        <v>64829.0</v>
      </c>
      <c r="G1457" s="4">
        <v>104769.0</v>
      </c>
      <c r="H1457" s="4" t="s">
        <v>2837</v>
      </c>
      <c r="I1457" s="5">
        <v>43959.0</v>
      </c>
      <c r="J1457" s="5">
        <v>43989.0</v>
      </c>
      <c r="K1457" s="4" t="s">
        <v>16</v>
      </c>
      <c r="L1457" s="4">
        <f>iferror(vlookup(B1457,Rating_info,3,0),"No Data")</f>
        <v>4.1</v>
      </c>
    </row>
    <row r="1458" ht="15.75" hidden="1" customHeight="1">
      <c r="A1458" s="4" t="s">
        <v>2838</v>
      </c>
      <c r="B1458" s="4" t="s">
        <v>2839</v>
      </c>
      <c r="C1458" s="4" t="str">
        <f>iferror(vlookup(B1458,Industry_info,2,false),"No data")</f>
        <v>Biotech &amp; Pharmaceuticals</v>
      </c>
      <c r="D1458" s="4" t="s">
        <v>2807</v>
      </c>
      <c r="E1458" s="4" t="str">
        <f>iferror(VLOOKUP(D1458,State_info,2,0),"No Data")</f>
        <v>NY</v>
      </c>
      <c r="F1458" s="4">
        <v>65665.0</v>
      </c>
      <c r="G1458" s="4">
        <v>87057.0</v>
      </c>
      <c r="H1458" s="4" t="s">
        <v>2840</v>
      </c>
      <c r="I1458" s="5">
        <v>43949.0</v>
      </c>
      <c r="J1458" s="5">
        <v>43989.0</v>
      </c>
      <c r="K1458" s="4" t="s">
        <v>16</v>
      </c>
      <c r="L1458" s="4">
        <f>iferror(vlookup(B1458,Rating_info,3,0),"No Data")</f>
        <v>2.5</v>
      </c>
    </row>
    <row r="1459" ht="15.75" hidden="1" customHeight="1">
      <c r="A1459" s="4" t="s">
        <v>2841</v>
      </c>
      <c r="B1459" s="4" t="s">
        <v>2842</v>
      </c>
      <c r="C1459" s="4" t="str">
        <f>iferror(vlookup(B1459,Industry_info,2,false),"No data")</f>
        <v>Finance</v>
      </c>
      <c r="D1459" s="4" t="s">
        <v>2807</v>
      </c>
      <c r="E1459" s="4" t="str">
        <f>iferror(VLOOKUP(D1459,State_info,2,0),"No Data")</f>
        <v>NY</v>
      </c>
      <c r="F1459" s="4">
        <v>84236.0</v>
      </c>
      <c r="G1459" s="4">
        <v>162105.0</v>
      </c>
      <c r="H1459" s="4" t="s">
        <v>2843</v>
      </c>
      <c r="I1459" s="5">
        <v>43948.0</v>
      </c>
      <c r="J1459" s="5">
        <v>43989.0</v>
      </c>
      <c r="K1459" s="4" t="s">
        <v>16</v>
      </c>
      <c r="L1459" s="4">
        <f>iferror(vlookup(B1459,Rating_info,3,0),"No Data")</f>
        <v>3.6</v>
      </c>
    </row>
    <row r="1460" ht="15.75" hidden="1" customHeight="1">
      <c r="A1460" s="4" t="s">
        <v>2844</v>
      </c>
      <c r="B1460" s="4" t="s">
        <v>2845</v>
      </c>
      <c r="C1460" s="4" t="str">
        <f>iferror(vlookup(B1460,Industry_info,2,false),"No data")</f>
        <v>Health Care</v>
      </c>
      <c r="D1460" s="4" t="s">
        <v>2846</v>
      </c>
      <c r="E1460" s="4" t="str">
        <f>iferror(VLOOKUP(D1460,State_info,2,0),"No Data")</f>
        <v>NY</v>
      </c>
      <c r="F1460" s="4">
        <v>81991.0</v>
      </c>
      <c r="G1460" s="4">
        <v>120117.0</v>
      </c>
      <c r="H1460" s="4" t="s">
        <v>15</v>
      </c>
      <c r="I1460" s="5">
        <v>43953.0</v>
      </c>
      <c r="J1460" s="5">
        <v>43989.0</v>
      </c>
      <c r="K1460" s="4" t="s">
        <v>16</v>
      </c>
      <c r="L1460" s="4">
        <f>iferror(vlookup(B1460,Rating_info,3,0),"No Data")</f>
        <v>3.2</v>
      </c>
    </row>
    <row r="1461" ht="15.75" hidden="1" customHeight="1">
      <c r="A1461" s="4" t="s">
        <v>2847</v>
      </c>
      <c r="B1461" s="4" t="s">
        <v>2848</v>
      </c>
      <c r="C1461" s="4" t="str">
        <f>iferror(vlookup(B1461,Industry_info,2,false),"No data")</f>
        <v>Health Care</v>
      </c>
      <c r="D1461" s="4" t="s">
        <v>2849</v>
      </c>
      <c r="E1461" s="4" t="str">
        <f>iferror(VLOOKUP(D1461,State_info,2,0),"No Data")</f>
        <v>NJ</v>
      </c>
      <c r="F1461" s="4">
        <v>48000.0</v>
      </c>
      <c r="G1461" s="4">
        <v>75000.0</v>
      </c>
      <c r="H1461" s="4" t="s">
        <v>2850</v>
      </c>
      <c r="I1461" s="5">
        <v>43950.0</v>
      </c>
      <c r="J1461" s="5">
        <v>43989.0</v>
      </c>
      <c r="K1461" s="4" t="s">
        <v>16</v>
      </c>
      <c r="L1461" s="4">
        <f>iferror(vlookup(B1461,Rating_info,3,0),"No Data")</f>
        <v>4.5</v>
      </c>
    </row>
    <row r="1462" ht="15.75" hidden="1" customHeight="1">
      <c r="A1462" s="4" t="s">
        <v>2851</v>
      </c>
      <c r="B1462" s="4" t="s">
        <v>2852</v>
      </c>
      <c r="C1462" s="4" t="str">
        <f>iferror(vlookup(B1462,Industry_info,2,false),"No data")</f>
        <v>No Industry</v>
      </c>
      <c r="D1462" s="4" t="s">
        <v>2853</v>
      </c>
      <c r="E1462" s="4" t="str">
        <f>iferror(VLOOKUP(D1462,State_info,2,0),"No Data")</f>
        <v>NY</v>
      </c>
      <c r="F1462" s="4">
        <v>55069.0</v>
      </c>
      <c r="G1462" s="4">
        <v>74745.0</v>
      </c>
      <c r="H1462" s="4" t="s">
        <v>2854</v>
      </c>
      <c r="I1462" s="5">
        <v>43958.0</v>
      </c>
      <c r="J1462" s="5">
        <v>43989.0</v>
      </c>
      <c r="K1462" s="4" t="s">
        <v>16</v>
      </c>
      <c r="L1462" s="4">
        <f>iferror(vlookup(B1462,Rating_info,3,0),"No Data")</f>
        <v>3</v>
      </c>
    </row>
    <row r="1463" ht="15.75" hidden="1" customHeight="1">
      <c r="A1463" s="4" t="s">
        <v>2855</v>
      </c>
      <c r="B1463" s="4" t="s">
        <v>2856</v>
      </c>
      <c r="C1463" s="4" t="str">
        <f>iferror(vlookup(B1463,Industry_info,2,false),"No data")</f>
        <v>Retail</v>
      </c>
      <c r="D1463" s="4" t="s">
        <v>2857</v>
      </c>
      <c r="E1463" s="4" t="str">
        <f>iferror(VLOOKUP(D1463,State_info,2,0),"No Data")</f>
        <v>NY</v>
      </c>
      <c r="F1463" s="4">
        <v>21402.0</v>
      </c>
      <c r="G1463" s="4">
        <v>52210.0</v>
      </c>
      <c r="H1463" s="4" t="s">
        <v>2858</v>
      </c>
      <c r="I1463" s="5">
        <v>43956.0</v>
      </c>
      <c r="J1463" s="5">
        <v>43989.0</v>
      </c>
      <c r="K1463" s="4" t="s">
        <v>16</v>
      </c>
      <c r="L1463" s="4">
        <f>iferror(vlookup(B1463,Rating_info,3,0),"No Data")</f>
        <v>3.9</v>
      </c>
    </row>
    <row r="1464" ht="15.75" hidden="1" customHeight="1">
      <c r="A1464" s="4" t="s">
        <v>2805</v>
      </c>
      <c r="B1464" s="4" t="s">
        <v>2806</v>
      </c>
      <c r="C1464" s="4" t="str">
        <f>iferror(vlookup(B1464,Industry_info,2,false),"No data")</f>
        <v>Finance</v>
      </c>
      <c r="D1464" s="4" t="s">
        <v>2807</v>
      </c>
      <c r="E1464" s="4" t="str">
        <f>iferror(VLOOKUP(D1464,State_info,2,0),"No Data")</f>
        <v>NY</v>
      </c>
      <c r="F1464" s="4">
        <v>44587.0</v>
      </c>
      <c r="G1464" s="4">
        <v>82162.0</v>
      </c>
      <c r="H1464" s="4" t="s">
        <v>2808</v>
      </c>
      <c r="I1464" s="5">
        <v>43959.0</v>
      </c>
      <c r="J1464" s="5">
        <v>43989.0</v>
      </c>
      <c r="K1464" s="4" t="s">
        <v>16</v>
      </c>
      <c r="L1464" s="4">
        <f>iferror(vlookup(B1464,Rating_info,3,0),"No Data")</f>
        <v>4</v>
      </c>
    </row>
    <row r="1465" ht="15.75" hidden="1" customHeight="1">
      <c r="A1465" s="4" t="s">
        <v>2809</v>
      </c>
      <c r="B1465" s="4" t="s">
        <v>2810</v>
      </c>
      <c r="C1465" s="4" t="str">
        <f>iferror(vlookup(B1465,Industry_info,2,false),"No data")</f>
        <v>No Industry</v>
      </c>
      <c r="D1465" s="4" t="s">
        <v>2807</v>
      </c>
      <c r="E1465" s="4" t="str">
        <f>iferror(VLOOKUP(D1465,State_info,2,0),"No Data")</f>
        <v>NY</v>
      </c>
      <c r="F1465" s="4">
        <v>125410.0</v>
      </c>
      <c r="G1465" s="4">
        <v>212901.0</v>
      </c>
      <c r="H1465" s="4" t="s">
        <v>2811</v>
      </c>
      <c r="I1465" s="5">
        <v>43949.0</v>
      </c>
      <c r="J1465" s="5">
        <v>43989.0</v>
      </c>
      <c r="K1465" s="4" t="s">
        <v>16</v>
      </c>
      <c r="L1465" s="4" t="str">
        <f>iferror(vlookup(B1465,Rating_info,3,0),"No Data")</f>
        <v/>
      </c>
    </row>
    <row r="1466" ht="15.75" hidden="1" customHeight="1">
      <c r="A1466" s="4" t="s">
        <v>2812</v>
      </c>
      <c r="B1466" s="4" t="s">
        <v>2813</v>
      </c>
      <c r="C1466" s="4" t="str">
        <f>iferror(vlookup(B1466,Industry_info,2,false),"No data")</f>
        <v>Health Care</v>
      </c>
      <c r="D1466" s="4" t="s">
        <v>2807</v>
      </c>
      <c r="E1466" s="4" t="str">
        <f>iferror(VLOOKUP(D1466,State_info,2,0),"No Data")</f>
        <v>NY</v>
      </c>
      <c r="F1466" s="4">
        <v>94715.0</v>
      </c>
      <c r="G1466" s="4">
        <v>103279.0</v>
      </c>
      <c r="H1466" s="4" t="s">
        <v>2814</v>
      </c>
      <c r="I1466" s="5">
        <v>43956.0</v>
      </c>
      <c r="J1466" s="5">
        <v>43989.0</v>
      </c>
      <c r="K1466" s="4" t="s">
        <v>16</v>
      </c>
      <c r="L1466" s="4">
        <f>iferror(vlookup(B1466,Rating_info,3,0),"No Data")</f>
        <v>4.9</v>
      </c>
    </row>
    <row r="1467" ht="15.75" hidden="1" customHeight="1">
      <c r="A1467" s="4" t="s">
        <v>2815</v>
      </c>
      <c r="B1467" s="4" t="s">
        <v>2816</v>
      </c>
      <c r="C1467" s="4" t="str">
        <f>iferror(vlookup(B1467,Industry_info,2,false),"No data")</f>
        <v>No Industry</v>
      </c>
      <c r="D1467" s="4" t="s">
        <v>2817</v>
      </c>
      <c r="E1467" s="4" t="str">
        <f>iferror(VLOOKUP(D1467,State_info,2,0),"No Data")</f>
        <v>NY</v>
      </c>
      <c r="F1467" s="4">
        <v>20000.0</v>
      </c>
      <c r="G1467" s="4">
        <v>35000.0</v>
      </c>
      <c r="H1467" s="4" t="s">
        <v>2818</v>
      </c>
      <c r="I1467" s="5">
        <v>43958.0</v>
      </c>
      <c r="J1467" s="5">
        <v>43989.0</v>
      </c>
      <c r="K1467" s="4" t="s">
        <v>330</v>
      </c>
      <c r="L1467" s="4" t="str">
        <f>iferror(vlookup(B1467,Rating_info,3,0),"No Data")</f>
        <v/>
      </c>
    </row>
    <row r="1468" ht="15.75" hidden="1" customHeight="1">
      <c r="A1468" s="4" t="s">
        <v>2823</v>
      </c>
      <c r="B1468" s="4" t="s">
        <v>2824</v>
      </c>
      <c r="C1468" s="4" t="str">
        <f>iferror(vlookup(B1468,Industry_info,2,false),"No data")</f>
        <v>Construction, Repair &amp; Maintenance</v>
      </c>
      <c r="D1468" s="4" t="s">
        <v>2825</v>
      </c>
      <c r="E1468" s="4" t="str">
        <f>iferror(VLOOKUP(D1468,State_info,2,0),"No Data")</f>
        <v>NY</v>
      </c>
      <c r="F1468" s="4">
        <v>46298.0</v>
      </c>
      <c r="G1468" s="4">
        <v>55893.0</v>
      </c>
      <c r="H1468" s="4" t="s">
        <v>2826</v>
      </c>
      <c r="I1468" s="5">
        <v>43952.0</v>
      </c>
      <c r="J1468" s="5">
        <v>43989.0</v>
      </c>
      <c r="K1468" s="4" t="s">
        <v>16</v>
      </c>
      <c r="L1468" s="4">
        <f>iferror(vlookup(B1468,Rating_info,3,0),"No Data")</f>
        <v>3.5</v>
      </c>
    </row>
    <row r="1469" ht="15.75" hidden="1" customHeight="1">
      <c r="A1469" s="4" t="s">
        <v>2827</v>
      </c>
      <c r="B1469" s="4" t="s">
        <v>2828</v>
      </c>
      <c r="C1469" s="4" t="str">
        <f>iferror(vlookup(B1469,Industry_info,2,false),"No data")</f>
        <v>Information Technology</v>
      </c>
      <c r="D1469" s="4" t="s">
        <v>2807</v>
      </c>
      <c r="E1469" s="4" t="str">
        <f>iferror(VLOOKUP(D1469,State_info,2,0),"No Data")</f>
        <v>NY</v>
      </c>
      <c r="F1469" s="4">
        <v>122296.0</v>
      </c>
      <c r="G1469" s="4">
        <v>148734.0</v>
      </c>
      <c r="H1469" s="4" t="s">
        <v>2829</v>
      </c>
      <c r="I1469" s="5">
        <v>43949.0</v>
      </c>
      <c r="J1469" s="5">
        <v>43989.0</v>
      </c>
      <c r="K1469" s="4" t="s">
        <v>16</v>
      </c>
      <c r="L1469" s="4">
        <f>iferror(vlookup(B1469,Rating_info,3,0),"No Data")</f>
        <v>3.4</v>
      </c>
    </row>
    <row r="1470" ht="15.75" hidden="1" customHeight="1">
      <c r="A1470" s="4" t="s">
        <v>2830</v>
      </c>
      <c r="B1470" s="4" t="s">
        <v>2806</v>
      </c>
      <c r="C1470" s="4" t="str">
        <f>iferror(vlookup(B1470,Industry_info,2,false),"No data")</f>
        <v>Finance</v>
      </c>
      <c r="D1470" s="4" t="s">
        <v>2807</v>
      </c>
      <c r="E1470" s="4" t="str">
        <f>iferror(VLOOKUP(D1470,State_info,2,0),"No Data")</f>
        <v>NY</v>
      </c>
      <c r="F1470" s="4">
        <v>91572.0</v>
      </c>
      <c r="G1470" s="4">
        <v>114484.0</v>
      </c>
      <c r="H1470" s="4" t="s">
        <v>2831</v>
      </c>
      <c r="I1470" s="5">
        <v>43946.0</v>
      </c>
      <c r="J1470" s="5">
        <v>43989.0</v>
      </c>
      <c r="K1470" s="4" t="s">
        <v>16</v>
      </c>
      <c r="L1470" s="4">
        <f>iferror(vlookup(B1470,Rating_info,3,0),"No Data")</f>
        <v>4</v>
      </c>
    </row>
    <row r="1471" ht="15.75" hidden="1" customHeight="1">
      <c r="A1471" s="4" t="s">
        <v>2832</v>
      </c>
      <c r="B1471" s="4" t="s">
        <v>2813</v>
      </c>
      <c r="C1471" s="4" t="str">
        <f>iferror(vlookup(B1471,Industry_info,2,false),"No data")</f>
        <v>Health Care</v>
      </c>
      <c r="D1471" s="4" t="s">
        <v>2833</v>
      </c>
      <c r="E1471" s="4" t="str">
        <f>iferror(VLOOKUP(D1471,State_info,2,0),"No Data")</f>
        <v>NJ</v>
      </c>
      <c r="F1471" s="4">
        <v>38471.0</v>
      </c>
      <c r="G1471" s="4">
        <v>43006.0</v>
      </c>
      <c r="H1471" s="4" t="s">
        <v>2834</v>
      </c>
      <c r="I1471" s="5">
        <v>43959.0</v>
      </c>
      <c r="J1471" s="5">
        <v>43989.0</v>
      </c>
      <c r="K1471" s="4" t="s">
        <v>330</v>
      </c>
      <c r="L1471" s="4">
        <f>iferror(vlookup(B1471,Rating_info,3,0),"No Data")</f>
        <v>4.9</v>
      </c>
    </row>
    <row r="1472" ht="15.75" hidden="1" customHeight="1">
      <c r="A1472" s="4" t="s">
        <v>2835</v>
      </c>
      <c r="B1472" s="4" t="s">
        <v>2836</v>
      </c>
      <c r="C1472" s="4" t="str">
        <f>iferror(vlookup(B1472,Industry_info,2,false),"No data")</f>
        <v>Telecommunications</v>
      </c>
      <c r="D1472" s="4" t="s">
        <v>2807</v>
      </c>
      <c r="E1472" s="4" t="str">
        <f>iferror(VLOOKUP(D1472,State_info,2,0),"No Data")</f>
        <v>NY</v>
      </c>
      <c r="F1472" s="4">
        <v>64829.0</v>
      </c>
      <c r="G1472" s="4">
        <v>104769.0</v>
      </c>
      <c r="H1472" s="4" t="s">
        <v>2837</v>
      </c>
      <c r="I1472" s="5">
        <v>43959.0</v>
      </c>
      <c r="J1472" s="5">
        <v>43989.0</v>
      </c>
      <c r="K1472" s="4" t="s">
        <v>16</v>
      </c>
      <c r="L1472" s="4">
        <f>iferror(vlookup(B1472,Rating_info,3,0),"No Data")</f>
        <v>4.1</v>
      </c>
    </row>
    <row r="1473" ht="15.75" hidden="1" customHeight="1">
      <c r="A1473" s="4" t="s">
        <v>2838</v>
      </c>
      <c r="B1473" s="4" t="s">
        <v>2839</v>
      </c>
      <c r="C1473" s="4" t="str">
        <f>iferror(vlookup(B1473,Industry_info,2,false),"No data")</f>
        <v>Biotech &amp; Pharmaceuticals</v>
      </c>
      <c r="D1473" s="4" t="s">
        <v>2807</v>
      </c>
      <c r="E1473" s="4" t="str">
        <f>iferror(VLOOKUP(D1473,State_info,2,0),"No Data")</f>
        <v>NY</v>
      </c>
      <c r="F1473" s="4">
        <v>65665.0</v>
      </c>
      <c r="G1473" s="4">
        <v>87057.0</v>
      </c>
      <c r="H1473" s="4" t="s">
        <v>2840</v>
      </c>
      <c r="I1473" s="5">
        <v>43949.0</v>
      </c>
      <c r="J1473" s="5">
        <v>43989.0</v>
      </c>
      <c r="K1473" s="4" t="s">
        <v>16</v>
      </c>
      <c r="L1473" s="4">
        <f>iferror(vlookup(B1473,Rating_info,3,0),"No Data")</f>
        <v>2.5</v>
      </c>
    </row>
    <row r="1474" ht="15.75" hidden="1" customHeight="1">
      <c r="A1474" s="4" t="s">
        <v>2841</v>
      </c>
      <c r="B1474" s="4" t="s">
        <v>2842</v>
      </c>
      <c r="C1474" s="4" t="str">
        <f>iferror(vlookup(B1474,Industry_info,2,false),"No data")</f>
        <v>Finance</v>
      </c>
      <c r="D1474" s="4" t="s">
        <v>2807</v>
      </c>
      <c r="E1474" s="4" t="str">
        <f>iferror(VLOOKUP(D1474,State_info,2,0),"No Data")</f>
        <v>NY</v>
      </c>
      <c r="F1474" s="4">
        <v>84236.0</v>
      </c>
      <c r="G1474" s="4">
        <v>162105.0</v>
      </c>
      <c r="H1474" s="4" t="s">
        <v>2843</v>
      </c>
      <c r="I1474" s="5">
        <v>43948.0</v>
      </c>
      <c r="J1474" s="5">
        <v>43989.0</v>
      </c>
      <c r="K1474" s="4" t="s">
        <v>16</v>
      </c>
      <c r="L1474" s="4">
        <f>iferror(vlookup(B1474,Rating_info,3,0),"No Data")</f>
        <v>3.6</v>
      </c>
    </row>
    <row r="1475" ht="15.75" hidden="1" customHeight="1">
      <c r="A1475" s="4" t="s">
        <v>2844</v>
      </c>
      <c r="B1475" s="4" t="s">
        <v>2845</v>
      </c>
      <c r="C1475" s="4" t="str">
        <f>iferror(vlookup(B1475,Industry_info,2,false),"No data")</f>
        <v>Health Care</v>
      </c>
      <c r="D1475" s="4" t="s">
        <v>2846</v>
      </c>
      <c r="E1475" s="4" t="str">
        <f>iferror(VLOOKUP(D1475,State_info,2,0),"No Data")</f>
        <v>NY</v>
      </c>
      <c r="F1475" s="4">
        <v>81991.0</v>
      </c>
      <c r="G1475" s="4">
        <v>120117.0</v>
      </c>
      <c r="H1475" s="4" t="s">
        <v>15</v>
      </c>
      <c r="I1475" s="5">
        <v>43953.0</v>
      </c>
      <c r="J1475" s="5">
        <v>43989.0</v>
      </c>
      <c r="K1475" s="4" t="s">
        <v>16</v>
      </c>
      <c r="L1475" s="4">
        <f>iferror(vlookup(B1475,Rating_info,3,0),"No Data")</f>
        <v>3.2</v>
      </c>
    </row>
    <row r="1476" ht="15.75" hidden="1" customHeight="1">
      <c r="A1476" s="4" t="s">
        <v>2847</v>
      </c>
      <c r="B1476" s="4" t="s">
        <v>2848</v>
      </c>
      <c r="C1476" s="4" t="str">
        <f>iferror(vlookup(B1476,Industry_info,2,false),"No data")</f>
        <v>Health Care</v>
      </c>
      <c r="D1476" s="4" t="s">
        <v>2849</v>
      </c>
      <c r="E1476" s="4" t="str">
        <f>iferror(VLOOKUP(D1476,State_info,2,0),"No Data")</f>
        <v>NJ</v>
      </c>
      <c r="F1476" s="4">
        <v>48000.0</v>
      </c>
      <c r="G1476" s="4">
        <v>75000.0</v>
      </c>
      <c r="H1476" s="4" t="s">
        <v>2850</v>
      </c>
      <c r="I1476" s="5">
        <v>43950.0</v>
      </c>
      <c r="J1476" s="5">
        <v>43989.0</v>
      </c>
      <c r="K1476" s="4" t="s">
        <v>16</v>
      </c>
      <c r="L1476" s="4">
        <f>iferror(vlookup(B1476,Rating_info,3,0),"No Data")</f>
        <v>4.5</v>
      </c>
    </row>
    <row r="1477" ht="15.75" hidden="1" customHeight="1">
      <c r="A1477" s="4" t="s">
        <v>2851</v>
      </c>
      <c r="B1477" s="4" t="s">
        <v>2852</v>
      </c>
      <c r="C1477" s="4" t="str">
        <f>iferror(vlookup(B1477,Industry_info,2,false),"No data")</f>
        <v>No Industry</v>
      </c>
      <c r="D1477" s="4" t="s">
        <v>2853</v>
      </c>
      <c r="E1477" s="4" t="str">
        <f>iferror(VLOOKUP(D1477,State_info,2,0),"No Data")</f>
        <v>NY</v>
      </c>
      <c r="F1477" s="4">
        <v>55069.0</v>
      </c>
      <c r="G1477" s="4">
        <v>74745.0</v>
      </c>
      <c r="H1477" s="4" t="s">
        <v>2854</v>
      </c>
      <c r="I1477" s="5">
        <v>43958.0</v>
      </c>
      <c r="J1477" s="5">
        <v>43989.0</v>
      </c>
      <c r="K1477" s="4" t="s">
        <v>16</v>
      </c>
      <c r="L1477" s="4">
        <f>iferror(vlookup(B1477,Rating_info,3,0),"No Data")</f>
        <v>3</v>
      </c>
    </row>
    <row r="1478" ht="15.75" hidden="1" customHeight="1">
      <c r="A1478" s="4" t="s">
        <v>2855</v>
      </c>
      <c r="B1478" s="4" t="s">
        <v>2856</v>
      </c>
      <c r="C1478" s="4" t="str">
        <f>iferror(vlookup(B1478,Industry_info,2,false),"No data")</f>
        <v>Retail</v>
      </c>
      <c r="D1478" s="4" t="s">
        <v>2857</v>
      </c>
      <c r="E1478" s="4" t="str">
        <f>iferror(VLOOKUP(D1478,State_info,2,0),"No Data")</f>
        <v>NY</v>
      </c>
      <c r="F1478" s="4">
        <v>21402.0</v>
      </c>
      <c r="G1478" s="4">
        <v>52210.0</v>
      </c>
      <c r="H1478" s="4" t="s">
        <v>2858</v>
      </c>
      <c r="I1478" s="5">
        <v>43956.0</v>
      </c>
      <c r="J1478" s="5">
        <v>43989.0</v>
      </c>
      <c r="K1478" s="4" t="s">
        <v>16</v>
      </c>
      <c r="L1478" s="4">
        <f>iferror(vlookup(B1478,Rating_info,3,0),"No Data")</f>
        <v>3.9</v>
      </c>
    </row>
    <row r="1479" ht="15.75" hidden="1" customHeight="1">
      <c r="A1479" s="4" t="s">
        <v>2805</v>
      </c>
      <c r="B1479" s="4" t="s">
        <v>2806</v>
      </c>
      <c r="C1479" s="4" t="str">
        <f>iferror(vlookup(B1479,Industry_info,2,false),"No data")</f>
        <v>Finance</v>
      </c>
      <c r="D1479" s="4" t="s">
        <v>2807</v>
      </c>
      <c r="E1479" s="4" t="str">
        <f>iferror(VLOOKUP(D1479,State_info,2,0),"No Data")</f>
        <v>NY</v>
      </c>
      <c r="F1479" s="4">
        <v>44587.0</v>
      </c>
      <c r="G1479" s="4">
        <v>82162.0</v>
      </c>
      <c r="H1479" s="4" t="s">
        <v>2808</v>
      </c>
      <c r="I1479" s="5">
        <v>43959.0</v>
      </c>
      <c r="J1479" s="5">
        <v>43989.0</v>
      </c>
      <c r="K1479" s="4" t="s">
        <v>16</v>
      </c>
      <c r="L1479" s="4">
        <f>iferror(vlookup(B1479,Rating_info,3,0),"No Data")</f>
        <v>4</v>
      </c>
    </row>
    <row r="1480" ht="15.75" hidden="1" customHeight="1">
      <c r="A1480" s="4" t="s">
        <v>2809</v>
      </c>
      <c r="B1480" s="4" t="s">
        <v>2810</v>
      </c>
      <c r="C1480" s="4" t="str">
        <f>iferror(vlookup(B1480,Industry_info,2,false),"No data")</f>
        <v>No Industry</v>
      </c>
      <c r="D1480" s="4" t="s">
        <v>2807</v>
      </c>
      <c r="E1480" s="4" t="str">
        <f>iferror(VLOOKUP(D1480,State_info,2,0),"No Data")</f>
        <v>NY</v>
      </c>
      <c r="F1480" s="4">
        <v>125410.0</v>
      </c>
      <c r="G1480" s="4">
        <v>212901.0</v>
      </c>
      <c r="H1480" s="4" t="s">
        <v>2811</v>
      </c>
      <c r="I1480" s="5">
        <v>43949.0</v>
      </c>
      <c r="J1480" s="5">
        <v>43989.0</v>
      </c>
      <c r="K1480" s="4" t="s">
        <v>16</v>
      </c>
      <c r="L1480" s="4" t="str">
        <f>iferror(vlookup(B1480,Rating_info,3,0),"No Data")</f>
        <v/>
      </c>
    </row>
    <row r="1481" ht="15.75" hidden="1" customHeight="1">
      <c r="A1481" s="4" t="s">
        <v>2812</v>
      </c>
      <c r="B1481" s="4" t="s">
        <v>2813</v>
      </c>
      <c r="C1481" s="4" t="str">
        <f>iferror(vlookup(B1481,Industry_info,2,false),"No data")</f>
        <v>Health Care</v>
      </c>
      <c r="D1481" s="4" t="s">
        <v>2807</v>
      </c>
      <c r="E1481" s="4" t="str">
        <f>iferror(VLOOKUP(D1481,State_info,2,0),"No Data")</f>
        <v>NY</v>
      </c>
      <c r="F1481" s="4">
        <v>94715.0</v>
      </c>
      <c r="G1481" s="4">
        <v>103279.0</v>
      </c>
      <c r="H1481" s="4" t="s">
        <v>2814</v>
      </c>
      <c r="I1481" s="5">
        <v>43956.0</v>
      </c>
      <c r="J1481" s="5">
        <v>43989.0</v>
      </c>
      <c r="K1481" s="4" t="s">
        <v>16</v>
      </c>
      <c r="L1481" s="4">
        <f>iferror(vlookup(B1481,Rating_info,3,0),"No Data")</f>
        <v>4.9</v>
      </c>
    </row>
    <row r="1482" ht="15.75" hidden="1" customHeight="1">
      <c r="A1482" s="4" t="s">
        <v>2815</v>
      </c>
      <c r="B1482" s="4" t="s">
        <v>2816</v>
      </c>
      <c r="C1482" s="4" t="str">
        <f>iferror(vlookup(B1482,Industry_info,2,false),"No data")</f>
        <v>No Industry</v>
      </c>
      <c r="D1482" s="4" t="s">
        <v>2817</v>
      </c>
      <c r="E1482" s="4" t="str">
        <f>iferror(VLOOKUP(D1482,State_info,2,0),"No Data")</f>
        <v>NY</v>
      </c>
      <c r="F1482" s="4">
        <v>20000.0</v>
      </c>
      <c r="G1482" s="4">
        <v>35000.0</v>
      </c>
      <c r="H1482" s="4" t="s">
        <v>2818</v>
      </c>
      <c r="I1482" s="5">
        <v>43958.0</v>
      </c>
      <c r="J1482" s="5">
        <v>43989.0</v>
      </c>
      <c r="K1482" s="4" t="s">
        <v>330</v>
      </c>
      <c r="L1482" s="4" t="str">
        <f>iferror(vlookup(B1482,Rating_info,3,0),"No Data")</f>
        <v/>
      </c>
    </row>
    <row r="1483" ht="15.75" hidden="1" customHeight="1">
      <c r="A1483" s="4" t="s">
        <v>2823</v>
      </c>
      <c r="B1483" s="4" t="s">
        <v>2824</v>
      </c>
      <c r="C1483" s="4" t="str">
        <f>iferror(vlookup(B1483,Industry_info,2,false),"No data")</f>
        <v>Construction, Repair &amp; Maintenance</v>
      </c>
      <c r="D1483" s="4" t="s">
        <v>2825</v>
      </c>
      <c r="E1483" s="4" t="str">
        <f>iferror(VLOOKUP(D1483,State_info,2,0),"No Data")</f>
        <v>NY</v>
      </c>
      <c r="F1483" s="4">
        <v>46298.0</v>
      </c>
      <c r="G1483" s="4">
        <v>55893.0</v>
      </c>
      <c r="H1483" s="4" t="s">
        <v>2826</v>
      </c>
      <c r="I1483" s="5">
        <v>43952.0</v>
      </c>
      <c r="J1483" s="5">
        <v>43989.0</v>
      </c>
      <c r="K1483" s="4" t="s">
        <v>16</v>
      </c>
      <c r="L1483" s="4">
        <f>iferror(vlookup(B1483,Rating_info,3,0),"No Data")</f>
        <v>3.5</v>
      </c>
    </row>
    <row r="1484" ht="15.75" hidden="1" customHeight="1">
      <c r="A1484" s="4" t="s">
        <v>2827</v>
      </c>
      <c r="B1484" s="4" t="s">
        <v>2828</v>
      </c>
      <c r="C1484" s="4" t="str">
        <f>iferror(vlookup(B1484,Industry_info,2,false),"No data")</f>
        <v>Information Technology</v>
      </c>
      <c r="D1484" s="4" t="s">
        <v>2807</v>
      </c>
      <c r="E1484" s="4" t="str">
        <f>iferror(VLOOKUP(D1484,State_info,2,0),"No Data")</f>
        <v>NY</v>
      </c>
      <c r="F1484" s="4">
        <v>122296.0</v>
      </c>
      <c r="G1484" s="4">
        <v>148734.0</v>
      </c>
      <c r="H1484" s="4" t="s">
        <v>2829</v>
      </c>
      <c r="I1484" s="5">
        <v>43949.0</v>
      </c>
      <c r="J1484" s="5">
        <v>43989.0</v>
      </c>
      <c r="K1484" s="4" t="s">
        <v>16</v>
      </c>
      <c r="L1484" s="4">
        <f>iferror(vlookup(B1484,Rating_info,3,0),"No Data")</f>
        <v>3.4</v>
      </c>
    </row>
    <row r="1485" ht="15.75" hidden="1" customHeight="1">
      <c r="A1485" s="4" t="s">
        <v>2830</v>
      </c>
      <c r="B1485" s="4" t="s">
        <v>2806</v>
      </c>
      <c r="C1485" s="4" t="str">
        <f>iferror(vlookup(B1485,Industry_info,2,false),"No data")</f>
        <v>Finance</v>
      </c>
      <c r="D1485" s="4" t="s">
        <v>2807</v>
      </c>
      <c r="E1485" s="4" t="str">
        <f>iferror(VLOOKUP(D1485,State_info,2,0),"No Data")</f>
        <v>NY</v>
      </c>
      <c r="F1485" s="4">
        <v>91572.0</v>
      </c>
      <c r="G1485" s="4">
        <v>114484.0</v>
      </c>
      <c r="H1485" s="4" t="s">
        <v>2831</v>
      </c>
      <c r="I1485" s="5">
        <v>43946.0</v>
      </c>
      <c r="J1485" s="5">
        <v>43989.0</v>
      </c>
      <c r="K1485" s="4" t="s">
        <v>16</v>
      </c>
      <c r="L1485" s="4">
        <f>iferror(vlookup(B1485,Rating_info,3,0),"No Data")</f>
        <v>4</v>
      </c>
    </row>
    <row r="1486" ht="15.75" hidden="1" customHeight="1">
      <c r="A1486" s="4" t="s">
        <v>2832</v>
      </c>
      <c r="B1486" s="4" t="s">
        <v>2813</v>
      </c>
      <c r="C1486" s="4" t="str">
        <f>iferror(vlookup(B1486,Industry_info,2,false),"No data")</f>
        <v>Health Care</v>
      </c>
      <c r="D1486" s="4" t="s">
        <v>2833</v>
      </c>
      <c r="E1486" s="4" t="str">
        <f>iferror(VLOOKUP(D1486,State_info,2,0),"No Data")</f>
        <v>NJ</v>
      </c>
      <c r="F1486" s="4">
        <v>38471.0</v>
      </c>
      <c r="G1486" s="4">
        <v>43006.0</v>
      </c>
      <c r="H1486" s="4" t="s">
        <v>2834</v>
      </c>
      <c r="I1486" s="5">
        <v>43959.0</v>
      </c>
      <c r="J1486" s="5">
        <v>43989.0</v>
      </c>
      <c r="K1486" s="4" t="s">
        <v>330</v>
      </c>
      <c r="L1486" s="4">
        <f>iferror(vlookup(B1486,Rating_info,3,0),"No Data")</f>
        <v>4.9</v>
      </c>
    </row>
    <row r="1487" ht="15.75" hidden="1" customHeight="1">
      <c r="A1487" s="4" t="s">
        <v>2835</v>
      </c>
      <c r="B1487" s="4" t="s">
        <v>2836</v>
      </c>
      <c r="C1487" s="4" t="str">
        <f>iferror(vlookup(B1487,Industry_info,2,false),"No data")</f>
        <v>Telecommunications</v>
      </c>
      <c r="D1487" s="4" t="s">
        <v>2807</v>
      </c>
      <c r="E1487" s="4" t="str">
        <f>iferror(VLOOKUP(D1487,State_info,2,0),"No Data")</f>
        <v>NY</v>
      </c>
      <c r="F1487" s="4">
        <v>64829.0</v>
      </c>
      <c r="G1487" s="4">
        <v>104769.0</v>
      </c>
      <c r="H1487" s="4" t="s">
        <v>2837</v>
      </c>
      <c r="I1487" s="5">
        <v>43959.0</v>
      </c>
      <c r="J1487" s="5">
        <v>43989.0</v>
      </c>
      <c r="K1487" s="4" t="s">
        <v>16</v>
      </c>
      <c r="L1487" s="4">
        <f>iferror(vlookup(B1487,Rating_info,3,0),"No Data")</f>
        <v>4.1</v>
      </c>
    </row>
    <row r="1488" ht="15.75" hidden="1" customHeight="1">
      <c r="A1488" s="4" t="s">
        <v>2838</v>
      </c>
      <c r="B1488" s="4" t="s">
        <v>2839</v>
      </c>
      <c r="C1488" s="4" t="str">
        <f>iferror(vlookup(B1488,Industry_info,2,false),"No data")</f>
        <v>Biotech &amp; Pharmaceuticals</v>
      </c>
      <c r="D1488" s="4" t="s">
        <v>2807</v>
      </c>
      <c r="E1488" s="4" t="str">
        <f>iferror(VLOOKUP(D1488,State_info,2,0),"No Data")</f>
        <v>NY</v>
      </c>
      <c r="F1488" s="4">
        <v>65665.0</v>
      </c>
      <c r="G1488" s="4">
        <v>87057.0</v>
      </c>
      <c r="H1488" s="4" t="s">
        <v>2840</v>
      </c>
      <c r="I1488" s="5">
        <v>43949.0</v>
      </c>
      <c r="J1488" s="5">
        <v>43989.0</v>
      </c>
      <c r="K1488" s="4" t="s">
        <v>16</v>
      </c>
      <c r="L1488" s="4">
        <f>iferror(vlookup(B1488,Rating_info,3,0),"No Data")</f>
        <v>2.5</v>
      </c>
    </row>
    <row r="1489" ht="15.75" hidden="1" customHeight="1">
      <c r="A1489" s="4" t="s">
        <v>2841</v>
      </c>
      <c r="B1489" s="4" t="s">
        <v>2842</v>
      </c>
      <c r="C1489" s="4" t="str">
        <f>iferror(vlookup(B1489,Industry_info,2,false),"No data")</f>
        <v>Finance</v>
      </c>
      <c r="D1489" s="4" t="s">
        <v>2807</v>
      </c>
      <c r="E1489" s="4" t="str">
        <f>iferror(VLOOKUP(D1489,State_info,2,0),"No Data")</f>
        <v>NY</v>
      </c>
      <c r="F1489" s="4">
        <v>84236.0</v>
      </c>
      <c r="G1489" s="4">
        <v>162105.0</v>
      </c>
      <c r="H1489" s="4" t="s">
        <v>2843</v>
      </c>
      <c r="I1489" s="5">
        <v>43948.0</v>
      </c>
      <c r="J1489" s="5">
        <v>43989.0</v>
      </c>
      <c r="K1489" s="4" t="s">
        <v>16</v>
      </c>
      <c r="L1489" s="4">
        <f>iferror(vlookup(B1489,Rating_info,3,0),"No Data")</f>
        <v>3.6</v>
      </c>
    </row>
    <row r="1490" ht="15.75" hidden="1" customHeight="1">
      <c r="A1490" s="4" t="s">
        <v>2844</v>
      </c>
      <c r="B1490" s="4" t="s">
        <v>2845</v>
      </c>
      <c r="C1490" s="4" t="str">
        <f>iferror(vlookup(B1490,Industry_info,2,false),"No data")</f>
        <v>Health Care</v>
      </c>
      <c r="D1490" s="4" t="s">
        <v>2846</v>
      </c>
      <c r="E1490" s="4" t="str">
        <f>iferror(VLOOKUP(D1490,State_info,2,0),"No Data")</f>
        <v>NY</v>
      </c>
      <c r="F1490" s="4">
        <v>81991.0</v>
      </c>
      <c r="G1490" s="4">
        <v>120117.0</v>
      </c>
      <c r="H1490" s="4" t="s">
        <v>15</v>
      </c>
      <c r="I1490" s="5">
        <v>43953.0</v>
      </c>
      <c r="J1490" s="5">
        <v>43989.0</v>
      </c>
      <c r="K1490" s="4" t="s">
        <v>16</v>
      </c>
      <c r="L1490" s="4">
        <f>iferror(vlookup(B1490,Rating_info,3,0),"No Data")</f>
        <v>3.2</v>
      </c>
    </row>
    <row r="1491" ht="15.75" hidden="1" customHeight="1">
      <c r="A1491" s="4" t="s">
        <v>2847</v>
      </c>
      <c r="B1491" s="4" t="s">
        <v>2848</v>
      </c>
      <c r="C1491" s="4" t="str">
        <f>iferror(vlookup(B1491,Industry_info,2,false),"No data")</f>
        <v>Health Care</v>
      </c>
      <c r="D1491" s="4" t="s">
        <v>2849</v>
      </c>
      <c r="E1491" s="4" t="str">
        <f>iferror(VLOOKUP(D1491,State_info,2,0),"No Data")</f>
        <v>NJ</v>
      </c>
      <c r="F1491" s="4">
        <v>48000.0</v>
      </c>
      <c r="G1491" s="4">
        <v>75000.0</v>
      </c>
      <c r="H1491" s="4" t="s">
        <v>2850</v>
      </c>
      <c r="I1491" s="5">
        <v>43950.0</v>
      </c>
      <c r="J1491" s="5">
        <v>43989.0</v>
      </c>
      <c r="K1491" s="4" t="s">
        <v>16</v>
      </c>
      <c r="L1491" s="4">
        <f>iferror(vlookup(B1491,Rating_info,3,0),"No Data")</f>
        <v>4.5</v>
      </c>
    </row>
    <row r="1492" ht="15.75" hidden="1" customHeight="1">
      <c r="A1492" s="4" t="s">
        <v>2851</v>
      </c>
      <c r="B1492" s="4" t="s">
        <v>2852</v>
      </c>
      <c r="C1492" s="4" t="str">
        <f>iferror(vlookup(B1492,Industry_info,2,false),"No data")</f>
        <v>No Industry</v>
      </c>
      <c r="D1492" s="4" t="s">
        <v>2853</v>
      </c>
      <c r="E1492" s="4" t="str">
        <f>iferror(VLOOKUP(D1492,State_info,2,0),"No Data")</f>
        <v>NY</v>
      </c>
      <c r="F1492" s="4">
        <v>55069.0</v>
      </c>
      <c r="G1492" s="4">
        <v>74745.0</v>
      </c>
      <c r="H1492" s="4" t="s">
        <v>2854</v>
      </c>
      <c r="I1492" s="5">
        <v>43958.0</v>
      </c>
      <c r="J1492" s="5">
        <v>43989.0</v>
      </c>
      <c r="K1492" s="4" t="s">
        <v>16</v>
      </c>
      <c r="L1492" s="4">
        <f>iferror(vlookup(B1492,Rating_info,3,0),"No Data")</f>
        <v>3</v>
      </c>
    </row>
    <row r="1493" ht="15.75" hidden="1" customHeight="1">
      <c r="A1493" s="4" t="s">
        <v>2855</v>
      </c>
      <c r="B1493" s="4" t="s">
        <v>2856</v>
      </c>
      <c r="C1493" s="4" t="str">
        <f>iferror(vlookup(B1493,Industry_info,2,false),"No data")</f>
        <v>Retail</v>
      </c>
      <c r="D1493" s="4" t="s">
        <v>2857</v>
      </c>
      <c r="E1493" s="4" t="str">
        <f>iferror(VLOOKUP(D1493,State_info,2,0),"No Data")</f>
        <v>NY</v>
      </c>
      <c r="F1493" s="4">
        <v>21402.0</v>
      </c>
      <c r="G1493" s="4">
        <v>52210.0</v>
      </c>
      <c r="H1493" s="4" t="s">
        <v>2858</v>
      </c>
      <c r="I1493" s="5">
        <v>43956.0</v>
      </c>
      <c r="J1493" s="5">
        <v>43989.0</v>
      </c>
      <c r="K1493" s="4" t="s">
        <v>16</v>
      </c>
      <c r="L1493" s="4">
        <f>iferror(vlookup(B1493,Rating_info,3,0),"No Data")</f>
        <v>3.9</v>
      </c>
    </row>
    <row r="1494" ht="15.75" hidden="1" customHeight="1">
      <c r="A1494" s="4" t="s">
        <v>2805</v>
      </c>
      <c r="B1494" s="4" t="s">
        <v>2806</v>
      </c>
      <c r="C1494" s="4" t="str">
        <f>iferror(vlookup(B1494,Industry_info,2,false),"No data")</f>
        <v>Finance</v>
      </c>
      <c r="D1494" s="4" t="s">
        <v>2807</v>
      </c>
      <c r="E1494" s="4" t="str">
        <f>iferror(VLOOKUP(D1494,State_info,2,0),"No Data")</f>
        <v>NY</v>
      </c>
      <c r="F1494" s="4">
        <v>44587.0</v>
      </c>
      <c r="G1494" s="4">
        <v>82162.0</v>
      </c>
      <c r="H1494" s="4" t="s">
        <v>2808</v>
      </c>
      <c r="I1494" s="5">
        <v>43959.0</v>
      </c>
      <c r="J1494" s="5">
        <v>43989.0</v>
      </c>
      <c r="K1494" s="4" t="s">
        <v>16</v>
      </c>
      <c r="L1494" s="4">
        <f>iferror(vlookup(B1494,Rating_info,3,0),"No Data")</f>
        <v>4</v>
      </c>
    </row>
    <row r="1495" ht="15.75" hidden="1" customHeight="1">
      <c r="A1495" s="4" t="s">
        <v>2809</v>
      </c>
      <c r="B1495" s="4" t="s">
        <v>2810</v>
      </c>
      <c r="C1495" s="4" t="str">
        <f>iferror(vlookup(B1495,Industry_info,2,false),"No data")</f>
        <v>No Industry</v>
      </c>
      <c r="D1495" s="4" t="s">
        <v>2807</v>
      </c>
      <c r="E1495" s="4" t="str">
        <f>iferror(VLOOKUP(D1495,State_info,2,0),"No Data")</f>
        <v>NY</v>
      </c>
      <c r="F1495" s="4">
        <v>125410.0</v>
      </c>
      <c r="G1495" s="4">
        <v>212901.0</v>
      </c>
      <c r="H1495" s="4" t="s">
        <v>2811</v>
      </c>
      <c r="I1495" s="5">
        <v>43949.0</v>
      </c>
      <c r="J1495" s="5">
        <v>43989.0</v>
      </c>
      <c r="K1495" s="4" t="s">
        <v>16</v>
      </c>
      <c r="L1495" s="4" t="str">
        <f>iferror(vlookup(B1495,Rating_info,3,0),"No Data")</f>
        <v/>
      </c>
    </row>
    <row r="1496" ht="15.75" hidden="1" customHeight="1">
      <c r="A1496" s="4" t="s">
        <v>2812</v>
      </c>
      <c r="B1496" s="4" t="s">
        <v>2813</v>
      </c>
      <c r="C1496" s="4" t="str">
        <f>iferror(vlookup(B1496,Industry_info,2,false),"No data")</f>
        <v>Health Care</v>
      </c>
      <c r="D1496" s="4" t="s">
        <v>2807</v>
      </c>
      <c r="E1496" s="4" t="str">
        <f>iferror(VLOOKUP(D1496,State_info,2,0),"No Data")</f>
        <v>NY</v>
      </c>
      <c r="F1496" s="4">
        <v>94715.0</v>
      </c>
      <c r="G1496" s="4">
        <v>103279.0</v>
      </c>
      <c r="H1496" s="4" t="s">
        <v>2814</v>
      </c>
      <c r="I1496" s="5">
        <v>43956.0</v>
      </c>
      <c r="J1496" s="5">
        <v>43989.0</v>
      </c>
      <c r="K1496" s="4" t="s">
        <v>16</v>
      </c>
      <c r="L1496" s="4">
        <f>iferror(vlookup(B1496,Rating_info,3,0),"No Data")</f>
        <v>4.9</v>
      </c>
    </row>
    <row r="1497" ht="15.75" hidden="1" customHeight="1">
      <c r="A1497" s="4" t="s">
        <v>2815</v>
      </c>
      <c r="B1497" s="4" t="s">
        <v>2816</v>
      </c>
      <c r="C1497" s="4" t="str">
        <f>iferror(vlookup(B1497,Industry_info,2,false),"No data")</f>
        <v>No Industry</v>
      </c>
      <c r="D1497" s="4" t="s">
        <v>2817</v>
      </c>
      <c r="E1497" s="4" t="str">
        <f>iferror(VLOOKUP(D1497,State_info,2,0),"No Data")</f>
        <v>NY</v>
      </c>
      <c r="F1497" s="4">
        <v>20000.0</v>
      </c>
      <c r="G1497" s="4">
        <v>35000.0</v>
      </c>
      <c r="H1497" s="4" t="s">
        <v>2818</v>
      </c>
      <c r="I1497" s="5">
        <v>43958.0</v>
      </c>
      <c r="J1497" s="5">
        <v>43989.0</v>
      </c>
      <c r="K1497" s="4" t="s">
        <v>330</v>
      </c>
      <c r="L1497" s="4" t="str">
        <f>iferror(vlookup(B1497,Rating_info,3,0),"No Data")</f>
        <v/>
      </c>
    </row>
    <row r="1498" ht="15.75" hidden="1" customHeight="1">
      <c r="A1498" s="4" t="s">
        <v>2823</v>
      </c>
      <c r="B1498" s="4" t="s">
        <v>2824</v>
      </c>
      <c r="C1498" s="4" t="str">
        <f>iferror(vlookup(B1498,Industry_info,2,false),"No data")</f>
        <v>Construction, Repair &amp; Maintenance</v>
      </c>
      <c r="D1498" s="4" t="s">
        <v>2825</v>
      </c>
      <c r="E1498" s="4" t="str">
        <f>iferror(VLOOKUP(D1498,State_info,2,0),"No Data")</f>
        <v>NY</v>
      </c>
      <c r="F1498" s="4">
        <v>46298.0</v>
      </c>
      <c r="G1498" s="4">
        <v>55893.0</v>
      </c>
      <c r="H1498" s="4" t="s">
        <v>2826</v>
      </c>
      <c r="I1498" s="5">
        <v>43952.0</v>
      </c>
      <c r="J1498" s="5">
        <v>43989.0</v>
      </c>
      <c r="K1498" s="4" t="s">
        <v>16</v>
      </c>
      <c r="L1498" s="4">
        <f>iferror(vlookup(B1498,Rating_info,3,0),"No Data")</f>
        <v>3.5</v>
      </c>
    </row>
    <row r="1499" ht="15.75" hidden="1" customHeight="1">
      <c r="A1499" s="4" t="s">
        <v>2827</v>
      </c>
      <c r="B1499" s="4" t="s">
        <v>2828</v>
      </c>
      <c r="C1499" s="4" t="str">
        <f>iferror(vlookup(B1499,Industry_info,2,false),"No data")</f>
        <v>Information Technology</v>
      </c>
      <c r="D1499" s="4" t="s">
        <v>2807</v>
      </c>
      <c r="E1499" s="4" t="str">
        <f>iferror(VLOOKUP(D1499,State_info,2,0),"No Data")</f>
        <v>NY</v>
      </c>
      <c r="F1499" s="4">
        <v>122296.0</v>
      </c>
      <c r="G1499" s="4">
        <v>148734.0</v>
      </c>
      <c r="H1499" s="4" t="s">
        <v>2829</v>
      </c>
      <c r="I1499" s="5">
        <v>43949.0</v>
      </c>
      <c r="J1499" s="5">
        <v>43989.0</v>
      </c>
      <c r="K1499" s="4" t="s">
        <v>16</v>
      </c>
      <c r="L1499" s="4">
        <f>iferror(vlookup(B1499,Rating_info,3,0),"No Data")</f>
        <v>3.4</v>
      </c>
    </row>
    <row r="1500" ht="15.75" hidden="1" customHeight="1">
      <c r="A1500" s="4" t="s">
        <v>2830</v>
      </c>
      <c r="B1500" s="4" t="s">
        <v>2806</v>
      </c>
      <c r="C1500" s="4" t="str">
        <f>iferror(vlookup(B1500,Industry_info,2,false),"No data")</f>
        <v>Finance</v>
      </c>
      <c r="D1500" s="4" t="s">
        <v>2807</v>
      </c>
      <c r="E1500" s="4" t="str">
        <f>iferror(VLOOKUP(D1500,State_info,2,0),"No Data")</f>
        <v>NY</v>
      </c>
      <c r="F1500" s="4">
        <v>91572.0</v>
      </c>
      <c r="G1500" s="4">
        <v>114484.0</v>
      </c>
      <c r="H1500" s="4" t="s">
        <v>2831</v>
      </c>
      <c r="I1500" s="5">
        <v>43946.0</v>
      </c>
      <c r="J1500" s="5">
        <v>43989.0</v>
      </c>
      <c r="K1500" s="4" t="s">
        <v>16</v>
      </c>
      <c r="L1500" s="4">
        <f>iferror(vlookup(B1500,Rating_info,3,0),"No Data")</f>
        <v>4</v>
      </c>
    </row>
    <row r="1501" ht="15.75" hidden="1" customHeight="1">
      <c r="A1501" s="4" t="s">
        <v>2832</v>
      </c>
      <c r="B1501" s="4" t="s">
        <v>2813</v>
      </c>
      <c r="C1501" s="4" t="str">
        <f>iferror(vlookup(B1501,Industry_info,2,false),"No data")</f>
        <v>Health Care</v>
      </c>
      <c r="D1501" s="4" t="s">
        <v>2833</v>
      </c>
      <c r="E1501" s="4" t="str">
        <f>iferror(VLOOKUP(D1501,State_info,2,0),"No Data")</f>
        <v>NJ</v>
      </c>
      <c r="F1501" s="4">
        <v>38471.0</v>
      </c>
      <c r="G1501" s="4">
        <v>43006.0</v>
      </c>
      <c r="H1501" s="4" t="s">
        <v>2834</v>
      </c>
      <c r="I1501" s="5">
        <v>43959.0</v>
      </c>
      <c r="J1501" s="5">
        <v>43989.0</v>
      </c>
      <c r="K1501" s="4" t="s">
        <v>330</v>
      </c>
      <c r="L1501" s="4">
        <f>iferror(vlookup(B1501,Rating_info,3,0),"No Data")</f>
        <v>4.9</v>
      </c>
    </row>
    <row r="1502" ht="15.75" hidden="1" customHeight="1">
      <c r="A1502" s="4" t="s">
        <v>2835</v>
      </c>
      <c r="B1502" s="4" t="s">
        <v>2836</v>
      </c>
      <c r="C1502" s="4" t="str">
        <f>iferror(vlookup(B1502,Industry_info,2,false),"No data")</f>
        <v>Telecommunications</v>
      </c>
      <c r="D1502" s="4" t="s">
        <v>2807</v>
      </c>
      <c r="E1502" s="4" t="str">
        <f>iferror(VLOOKUP(D1502,State_info,2,0),"No Data")</f>
        <v>NY</v>
      </c>
      <c r="F1502" s="4">
        <v>64829.0</v>
      </c>
      <c r="G1502" s="4">
        <v>104769.0</v>
      </c>
      <c r="H1502" s="4" t="s">
        <v>2837</v>
      </c>
      <c r="I1502" s="5">
        <v>43959.0</v>
      </c>
      <c r="J1502" s="5">
        <v>43989.0</v>
      </c>
      <c r="K1502" s="4" t="s">
        <v>16</v>
      </c>
      <c r="L1502" s="4">
        <f>iferror(vlookup(B1502,Rating_info,3,0),"No Data")</f>
        <v>4.1</v>
      </c>
    </row>
    <row r="1503" ht="15.75" hidden="1" customHeight="1">
      <c r="A1503" s="4" t="s">
        <v>2838</v>
      </c>
      <c r="B1503" s="4" t="s">
        <v>2839</v>
      </c>
      <c r="C1503" s="4" t="str">
        <f>iferror(vlookup(B1503,Industry_info,2,false),"No data")</f>
        <v>Biotech &amp; Pharmaceuticals</v>
      </c>
      <c r="D1503" s="4" t="s">
        <v>2807</v>
      </c>
      <c r="E1503" s="4" t="str">
        <f>iferror(VLOOKUP(D1503,State_info,2,0),"No Data")</f>
        <v>NY</v>
      </c>
      <c r="F1503" s="4">
        <v>65665.0</v>
      </c>
      <c r="G1503" s="4">
        <v>87057.0</v>
      </c>
      <c r="H1503" s="4" t="s">
        <v>2840</v>
      </c>
      <c r="I1503" s="5">
        <v>43949.0</v>
      </c>
      <c r="J1503" s="5">
        <v>43989.0</v>
      </c>
      <c r="K1503" s="4" t="s">
        <v>16</v>
      </c>
      <c r="L1503" s="4">
        <f>iferror(vlookup(B1503,Rating_info,3,0),"No Data")</f>
        <v>2.5</v>
      </c>
    </row>
    <row r="1504" ht="15.75" hidden="1" customHeight="1">
      <c r="A1504" s="4" t="s">
        <v>2841</v>
      </c>
      <c r="B1504" s="4" t="s">
        <v>2842</v>
      </c>
      <c r="C1504" s="4" t="str">
        <f>iferror(vlookup(B1504,Industry_info,2,false),"No data")</f>
        <v>Finance</v>
      </c>
      <c r="D1504" s="4" t="s">
        <v>2807</v>
      </c>
      <c r="E1504" s="4" t="str">
        <f>iferror(VLOOKUP(D1504,State_info,2,0),"No Data")</f>
        <v>NY</v>
      </c>
      <c r="F1504" s="4">
        <v>84236.0</v>
      </c>
      <c r="G1504" s="4">
        <v>162105.0</v>
      </c>
      <c r="H1504" s="4" t="s">
        <v>2843</v>
      </c>
      <c r="I1504" s="5">
        <v>43948.0</v>
      </c>
      <c r="J1504" s="5">
        <v>43989.0</v>
      </c>
      <c r="K1504" s="4" t="s">
        <v>16</v>
      </c>
      <c r="L1504" s="4">
        <f>iferror(vlookup(B1504,Rating_info,3,0),"No Data")</f>
        <v>3.6</v>
      </c>
    </row>
    <row r="1505" ht="15.75" hidden="1" customHeight="1">
      <c r="A1505" s="4" t="s">
        <v>2844</v>
      </c>
      <c r="B1505" s="4" t="s">
        <v>2845</v>
      </c>
      <c r="C1505" s="4" t="str">
        <f>iferror(vlookup(B1505,Industry_info,2,false),"No data")</f>
        <v>Health Care</v>
      </c>
      <c r="D1505" s="4" t="s">
        <v>2846</v>
      </c>
      <c r="E1505" s="4" t="str">
        <f>iferror(VLOOKUP(D1505,State_info,2,0),"No Data")</f>
        <v>NY</v>
      </c>
      <c r="F1505" s="4">
        <v>81991.0</v>
      </c>
      <c r="G1505" s="4">
        <v>120117.0</v>
      </c>
      <c r="H1505" s="4" t="s">
        <v>15</v>
      </c>
      <c r="I1505" s="5">
        <v>43953.0</v>
      </c>
      <c r="J1505" s="5">
        <v>43989.0</v>
      </c>
      <c r="K1505" s="4" t="s">
        <v>16</v>
      </c>
      <c r="L1505" s="4">
        <f>iferror(vlookup(B1505,Rating_info,3,0),"No Data")</f>
        <v>3.2</v>
      </c>
    </row>
    <row r="1506" ht="15.75" hidden="1" customHeight="1">
      <c r="A1506" s="4" t="s">
        <v>2847</v>
      </c>
      <c r="B1506" s="4" t="s">
        <v>2848</v>
      </c>
      <c r="C1506" s="4" t="str">
        <f>iferror(vlookup(B1506,Industry_info,2,false),"No data")</f>
        <v>Health Care</v>
      </c>
      <c r="D1506" s="4" t="s">
        <v>2849</v>
      </c>
      <c r="E1506" s="4" t="str">
        <f>iferror(VLOOKUP(D1506,State_info,2,0),"No Data")</f>
        <v>NJ</v>
      </c>
      <c r="F1506" s="4">
        <v>48000.0</v>
      </c>
      <c r="G1506" s="4">
        <v>75000.0</v>
      </c>
      <c r="H1506" s="4" t="s">
        <v>2850</v>
      </c>
      <c r="I1506" s="5">
        <v>43950.0</v>
      </c>
      <c r="J1506" s="5">
        <v>43989.0</v>
      </c>
      <c r="K1506" s="4" t="s">
        <v>16</v>
      </c>
      <c r="L1506" s="4">
        <f>iferror(vlookup(B1506,Rating_info,3,0),"No Data")</f>
        <v>4.5</v>
      </c>
    </row>
    <row r="1507" ht="15.75" hidden="1" customHeight="1">
      <c r="A1507" s="4" t="s">
        <v>2851</v>
      </c>
      <c r="B1507" s="4" t="s">
        <v>2852</v>
      </c>
      <c r="C1507" s="4" t="str">
        <f>iferror(vlookup(B1507,Industry_info,2,false),"No data")</f>
        <v>No Industry</v>
      </c>
      <c r="D1507" s="4" t="s">
        <v>2853</v>
      </c>
      <c r="E1507" s="4" t="str">
        <f>iferror(VLOOKUP(D1507,State_info,2,0),"No Data")</f>
        <v>NY</v>
      </c>
      <c r="F1507" s="4">
        <v>55069.0</v>
      </c>
      <c r="G1507" s="4">
        <v>74745.0</v>
      </c>
      <c r="H1507" s="4" t="s">
        <v>2854</v>
      </c>
      <c r="I1507" s="5">
        <v>43958.0</v>
      </c>
      <c r="J1507" s="5">
        <v>43989.0</v>
      </c>
      <c r="K1507" s="4" t="s">
        <v>16</v>
      </c>
      <c r="L1507" s="4">
        <f>iferror(vlookup(B1507,Rating_info,3,0),"No Data")</f>
        <v>3</v>
      </c>
    </row>
    <row r="1508" ht="15.75" hidden="1" customHeight="1">
      <c r="A1508" s="4" t="s">
        <v>2855</v>
      </c>
      <c r="B1508" s="4" t="s">
        <v>2856</v>
      </c>
      <c r="C1508" s="4" t="str">
        <f>iferror(vlookup(B1508,Industry_info,2,false),"No data")</f>
        <v>Retail</v>
      </c>
      <c r="D1508" s="4" t="s">
        <v>2857</v>
      </c>
      <c r="E1508" s="4" t="str">
        <f>iferror(VLOOKUP(D1508,State_info,2,0),"No Data")</f>
        <v>NY</v>
      </c>
      <c r="F1508" s="4">
        <v>21402.0</v>
      </c>
      <c r="G1508" s="4">
        <v>52210.0</v>
      </c>
      <c r="H1508" s="4" t="s">
        <v>2858</v>
      </c>
      <c r="I1508" s="5">
        <v>43956.0</v>
      </c>
      <c r="J1508" s="5">
        <v>43989.0</v>
      </c>
      <c r="K1508" s="4" t="s">
        <v>16</v>
      </c>
      <c r="L1508" s="4">
        <f>iferror(vlookup(B1508,Rating_info,3,0),"No Data")</f>
        <v>3.9</v>
      </c>
    </row>
    <row r="1509" ht="15.75" hidden="1" customHeight="1">
      <c r="A1509" s="4" t="s">
        <v>2805</v>
      </c>
      <c r="B1509" s="4" t="s">
        <v>2806</v>
      </c>
      <c r="C1509" s="4" t="str">
        <f>iferror(vlookup(B1509,Industry_info,2,false),"No data")</f>
        <v>Finance</v>
      </c>
      <c r="D1509" s="4" t="s">
        <v>2807</v>
      </c>
      <c r="E1509" s="4" t="str">
        <f>iferror(VLOOKUP(D1509,State_info,2,0),"No Data")</f>
        <v>NY</v>
      </c>
      <c r="F1509" s="4">
        <v>44587.0</v>
      </c>
      <c r="G1509" s="4">
        <v>82162.0</v>
      </c>
      <c r="H1509" s="4" t="s">
        <v>2808</v>
      </c>
      <c r="I1509" s="5">
        <v>43959.0</v>
      </c>
      <c r="J1509" s="5">
        <v>43989.0</v>
      </c>
      <c r="K1509" s="4" t="s">
        <v>16</v>
      </c>
      <c r="L1509" s="4">
        <f>iferror(vlookup(B1509,Rating_info,3,0),"No Data")</f>
        <v>4</v>
      </c>
    </row>
    <row r="1510" ht="15.75" hidden="1" customHeight="1">
      <c r="A1510" s="4" t="s">
        <v>2809</v>
      </c>
      <c r="B1510" s="4" t="s">
        <v>2810</v>
      </c>
      <c r="C1510" s="4" t="str">
        <f>iferror(vlookup(B1510,Industry_info,2,false),"No data")</f>
        <v>No Industry</v>
      </c>
      <c r="D1510" s="4" t="s">
        <v>2807</v>
      </c>
      <c r="E1510" s="4" t="str">
        <f>iferror(VLOOKUP(D1510,State_info,2,0),"No Data")</f>
        <v>NY</v>
      </c>
      <c r="F1510" s="4">
        <v>125410.0</v>
      </c>
      <c r="G1510" s="4">
        <v>212901.0</v>
      </c>
      <c r="H1510" s="4" t="s">
        <v>2811</v>
      </c>
      <c r="I1510" s="5">
        <v>43949.0</v>
      </c>
      <c r="J1510" s="5">
        <v>43989.0</v>
      </c>
      <c r="K1510" s="4" t="s">
        <v>16</v>
      </c>
      <c r="L1510" s="4" t="str">
        <f>iferror(vlookup(B1510,Rating_info,3,0),"No Data")</f>
        <v/>
      </c>
    </row>
    <row r="1511" ht="15.75" hidden="1" customHeight="1">
      <c r="A1511" s="4" t="s">
        <v>2812</v>
      </c>
      <c r="B1511" s="4" t="s">
        <v>2813</v>
      </c>
      <c r="C1511" s="4" t="str">
        <f>iferror(vlookup(B1511,Industry_info,2,false),"No data")</f>
        <v>Health Care</v>
      </c>
      <c r="D1511" s="4" t="s">
        <v>2807</v>
      </c>
      <c r="E1511" s="4" t="str">
        <f>iferror(VLOOKUP(D1511,State_info,2,0),"No Data")</f>
        <v>NY</v>
      </c>
      <c r="F1511" s="4">
        <v>94715.0</v>
      </c>
      <c r="G1511" s="4">
        <v>103279.0</v>
      </c>
      <c r="H1511" s="4" t="s">
        <v>2814</v>
      </c>
      <c r="I1511" s="5">
        <v>43956.0</v>
      </c>
      <c r="J1511" s="5">
        <v>43989.0</v>
      </c>
      <c r="K1511" s="4" t="s">
        <v>16</v>
      </c>
      <c r="L1511" s="4">
        <f>iferror(vlookup(B1511,Rating_info,3,0),"No Data")</f>
        <v>4.9</v>
      </c>
    </row>
    <row r="1512" ht="15.75" hidden="1" customHeight="1">
      <c r="A1512" s="4" t="s">
        <v>2815</v>
      </c>
      <c r="B1512" s="4" t="s">
        <v>2816</v>
      </c>
      <c r="C1512" s="4" t="str">
        <f>iferror(vlookup(B1512,Industry_info,2,false),"No data")</f>
        <v>No Industry</v>
      </c>
      <c r="D1512" s="4" t="s">
        <v>2817</v>
      </c>
      <c r="E1512" s="4" t="str">
        <f>iferror(VLOOKUP(D1512,State_info,2,0),"No Data")</f>
        <v>NY</v>
      </c>
      <c r="F1512" s="4">
        <v>20000.0</v>
      </c>
      <c r="G1512" s="4">
        <v>35000.0</v>
      </c>
      <c r="H1512" s="4" t="s">
        <v>2818</v>
      </c>
      <c r="I1512" s="5">
        <v>43958.0</v>
      </c>
      <c r="J1512" s="5">
        <v>43989.0</v>
      </c>
      <c r="K1512" s="4" t="s">
        <v>330</v>
      </c>
      <c r="L1512" s="4" t="str">
        <f>iferror(vlookup(B1512,Rating_info,3,0),"No Data")</f>
        <v/>
      </c>
    </row>
    <row r="1513" ht="15.75" hidden="1" customHeight="1">
      <c r="A1513" s="4" t="s">
        <v>2823</v>
      </c>
      <c r="B1513" s="4" t="s">
        <v>2824</v>
      </c>
      <c r="C1513" s="4" t="str">
        <f>iferror(vlookup(B1513,Industry_info,2,false),"No data")</f>
        <v>Construction, Repair &amp; Maintenance</v>
      </c>
      <c r="D1513" s="4" t="s">
        <v>2825</v>
      </c>
      <c r="E1513" s="4" t="str">
        <f>iferror(VLOOKUP(D1513,State_info,2,0),"No Data")</f>
        <v>NY</v>
      </c>
      <c r="F1513" s="4">
        <v>46298.0</v>
      </c>
      <c r="G1513" s="4">
        <v>55893.0</v>
      </c>
      <c r="H1513" s="4" t="s">
        <v>2826</v>
      </c>
      <c r="I1513" s="5">
        <v>43952.0</v>
      </c>
      <c r="J1513" s="5">
        <v>43989.0</v>
      </c>
      <c r="K1513" s="4" t="s">
        <v>16</v>
      </c>
      <c r="L1513" s="4">
        <f>iferror(vlookup(B1513,Rating_info,3,0),"No Data")</f>
        <v>3.5</v>
      </c>
    </row>
    <row r="1514" ht="15.75" hidden="1" customHeight="1">
      <c r="A1514" s="4" t="s">
        <v>2827</v>
      </c>
      <c r="B1514" s="4" t="s">
        <v>2828</v>
      </c>
      <c r="C1514" s="4" t="str">
        <f>iferror(vlookup(B1514,Industry_info,2,false),"No data")</f>
        <v>Information Technology</v>
      </c>
      <c r="D1514" s="4" t="s">
        <v>2807</v>
      </c>
      <c r="E1514" s="4" t="str">
        <f>iferror(VLOOKUP(D1514,State_info,2,0),"No Data")</f>
        <v>NY</v>
      </c>
      <c r="F1514" s="4">
        <v>122296.0</v>
      </c>
      <c r="G1514" s="4">
        <v>148734.0</v>
      </c>
      <c r="H1514" s="4" t="s">
        <v>2829</v>
      </c>
      <c r="I1514" s="5">
        <v>43949.0</v>
      </c>
      <c r="J1514" s="5">
        <v>43989.0</v>
      </c>
      <c r="K1514" s="4" t="s">
        <v>16</v>
      </c>
      <c r="L1514" s="4">
        <f>iferror(vlookup(B1514,Rating_info,3,0),"No Data")</f>
        <v>3.4</v>
      </c>
    </row>
    <row r="1515" ht="15.75" hidden="1" customHeight="1">
      <c r="A1515" s="4" t="s">
        <v>2830</v>
      </c>
      <c r="B1515" s="4" t="s">
        <v>2806</v>
      </c>
      <c r="C1515" s="4" t="str">
        <f>iferror(vlookup(B1515,Industry_info,2,false),"No data")</f>
        <v>Finance</v>
      </c>
      <c r="D1515" s="4" t="s">
        <v>2807</v>
      </c>
      <c r="E1515" s="4" t="str">
        <f>iferror(VLOOKUP(D1515,State_info,2,0),"No Data")</f>
        <v>NY</v>
      </c>
      <c r="F1515" s="4">
        <v>91572.0</v>
      </c>
      <c r="G1515" s="4">
        <v>114484.0</v>
      </c>
      <c r="H1515" s="4" t="s">
        <v>2831</v>
      </c>
      <c r="I1515" s="5">
        <v>43946.0</v>
      </c>
      <c r="J1515" s="5">
        <v>43989.0</v>
      </c>
      <c r="K1515" s="4" t="s">
        <v>16</v>
      </c>
      <c r="L1515" s="4">
        <f>iferror(vlookup(B1515,Rating_info,3,0),"No Data")</f>
        <v>4</v>
      </c>
    </row>
    <row r="1516" ht="15.75" hidden="1" customHeight="1">
      <c r="A1516" s="4" t="s">
        <v>2832</v>
      </c>
      <c r="B1516" s="4" t="s">
        <v>2813</v>
      </c>
      <c r="C1516" s="4" t="str">
        <f>iferror(vlookup(B1516,Industry_info,2,false),"No data")</f>
        <v>Health Care</v>
      </c>
      <c r="D1516" s="4" t="s">
        <v>2833</v>
      </c>
      <c r="E1516" s="4" t="str">
        <f>iferror(VLOOKUP(D1516,State_info,2,0),"No Data")</f>
        <v>NJ</v>
      </c>
      <c r="F1516" s="4">
        <v>38471.0</v>
      </c>
      <c r="G1516" s="4">
        <v>43006.0</v>
      </c>
      <c r="H1516" s="4" t="s">
        <v>2834</v>
      </c>
      <c r="I1516" s="5">
        <v>43959.0</v>
      </c>
      <c r="J1516" s="5">
        <v>43989.0</v>
      </c>
      <c r="K1516" s="4" t="s">
        <v>330</v>
      </c>
      <c r="L1516" s="4">
        <f>iferror(vlookup(B1516,Rating_info,3,0),"No Data")</f>
        <v>4.9</v>
      </c>
    </row>
    <row r="1517" ht="15.75" hidden="1" customHeight="1">
      <c r="A1517" s="4" t="s">
        <v>2835</v>
      </c>
      <c r="B1517" s="4" t="s">
        <v>2836</v>
      </c>
      <c r="C1517" s="4" t="str">
        <f>iferror(vlookup(B1517,Industry_info,2,false),"No data")</f>
        <v>Telecommunications</v>
      </c>
      <c r="D1517" s="4" t="s">
        <v>2807</v>
      </c>
      <c r="E1517" s="4" t="str">
        <f>iferror(VLOOKUP(D1517,State_info,2,0),"No Data")</f>
        <v>NY</v>
      </c>
      <c r="F1517" s="4">
        <v>64829.0</v>
      </c>
      <c r="G1517" s="4">
        <v>104769.0</v>
      </c>
      <c r="H1517" s="4" t="s">
        <v>2837</v>
      </c>
      <c r="I1517" s="5">
        <v>43959.0</v>
      </c>
      <c r="J1517" s="5">
        <v>43989.0</v>
      </c>
      <c r="K1517" s="4" t="s">
        <v>16</v>
      </c>
      <c r="L1517" s="4">
        <f>iferror(vlookup(B1517,Rating_info,3,0),"No Data")</f>
        <v>4.1</v>
      </c>
    </row>
    <row r="1518" ht="15.75" hidden="1" customHeight="1">
      <c r="A1518" s="4" t="s">
        <v>2838</v>
      </c>
      <c r="B1518" s="4" t="s">
        <v>2839</v>
      </c>
      <c r="C1518" s="4" t="str">
        <f>iferror(vlookup(B1518,Industry_info,2,false),"No data")</f>
        <v>Biotech &amp; Pharmaceuticals</v>
      </c>
      <c r="D1518" s="4" t="s">
        <v>2807</v>
      </c>
      <c r="E1518" s="4" t="str">
        <f>iferror(VLOOKUP(D1518,State_info,2,0),"No Data")</f>
        <v>NY</v>
      </c>
      <c r="F1518" s="4">
        <v>65665.0</v>
      </c>
      <c r="G1518" s="4">
        <v>87057.0</v>
      </c>
      <c r="H1518" s="4" t="s">
        <v>2840</v>
      </c>
      <c r="I1518" s="5">
        <v>43949.0</v>
      </c>
      <c r="J1518" s="5">
        <v>43989.0</v>
      </c>
      <c r="K1518" s="4" t="s">
        <v>16</v>
      </c>
      <c r="L1518" s="4">
        <f>iferror(vlookup(B1518,Rating_info,3,0),"No Data")</f>
        <v>2.5</v>
      </c>
    </row>
    <row r="1519" ht="15.75" hidden="1" customHeight="1">
      <c r="A1519" s="4" t="s">
        <v>2841</v>
      </c>
      <c r="B1519" s="4" t="s">
        <v>2842</v>
      </c>
      <c r="C1519" s="4" t="str">
        <f>iferror(vlookup(B1519,Industry_info,2,false),"No data")</f>
        <v>Finance</v>
      </c>
      <c r="D1519" s="4" t="s">
        <v>2807</v>
      </c>
      <c r="E1519" s="4" t="str">
        <f>iferror(VLOOKUP(D1519,State_info,2,0),"No Data")</f>
        <v>NY</v>
      </c>
      <c r="F1519" s="4">
        <v>84236.0</v>
      </c>
      <c r="G1519" s="4">
        <v>162105.0</v>
      </c>
      <c r="H1519" s="4" t="s">
        <v>2843</v>
      </c>
      <c r="I1519" s="5">
        <v>43948.0</v>
      </c>
      <c r="J1519" s="5">
        <v>43989.0</v>
      </c>
      <c r="K1519" s="4" t="s">
        <v>16</v>
      </c>
      <c r="L1519" s="4">
        <f>iferror(vlookup(B1519,Rating_info,3,0),"No Data")</f>
        <v>3.6</v>
      </c>
    </row>
    <row r="1520" ht="15.75" hidden="1" customHeight="1">
      <c r="A1520" s="4" t="s">
        <v>2844</v>
      </c>
      <c r="B1520" s="4" t="s">
        <v>2845</v>
      </c>
      <c r="C1520" s="4" t="str">
        <f>iferror(vlookup(B1520,Industry_info,2,false),"No data")</f>
        <v>Health Care</v>
      </c>
      <c r="D1520" s="4" t="s">
        <v>2846</v>
      </c>
      <c r="E1520" s="4" t="str">
        <f>iferror(VLOOKUP(D1520,State_info,2,0),"No Data")</f>
        <v>NY</v>
      </c>
      <c r="F1520" s="4">
        <v>81991.0</v>
      </c>
      <c r="G1520" s="4">
        <v>120117.0</v>
      </c>
      <c r="H1520" s="4" t="s">
        <v>15</v>
      </c>
      <c r="I1520" s="5">
        <v>43953.0</v>
      </c>
      <c r="J1520" s="5">
        <v>43989.0</v>
      </c>
      <c r="K1520" s="4" t="s">
        <v>16</v>
      </c>
      <c r="L1520" s="4">
        <f>iferror(vlookup(B1520,Rating_info,3,0),"No Data")</f>
        <v>3.2</v>
      </c>
    </row>
    <row r="1521" ht="15.75" hidden="1" customHeight="1">
      <c r="A1521" s="4" t="s">
        <v>2847</v>
      </c>
      <c r="B1521" s="4" t="s">
        <v>2848</v>
      </c>
      <c r="C1521" s="4" t="str">
        <f>iferror(vlookup(B1521,Industry_info,2,false),"No data")</f>
        <v>Health Care</v>
      </c>
      <c r="D1521" s="4" t="s">
        <v>2849</v>
      </c>
      <c r="E1521" s="4" t="str">
        <f>iferror(VLOOKUP(D1521,State_info,2,0),"No Data")</f>
        <v>NJ</v>
      </c>
      <c r="F1521" s="4">
        <v>48000.0</v>
      </c>
      <c r="G1521" s="4">
        <v>75000.0</v>
      </c>
      <c r="H1521" s="4" t="s">
        <v>2850</v>
      </c>
      <c r="I1521" s="5">
        <v>43950.0</v>
      </c>
      <c r="J1521" s="5">
        <v>43989.0</v>
      </c>
      <c r="K1521" s="4" t="s">
        <v>16</v>
      </c>
      <c r="L1521" s="4">
        <f>iferror(vlookup(B1521,Rating_info,3,0),"No Data")</f>
        <v>4.5</v>
      </c>
    </row>
    <row r="1522" ht="15.75" hidden="1" customHeight="1">
      <c r="A1522" s="4" t="s">
        <v>2851</v>
      </c>
      <c r="B1522" s="4" t="s">
        <v>2852</v>
      </c>
      <c r="C1522" s="4" t="str">
        <f>iferror(vlookup(B1522,Industry_info,2,false),"No data")</f>
        <v>No Industry</v>
      </c>
      <c r="D1522" s="4" t="s">
        <v>2853</v>
      </c>
      <c r="E1522" s="4" t="str">
        <f>iferror(VLOOKUP(D1522,State_info,2,0),"No Data")</f>
        <v>NY</v>
      </c>
      <c r="F1522" s="4">
        <v>55069.0</v>
      </c>
      <c r="G1522" s="4">
        <v>74745.0</v>
      </c>
      <c r="H1522" s="4" t="s">
        <v>2854</v>
      </c>
      <c r="I1522" s="5">
        <v>43958.0</v>
      </c>
      <c r="J1522" s="5">
        <v>43989.0</v>
      </c>
      <c r="K1522" s="4" t="s">
        <v>16</v>
      </c>
      <c r="L1522" s="4">
        <f>iferror(vlookup(B1522,Rating_info,3,0),"No Data")</f>
        <v>3</v>
      </c>
    </row>
    <row r="1523" ht="15.75" hidden="1" customHeight="1">
      <c r="A1523" s="4" t="s">
        <v>2855</v>
      </c>
      <c r="B1523" s="4" t="s">
        <v>2856</v>
      </c>
      <c r="C1523" s="4" t="str">
        <f>iferror(vlookup(B1523,Industry_info,2,false),"No data")</f>
        <v>Retail</v>
      </c>
      <c r="D1523" s="4" t="s">
        <v>2857</v>
      </c>
      <c r="E1523" s="4" t="str">
        <f>iferror(VLOOKUP(D1523,State_info,2,0),"No Data")</f>
        <v>NY</v>
      </c>
      <c r="F1523" s="4">
        <v>21402.0</v>
      </c>
      <c r="G1523" s="4">
        <v>52210.0</v>
      </c>
      <c r="H1523" s="4" t="s">
        <v>2858</v>
      </c>
      <c r="I1523" s="5">
        <v>43956.0</v>
      </c>
      <c r="J1523" s="5">
        <v>43989.0</v>
      </c>
      <c r="K1523" s="4" t="s">
        <v>16</v>
      </c>
      <c r="L1523" s="4">
        <f>iferror(vlookup(B1523,Rating_info,3,0),"No Data")</f>
        <v>3.9</v>
      </c>
    </row>
    <row r="1524" ht="15.75" hidden="1" customHeight="1">
      <c r="A1524" s="4" t="s">
        <v>2805</v>
      </c>
      <c r="B1524" s="4" t="s">
        <v>2806</v>
      </c>
      <c r="C1524" s="4" t="str">
        <f>iferror(vlookup(B1524,Industry_info,2,false),"No data")</f>
        <v>Finance</v>
      </c>
      <c r="D1524" s="4" t="s">
        <v>2807</v>
      </c>
      <c r="E1524" s="4" t="str">
        <f>iferror(VLOOKUP(D1524,State_info,2,0),"No Data")</f>
        <v>NY</v>
      </c>
      <c r="F1524" s="4">
        <v>44587.0</v>
      </c>
      <c r="G1524" s="4">
        <v>82162.0</v>
      </c>
      <c r="H1524" s="4" t="s">
        <v>2808</v>
      </c>
      <c r="I1524" s="5">
        <v>43959.0</v>
      </c>
      <c r="J1524" s="5">
        <v>43989.0</v>
      </c>
      <c r="K1524" s="4" t="s">
        <v>16</v>
      </c>
      <c r="L1524" s="4">
        <f>iferror(vlookup(B1524,Rating_info,3,0),"No Data")</f>
        <v>4</v>
      </c>
    </row>
    <row r="1525" ht="15.75" hidden="1" customHeight="1">
      <c r="A1525" s="4" t="s">
        <v>2809</v>
      </c>
      <c r="B1525" s="4" t="s">
        <v>2810</v>
      </c>
      <c r="C1525" s="4" t="str">
        <f>iferror(vlookup(B1525,Industry_info,2,false),"No data")</f>
        <v>No Industry</v>
      </c>
      <c r="D1525" s="4" t="s">
        <v>2807</v>
      </c>
      <c r="E1525" s="4" t="str">
        <f>iferror(VLOOKUP(D1525,State_info,2,0),"No Data")</f>
        <v>NY</v>
      </c>
      <c r="F1525" s="4">
        <v>125410.0</v>
      </c>
      <c r="G1525" s="4">
        <v>212901.0</v>
      </c>
      <c r="H1525" s="4" t="s">
        <v>2811</v>
      </c>
      <c r="I1525" s="5">
        <v>43949.0</v>
      </c>
      <c r="J1525" s="5">
        <v>43989.0</v>
      </c>
      <c r="K1525" s="4" t="s">
        <v>16</v>
      </c>
      <c r="L1525" s="4" t="str">
        <f>iferror(vlookup(B1525,Rating_info,3,0),"No Data")</f>
        <v/>
      </c>
    </row>
    <row r="1526" ht="15.75" hidden="1" customHeight="1">
      <c r="A1526" s="4" t="s">
        <v>2812</v>
      </c>
      <c r="B1526" s="4" t="s">
        <v>2813</v>
      </c>
      <c r="C1526" s="4" t="str">
        <f>iferror(vlookup(B1526,Industry_info,2,false),"No data")</f>
        <v>Health Care</v>
      </c>
      <c r="D1526" s="4" t="s">
        <v>2807</v>
      </c>
      <c r="E1526" s="4" t="str">
        <f>iferror(VLOOKUP(D1526,State_info,2,0),"No Data")</f>
        <v>NY</v>
      </c>
      <c r="F1526" s="4">
        <v>94715.0</v>
      </c>
      <c r="G1526" s="4">
        <v>103279.0</v>
      </c>
      <c r="H1526" s="4" t="s">
        <v>2814</v>
      </c>
      <c r="I1526" s="5">
        <v>43956.0</v>
      </c>
      <c r="J1526" s="5">
        <v>43989.0</v>
      </c>
      <c r="K1526" s="4" t="s">
        <v>16</v>
      </c>
      <c r="L1526" s="4">
        <f>iferror(vlookup(B1526,Rating_info,3,0),"No Data")</f>
        <v>4.9</v>
      </c>
    </row>
    <row r="1527" ht="15.75" hidden="1" customHeight="1">
      <c r="A1527" s="4" t="s">
        <v>2815</v>
      </c>
      <c r="B1527" s="4" t="s">
        <v>2816</v>
      </c>
      <c r="C1527" s="4" t="str">
        <f>iferror(vlookup(B1527,Industry_info,2,false),"No data")</f>
        <v>No Industry</v>
      </c>
      <c r="D1527" s="4" t="s">
        <v>2817</v>
      </c>
      <c r="E1527" s="4" t="str">
        <f>iferror(VLOOKUP(D1527,State_info,2,0),"No Data")</f>
        <v>NY</v>
      </c>
      <c r="F1527" s="4">
        <v>20000.0</v>
      </c>
      <c r="G1527" s="4">
        <v>35000.0</v>
      </c>
      <c r="H1527" s="4" t="s">
        <v>2818</v>
      </c>
      <c r="I1527" s="5">
        <v>43958.0</v>
      </c>
      <c r="J1527" s="5">
        <v>43989.0</v>
      </c>
      <c r="K1527" s="4" t="s">
        <v>330</v>
      </c>
      <c r="L1527" s="4" t="str">
        <f>iferror(vlookup(B1527,Rating_info,3,0),"No Data")</f>
        <v/>
      </c>
    </row>
    <row r="1528" ht="15.75" hidden="1" customHeight="1">
      <c r="A1528" s="4" t="s">
        <v>2823</v>
      </c>
      <c r="B1528" s="4" t="s">
        <v>2824</v>
      </c>
      <c r="C1528" s="4" t="str">
        <f>iferror(vlookup(B1528,Industry_info,2,false),"No data")</f>
        <v>Construction, Repair &amp; Maintenance</v>
      </c>
      <c r="D1528" s="4" t="s">
        <v>2825</v>
      </c>
      <c r="E1528" s="4" t="str">
        <f>iferror(VLOOKUP(D1528,State_info,2,0),"No Data")</f>
        <v>NY</v>
      </c>
      <c r="F1528" s="4">
        <v>46298.0</v>
      </c>
      <c r="G1528" s="4">
        <v>55893.0</v>
      </c>
      <c r="H1528" s="4" t="s">
        <v>2826</v>
      </c>
      <c r="I1528" s="5">
        <v>43952.0</v>
      </c>
      <c r="J1528" s="5">
        <v>43989.0</v>
      </c>
      <c r="K1528" s="4" t="s">
        <v>16</v>
      </c>
      <c r="L1528" s="4">
        <f>iferror(vlookup(B1528,Rating_info,3,0),"No Data")</f>
        <v>3.5</v>
      </c>
    </row>
    <row r="1529" ht="15.75" hidden="1" customHeight="1">
      <c r="A1529" s="4" t="s">
        <v>2827</v>
      </c>
      <c r="B1529" s="4" t="s">
        <v>2828</v>
      </c>
      <c r="C1529" s="4" t="str">
        <f>iferror(vlookup(B1529,Industry_info,2,false),"No data")</f>
        <v>Information Technology</v>
      </c>
      <c r="D1529" s="4" t="s">
        <v>2807</v>
      </c>
      <c r="E1529" s="4" t="str">
        <f>iferror(VLOOKUP(D1529,State_info,2,0),"No Data")</f>
        <v>NY</v>
      </c>
      <c r="F1529" s="4">
        <v>122296.0</v>
      </c>
      <c r="G1529" s="4">
        <v>148734.0</v>
      </c>
      <c r="H1529" s="4" t="s">
        <v>2829</v>
      </c>
      <c r="I1529" s="5">
        <v>43949.0</v>
      </c>
      <c r="J1529" s="5">
        <v>43989.0</v>
      </c>
      <c r="K1529" s="4" t="s">
        <v>16</v>
      </c>
      <c r="L1529" s="4">
        <f>iferror(vlookup(B1529,Rating_info,3,0),"No Data")</f>
        <v>3.4</v>
      </c>
    </row>
    <row r="1530" ht="15.75" hidden="1" customHeight="1">
      <c r="A1530" s="4" t="s">
        <v>2830</v>
      </c>
      <c r="B1530" s="4" t="s">
        <v>2806</v>
      </c>
      <c r="C1530" s="4" t="str">
        <f>iferror(vlookup(B1530,Industry_info,2,false),"No data")</f>
        <v>Finance</v>
      </c>
      <c r="D1530" s="4" t="s">
        <v>2807</v>
      </c>
      <c r="E1530" s="4" t="str">
        <f>iferror(VLOOKUP(D1530,State_info,2,0),"No Data")</f>
        <v>NY</v>
      </c>
      <c r="F1530" s="4">
        <v>91572.0</v>
      </c>
      <c r="G1530" s="4">
        <v>114484.0</v>
      </c>
      <c r="H1530" s="4" t="s">
        <v>2831</v>
      </c>
      <c r="I1530" s="5">
        <v>43946.0</v>
      </c>
      <c r="J1530" s="5">
        <v>43989.0</v>
      </c>
      <c r="K1530" s="4" t="s">
        <v>16</v>
      </c>
      <c r="L1530" s="4">
        <f>iferror(vlookup(B1530,Rating_info,3,0),"No Data")</f>
        <v>4</v>
      </c>
    </row>
    <row r="1531" ht="15.75" hidden="1" customHeight="1">
      <c r="A1531" s="4" t="s">
        <v>2832</v>
      </c>
      <c r="B1531" s="4" t="s">
        <v>2813</v>
      </c>
      <c r="C1531" s="4" t="str">
        <f>iferror(vlookup(B1531,Industry_info,2,false),"No data")</f>
        <v>Health Care</v>
      </c>
      <c r="D1531" s="4" t="s">
        <v>2833</v>
      </c>
      <c r="E1531" s="4" t="str">
        <f>iferror(VLOOKUP(D1531,State_info,2,0),"No Data")</f>
        <v>NJ</v>
      </c>
      <c r="F1531" s="4">
        <v>38471.0</v>
      </c>
      <c r="G1531" s="4">
        <v>43006.0</v>
      </c>
      <c r="H1531" s="4" t="s">
        <v>2834</v>
      </c>
      <c r="I1531" s="5">
        <v>43959.0</v>
      </c>
      <c r="J1531" s="5">
        <v>43989.0</v>
      </c>
      <c r="K1531" s="4" t="s">
        <v>330</v>
      </c>
      <c r="L1531" s="4">
        <f>iferror(vlookup(B1531,Rating_info,3,0),"No Data")</f>
        <v>4.9</v>
      </c>
    </row>
    <row r="1532" ht="15.75" hidden="1" customHeight="1">
      <c r="A1532" s="4" t="s">
        <v>2835</v>
      </c>
      <c r="B1532" s="4" t="s">
        <v>2836</v>
      </c>
      <c r="C1532" s="4" t="str">
        <f>iferror(vlookup(B1532,Industry_info,2,false),"No data")</f>
        <v>Telecommunications</v>
      </c>
      <c r="D1532" s="4" t="s">
        <v>2807</v>
      </c>
      <c r="E1532" s="4" t="str">
        <f>iferror(VLOOKUP(D1532,State_info,2,0),"No Data")</f>
        <v>NY</v>
      </c>
      <c r="F1532" s="4">
        <v>64829.0</v>
      </c>
      <c r="G1532" s="4">
        <v>104769.0</v>
      </c>
      <c r="H1532" s="4" t="s">
        <v>2837</v>
      </c>
      <c r="I1532" s="5">
        <v>43959.0</v>
      </c>
      <c r="J1532" s="5">
        <v>43989.0</v>
      </c>
      <c r="K1532" s="4" t="s">
        <v>16</v>
      </c>
      <c r="L1532" s="4">
        <f>iferror(vlookup(B1532,Rating_info,3,0),"No Data")</f>
        <v>4.1</v>
      </c>
    </row>
    <row r="1533" ht="15.75" hidden="1" customHeight="1">
      <c r="A1533" s="4" t="s">
        <v>2838</v>
      </c>
      <c r="B1533" s="4" t="s">
        <v>2839</v>
      </c>
      <c r="C1533" s="4" t="str">
        <f>iferror(vlookup(B1533,Industry_info,2,false),"No data")</f>
        <v>Biotech &amp; Pharmaceuticals</v>
      </c>
      <c r="D1533" s="4" t="s">
        <v>2807</v>
      </c>
      <c r="E1533" s="4" t="str">
        <f>iferror(VLOOKUP(D1533,State_info,2,0),"No Data")</f>
        <v>NY</v>
      </c>
      <c r="F1533" s="4">
        <v>65665.0</v>
      </c>
      <c r="G1533" s="4">
        <v>87057.0</v>
      </c>
      <c r="H1533" s="4" t="s">
        <v>2840</v>
      </c>
      <c r="I1533" s="5">
        <v>43949.0</v>
      </c>
      <c r="J1533" s="5">
        <v>43989.0</v>
      </c>
      <c r="K1533" s="4" t="s">
        <v>16</v>
      </c>
      <c r="L1533" s="4">
        <f>iferror(vlookup(B1533,Rating_info,3,0),"No Data")</f>
        <v>2.5</v>
      </c>
    </row>
    <row r="1534" ht="15.75" hidden="1" customHeight="1">
      <c r="A1534" s="4" t="s">
        <v>2841</v>
      </c>
      <c r="B1534" s="4" t="s">
        <v>2842</v>
      </c>
      <c r="C1534" s="4" t="str">
        <f>iferror(vlookup(B1534,Industry_info,2,false),"No data")</f>
        <v>Finance</v>
      </c>
      <c r="D1534" s="4" t="s">
        <v>2807</v>
      </c>
      <c r="E1534" s="4" t="str">
        <f>iferror(VLOOKUP(D1534,State_info,2,0),"No Data")</f>
        <v>NY</v>
      </c>
      <c r="F1534" s="4">
        <v>84236.0</v>
      </c>
      <c r="G1534" s="4">
        <v>162105.0</v>
      </c>
      <c r="H1534" s="4" t="s">
        <v>2843</v>
      </c>
      <c r="I1534" s="5">
        <v>43948.0</v>
      </c>
      <c r="J1534" s="5">
        <v>43989.0</v>
      </c>
      <c r="K1534" s="4" t="s">
        <v>16</v>
      </c>
      <c r="L1534" s="4">
        <f>iferror(vlookup(B1534,Rating_info,3,0),"No Data")</f>
        <v>3.6</v>
      </c>
    </row>
    <row r="1535" ht="15.75" hidden="1" customHeight="1">
      <c r="A1535" s="4" t="s">
        <v>2844</v>
      </c>
      <c r="B1535" s="4" t="s">
        <v>2845</v>
      </c>
      <c r="C1535" s="4" t="str">
        <f>iferror(vlookup(B1535,Industry_info,2,false),"No data")</f>
        <v>Health Care</v>
      </c>
      <c r="D1535" s="4" t="s">
        <v>2846</v>
      </c>
      <c r="E1535" s="4" t="str">
        <f>iferror(VLOOKUP(D1535,State_info,2,0),"No Data")</f>
        <v>NY</v>
      </c>
      <c r="F1535" s="4">
        <v>81991.0</v>
      </c>
      <c r="G1535" s="4">
        <v>120117.0</v>
      </c>
      <c r="H1535" s="4" t="s">
        <v>15</v>
      </c>
      <c r="I1535" s="5">
        <v>43953.0</v>
      </c>
      <c r="J1535" s="5">
        <v>43989.0</v>
      </c>
      <c r="K1535" s="4" t="s">
        <v>16</v>
      </c>
      <c r="L1535" s="4">
        <f>iferror(vlookup(B1535,Rating_info,3,0),"No Data")</f>
        <v>3.2</v>
      </c>
    </row>
    <row r="1536" ht="15.75" hidden="1" customHeight="1">
      <c r="A1536" s="4" t="s">
        <v>2847</v>
      </c>
      <c r="B1536" s="4" t="s">
        <v>2848</v>
      </c>
      <c r="C1536" s="4" t="str">
        <f>iferror(vlookup(B1536,Industry_info,2,false),"No data")</f>
        <v>Health Care</v>
      </c>
      <c r="D1536" s="4" t="s">
        <v>2849</v>
      </c>
      <c r="E1536" s="4" t="str">
        <f>iferror(VLOOKUP(D1536,State_info,2,0),"No Data")</f>
        <v>NJ</v>
      </c>
      <c r="F1536" s="4">
        <v>48000.0</v>
      </c>
      <c r="G1536" s="4">
        <v>75000.0</v>
      </c>
      <c r="H1536" s="4" t="s">
        <v>2850</v>
      </c>
      <c r="I1536" s="5">
        <v>43950.0</v>
      </c>
      <c r="J1536" s="5">
        <v>43989.0</v>
      </c>
      <c r="K1536" s="4" t="s">
        <v>16</v>
      </c>
      <c r="L1536" s="4">
        <f>iferror(vlookup(B1536,Rating_info,3,0),"No Data")</f>
        <v>4.5</v>
      </c>
    </row>
    <row r="1537" ht="15.75" hidden="1" customHeight="1">
      <c r="A1537" s="4" t="s">
        <v>2851</v>
      </c>
      <c r="B1537" s="4" t="s">
        <v>2852</v>
      </c>
      <c r="C1537" s="4" t="str">
        <f>iferror(vlookup(B1537,Industry_info,2,false),"No data")</f>
        <v>No Industry</v>
      </c>
      <c r="D1537" s="4" t="s">
        <v>2853</v>
      </c>
      <c r="E1537" s="4" t="str">
        <f>iferror(VLOOKUP(D1537,State_info,2,0),"No Data")</f>
        <v>NY</v>
      </c>
      <c r="F1537" s="4">
        <v>55069.0</v>
      </c>
      <c r="G1537" s="4">
        <v>74745.0</v>
      </c>
      <c r="H1537" s="4" t="s">
        <v>2854</v>
      </c>
      <c r="I1537" s="5">
        <v>43958.0</v>
      </c>
      <c r="J1537" s="5">
        <v>43989.0</v>
      </c>
      <c r="K1537" s="4" t="s">
        <v>16</v>
      </c>
      <c r="L1537" s="4">
        <f>iferror(vlookup(B1537,Rating_info,3,0),"No Data")</f>
        <v>3</v>
      </c>
    </row>
    <row r="1538" ht="15.75" hidden="1" customHeight="1">
      <c r="A1538" s="4" t="s">
        <v>2855</v>
      </c>
      <c r="B1538" s="4" t="s">
        <v>2856</v>
      </c>
      <c r="C1538" s="4" t="str">
        <f>iferror(vlookup(B1538,Industry_info,2,false),"No data")</f>
        <v>Retail</v>
      </c>
      <c r="D1538" s="4" t="s">
        <v>2857</v>
      </c>
      <c r="E1538" s="4" t="str">
        <f>iferror(VLOOKUP(D1538,State_info,2,0),"No Data")</f>
        <v>NY</v>
      </c>
      <c r="F1538" s="4">
        <v>21402.0</v>
      </c>
      <c r="G1538" s="4">
        <v>52210.0</v>
      </c>
      <c r="H1538" s="4" t="s">
        <v>2858</v>
      </c>
      <c r="I1538" s="5">
        <v>43956.0</v>
      </c>
      <c r="J1538" s="5">
        <v>43989.0</v>
      </c>
      <c r="K1538" s="4" t="s">
        <v>16</v>
      </c>
      <c r="L1538" s="4">
        <f>iferror(vlookup(B1538,Rating_info,3,0),"No Data")</f>
        <v>3.9</v>
      </c>
    </row>
    <row r="1539" ht="15.75" hidden="1" customHeight="1">
      <c r="A1539" s="4" t="s">
        <v>2805</v>
      </c>
      <c r="B1539" s="4" t="s">
        <v>2806</v>
      </c>
      <c r="C1539" s="4" t="str">
        <f>iferror(vlookup(B1539,Industry_info,2,false),"No data")</f>
        <v>Finance</v>
      </c>
      <c r="D1539" s="4" t="s">
        <v>2807</v>
      </c>
      <c r="E1539" s="4" t="str">
        <f>iferror(VLOOKUP(D1539,State_info,2,0),"No Data")</f>
        <v>NY</v>
      </c>
      <c r="F1539" s="4">
        <v>44587.0</v>
      </c>
      <c r="G1539" s="4">
        <v>82162.0</v>
      </c>
      <c r="H1539" s="4" t="s">
        <v>2808</v>
      </c>
      <c r="I1539" s="5">
        <v>43959.0</v>
      </c>
      <c r="J1539" s="5">
        <v>43989.0</v>
      </c>
      <c r="K1539" s="4" t="s">
        <v>16</v>
      </c>
      <c r="L1539" s="4">
        <f>iferror(vlookup(B1539,Rating_info,3,0),"No Data")</f>
        <v>4</v>
      </c>
    </row>
    <row r="1540" ht="15.75" hidden="1" customHeight="1">
      <c r="A1540" s="4" t="s">
        <v>2809</v>
      </c>
      <c r="B1540" s="4" t="s">
        <v>2810</v>
      </c>
      <c r="C1540" s="4" t="str">
        <f>iferror(vlookup(B1540,Industry_info,2,false),"No data")</f>
        <v>No Industry</v>
      </c>
      <c r="D1540" s="4" t="s">
        <v>2807</v>
      </c>
      <c r="E1540" s="4" t="str">
        <f>iferror(VLOOKUP(D1540,State_info,2,0),"No Data")</f>
        <v>NY</v>
      </c>
      <c r="F1540" s="4">
        <v>125410.0</v>
      </c>
      <c r="G1540" s="4">
        <v>212901.0</v>
      </c>
      <c r="H1540" s="4" t="s">
        <v>2811</v>
      </c>
      <c r="I1540" s="5">
        <v>43949.0</v>
      </c>
      <c r="J1540" s="5">
        <v>43989.0</v>
      </c>
      <c r="K1540" s="4" t="s">
        <v>16</v>
      </c>
      <c r="L1540" s="4" t="str">
        <f>iferror(vlookup(B1540,Rating_info,3,0),"No Data")</f>
        <v/>
      </c>
    </row>
    <row r="1541" ht="15.75" hidden="1" customHeight="1">
      <c r="A1541" s="4" t="s">
        <v>2812</v>
      </c>
      <c r="B1541" s="4" t="s">
        <v>2813</v>
      </c>
      <c r="C1541" s="4" t="str">
        <f>iferror(vlookup(B1541,Industry_info,2,false),"No data")</f>
        <v>Health Care</v>
      </c>
      <c r="D1541" s="4" t="s">
        <v>2807</v>
      </c>
      <c r="E1541" s="4" t="str">
        <f>iferror(VLOOKUP(D1541,State_info,2,0),"No Data")</f>
        <v>NY</v>
      </c>
      <c r="F1541" s="4">
        <v>94715.0</v>
      </c>
      <c r="G1541" s="4">
        <v>103279.0</v>
      </c>
      <c r="H1541" s="4" t="s">
        <v>2814</v>
      </c>
      <c r="I1541" s="5">
        <v>43956.0</v>
      </c>
      <c r="J1541" s="5">
        <v>43989.0</v>
      </c>
      <c r="K1541" s="4" t="s">
        <v>16</v>
      </c>
      <c r="L1541" s="4">
        <f>iferror(vlookup(B1541,Rating_info,3,0),"No Data")</f>
        <v>4.9</v>
      </c>
    </row>
    <row r="1542" ht="15.75" hidden="1" customHeight="1">
      <c r="A1542" s="4" t="s">
        <v>2815</v>
      </c>
      <c r="B1542" s="4" t="s">
        <v>2816</v>
      </c>
      <c r="C1542" s="4" t="str">
        <f>iferror(vlookup(B1542,Industry_info,2,false),"No data")</f>
        <v>No Industry</v>
      </c>
      <c r="D1542" s="4" t="s">
        <v>2817</v>
      </c>
      <c r="E1542" s="4" t="str">
        <f>iferror(VLOOKUP(D1542,State_info,2,0),"No Data")</f>
        <v>NY</v>
      </c>
      <c r="F1542" s="4">
        <v>20000.0</v>
      </c>
      <c r="G1542" s="4">
        <v>35000.0</v>
      </c>
      <c r="H1542" s="4" t="s">
        <v>2818</v>
      </c>
      <c r="I1542" s="5">
        <v>43958.0</v>
      </c>
      <c r="J1542" s="5">
        <v>43989.0</v>
      </c>
      <c r="K1542" s="4" t="s">
        <v>330</v>
      </c>
      <c r="L1542" s="4" t="str">
        <f>iferror(vlookup(B1542,Rating_info,3,0),"No Data")</f>
        <v/>
      </c>
    </row>
    <row r="1543" ht="15.75" hidden="1" customHeight="1">
      <c r="A1543" s="4" t="s">
        <v>2823</v>
      </c>
      <c r="B1543" s="4" t="s">
        <v>2824</v>
      </c>
      <c r="C1543" s="4" t="str">
        <f>iferror(vlookup(B1543,Industry_info,2,false),"No data")</f>
        <v>Construction, Repair &amp; Maintenance</v>
      </c>
      <c r="D1543" s="4" t="s">
        <v>2825</v>
      </c>
      <c r="E1543" s="4" t="str">
        <f>iferror(VLOOKUP(D1543,State_info,2,0),"No Data")</f>
        <v>NY</v>
      </c>
      <c r="F1543" s="4">
        <v>46298.0</v>
      </c>
      <c r="G1543" s="4">
        <v>55893.0</v>
      </c>
      <c r="H1543" s="4" t="s">
        <v>2826</v>
      </c>
      <c r="I1543" s="5">
        <v>43952.0</v>
      </c>
      <c r="J1543" s="5">
        <v>43989.0</v>
      </c>
      <c r="K1543" s="4" t="s">
        <v>16</v>
      </c>
      <c r="L1543" s="4">
        <f>iferror(vlookup(B1543,Rating_info,3,0),"No Data")</f>
        <v>3.5</v>
      </c>
    </row>
    <row r="1544" ht="15.75" hidden="1" customHeight="1">
      <c r="A1544" s="4" t="s">
        <v>2827</v>
      </c>
      <c r="B1544" s="4" t="s">
        <v>2828</v>
      </c>
      <c r="C1544" s="4" t="str">
        <f>iferror(vlookup(B1544,Industry_info,2,false),"No data")</f>
        <v>Information Technology</v>
      </c>
      <c r="D1544" s="4" t="s">
        <v>2807</v>
      </c>
      <c r="E1544" s="4" t="str">
        <f>iferror(VLOOKUP(D1544,State_info,2,0),"No Data")</f>
        <v>NY</v>
      </c>
      <c r="F1544" s="4">
        <v>122296.0</v>
      </c>
      <c r="G1544" s="4">
        <v>148734.0</v>
      </c>
      <c r="H1544" s="4" t="s">
        <v>2829</v>
      </c>
      <c r="I1544" s="5">
        <v>43949.0</v>
      </c>
      <c r="J1544" s="5">
        <v>43989.0</v>
      </c>
      <c r="K1544" s="4" t="s">
        <v>16</v>
      </c>
      <c r="L1544" s="4">
        <f>iferror(vlookup(B1544,Rating_info,3,0),"No Data")</f>
        <v>3.4</v>
      </c>
    </row>
    <row r="1545" ht="15.75" hidden="1" customHeight="1">
      <c r="A1545" s="4" t="s">
        <v>2830</v>
      </c>
      <c r="B1545" s="4" t="s">
        <v>2806</v>
      </c>
      <c r="C1545" s="4" t="str">
        <f>iferror(vlookup(B1545,Industry_info,2,false),"No data")</f>
        <v>Finance</v>
      </c>
      <c r="D1545" s="4" t="s">
        <v>2807</v>
      </c>
      <c r="E1545" s="4" t="str">
        <f>iferror(VLOOKUP(D1545,State_info,2,0),"No Data")</f>
        <v>NY</v>
      </c>
      <c r="F1545" s="4">
        <v>91572.0</v>
      </c>
      <c r="G1545" s="4">
        <v>114484.0</v>
      </c>
      <c r="H1545" s="4" t="s">
        <v>2831</v>
      </c>
      <c r="I1545" s="5">
        <v>43946.0</v>
      </c>
      <c r="J1545" s="5">
        <v>43989.0</v>
      </c>
      <c r="K1545" s="4" t="s">
        <v>16</v>
      </c>
      <c r="L1545" s="4">
        <f>iferror(vlookup(B1545,Rating_info,3,0),"No Data")</f>
        <v>4</v>
      </c>
    </row>
    <row r="1546" ht="15.75" hidden="1" customHeight="1">
      <c r="A1546" s="4" t="s">
        <v>2832</v>
      </c>
      <c r="B1546" s="4" t="s">
        <v>2813</v>
      </c>
      <c r="C1546" s="4" t="str">
        <f>iferror(vlookup(B1546,Industry_info,2,false),"No data")</f>
        <v>Health Care</v>
      </c>
      <c r="D1546" s="4" t="s">
        <v>2833</v>
      </c>
      <c r="E1546" s="4" t="str">
        <f>iferror(VLOOKUP(D1546,State_info,2,0),"No Data")</f>
        <v>NJ</v>
      </c>
      <c r="F1546" s="4">
        <v>38471.0</v>
      </c>
      <c r="G1546" s="4">
        <v>43006.0</v>
      </c>
      <c r="H1546" s="4" t="s">
        <v>2834</v>
      </c>
      <c r="I1546" s="5">
        <v>43959.0</v>
      </c>
      <c r="J1546" s="5">
        <v>43989.0</v>
      </c>
      <c r="K1546" s="4" t="s">
        <v>330</v>
      </c>
      <c r="L1546" s="4">
        <f>iferror(vlookup(B1546,Rating_info,3,0),"No Data")</f>
        <v>4.9</v>
      </c>
    </row>
    <row r="1547" ht="15.75" hidden="1" customHeight="1">
      <c r="A1547" s="4" t="s">
        <v>2835</v>
      </c>
      <c r="B1547" s="4" t="s">
        <v>2836</v>
      </c>
      <c r="C1547" s="4" t="str">
        <f>iferror(vlookup(B1547,Industry_info,2,false),"No data")</f>
        <v>Telecommunications</v>
      </c>
      <c r="D1547" s="4" t="s">
        <v>2807</v>
      </c>
      <c r="E1547" s="4" t="str">
        <f>iferror(VLOOKUP(D1547,State_info,2,0),"No Data")</f>
        <v>NY</v>
      </c>
      <c r="F1547" s="4">
        <v>64829.0</v>
      </c>
      <c r="G1547" s="4">
        <v>104769.0</v>
      </c>
      <c r="H1547" s="4" t="s">
        <v>2837</v>
      </c>
      <c r="I1547" s="5">
        <v>43959.0</v>
      </c>
      <c r="J1547" s="5">
        <v>43989.0</v>
      </c>
      <c r="K1547" s="4" t="s">
        <v>16</v>
      </c>
      <c r="L1547" s="4">
        <f>iferror(vlookup(B1547,Rating_info,3,0),"No Data")</f>
        <v>4.1</v>
      </c>
    </row>
    <row r="1548" ht="15.75" hidden="1" customHeight="1">
      <c r="A1548" s="4" t="s">
        <v>2838</v>
      </c>
      <c r="B1548" s="4" t="s">
        <v>2839</v>
      </c>
      <c r="C1548" s="4" t="str">
        <f>iferror(vlookup(B1548,Industry_info,2,false),"No data")</f>
        <v>Biotech &amp; Pharmaceuticals</v>
      </c>
      <c r="D1548" s="4" t="s">
        <v>2807</v>
      </c>
      <c r="E1548" s="4" t="str">
        <f>iferror(VLOOKUP(D1548,State_info,2,0),"No Data")</f>
        <v>NY</v>
      </c>
      <c r="F1548" s="4">
        <v>65665.0</v>
      </c>
      <c r="G1548" s="4">
        <v>87057.0</v>
      </c>
      <c r="H1548" s="4" t="s">
        <v>2840</v>
      </c>
      <c r="I1548" s="5">
        <v>43949.0</v>
      </c>
      <c r="J1548" s="5">
        <v>43989.0</v>
      </c>
      <c r="K1548" s="4" t="s">
        <v>16</v>
      </c>
      <c r="L1548" s="4">
        <f>iferror(vlookup(B1548,Rating_info,3,0),"No Data")</f>
        <v>2.5</v>
      </c>
    </row>
    <row r="1549" ht="15.75" hidden="1" customHeight="1">
      <c r="A1549" s="4" t="s">
        <v>2841</v>
      </c>
      <c r="B1549" s="4" t="s">
        <v>2842</v>
      </c>
      <c r="C1549" s="4" t="str">
        <f>iferror(vlookup(B1549,Industry_info,2,false),"No data")</f>
        <v>Finance</v>
      </c>
      <c r="D1549" s="4" t="s">
        <v>2807</v>
      </c>
      <c r="E1549" s="4" t="str">
        <f>iferror(VLOOKUP(D1549,State_info,2,0),"No Data")</f>
        <v>NY</v>
      </c>
      <c r="F1549" s="4">
        <v>84236.0</v>
      </c>
      <c r="G1549" s="4">
        <v>162105.0</v>
      </c>
      <c r="H1549" s="4" t="s">
        <v>2843</v>
      </c>
      <c r="I1549" s="5">
        <v>43948.0</v>
      </c>
      <c r="J1549" s="5">
        <v>43989.0</v>
      </c>
      <c r="K1549" s="4" t="s">
        <v>16</v>
      </c>
      <c r="L1549" s="4">
        <f>iferror(vlookup(B1549,Rating_info,3,0),"No Data")</f>
        <v>3.6</v>
      </c>
    </row>
    <row r="1550" ht="15.75" hidden="1" customHeight="1">
      <c r="A1550" s="4" t="s">
        <v>2844</v>
      </c>
      <c r="B1550" s="4" t="s">
        <v>2845</v>
      </c>
      <c r="C1550" s="4" t="str">
        <f>iferror(vlookup(B1550,Industry_info,2,false),"No data")</f>
        <v>Health Care</v>
      </c>
      <c r="D1550" s="4" t="s">
        <v>2846</v>
      </c>
      <c r="E1550" s="4" t="str">
        <f>iferror(VLOOKUP(D1550,State_info,2,0),"No Data")</f>
        <v>NY</v>
      </c>
      <c r="F1550" s="4">
        <v>81991.0</v>
      </c>
      <c r="G1550" s="4">
        <v>120117.0</v>
      </c>
      <c r="H1550" s="4" t="s">
        <v>15</v>
      </c>
      <c r="I1550" s="5">
        <v>43953.0</v>
      </c>
      <c r="J1550" s="5">
        <v>43989.0</v>
      </c>
      <c r="K1550" s="4" t="s">
        <v>16</v>
      </c>
      <c r="L1550" s="4">
        <f>iferror(vlookup(B1550,Rating_info,3,0),"No Data")</f>
        <v>3.2</v>
      </c>
    </row>
    <row r="1551" ht="15.75" hidden="1" customHeight="1">
      <c r="A1551" s="4" t="s">
        <v>2847</v>
      </c>
      <c r="B1551" s="4" t="s">
        <v>2848</v>
      </c>
      <c r="C1551" s="4" t="str">
        <f>iferror(vlookup(B1551,Industry_info,2,false),"No data")</f>
        <v>Health Care</v>
      </c>
      <c r="D1551" s="4" t="s">
        <v>2849</v>
      </c>
      <c r="E1551" s="4" t="str">
        <f>iferror(VLOOKUP(D1551,State_info,2,0),"No Data")</f>
        <v>NJ</v>
      </c>
      <c r="F1551" s="4">
        <v>48000.0</v>
      </c>
      <c r="G1551" s="4">
        <v>75000.0</v>
      </c>
      <c r="H1551" s="4" t="s">
        <v>2850</v>
      </c>
      <c r="I1551" s="5">
        <v>43950.0</v>
      </c>
      <c r="J1551" s="5">
        <v>43989.0</v>
      </c>
      <c r="K1551" s="4" t="s">
        <v>16</v>
      </c>
      <c r="L1551" s="4">
        <f>iferror(vlookup(B1551,Rating_info,3,0),"No Data")</f>
        <v>4.5</v>
      </c>
    </row>
    <row r="1552" ht="15.75" hidden="1" customHeight="1">
      <c r="A1552" s="4" t="s">
        <v>2851</v>
      </c>
      <c r="B1552" s="4" t="s">
        <v>2852</v>
      </c>
      <c r="C1552" s="4" t="str">
        <f>iferror(vlookup(B1552,Industry_info,2,false),"No data")</f>
        <v>No Industry</v>
      </c>
      <c r="D1552" s="4" t="s">
        <v>2853</v>
      </c>
      <c r="E1552" s="4" t="str">
        <f>iferror(VLOOKUP(D1552,State_info,2,0),"No Data")</f>
        <v>NY</v>
      </c>
      <c r="F1552" s="4">
        <v>55069.0</v>
      </c>
      <c r="G1552" s="4">
        <v>74745.0</v>
      </c>
      <c r="H1552" s="4" t="s">
        <v>2854</v>
      </c>
      <c r="I1552" s="5">
        <v>43958.0</v>
      </c>
      <c r="J1552" s="5">
        <v>43989.0</v>
      </c>
      <c r="K1552" s="4" t="s">
        <v>16</v>
      </c>
      <c r="L1552" s="4">
        <f>iferror(vlookup(B1552,Rating_info,3,0),"No Data")</f>
        <v>3</v>
      </c>
    </row>
    <row r="1553" ht="15.75" hidden="1" customHeight="1">
      <c r="A1553" s="4" t="s">
        <v>2855</v>
      </c>
      <c r="B1553" s="4" t="s">
        <v>2856</v>
      </c>
      <c r="C1553" s="4" t="str">
        <f>iferror(vlookup(B1553,Industry_info,2,false),"No data")</f>
        <v>Retail</v>
      </c>
      <c r="D1553" s="4" t="s">
        <v>2857</v>
      </c>
      <c r="E1553" s="4" t="str">
        <f>iferror(VLOOKUP(D1553,State_info,2,0),"No Data")</f>
        <v>NY</v>
      </c>
      <c r="F1553" s="4">
        <v>21402.0</v>
      </c>
      <c r="G1553" s="4">
        <v>52210.0</v>
      </c>
      <c r="H1553" s="4" t="s">
        <v>2858</v>
      </c>
      <c r="I1553" s="5">
        <v>43956.0</v>
      </c>
      <c r="J1553" s="5">
        <v>43989.0</v>
      </c>
      <c r="K1553" s="4" t="s">
        <v>16</v>
      </c>
      <c r="L1553" s="4">
        <f>iferror(vlookup(B1553,Rating_info,3,0),"No Data")</f>
        <v>3.9</v>
      </c>
    </row>
    <row r="1554" ht="15.75" hidden="1" customHeight="1">
      <c r="A1554" s="4" t="s">
        <v>2805</v>
      </c>
      <c r="B1554" s="4" t="s">
        <v>2806</v>
      </c>
      <c r="C1554" s="4" t="str">
        <f>iferror(vlookup(B1554,Industry_info,2,false),"No data")</f>
        <v>Finance</v>
      </c>
      <c r="D1554" s="4" t="s">
        <v>2807</v>
      </c>
      <c r="E1554" s="4" t="str">
        <f>iferror(VLOOKUP(D1554,State_info,2,0),"No Data")</f>
        <v>NY</v>
      </c>
      <c r="F1554" s="4">
        <v>44587.0</v>
      </c>
      <c r="G1554" s="4">
        <v>82162.0</v>
      </c>
      <c r="H1554" s="4" t="s">
        <v>2808</v>
      </c>
      <c r="I1554" s="5">
        <v>43959.0</v>
      </c>
      <c r="J1554" s="5">
        <v>43989.0</v>
      </c>
      <c r="K1554" s="4" t="s">
        <v>16</v>
      </c>
      <c r="L1554" s="4">
        <f>iferror(vlookup(B1554,Rating_info,3,0),"No Data")</f>
        <v>4</v>
      </c>
    </row>
    <row r="1555" ht="15.75" hidden="1" customHeight="1">
      <c r="A1555" s="4" t="s">
        <v>2809</v>
      </c>
      <c r="B1555" s="4" t="s">
        <v>2810</v>
      </c>
      <c r="C1555" s="4" t="str">
        <f>iferror(vlookup(B1555,Industry_info,2,false),"No data")</f>
        <v>No Industry</v>
      </c>
      <c r="D1555" s="4" t="s">
        <v>2807</v>
      </c>
      <c r="E1555" s="4" t="str">
        <f>iferror(VLOOKUP(D1555,State_info,2,0),"No Data")</f>
        <v>NY</v>
      </c>
      <c r="F1555" s="4">
        <v>125410.0</v>
      </c>
      <c r="G1555" s="4">
        <v>212901.0</v>
      </c>
      <c r="H1555" s="4" t="s">
        <v>2811</v>
      </c>
      <c r="I1555" s="5">
        <v>43949.0</v>
      </c>
      <c r="J1555" s="5">
        <v>43989.0</v>
      </c>
      <c r="K1555" s="4" t="s">
        <v>16</v>
      </c>
      <c r="L1555" s="4" t="str">
        <f>iferror(vlookup(B1555,Rating_info,3,0),"No Data")</f>
        <v/>
      </c>
    </row>
    <row r="1556" ht="15.75" hidden="1" customHeight="1">
      <c r="A1556" s="4" t="s">
        <v>2812</v>
      </c>
      <c r="B1556" s="4" t="s">
        <v>2813</v>
      </c>
      <c r="C1556" s="4" t="str">
        <f>iferror(vlookup(B1556,Industry_info,2,false),"No data")</f>
        <v>Health Care</v>
      </c>
      <c r="D1556" s="4" t="s">
        <v>2807</v>
      </c>
      <c r="E1556" s="4" t="str">
        <f>iferror(VLOOKUP(D1556,State_info,2,0),"No Data")</f>
        <v>NY</v>
      </c>
      <c r="F1556" s="4">
        <v>94715.0</v>
      </c>
      <c r="G1556" s="4">
        <v>103279.0</v>
      </c>
      <c r="H1556" s="4" t="s">
        <v>2814</v>
      </c>
      <c r="I1556" s="5">
        <v>43956.0</v>
      </c>
      <c r="J1556" s="5">
        <v>43989.0</v>
      </c>
      <c r="K1556" s="4" t="s">
        <v>16</v>
      </c>
      <c r="L1556" s="4">
        <f>iferror(vlookup(B1556,Rating_info,3,0),"No Data")</f>
        <v>4.9</v>
      </c>
    </row>
    <row r="1557" ht="15.75" hidden="1" customHeight="1">
      <c r="A1557" s="4" t="s">
        <v>2815</v>
      </c>
      <c r="B1557" s="4" t="s">
        <v>2816</v>
      </c>
      <c r="C1557" s="4" t="str">
        <f>iferror(vlookup(B1557,Industry_info,2,false),"No data")</f>
        <v>No Industry</v>
      </c>
      <c r="D1557" s="4" t="s">
        <v>2817</v>
      </c>
      <c r="E1557" s="4" t="str">
        <f>iferror(VLOOKUP(D1557,State_info,2,0),"No Data")</f>
        <v>NY</v>
      </c>
      <c r="F1557" s="4">
        <v>20000.0</v>
      </c>
      <c r="G1557" s="4">
        <v>35000.0</v>
      </c>
      <c r="H1557" s="4" t="s">
        <v>2818</v>
      </c>
      <c r="I1557" s="5">
        <v>43958.0</v>
      </c>
      <c r="J1557" s="5">
        <v>43989.0</v>
      </c>
      <c r="K1557" s="4" t="s">
        <v>330</v>
      </c>
      <c r="L1557" s="4" t="str">
        <f>iferror(vlookup(B1557,Rating_info,3,0),"No Data")</f>
        <v/>
      </c>
    </row>
    <row r="1558" ht="15.75" hidden="1" customHeight="1">
      <c r="A1558" s="4" t="s">
        <v>2823</v>
      </c>
      <c r="B1558" s="4" t="s">
        <v>2824</v>
      </c>
      <c r="C1558" s="4" t="str">
        <f>iferror(vlookup(B1558,Industry_info,2,false),"No data")</f>
        <v>Construction, Repair &amp; Maintenance</v>
      </c>
      <c r="D1558" s="4" t="s">
        <v>2825</v>
      </c>
      <c r="E1558" s="4" t="str">
        <f>iferror(VLOOKUP(D1558,State_info,2,0),"No Data")</f>
        <v>NY</v>
      </c>
      <c r="F1558" s="4">
        <v>46298.0</v>
      </c>
      <c r="G1558" s="4">
        <v>55893.0</v>
      </c>
      <c r="H1558" s="4" t="s">
        <v>2826</v>
      </c>
      <c r="I1558" s="5">
        <v>43952.0</v>
      </c>
      <c r="J1558" s="5">
        <v>43989.0</v>
      </c>
      <c r="K1558" s="4" t="s">
        <v>16</v>
      </c>
      <c r="L1558" s="4">
        <f>iferror(vlookup(B1558,Rating_info,3,0),"No Data")</f>
        <v>3.5</v>
      </c>
    </row>
    <row r="1559" ht="15.75" hidden="1" customHeight="1">
      <c r="A1559" s="4" t="s">
        <v>2827</v>
      </c>
      <c r="B1559" s="4" t="s">
        <v>2828</v>
      </c>
      <c r="C1559" s="4" t="str">
        <f>iferror(vlookup(B1559,Industry_info,2,false),"No data")</f>
        <v>Information Technology</v>
      </c>
      <c r="D1559" s="4" t="s">
        <v>2807</v>
      </c>
      <c r="E1559" s="4" t="str">
        <f>iferror(VLOOKUP(D1559,State_info,2,0),"No Data")</f>
        <v>NY</v>
      </c>
      <c r="F1559" s="4">
        <v>122296.0</v>
      </c>
      <c r="G1559" s="4">
        <v>148734.0</v>
      </c>
      <c r="H1559" s="4" t="s">
        <v>2829</v>
      </c>
      <c r="I1559" s="5">
        <v>43949.0</v>
      </c>
      <c r="J1559" s="5">
        <v>43989.0</v>
      </c>
      <c r="K1559" s="4" t="s">
        <v>16</v>
      </c>
      <c r="L1559" s="4">
        <f>iferror(vlookup(B1559,Rating_info,3,0),"No Data")</f>
        <v>3.4</v>
      </c>
    </row>
    <row r="1560" ht="15.75" hidden="1" customHeight="1">
      <c r="A1560" s="4" t="s">
        <v>2830</v>
      </c>
      <c r="B1560" s="4" t="s">
        <v>2806</v>
      </c>
      <c r="C1560" s="4" t="str">
        <f>iferror(vlookup(B1560,Industry_info,2,false),"No data")</f>
        <v>Finance</v>
      </c>
      <c r="D1560" s="4" t="s">
        <v>2807</v>
      </c>
      <c r="E1560" s="4" t="str">
        <f>iferror(VLOOKUP(D1560,State_info,2,0),"No Data")</f>
        <v>NY</v>
      </c>
      <c r="F1560" s="4">
        <v>91572.0</v>
      </c>
      <c r="G1560" s="4">
        <v>114484.0</v>
      </c>
      <c r="H1560" s="4" t="s">
        <v>2831</v>
      </c>
      <c r="I1560" s="5">
        <v>43946.0</v>
      </c>
      <c r="J1560" s="5">
        <v>43989.0</v>
      </c>
      <c r="K1560" s="4" t="s">
        <v>16</v>
      </c>
      <c r="L1560" s="4">
        <f>iferror(vlookup(B1560,Rating_info,3,0),"No Data")</f>
        <v>4</v>
      </c>
    </row>
    <row r="1561" ht="15.75" hidden="1" customHeight="1">
      <c r="A1561" s="4" t="s">
        <v>2832</v>
      </c>
      <c r="B1561" s="4" t="s">
        <v>2813</v>
      </c>
      <c r="C1561" s="4" t="str">
        <f>iferror(vlookup(B1561,Industry_info,2,false),"No data")</f>
        <v>Health Care</v>
      </c>
      <c r="D1561" s="4" t="s">
        <v>2833</v>
      </c>
      <c r="E1561" s="4" t="str">
        <f>iferror(VLOOKUP(D1561,State_info,2,0),"No Data")</f>
        <v>NJ</v>
      </c>
      <c r="F1561" s="4">
        <v>38471.0</v>
      </c>
      <c r="G1561" s="4">
        <v>43006.0</v>
      </c>
      <c r="H1561" s="4" t="s">
        <v>2834</v>
      </c>
      <c r="I1561" s="5">
        <v>43959.0</v>
      </c>
      <c r="J1561" s="5">
        <v>43989.0</v>
      </c>
      <c r="K1561" s="4" t="s">
        <v>330</v>
      </c>
      <c r="L1561" s="4">
        <f>iferror(vlookup(B1561,Rating_info,3,0),"No Data")</f>
        <v>4.9</v>
      </c>
    </row>
    <row r="1562" ht="15.75" hidden="1" customHeight="1">
      <c r="A1562" s="4" t="s">
        <v>2835</v>
      </c>
      <c r="B1562" s="4" t="s">
        <v>2836</v>
      </c>
      <c r="C1562" s="4" t="str">
        <f>iferror(vlookup(B1562,Industry_info,2,false),"No data")</f>
        <v>Telecommunications</v>
      </c>
      <c r="D1562" s="4" t="s">
        <v>2807</v>
      </c>
      <c r="E1562" s="4" t="str">
        <f>iferror(VLOOKUP(D1562,State_info,2,0),"No Data")</f>
        <v>NY</v>
      </c>
      <c r="F1562" s="4">
        <v>64829.0</v>
      </c>
      <c r="G1562" s="4">
        <v>104769.0</v>
      </c>
      <c r="H1562" s="4" t="s">
        <v>2837</v>
      </c>
      <c r="I1562" s="5">
        <v>43959.0</v>
      </c>
      <c r="J1562" s="5">
        <v>43989.0</v>
      </c>
      <c r="K1562" s="4" t="s">
        <v>16</v>
      </c>
      <c r="L1562" s="4">
        <f>iferror(vlookup(B1562,Rating_info,3,0),"No Data")</f>
        <v>4.1</v>
      </c>
    </row>
    <row r="1563" ht="15.75" hidden="1" customHeight="1">
      <c r="A1563" s="4" t="s">
        <v>2838</v>
      </c>
      <c r="B1563" s="4" t="s">
        <v>2839</v>
      </c>
      <c r="C1563" s="4" t="str">
        <f>iferror(vlookup(B1563,Industry_info,2,false),"No data")</f>
        <v>Biotech &amp; Pharmaceuticals</v>
      </c>
      <c r="D1563" s="4" t="s">
        <v>2807</v>
      </c>
      <c r="E1563" s="4" t="str">
        <f>iferror(VLOOKUP(D1563,State_info,2,0),"No Data")</f>
        <v>NY</v>
      </c>
      <c r="F1563" s="4">
        <v>65665.0</v>
      </c>
      <c r="G1563" s="4">
        <v>87057.0</v>
      </c>
      <c r="H1563" s="4" t="s">
        <v>2840</v>
      </c>
      <c r="I1563" s="5">
        <v>43949.0</v>
      </c>
      <c r="J1563" s="5">
        <v>43989.0</v>
      </c>
      <c r="K1563" s="4" t="s">
        <v>16</v>
      </c>
      <c r="L1563" s="4">
        <f>iferror(vlookup(B1563,Rating_info,3,0),"No Data")</f>
        <v>2.5</v>
      </c>
    </row>
    <row r="1564" ht="15.75" hidden="1" customHeight="1">
      <c r="A1564" s="4" t="s">
        <v>2841</v>
      </c>
      <c r="B1564" s="4" t="s">
        <v>2842</v>
      </c>
      <c r="C1564" s="4" t="str">
        <f>iferror(vlookup(B1564,Industry_info,2,false),"No data")</f>
        <v>Finance</v>
      </c>
      <c r="D1564" s="4" t="s">
        <v>2807</v>
      </c>
      <c r="E1564" s="4" t="str">
        <f>iferror(VLOOKUP(D1564,State_info,2,0),"No Data")</f>
        <v>NY</v>
      </c>
      <c r="F1564" s="4">
        <v>84236.0</v>
      </c>
      <c r="G1564" s="4">
        <v>162105.0</v>
      </c>
      <c r="H1564" s="4" t="s">
        <v>2843</v>
      </c>
      <c r="I1564" s="5">
        <v>43948.0</v>
      </c>
      <c r="J1564" s="5">
        <v>43989.0</v>
      </c>
      <c r="K1564" s="4" t="s">
        <v>16</v>
      </c>
      <c r="L1564" s="4">
        <f>iferror(vlookup(B1564,Rating_info,3,0),"No Data")</f>
        <v>3.6</v>
      </c>
    </row>
    <row r="1565" ht="15.75" hidden="1" customHeight="1">
      <c r="A1565" s="4" t="s">
        <v>2844</v>
      </c>
      <c r="B1565" s="4" t="s">
        <v>2845</v>
      </c>
      <c r="C1565" s="4" t="str">
        <f>iferror(vlookup(B1565,Industry_info,2,false),"No data")</f>
        <v>Health Care</v>
      </c>
      <c r="D1565" s="4" t="s">
        <v>2846</v>
      </c>
      <c r="E1565" s="4" t="str">
        <f>iferror(VLOOKUP(D1565,State_info,2,0),"No Data")</f>
        <v>NY</v>
      </c>
      <c r="F1565" s="4">
        <v>81991.0</v>
      </c>
      <c r="G1565" s="4">
        <v>120117.0</v>
      </c>
      <c r="H1565" s="4" t="s">
        <v>15</v>
      </c>
      <c r="I1565" s="5">
        <v>43953.0</v>
      </c>
      <c r="J1565" s="5">
        <v>43989.0</v>
      </c>
      <c r="K1565" s="4" t="s">
        <v>16</v>
      </c>
      <c r="L1565" s="4">
        <f>iferror(vlookup(B1565,Rating_info,3,0),"No Data")</f>
        <v>3.2</v>
      </c>
    </row>
    <row r="1566" ht="15.75" hidden="1" customHeight="1">
      <c r="A1566" s="4" t="s">
        <v>2847</v>
      </c>
      <c r="B1566" s="4" t="s">
        <v>2848</v>
      </c>
      <c r="C1566" s="4" t="str">
        <f>iferror(vlookup(B1566,Industry_info,2,false),"No data")</f>
        <v>Health Care</v>
      </c>
      <c r="D1566" s="4" t="s">
        <v>2849</v>
      </c>
      <c r="E1566" s="4" t="str">
        <f>iferror(VLOOKUP(D1566,State_info,2,0),"No Data")</f>
        <v>NJ</v>
      </c>
      <c r="F1566" s="4">
        <v>48000.0</v>
      </c>
      <c r="G1566" s="4">
        <v>75000.0</v>
      </c>
      <c r="H1566" s="4" t="s">
        <v>2850</v>
      </c>
      <c r="I1566" s="5">
        <v>43950.0</v>
      </c>
      <c r="J1566" s="5">
        <v>43989.0</v>
      </c>
      <c r="K1566" s="4" t="s">
        <v>16</v>
      </c>
      <c r="L1566" s="4">
        <f>iferror(vlookup(B1566,Rating_info,3,0),"No Data")</f>
        <v>4.5</v>
      </c>
    </row>
    <row r="1567" ht="15.75" hidden="1" customHeight="1">
      <c r="A1567" s="4" t="s">
        <v>2851</v>
      </c>
      <c r="B1567" s="4" t="s">
        <v>2852</v>
      </c>
      <c r="C1567" s="4" t="str">
        <f>iferror(vlookup(B1567,Industry_info,2,false),"No data")</f>
        <v>No Industry</v>
      </c>
      <c r="D1567" s="4" t="s">
        <v>2853</v>
      </c>
      <c r="E1567" s="4" t="str">
        <f>iferror(VLOOKUP(D1567,State_info,2,0),"No Data")</f>
        <v>NY</v>
      </c>
      <c r="F1567" s="4">
        <v>55069.0</v>
      </c>
      <c r="G1567" s="4">
        <v>74745.0</v>
      </c>
      <c r="H1567" s="4" t="s">
        <v>2854</v>
      </c>
      <c r="I1567" s="5">
        <v>43958.0</v>
      </c>
      <c r="J1567" s="5">
        <v>43989.0</v>
      </c>
      <c r="K1567" s="4" t="s">
        <v>16</v>
      </c>
      <c r="L1567" s="4">
        <f>iferror(vlookup(B1567,Rating_info,3,0),"No Data")</f>
        <v>3</v>
      </c>
    </row>
    <row r="1568" ht="15.75" hidden="1" customHeight="1">
      <c r="A1568" s="4" t="s">
        <v>2855</v>
      </c>
      <c r="B1568" s="4" t="s">
        <v>2856</v>
      </c>
      <c r="C1568" s="4" t="str">
        <f>iferror(vlookup(B1568,Industry_info,2,false),"No data")</f>
        <v>Retail</v>
      </c>
      <c r="D1568" s="4" t="s">
        <v>2857</v>
      </c>
      <c r="E1568" s="4" t="str">
        <f>iferror(VLOOKUP(D1568,State_info,2,0),"No Data")</f>
        <v>NY</v>
      </c>
      <c r="F1568" s="4">
        <v>21402.0</v>
      </c>
      <c r="G1568" s="4">
        <v>52210.0</v>
      </c>
      <c r="H1568" s="4" t="s">
        <v>2858</v>
      </c>
      <c r="I1568" s="5">
        <v>43956.0</v>
      </c>
      <c r="J1568" s="5">
        <v>43989.0</v>
      </c>
      <c r="K1568" s="4" t="s">
        <v>16</v>
      </c>
      <c r="L1568" s="4">
        <f>iferror(vlookup(B1568,Rating_info,3,0),"No Data")</f>
        <v>3.9</v>
      </c>
    </row>
    <row r="1569" ht="15.75" hidden="1" customHeight="1">
      <c r="A1569" s="4" t="s">
        <v>2805</v>
      </c>
      <c r="B1569" s="4" t="s">
        <v>2806</v>
      </c>
      <c r="C1569" s="4" t="str">
        <f>iferror(vlookup(B1569,Industry_info,2,false),"No data")</f>
        <v>Finance</v>
      </c>
      <c r="D1569" s="4" t="s">
        <v>2807</v>
      </c>
      <c r="E1569" s="4" t="str">
        <f>iferror(VLOOKUP(D1569,State_info,2,0),"No Data")</f>
        <v>NY</v>
      </c>
      <c r="F1569" s="4">
        <v>44587.0</v>
      </c>
      <c r="G1569" s="4">
        <v>82162.0</v>
      </c>
      <c r="H1569" s="4" t="s">
        <v>2808</v>
      </c>
      <c r="I1569" s="5">
        <v>43959.0</v>
      </c>
      <c r="J1569" s="5">
        <v>43989.0</v>
      </c>
      <c r="K1569" s="4" t="s">
        <v>16</v>
      </c>
      <c r="L1569" s="4">
        <f>iferror(vlookup(B1569,Rating_info,3,0),"No Data")</f>
        <v>4</v>
      </c>
    </row>
    <row r="1570" ht="15.75" hidden="1" customHeight="1">
      <c r="A1570" s="4" t="s">
        <v>2809</v>
      </c>
      <c r="B1570" s="4" t="s">
        <v>2810</v>
      </c>
      <c r="C1570" s="4" t="str">
        <f>iferror(vlookup(B1570,Industry_info,2,false),"No data")</f>
        <v>No Industry</v>
      </c>
      <c r="D1570" s="4" t="s">
        <v>2807</v>
      </c>
      <c r="E1570" s="4" t="str">
        <f>iferror(VLOOKUP(D1570,State_info,2,0),"No Data")</f>
        <v>NY</v>
      </c>
      <c r="F1570" s="4">
        <v>125410.0</v>
      </c>
      <c r="G1570" s="4">
        <v>212901.0</v>
      </c>
      <c r="H1570" s="4" t="s">
        <v>2811</v>
      </c>
      <c r="I1570" s="5">
        <v>43949.0</v>
      </c>
      <c r="J1570" s="5">
        <v>43989.0</v>
      </c>
      <c r="K1570" s="4" t="s">
        <v>16</v>
      </c>
      <c r="L1570" s="4" t="str">
        <f>iferror(vlookup(B1570,Rating_info,3,0),"No Data")</f>
        <v/>
      </c>
    </row>
    <row r="1571" ht="15.75" hidden="1" customHeight="1">
      <c r="A1571" s="4" t="s">
        <v>2812</v>
      </c>
      <c r="B1571" s="4" t="s">
        <v>2813</v>
      </c>
      <c r="C1571" s="4" t="str">
        <f>iferror(vlookup(B1571,Industry_info,2,false),"No data")</f>
        <v>Health Care</v>
      </c>
      <c r="D1571" s="4" t="s">
        <v>2807</v>
      </c>
      <c r="E1571" s="4" t="str">
        <f>iferror(VLOOKUP(D1571,State_info,2,0),"No Data")</f>
        <v>NY</v>
      </c>
      <c r="F1571" s="4">
        <v>94715.0</v>
      </c>
      <c r="G1571" s="4">
        <v>103279.0</v>
      </c>
      <c r="H1571" s="4" t="s">
        <v>2814</v>
      </c>
      <c r="I1571" s="5">
        <v>43956.0</v>
      </c>
      <c r="J1571" s="5">
        <v>43989.0</v>
      </c>
      <c r="K1571" s="4" t="s">
        <v>16</v>
      </c>
      <c r="L1571" s="4">
        <f>iferror(vlookup(B1571,Rating_info,3,0),"No Data")</f>
        <v>4.9</v>
      </c>
    </row>
    <row r="1572" ht="15.75" hidden="1" customHeight="1">
      <c r="A1572" s="4" t="s">
        <v>2815</v>
      </c>
      <c r="B1572" s="4" t="s">
        <v>2816</v>
      </c>
      <c r="C1572" s="4" t="str">
        <f>iferror(vlookup(B1572,Industry_info,2,false),"No data")</f>
        <v>No Industry</v>
      </c>
      <c r="D1572" s="4" t="s">
        <v>2817</v>
      </c>
      <c r="E1572" s="4" t="str">
        <f>iferror(VLOOKUP(D1572,State_info,2,0),"No Data")</f>
        <v>NY</v>
      </c>
      <c r="F1572" s="4">
        <v>20000.0</v>
      </c>
      <c r="G1572" s="4">
        <v>35000.0</v>
      </c>
      <c r="H1572" s="4" t="s">
        <v>2818</v>
      </c>
      <c r="I1572" s="5">
        <v>43958.0</v>
      </c>
      <c r="J1572" s="5">
        <v>43989.0</v>
      </c>
      <c r="K1572" s="4" t="s">
        <v>330</v>
      </c>
      <c r="L1572" s="4" t="str">
        <f>iferror(vlookup(B1572,Rating_info,3,0),"No Data")</f>
        <v/>
      </c>
    </row>
    <row r="1573" ht="15.75" hidden="1" customHeight="1">
      <c r="A1573" s="4" t="s">
        <v>2823</v>
      </c>
      <c r="B1573" s="4" t="s">
        <v>2824</v>
      </c>
      <c r="C1573" s="4" t="str">
        <f>iferror(vlookup(B1573,Industry_info,2,false),"No data")</f>
        <v>Construction, Repair &amp; Maintenance</v>
      </c>
      <c r="D1573" s="4" t="s">
        <v>2825</v>
      </c>
      <c r="E1573" s="4" t="str">
        <f>iferror(VLOOKUP(D1573,State_info,2,0),"No Data")</f>
        <v>NY</v>
      </c>
      <c r="F1573" s="4">
        <v>46298.0</v>
      </c>
      <c r="G1573" s="4">
        <v>55893.0</v>
      </c>
      <c r="H1573" s="4" t="s">
        <v>2826</v>
      </c>
      <c r="I1573" s="5">
        <v>43952.0</v>
      </c>
      <c r="J1573" s="5">
        <v>43989.0</v>
      </c>
      <c r="K1573" s="4" t="s">
        <v>16</v>
      </c>
      <c r="L1573" s="4">
        <f>iferror(vlookup(B1573,Rating_info,3,0),"No Data")</f>
        <v>3.5</v>
      </c>
    </row>
    <row r="1574" ht="15.75" hidden="1" customHeight="1">
      <c r="A1574" s="4" t="s">
        <v>2827</v>
      </c>
      <c r="B1574" s="4" t="s">
        <v>2828</v>
      </c>
      <c r="C1574" s="4" t="str">
        <f>iferror(vlookup(B1574,Industry_info,2,false),"No data")</f>
        <v>Information Technology</v>
      </c>
      <c r="D1574" s="4" t="s">
        <v>2807</v>
      </c>
      <c r="E1574" s="4" t="str">
        <f>iferror(VLOOKUP(D1574,State_info,2,0),"No Data")</f>
        <v>NY</v>
      </c>
      <c r="F1574" s="4">
        <v>122296.0</v>
      </c>
      <c r="G1574" s="4">
        <v>148734.0</v>
      </c>
      <c r="H1574" s="4" t="s">
        <v>2829</v>
      </c>
      <c r="I1574" s="5">
        <v>43949.0</v>
      </c>
      <c r="J1574" s="5">
        <v>43989.0</v>
      </c>
      <c r="K1574" s="4" t="s">
        <v>16</v>
      </c>
      <c r="L1574" s="4">
        <f>iferror(vlookup(B1574,Rating_info,3,0),"No Data")</f>
        <v>3.4</v>
      </c>
    </row>
    <row r="1575" ht="15.75" hidden="1" customHeight="1">
      <c r="A1575" s="4" t="s">
        <v>2830</v>
      </c>
      <c r="B1575" s="4" t="s">
        <v>2806</v>
      </c>
      <c r="C1575" s="4" t="str">
        <f>iferror(vlookup(B1575,Industry_info,2,false),"No data")</f>
        <v>Finance</v>
      </c>
      <c r="D1575" s="4" t="s">
        <v>2807</v>
      </c>
      <c r="E1575" s="4" t="str">
        <f>iferror(VLOOKUP(D1575,State_info,2,0),"No Data")</f>
        <v>NY</v>
      </c>
      <c r="F1575" s="4">
        <v>91572.0</v>
      </c>
      <c r="G1575" s="4">
        <v>114484.0</v>
      </c>
      <c r="H1575" s="4" t="s">
        <v>2831</v>
      </c>
      <c r="I1575" s="5">
        <v>43946.0</v>
      </c>
      <c r="J1575" s="5">
        <v>43989.0</v>
      </c>
      <c r="K1575" s="4" t="s">
        <v>16</v>
      </c>
      <c r="L1575" s="4">
        <f>iferror(vlookup(B1575,Rating_info,3,0),"No Data")</f>
        <v>4</v>
      </c>
    </row>
    <row r="1576" ht="15.75" hidden="1" customHeight="1">
      <c r="A1576" s="4" t="s">
        <v>2832</v>
      </c>
      <c r="B1576" s="4" t="s">
        <v>2813</v>
      </c>
      <c r="C1576" s="4" t="str">
        <f>iferror(vlookup(B1576,Industry_info,2,false),"No data")</f>
        <v>Health Care</v>
      </c>
      <c r="D1576" s="4" t="s">
        <v>2833</v>
      </c>
      <c r="E1576" s="4" t="str">
        <f>iferror(VLOOKUP(D1576,State_info,2,0),"No Data")</f>
        <v>NJ</v>
      </c>
      <c r="F1576" s="4">
        <v>38471.0</v>
      </c>
      <c r="G1576" s="4">
        <v>43006.0</v>
      </c>
      <c r="H1576" s="4" t="s">
        <v>2834</v>
      </c>
      <c r="I1576" s="5">
        <v>43959.0</v>
      </c>
      <c r="J1576" s="5">
        <v>43989.0</v>
      </c>
      <c r="K1576" s="4" t="s">
        <v>330</v>
      </c>
      <c r="L1576" s="4">
        <f>iferror(vlookup(B1576,Rating_info,3,0),"No Data")</f>
        <v>4.9</v>
      </c>
    </row>
    <row r="1577" ht="15.75" hidden="1" customHeight="1">
      <c r="A1577" s="4" t="s">
        <v>2835</v>
      </c>
      <c r="B1577" s="4" t="s">
        <v>2836</v>
      </c>
      <c r="C1577" s="4" t="str">
        <f>iferror(vlookup(B1577,Industry_info,2,false),"No data")</f>
        <v>Telecommunications</v>
      </c>
      <c r="D1577" s="4" t="s">
        <v>2807</v>
      </c>
      <c r="E1577" s="4" t="str">
        <f>iferror(VLOOKUP(D1577,State_info,2,0),"No Data")</f>
        <v>NY</v>
      </c>
      <c r="F1577" s="4">
        <v>64829.0</v>
      </c>
      <c r="G1577" s="4">
        <v>104769.0</v>
      </c>
      <c r="H1577" s="4" t="s">
        <v>2837</v>
      </c>
      <c r="I1577" s="5">
        <v>43959.0</v>
      </c>
      <c r="J1577" s="5">
        <v>43989.0</v>
      </c>
      <c r="K1577" s="4" t="s">
        <v>16</v>
      </c>
      <c r="L1577" s="4">
        <f>iferror(vlookup(B1577,Rating_info,3,0),"No Data")</f>
        <v>4.1</v>
      </c>
    </row>
    <row r="1578" ht="15.75" hidden="1" customHeight="1">
      <c r="A1578" s="4" t="s">
        <v>2838</v>
      </c>
      <c r="B1578" s="4" t="s">
        <v>2839</v>
      </c>
      <c r="C1578" s="4" t="str">
        <f>iferror(vlookup(B1578,Industry_info,2,false),"No data")</f>
        <v>Biotech &amp; Pharmaceuticals</v>
      </c>
      <c r="D1578" s="4" t="s">
        <v>2807</v>
      </c>
      <c r="E1578" s="4" t="str">
        <f>iferror(VLOOKUP(D1578,State_info,2,0),"No Data")</f>
        <v>NY</v>
      </c>
      <c r="F1578" s="4">
        <v>65665.0</v>
      </c>
      <c r="G1578" s="4">
        <v>87057.0</v>
      </c>
      <c r="H1578" s="4" t="s">
        <v>2840</v>
      </c>
      <c r="I1578" s="5">
        <v>43949.0</v>
      </c>
      <c r="J1578" s="5">
        <v>43989.0</v>
      </c>
      <c r="K1578" s="4" t="s">
        <v>16</v>
      </c>
      <c r="L1578" s="4">
        <f>iferror(vlookup(B1578,Rating_info,3,0),"No Data")</f>
        <v>2.5</v>
      </c>
    </row>
    <row r="1579" ht="15.75" hidden="1" customHeight="1">
      <c r="A1579" s="4" t="s">
        <v>2841</v>
      </c>
      <c r="B1579" s="4" t="s">
        <v>2842</v>
      </c>
      <c r="C1579" s="4" t="str">
        <f>iferror(vlookup(B1579,Industry_info,2,false),"No data")</f>
        <v>Finance</v>
      </c>
      <c r="D1579" s="4" t="s">
        <v>2807</v>
      </c>
      <c r="E1579" s="4" t="str">
        <f>iferror(VLOOKUP(D1579,State_info,2,0),"No Data")</f>
        <v>NY</v>
      </c>
      <c r="F1579" s="4">
        <v>84236.0</v>
      </c>
      <c r="G1579" s="4">
        <v>162105.0</v>
      </c>
      <c r="H1579" s="4" t="s">
        <v>2843</v>
      </c>
      <c r="I1579" s="5">
        <v>43948.0</v>
      </c>
      <c r="J1579" s="5">
        <v>43989.0</v>
      </c>
      <c r="K1579" s="4" t="s">
        <v>16</v>
      </c>
      <c r="L1579" s="4">
        <f>iferror(vlookup(B1579,Rating_info,3,0),"No Data")</f>
        <v>3.6</v>
      </c>
    </row>
    <row r="1580" ht="15.75" hidden="1" customHeight="1">
      <c r="A1580" s="4" t="s">
        <v>2844</v>
      </c>
      <c r="B1580" s="4" t="s">
        <v>2845</v>
      </c>
      <c r="C1580" s="4" t="str">
        <f>iferror(vlookup(B1580,Industry_info,2,false),"No data")</f>
        <v>Health Care</v>
      </c>
      <c r="D1580" s="4" t="s">
        <v>2846</v>
      </c>
      <c r="E1580" s="4" t="str">
        <f>iferror(VLOOKUP(D1580,State_info,2,0),"No Data")</f>
        <v>NY</v>
      </c>
      <c r="F1580" s="4">
        <v>81991.0</v>
      </c>
      <c r="G1580" s="4">
        <v>120117.0</v>
      </c>
      <c r="H1580" s="4" t="s">
        <v>15</v>
      </c>
      <c r="I1580" s="5">
        <v>43953.0</v>
      </c>
      <c r="J1580" s="5">
        <v>43989.0</v>
      </c>
      <c r="K1580" s="4" t="s">
        <v>16</v>
      </c>
      <c r="L1580" s="4">
        <f>iferror(vlookup(B1580,Rating_info,3,0),"No Data")</f>
        <v>3.2</v>
      </c>
    </row>
    <row r="1581" ht="15.75" hidden="1" customHeight="1">
      <c r="A1581" s="4" t="s">
        <v>2847</v>
      </c>
      <c r="B1581" s="4" t="s">
        <v>2848</v>
      </c>
      <c r="C1581" s="4" t="str">
        <f>iferror(vlookup(B1581,Industry_info,2,false),"No data")</f>
        <v>Health Care</v>
      </c>
      <c r="D1581" s="4" t="s">
        <v>2849</v>
      </c>
      <c r="E1581" s="4" t="str">
        <f>iferror(VLOOKUP(D1581,State_info,2,0),"No Data")</f>
        <v>NJ</v>
      </c>
      <c r="F1581" s="4">
        <v>48000.0</v>
      </c>
      <c r="G1581" s="4">
        <v>75000.0</v>
      </c>
      <c r="H1581" s="4" t="s">
        <v>2850</v>
      </c>
      <c r="I1581" s="5">
        <v>43950.0</v>
      </c>
      <c r="J1581" s="5">
        <v>43989.0</v>
      </c>
      <c r="K1581" s="4" t="s">
        <v>16</v>
      </c>
      <c r="L1581" s="4">
        <f>iferror(vlookup(B1581,Rating_info,3,0),"No Data")</f>
        <v>4.5</v>
      </c>
    </row>
    <row r="1582" ht="15.75" hidden="1" customHeight="1">
      <c r="A1582" s="4" t="s">
        <v>2851</v>
      </c>
      <c r="B1582" s="4" t="s">
        <v>2852</v>
      </c>
      <c r="C1582" s="4" t="str">
        <f>iferror(vlookup(B1582,Industry_info,2,false),"No data")</f>
        <v>No Industry</v>
      </c>
      <c r="D1582" s="4" t="s">
        <v>2853</v>
      </c>
      <c r="E1582" s="4" t="str">
        <f>iferror(VLOOKUP(D1582,State_info,2,0),"No Data")</f>
        <v>NY</v>
      </c>
      <c r="F1582" s="4">
        <v>55069.0</v>
      </c>
      <c r="G1582" s="4">
        <v>74745.0</v>
      </c>
      <c r="H1582" s="4" t="s">
        <v>2854</v>
      </c>
      <c r="I1582" s="5">
        <v>43958.0</v>
      </c>
      <c r="J1582" s="5">
        <v>43989.0</v>
      </c>
      <c r="K1582" s="4" t="s">
        <v>16</v>
      </c>
      <c r="L1582" s="4">
        <f>iferror(vlookup(B1582,Rating_info,3,0),"No Data")</f>
        <v>3</v>
      </c>
    </row>
    <row r="1583" ht="15.75" hidden="1" customHeight="1">
      <c r="A1583" s="4" t="s">
        <v>2855</v>
      </c>
      <c r="B1583" s="4" t="s">
        <v>2856</v>
      </c>
      <c r="C1583" s="4" t="str">
        <f>iferror(vlookup(B1583,Industry_info,2,false),"No data")</f>
        <v>Retail</v>
      </c>
      <c r="D1583" s="4" t="s">
        <v>2857</v>
      </c>
      <c r="E1583" s="4" t="str">
        <f>iferror(VLOOKUP(D1583,State_info,2,0),"No Data")</f>
        <v>NY</v>
      </c>
      <c r="F1583" s="4">
        <v>21402.0</v>
      </c>
      <c r="G1583" s="4">
        <v>52210.0</v>
      </c>
      <c r="H1583" s="4" t="s">
        <v>2858</v>
      </c>
      <c r="I1583" s="5">
        <v>43956.0</v>
      </c>
      <c r="J1583" s="5">
        <v>43989.0</v>
      </c>
      <c r="K1583" s="4" t="s">
        <v>16</v>
      </c>
      <c r="L1583" s="4">
        <f>iferror(vlookup(B1583,Rating_info,3,0),"No Data")</f>
        <v>3.9</v>
      </c>
    </row>
    <row r="1584" ht="15.75" hidden="1" customHeight="1">
      <c r="A1584" s="4" t="s">
        <v>2805</v>
      </c>
      <c r="B1584" s="4" t="s">
        <v>2806</v>
      </c>
      <c r="C1584" s="4" t="str">
        <f>iferror(vlookup(B1584,Industry_info,2,false),"No data")</f>
        <v>Finance</v>
      </c>
      <c r="D1584" s="4" t="s">
        <v>2807</v>
      </c>
      <c r="E1584" s="4" t="str">
        <f>iferror(VLOOKUP(D1584,State_info,2,0),"No Data")</f>
        <v>NY</v>
      </c>
      <c r="F1584" s="4">
        <v>44587.0</v>
      </c>
      <c r="G1584" s="4">
        <v>82162.0</v>
      </c>
      <c r="H1584" s="4" t="s">
        <v>2808</v>
      </c>
      <c r="I1584" s="5">
        <v>43959.0</v>
      </c>
      <c r="J1584" s="5">
        <v>43989.0</v>
      </c>
      <c r="K1584" s="4" t="s">
        <v>16</v>
      </c>
      <c r="L1584" s="4">
        <f>iferror(vlookup(B1584,Rating_info,3,0),"No Data")</f>
        <v>4</v>
      </c>
    </row>
    <row r="1585" ht="15.75" hidden="1" customHeight="1">
      <c r="A1585" s="4" t="s">
        <v>2809</v>
      </c>
      <c r="B1585" s="4" t="s">
        <v>2810</v>
      </c>
      <c r="C1585" s="4" t="str">
        <f>iferror(vlookup(B1585,Industry_info,2,false),"No data")</f>
        <v>No Industry</v>
      </c>
      <c r="D1585" s="4" t="s">
        <v>2807</v>
      </c>
      <c r="E1585" s="4" t="str">
        <f>iferror(VLOOKUP(D1585,State_info,2,0),"No Data")</f>
        <v>NY</v>
      </c>
      <c r="F1585" s="4">
        <v>125410.0</v>
      </c>
      <c r="G1585" s="4">
        <v>212901.0</v>
      </c>
      <c r="H1585" s="4" t="s">
        <v>2811</v>
      </c>
      <c r="I1585" s="5">
        <v>43949.0</v>
      </c>
      <c r="J1585" s="5">
        <v>43989.0</v>
      </c>
      <c r="K1585" s="4" t="s">
        <v>16</v>
      </c>
      <c r="L1585" s="4" t="str">
        <f>iferror(vlookup(B1585,Rating_info,3,0),"No Data")</f>
        <v/>
      </c>
    </row>
    <row r="1586" ht="15.75" hidden="1" customHeight="1">
      <c r="A1586" s="4" t="s">
        <v>2812</v>
      </c>
      <c r="B1586" s="4" t="s">
        <v>2813</v>
      </c>
      <c r="C1586" s="4" t="str">
        <f>iferror(vlookup(B1586,Industry_info,2,false),"No data")</f>
        <v>Health Care</v>
      </c>
      <c r="D1586" s="4" t="s">
        <v>2807</v>
      </c>
      <c r="E1586" s="4" t="str">
        <f>iferror(VLOOKUP(D1586,State_info,2,0),"No Data")</f>
        <v>NY</v>
      </c>
      <c r="F1586" s="4">
        <v>94715.0</v>
      </c>
      <c r="G1586" s="4">
        <v>103279.0</v>
      </c>
      <c r="H1586" s="4" t="s">
        <v>2814</v>
      </c>
      <c r="I1586" s="5">
        <v>43956.0</v>
      </c>
      <c r="J1586" s="5">
        <v>43989.0</v>
      </c>
      <c r="K1586" s="4" t="s">
        <v>16</v>
      </c>
      <c r="L1586" s="4">
        <f>iferror(vlookup(B1586,Rating_info,3,0),"No Data")</f>
        <v>4.9</v>
      </c>
    </row>
    <row r="1587" ht="15.75" hidden="1" customHeight="1">
      <c r="A1587" s="4" t="s">
        <v>2815</v>
      </c>
      <c r="B1587" s="4" t="s">
        <v>2816</v>
      </c>
      <c r="C1587" s="4" t="str">
        <f>iferror(vlookup(B1587,Industry_info,2,false),"No data")</f>
        <v>No Industry</v>
      </c>
      <c r="D1587" s="4" t="s">
        <v>2817</v>
      </c>
      <c r="E1587" s="4" t="str">
        <f>iferror(VLOOKUP(D1587,State_info,2,0),"No Data")</f>
        <v>NY</v>
      </c>
      <c r="F1587" s="4">
        <v>20000.0</v>
      </c>
      <c r="G1587" s="4">
        <v>35000.0</v>
      </c>
      <c r="H1587" s="4" t="s">
        <v>2818</v>
      </c>
      <c r="I1587" s="5">
        <v>43958.0</v>
      </c>
      <c r="J1587" s="5">
        <v>43989.0</v>
      </c>
      <c r="K1587" s="4" t="s">
        <v>330</v>
      </c>
      <c r="L1587" s="4" t="str">
        <f>iferror(vlookup(B1587,Rating_info,3,0),"No Data")</f>
        <v/>
      </c>
    </row>
    <row r="1588" ht="15.75" hidden="1" customHeight="1">
      <c r="A1588" s="4" t="s">
        <v>2823</v>
      </c>
      <c r="B1588" s="4" t="s">
        <v>2824</v>
      </c>
      <c r="C1588" s="4" t="str">
        <f>iferror(vlookup(B1588,Industry_info,2,false),"No data")</f>
        <v>Construction, Repair &amp; Maintenance</v>
      </c>
      <c r="D1588" s="4" t="s">
        <v>2825</v>
      </c>
      <c r="E1588" s="4" t="str">
        <f>iferror(VLOOKUP(D1588,State_info,2,0),"No Data")</f>
        <v>NY</v>
      </c>
      <c r="F1588" s="4">
        <v>46298.0</v>
      </c>
      <c r="G1588" s="4">
        <v>55893.0</v>
      </c>
      <c r="H1588" s="4" t="s">
        <v>2826</v>
      </c>
      <c r="I1588" s="5">
        <v>43952.0</v>
      </c>
      <c r="J1588" s="5">
        <v>43989.0</v>
      </c>
      <c r="K1588" s="4" t="s">
        <v>16</v>
      </c>
      <c r="L1588" s="4">
        <f>iferror(vlookup(B1588,Rating_info,3,0),"No Data")</f>
        <v>3.5</v>
      </c>
    </row>
    <row r="1589" ht="15.75" hidden="1" customHeight="1">
      <c r="A1589" s="4" t="s">
        <v>2827</v>
      </c>
      <c r="B1589" s="4" t="s">
        <v>2828</v>
      </c>
      <c r="C1589" s="4" t="str">
        <f>iferror(vlookup(B1589,Industry_info,2,false),"No data")</f>
        <v>Information Technology</v>
      </c>
      <c r="D1589" s="4" t="s">
        <v>2807</v>
      </c>
      <c r="E1589" s="4" t="str">
        <f>iferror(VLOOKUP(D1589,State_info,2,0),"No Data")</f>
        <v>NY</v>
      </c>
      <c r="F1589" s="4">
        <v>122296.0</v>
      </c>
      <c r="G1589" s="4">
        <v>148734.0</v>
      </c>
      <c r="H1589" s="4" t="s">
        <v>2829</v>
      </c>
      <c r="I1589" s="5">
        <v>43949.0</v>
      </c>
      <c r="J1589" s="5">
        <v>43989.0</v>
      </c>
      <c r="K1589" s="4" t="s">
        <v>16</v>
      </c>
      <c r="L1589" s="4">
        <f>iferror(vlookup(B1589,Rating_info,3,0),"No Data")</f>
        <v>3.4</v>
      </c>
    </row>
    <row r="1590" ht="15.75" hidden="1" customHeight="1">
      <c r="A1590" s="4" t="s">
        <v>2830</v>
      </c>
      <c r="B1590" s="4" t="s">
        <v>2806</v>
      </c>
      <c r="C1590" s="4" t="str">
        <f>iferror(vlookup(B1590,Industry_info,2,false),"No data")</f>
        <v>Finance</v>
      </c>
      <c r="D1590" s="4" t="s">
        <v>2807</v>
      </c>
      <c r="E1590" s="4" t="str">
        <f>iferror(VLOOKUP(D1590,State_info,2,0),"No Data")</f>
        <v>NY</v>
      </c>
      <c r="F1590" s="4">
        <v>91572.0</v>
      </c>
      <c r="G1590" s="4">
        <v>114484.0</v>
      </c>
      <c r="H1590" s="4" t="s">
        <v>2831</v>
      </c>
      <c r="I1590" s="5">
        <v>43946.0</v>
      </c>
      <c r="J1590" s="5">
        <v>43989.0</v>
      </c>
      <c r="K1590" s="4" t="s">
        <v>16</v>
      </c>
      <c r="L1590" s="4">
        <f>iferror(vlookup(B1590,Rating_info,3,0),"No Data")</f>
        <v>4</v>
      </c>
    </row>
    <row r="1591" ht="15.75" hidden="1" customHeight="1">
      <c r="A1591" s="4" t="s">
        <v>2832</v>
      </c>
      <c r="B1591" s="4" t="s">
        <v>2813</v>
      </c>
      <c r="C1591" s="4" t="str">
        <f>iferror(vlookup(B1591,Industry_info,2,false),"No data")</f>
        <v>Health Care</v>
      </c>
      <c r="D1591" s="4" t="s">
        <v>2833</v>
      </c>
      <c r="E1591" s="4" t="str">
        <f>iferror(VLOOKUP(D1591,State_info,2,0),"No Data")</f>
        <v>NJ</v>
      </c>
      <c r="F1591" s="4">
        <v>38471.0</v>
      </c>
      <c r="G1591" s="4">
        <v>43006.0</v>
      </c>
      <c r="H1591" s="4" t="s">
        <v>2834</v>
      </c>
      <c r="I1591" s="5">
        <v>43959.0</v>
      </c>
      <c r="J1591" s="5">
        <v>43989.0</v>
      </c>
      <c r="K1591" s="4" t="s">
        <v>330</v>
      </c>
      <c r="L1591" s="4">
        <f>iferror(vlookup(B1591,Rating_info,3,0),"No Data")</f>
        <v>4.9</v>
      </c>
    </row>
    <row r="1592" ht="15.75" hidden="1" customHeight="1">
      <c r="A1592" s="4" t="s">
        <v>2835</v>
      </c>
      <c r="B1592" s="4" t="s">
        <v>2836</v>
      </c>
      <c r="C1592" s="4" t="str">
        <f>iferror(vlookup(B1592,Industry_info,2,false),"No data")</f>
        <v>Telecommunications</v>
      </c>
      <c r="D1592" s="4" t="s">
        <v>2807</v>
      </c>
      <c r="E1592" s="4" t="str">
        <f>iferror(VLOOKUP(D1592,State_info,2,0),"No Data")</f>
        <v>NY</v>
      </c>
      <c r="F1592" s="4">
        <v>64829.0</v>
      </c>
      <c r="G1592" s="4">
        <v>104769.0</v>
      </c>
      <c r="H1592" s="4" t="s">
        <v>2837</v>
      </c>
      <c r="I1592" s="5">
        <v>43959.0</v>
      </c>
      <c r="J1592" s="5">
        <v>43989.0</v>
      </c>
      <c r="K1592" s="4" t="s">
        <v>16</v>
      </c>
      <c r="L1592" s="4">
        <f>iferror(vlookup(B1592,Rating_info,3,0),"No Data")</f>
        <v>4.1</v>
      </c>
    </row>
    <row r="1593" ht="15.75" hidden="1" customHeight="1">
      <c r="A1593" s="4" t="s">
        <v>2838</v>
      </c>
      <c r="B1593" s="4" t="s">
        <v>2839</v>
      </c>
      <c r="C1593" s="4" t="str">
        <f>iferror(vlookup(B1593,Industry_info,2,false),"No data")</f>
        <v>Biotech &amp; Pharmaceuticals</v>
      </c>
      <c r="D1593" s="4" t="s">
        <v>2807</v>
      </c>
      <c r="E1593" s="4" t="str">
        <f>iferror(VLOOKUP(D1593,State_info,2,0),"No Data")</f>
        <v>NY</v>
      </c>
      <c r="F1593" s="4">
        <v>65665.0</v>
      </c>
      <c r="G1593" s="4">
        <v>87057.0</v>
      </c>
      <c r="H1593" s="4" t="s">
        <v>2840</v>
      </c>
      <c r="I1593" s="5">
        <v>43949.0</v>
      </c>
      <c r="J1593" s="5">
        <v>43989.0</v>
      </c>
      <c r="K1593" s="4" t="s">
        <v>16</v>
      </c>
      <c r="L1593" s="4">
        <f>iferror(vlookup(B1593,Rating_info,3,0),"No Data")</f>
        <v>2.5</v>
      </c>
    </row>
    <row r="1594" ht="15.75" hidden="1" customHeight="1">
      <c r="A1594" s="4" t="s">
        <v>2841</v>
      </c>
      <c r="B1594" s="4" t="s">
        <v>2842</v>
      </c>
      <c r="C1594" s="4" t="str">
        <f>iferror(vlookup(B1594,Industry_info,2,false),"No data")</f>
        <v>Finance</v>
      </c>
      <c r="D1594" s="4" t="s">
        <v>2807</v>
      </c>
      <c r="E1594" s="4" t="str">
        <f>iferror(VLOOKUP(D1594,State_info,2,0),"No Data")</f>
        <v>NY</v>
      </c>
      <c r="F1594" s="4">
        <v>84236.0</v>
      </c>
      <c r="G1594" s="4">
        <v>162105.0</v>
      </c>
      <c r="H1594" s="4" t="s">
        <v>2843</v>
      </c>
      <c r="I1594" s="5">
        <v>43948.0</v>
      </c>
      <c r="J1594" s="5">
        <v>43989.0</v>
      </c>
      <c r="K1594" s="4" t="s">
        <v>16</v>
      </c>
      <c r="L1594" s="4">
        <f>iferror(vlookup(B1594,Rating_info,3,0),"No Data")</f>
        <v>3.6</v>
      </c>
    </row>
    <row r="1595" ht="15.75" hidden="1" customHeight="1">
      <c r="A1595" s="4" t="s">
        <v>2844</v>
      </c>
      <c r="B1595" s="4" t="s">
        <v>2845</v>
      </c>
      <c r="C1595" s="4" t="str">
        <f>iferror(vlookup(B1595,Industry_info,2,false),"No data")</f>
        <v>Health Care</v>
      </c>
      <c r="D1595" s="4" t="s">
        <v>2846</v>
      </c>
      <c r="E1595" s="4" t="str">
        <f>iferror(VLOOKUP(D1595,State_info,2,0),"No Data")</f>
        <v>NY</v>
      </c>
      <c r="F1595" s="4">
        <v>81991.0</v>
      </c>
      <c r="G1595" s="4">
        <v>120117.0</v>
      </c>
      <c r="H1595" s="4" t="s">
        <v>15</v>
      </c>
      <c r="I1595" s="5">
        <v>43953.0</v>
      </c>
      <c r="J1595" s="5">
        <v>43989.0</v>
      </c>
      <c r="K1595" s="4" t="s">
        <v>16</v>
      </c>
      <c r="L1595" s="4">
        <f>iferror(vlookup(B1595,Rating_info,3,0),"No Data")</f>
        <v>3.2</v>
      </c>
    </row>
    <row r="1596" ht="15.75" hidden="1" customHeight="1">
      <c r="A1596" s="4" t="s">
        <v>2847</v>
      </c>
      <c r="B1596" s="4" t="s">
        <v>2848</v>
      </c>
      <c r="C1596" s="4" t="str">
        <f>iferror(vlookup(B1596,Industry_info,2,false),"No data")</f>
        <v>Health Care</v>
      </c>
      <c r="D1596" s="4" t="s">
        <v>2849</v>
      </c>
      <c r="E1596" s="4" t="str">
        <f>iferror(VLOOKUP(D1596,State_info,2,0),"No Data")</f>
        <v>NJ</v>
      </c>
      <c r="F1596" s="4">
        <v>48000.0</v>
      </c>
      <c r="G1596" s="4">
        <v>75000.0</v>
      </c>
      <c r="H1596" s="4" t="s">
        <v>2850</v>
      </c>
      <c r="I1596" s="5">
        <v>43950.0</v>
      </c>
      <c r="J1596" s="5">
        <v>43989.0</v>
      </c>
      <c r="K1596" s="4" t="s">
        <v>16</v>
      </c>
      <c r="L1596" s="4">
        <f>iferror(vlookup(B1596,Rating_info,3,0),"No Data")</f>
        <v>4.5</v>
      </c>
    </row>
    <row r="1597" ht="15.75" hidden="1" customHeight="1">
      <c r="A1597" s="4" t="s">
        <v>2851</v>
      </c>
      <c r="B1597" s="4" t="s">
        <v>2852</v>
      </c>
      <c r="C1597" s="4" t="str">
        <f>iferror(vlookup(B1597,Industry_info,2,false),"No data")</f>
        <v>No Industry</v>
      </c>
      <c r="D1597" s="4" t="s">
        <v>2853</v>
      </c>
      <c r="E1597" s="4" t="str">
        <f>iferror(VLOOKUP(D1597,State_info,2,0),"No Data")</f>
        <v>NY</v>
      </c>
      <c r="F1597" s="4">
        <v>55069.0</v>
      </c>
      <c r="G1597" s="4">
        <v>74745.0</v>
      </c>
      <c r="H1597" s="4" t="s">
        <v>2854</v>
      </c>
      <c r="I1597" s="5">
        <v>43958.0</v>
      </c>
      <c r="J1597" s="5">
        <v>43989.0</v>
      </c>
      <c r="K1597" s="4" t="s">
        <v>16</v>
      </c>
      <c r="L1597" s="4">
        <f>iferror(vlookup(B1597,Rating_info,3,0),"No Data")</f>
        <v>3</v>
      </c>
    </row>
    <row r="1598" ht="15.75" hidden="1" customHeight="1">
      <c r="A1598" s="4" t="s">
        <v>2855</v>
      </c>
      <c r="B1598" s="4" t="s">
        <v>2856</v>
      </c>
      <c r="C1598" s="4" t="str">
        <f>iferror(vlookup(B1598,Industry_info,2,false),"No data")</f>
        <v>Retail</v>
      </c>
      <c r="D1598" s="4" t="s">
        <v>2857</v>
      </c>
      <c r="E1598" s="4" t="str">
        <f>iferror(VLOOKUP(D1598,State_info,2,0),"No Data")</f>
        <v>NY</v>
      </c>
      <c r="F1598" s="4">
        <v>21402.0</v>
      </c>
      <c r="G1598" s="4">
        <v>52210.0</v>
      </c>
      <c r="H1598" s="4" t="s">
        <v>2858</v>
      </c>
      <c r="I1598" s="5">
        <v>43956.0</v>
      </c>
      <c r="J1598" s="5">
        <v>43989.0</v>
      </c>
      <c r="K1598" s="4" t="s">
        <v>16</v>
      </c>
      <c r="L1598" s="4">
        <f>iferror(vlookup(B1598,Rating_info,3,0),"No Data")</f>
        <v>3.9</v>
      </c>
    </row>
    <row r="1599" ht="15.75" hidden="1" customHeight="1">
      <c r="A1599" s="4" t="s">
        <v>2805</v>
      </c>
      <c r="B1599" s="4" t="s">
        <v>2806</v>
      </c>
      <c r="C1599" s="4" t="str">
        <f>iferror(vlookup(B1599,Industry_info,2,false),"No data")</f>
        <v>Finance</v>
      </c>
      <c r="D1599" s="4" t="s">
        <v>2807</v>
      </c>
      <c r="E1599" s="4" t="str">
        <f>iferror(VLOOKUP(D1599,State_info,2,0),"No Data")</f>
        <v>NY</v>
      </c>
      <c r="F1599" s="4">
        <v>44587.0</v>
      </c>
      <c r="G1599" s="4">
        <v>82162.0</v>
      </c>
      <c r="H1599" s="4" t="s">
        <v>2808</v>
      </c>
      <c r="I1599" s="5">
        <v>43959.0</v>
      </c>
      <c r="J1599" s="5">
        <v>43989.0</v>
      </c>
      <c r="K1599" s="4" t="s">
        <v>16</v>
      </c>
      <c r="L1599" s="4">
        <f>iferror(vlookup(B1599,Rating_info,3,0),"No Data")</f>
        <v>4</v>
      </c>
    </row>
    <row r="1600" ht="15.75" hidden="1" customHeight="1">
      <c r="A1600" s="4" t="s">
        <v>2809</v>
      </c>
      <c r="B1600" s="4" t="s">
        <v>2810</v>
      </c>
      <c r="C1600" s="4" t="str">
        <f>iferror(vlookup(B1600,Industry_info,2,false),"No data")</f>
        <v>No Industry</v>
      </c>
      <c r="D1600" s="4" t="s">
        <v>2807</v>
      </c>
      <c r="E1600" s="4" t="str">
        <f>iferror(VLOOKUP(D1600,State_info,2,0),"No Data")</f>
        <v>NY</v>
      </c>
      <c r="F1600" s="4">
        <v>125410.0</v>
      </c>
      <c r="G1600" s="4">
        <v>212901.0</v>
      </c>
      <c r="H1600" s="4" t="s">
        <v>2811</v>
      </c>
      <c r="I1600" s="5">
        <v>43949.0</v>
      </c>
      <c r="J1600" s="5">
        <v>43989.0</v>
      </c>
      <c r="K1600" s="4" t="s">
        <v>16</v>
      </c>
      <c r="L1600" s="4" t="str">
        <f>iferror(vlookup(B1600,Rating_info,3,0),"No Data")</f>
        <v/>
      </c>
    </row>
    <row r="1601" ht="15.75" hidden="1" customHeight="1">
      <c r="A1601" s="4" t="s">
        <v>2812</v>
      </c>
      <c r="B1601" s="4" t="s">
        <v>2813</v>
      </c>
      <c r="C1601" s="4" t="str">
        <f>iferror(vlookup(B1601,Industry_info,2,false),"No data")</f>
        <v>Health Care</v>
      </c>
      <c r="D1601" s="4" t="s">
        <v>2807</v>
      </c>
      <c r="E1601" s="4" t="str">
        <f>iferror(VLOOKUP(D1601,State_info,2,0),"No Data")</f>
        <v>NY</v>
      </c>
      <c r="F1601" s="4">
        <v>94715.0</v>
      </c>
      <c r="G1601" s="4">
        <v>103279.0</v>
      </c>
      <c r="H1601" s="4" t="s">
        <v>2814</v>
      </c>
      <c r="I1601" s="5">
        <v>43956.0</v>
      </c>
      <c r="J1601" s="5">
        <v>43989.0</v>
      </c>
      <c r="K1601" s="4" t="s">
        <v>16</v>
      </c>
      <c r="L1601" s="4">
        <f>iferror(vlookup(B1601,Rating_info,3,0),"No Data")</f>
        <v>4.9</v>
      </c>
    </row>
    <row r="1602" ht="15.75" hidden="1" customHeight="1">
      <c r="A1602" s="4" t="s">
        <v>2815</v>
      </c>
      <c r="B1602" s="4" t="s">
        <v>2816</v>
      </c>
      <c r="C1602" s="4" t="str">
        <f>iferror(vlookup(B1602,Industry_info,2,false),"No data")</f>
        <v>No Industry</v>
      </c>
      <c r="D1602" s="4" t="s">
        <v>2817</v>
      </c>
      <c r="E1602" s="4" t="str">
        <f>iferror(VLOOKUP(D1602,State_info,2,0),"No Data")</f>
        <v>NY</v>
      </c>
      <c r="F1602" s="4">
        <v>20000.0</v>
      </c>
      <c r="G1602" s="4">
        <v>35000.0</v>
      </c>
      <c r="H1602" s="4" t="s">
        <v>2818</v>
      </c>
      <c r="I1602" s="5">
        <v>43958.0</v>
      </c>
      <c r="J1602" s="5">
        <v>43989.0</v>
      </c>
      <c r="K1602" s="4" t="s">
        <v>330</v>
      </c>
      <c r="L1602" s="4" t="str">
        <f>iferror(vlookup(B1602,Rating_info,3,0),"No Data")</f>
        <v/>
      </c>
    </row>
    <row r="1603" ht="15.75" hidden="1" customHeight="1">
      <c r="A1603" s="4" t="s">
        <v>2823</v>
      </c>
      <c r="B1603" s="4" t="s">
        <v>2824</v>
      </c>
      <c r="C1603" s="4" t="str">
        <f>iferror(vlookup(B1603,Industry_info,2,false),"No data")</f>
        <v>Construction, Repair &amp; Maintenance</v>
      </c>
      <c r="D1603" s="4" t="s">
        <v>2825</v>
      </c>
      <c r="E1603" s="4" t="str">
        <f>iferror(VLOOKUP(D1603,State_info,2,0),"No Data")</f>
        <v>NY</v>
      </c>
      <c r="F1603" s="4">
        <v>46298.0</v>
      </c>
      <c r="G1603" s="4">
        <v>55893.0</v>
      </c>
      <c r="H1603" s="4" t="s">
        <v>2826</v>
      </c>
      <c r="I1603" s="5">
        <v>43952.0</v>
      </c>
      <c r="J1603" s="5">
        <v>43989.0</v>
      </c>
      <c r="K1603" s="4" t="s">
        <v>16</v>
      </c>
      <c r="L1603" s="4">
        <f>iferror(vlookup(B1603,Rating_info,3,0),"No Data")</f>
        <v>3.5</v>
      </c>
    </row>
    <row r="1604" ht="15.75" hidden="1" customHeight="1">
      <c r="A1604" s="4" t="s">
        <v>2827</v>
      </c>
      <c r="B1604" s="4" t="s">
        <v>2828</v>
      </c>
      <c r="C1604" s="4" t="str">
        <f>iferror(vlookup(B1604,Industry_info,2,false),"No data")</f>
        <v>Information Technology</v>
      </c>
      <c r="D1604" s="4" t="s">
        <v>2807</v>
      </c>
      <c r="E1604" s="4" t="str">
        <f>iferror(VLOOKUP(D1604,State_info,2,0),"No Data")</f>
        <v>NY</v>
      </c>
      <c r="F1604" s="4">
        <v>122296.0</v>
      </c>
      <c r="G1604" s="4">
        <v>148734.0</v>
      </c>
      <c r="H1604" s="4" t="s">
        <v>2829</v>
      </c>
      <c r="I1604" s="5">
        <v>43949.0</v>
      </c>
      <c r="J1604" s="5">
        <v>43989.0</v>
      </c>
      <c r="K1604" s="4" t="s">
        <v>16</v>
      </c>
      <c r="L1604" s="4">
        <f>iferror(vlookup(B1604,Rating_info,3,0),"No Data")</f>
        <v>3.4</v>
      </c>
    </row>
    <row r="1605" ht="15.75" hidden="1" customHeight="1">
      <c r="A1605" s="4" t="s">
        <v>2830</v>
      </c>
      <c r="B1605" s="4" t="s">
        <v>2806</v>
      </c>
      <c r="C1605" s="4" t="str">
        <f>iferror(vlookup(B1605,Industry_info,2,false),"No data")</f>
        <v>Finance</v>
      </c>
      <c r="D1605" s="4" t="s">
        <v>2807</v>
      </c>
      <c r="E1605" s="4" t="str">
        <f>iferror(VLOOKUP(D1605,State_info,2,0),"No Data")</f>
        <v>NY</v>
      </c>
      <c r="F1605" s="4">
        <v>91572.0</v>
      </c>
      <c r="G1605" s="4">
        <v>114484.0</v>
      </c>
      <c r="H1605" s="4" t="s">
        <v>2831</v>
      </c>
      <c r="I1605" s="5">
        <v>43946.0</v>
      </c>
      <c r="J1605" s="5">
        <v>43989.0</v>
      </c>
      <c r="K1605" s="4" t="s">
        <v>16</v>
      </c>
      <c r="L1605" s="4">
        <f>iferror(vlookup(B1605,Rating_info,3,0),"No Data")</f>
        <v>4</v>
      </c>
    </row>
    <row r="1606" ht="15.75" hidden="1" customHeight="1">
      <c r="A1606" s="4" t="s">
        <v>2832</v>
      </c>
      <c r="B1606" s="4" t="s">
        <v>2813</v>
      </c>
      <c r="C1606" s="4" t="str">
        <f>iferror(vlookup(B1606,Industry_info,2,false),"No data")</f>
        <v>Health Care</v>
      </c>
      <c r="D1606" s="4" t="s">
        <v>2833</v>
      </c>
      <c r="E1606" s="4" t="str">
        <f>iferror(VLOOKUP(D1606,State_info,2,0),"No Data")</f>
        <v>NJ</v>
      </c>
      <c r="F1606" s="4">
        <v>38471.0</v>
      </c>
      <c r="G1606" s="4">
        <v>43006.0</v>
      </c>
      <c r="H1606" s="4" t="s">
        <v>2834</v>
      </c>
      <c r="I1606" s="5">
        <v>43959.0</v>
      </c>
      <c r="J1606" s="5">
        <v>43989.0</v>
      </c>
      <c r="K1606" s="4" t="s">
        <v>330</v>
      </c>
      <c r="L1606" s="4">
        <f>iferror(vlookup(B1606,Rating_info,3,0),"No Data")</f>
        <v>4.9</v>
      </c>
    </row>
    <row r="1607" ht="15.75" hidden="1" customHeight="1">
      <c r="A1607" s="4" t="s">
        <v>2835</v>
      </c>
      <c r="B1607" s="4" t="s">
        <v>2836</v>
      </c>
      <c r="C1607" s="4" t="str">
        <f>iferror(vlookup(B1607,Industry_info,2,false),"No data")</f>
        <v>Telecommunications</v>
      </c>
      <c r="D1607" s="4" t="s">
        <v>2807</v>
      </c>
      <c r="E1607" s="4" t="str">
        <f>iferror(VLOOKUP(D1607,State_info,2,0),"No Data")</f>
        <v>NY</v>
      </c>
      <c r="F1607" s="4">
        <v>64829.0</v>
      </c>
      <c r="G1607" s="4">
        <v>104769.0</v>
      </c>
      <c r="H1607" s="4" t="s">
        <v>2837</v>
      </c>
      <c r="I1607" s="5">
        <v>43959.0</v>
      </c>
      <c r="J1607" s="5">
        <v>43989.0</v>
      </c>
      <c r="K1607" s="4" t="s">
        <v>16</v>
      </c>
      <c r="L1607" s="4">
        <f>iferror(vlookup(B1607,Rating_info,3,0),"No Data")</f>
        <v>4.1</v>
      </c>
    </row>
    <row r="1608" ht="15.75" hidden="1" customHeight="1">
      <c r="A1608" s="4" t="s">
        <v>2838</v>
      </c>
      <c r="B1608" s="4" t="s">
        <v>2839</v>
      </c>
      <c r="C1608" s="4" t="str">
        <f>iferror(vlookup(B1608,Industry_info,2,false),"No data")</f>
        <v>Biotech &amp; Pharmaceuticals</v>
      </c>
      <c r="D1608" s="4" t="s">
        <v>2807</v>
      </c>
      <c r="E1608" s="4" t="str">
        <f>iferror(VLOOKUP(D1608,State_info,2,0),"No Data")</f>
        <v>NY</v>
      </c>
      <c r="F1608" s="4">
        <v>65665.0</v>
      </c>
      <c r="G1608" s="4">
        <v>87057.0</v>
      </c>
      <c r="H1608" s="4" t="s">
        <v>2840</v>
      </c>
      <c r="I1608" s="5">
        <v>43949.0</v>
      </c>
      <c r="J1608" s="5">
        <v>43989.0</v>
      </c>
      <c r="K1608" s="4" t="s">
        <v>16</v>
      </c>
      <c r="L1608" s="4">
        <f>iferror(vlookup(B1608,Rating_info,3,0),"No Data")</f>
        <v>2.5</v>
      </c>
    </row>
    <row r="1609" ht="15.75" hidden="1" customHeight="1">
      <c r="A1609" s="4" t="s">
        <v>2841</v>
      </c>
      <c r="B1609" s="4" t="s">
        <v>2842</v>
      </c>
      <c r="C1609" s="4" t="str">
        <f>iferror(vlookup(B1609,Industry_info,2,false),"No data")</f>
        <v>Finance</v>
      </c>
      <c r="D1609" s="4" t="s">
        <v>2807</v>
      </c>
      <c r="E1609" s="4" t="str">
        <f>iferror(VLOOKUP(D1609,State_info,2,0),"No Data")</f>
        <v>NY</v>
      </c>
      <c r="F1609" s="4">
        <v>84236.0</v>
      </c>
      <c r="G1609" s="4">
        <v>162105.0</v>
      </c>
      <c r="H1609" s="4" t="s">
        <v>2843</v>
      </c>
      <c r="I1609" s="5">
        <v>43948.0</v>
      </c>
      <c r="J1609" s="5">
        <v>43989.0</v>
      </c>
      <c r="K1609" s="4" t="s">
        <v>16</v>
      </c>
      <c r="L1609" s="4">
        <f>iferror(vlookup(B1609,Rating_info,3,0),"No Data")</f>
        <v>3.6</v>
      </c>
    </row>
    <row r="1610" ht="15.75" hidden="1" customHeight="1">
      <c r="A1610" s="4" t="s">
        <v>2844</v>
      </c>
      <c r="B1610" s="4" t="s">
        <v>2845</v>
      </c>
      <c r="C1610" s="4" t="str">
        <f>iferror(vlookup(B1610,Industry_info,2,false),"No data")</f>
        <v>Health Care</v>
      </c>
      <c r="D1610" s="4" t="s">
        <v>2846</v>
      </c>
      <c r="E1610" s="4" t="str">
        <f>iferror(VLOOKUP(D1610,State_info,2,0),"No Data")</f>
        <v>NY</v>
      </c>
      <c r="F1610" s="4">
        <v>81991.0</v>
      </c>
      <c r="G1610" s="4">
        <v>120117.0</v>
      </c>
      <c r="H1610" s="4" t="s">
        <v>15</v>
      </c>
      <c r="I1610" s="5">
        <v>43953.0</v>
      </c>
      <c r="J1610" s="5">
        <v>43989.0</v>
      </c>
      <c r="K1610" s="4" t="s">
        <v>16</v>
      </c>
      <c r="L1610" s="4">
        <f>iferror(vlookup(B1610,Rating_info,3,0),"No Data")</f>
        <v>3.2</v>
      </c>
    </row>
    <row r="1611" ht="15.75" hidden="1" customHeight="1">
      <c r="A1611" s="4" t="s">
        <v>2847</v>
      </c>
      <c r="B1611" s="4" t="s">
        <v>2848</v>
      </c>
      <c r="C1611" s="4" t="str">
        <f>iferror(vlookup(B1611,Industry_info,2,false),"No data")</f>
        <v>Health Care</v>
      </c>
      <c r="D1611" s="4" t="s">
        <v>2849</v>
      </c>
      <c r="E1611" s="4" t="str">
        <f>iferror(VLOOKUP(D1611,State_info,2,0),"No Data")</f>
        <v>NJ</v>
      </c>
      <c r="F1611" s="4">
        <v>48000.0</v>
      </c>
      <c r="G1611" s="4">
        <v>75000.0</v>
      </c>
      <c r="H1611" s="4" t="s">
        <v>2850</v>
      </c>
      <c r="I1611" s="5">
        <v>43950.0</v>
      </c>
      <c r="J1611" s="5">
        <v>43989.0</v>
      </c>
      <c r="K1611" s="4" t="s">
        <v>16</v>
      </c>
      <c r="L1611" s="4">
        <f>iferror(vlookup(B1611,Rating_info,3,0),"No Data")</f>
        <v>4.5</v>
      </c>
    </row>
    <row r="1612" ht="15.75" hidden="1" customHeight="1">
      <c r="A1612" s="4" t="s">
        <v>2851</v>
      </c>
      <c r="B1612" s="4" t="s">
        <v>2852</v>
      </c>
      <c r="C1612" s="4" t="str">
        <f>iferror(vlookup(B1612,Industry_info,2,false),"No data")</f>
        <v>No Industry</v>
      </c>
      <c r="D1612" s="4" t="s">
        <v>2853</v>
      </c>
      <c r="E1612" s="4" t="str">
        <f>iferror(VLOOKUP(D1612,State_info,2,0),"No Data")</f>
        <v>NY</v>
      </c>
      <c r="F1612" s="4">
        <v>55069.0</v>
      </c>
      <c r="G1612" s="4">
        <v>74745.0</v>
      </c>
      <c r="H1612" s="4" t="s">
        <v>2854</v>
      </c>
      <c r="I1612" s="5">
        <v>43958.0</v>
      </c>
      <c r="J1612" s="5">
        <v>43989.0</v>
      </c>
      <c r="K1612" s="4" t="s">
        <v>16</v>
      </c>
      <c r="L1612" s="4">
        <f>iferror(vlookup(B1612,Rating_info,3,0),"No Data")</f>
        <v>3</v>
      </c>
    </row>
    <row r="1613" ht="15.75" hidden="1" customHeight="1">
      <c r="A1613" s="4" t="s">
        <v>2855</v>
      </c>
      <c r="B1613" s="4" t="s">
        <v>2856</v>
      </c>
      <c r="C1613" s="4" t="str">
        <f>iferror(vlookup(B1613,Industry_info,2,false),"No data")</f>
        <v>Retail</v>
      </c>
      <c r="D1613" s="4" t="s">
        <v>2857</v>
      </c>
      <c r="E1613" s="4" t="str">
        <f>iferror(VLOOKUP(D1613,State_info,2,0),"No Data")</f>
        <v>NY</v>
      </c>
      <c r="F1613" s="4">
        <v>21402.0</v>
      </c>
      <c r="G1613" s="4">
        <v>52210.0</v>
      </c>
      <c r="H1613" s="4" t="s">
        <v>2858</v>
      </c>
      <c r="I1613" s="5">
        <v>43956.0</v>
      </c>
      <c r="J1613" s="5">
        <v>43989.0</v>
      </c>
      <c r="K1613" s="4" t="s">
        <v>16</v>
      </c>
      <c r="L1613" s="4">
        <f>iferror(vlookup(B1613,Rating_info,3,0),"No Data")</f>
        <v>3.9</v>
      </c>
    </row>
    <row r="1614" ht="15.75" hidden="1" customHeight="1">
      <c r="A1614" s="4" t="s">
        <v>2805</v>
      </c>
      <c r="B1614" s="4" t="s">
        <v>2806</v>
      </c>
      <c r="C1614" s="4" t="str">
        <f>iferror(vlookup(B1614,Industry_info,2,false),"No data")</f>
        <v>Finance</v>
      </c>
      <c r="D1614" s="4" t="s">
        <v>2807</v>
      </c>
      <c r="E1614" s="4" t="str">
        <f>iferror(VLOOKUP(D1614,State_info,2,0),"No Data")</f>
        <v>NY</v>
      </c>
      <c r="F1614" s="4">
        <v>44587.0</v>
      </c>
      <c r="G1614" s="4">
        <v>82162.0</v>
      </c>
      <c r="H1614" s="4" t="s">
        <v>2808</v>
      </c>
      <c r="I1614" s="5">
        <v>43959.0</v>
      </c>
      <c r="J1614" s="5">
        <v>43989.0</v>
      </c>
      <c r="K1614" s="4" t="s">
        <v>16</v>
      </c>
      <c r="L1614" s="4">
        <f>iferror(vlookup(B1614,Rating_info,3,0),"No Data")</f>
        <v>4</v>
      </c>
    </row>
    <row r="1615" ht="15.75" hidden="1" customHeight="1">
      <c r="A1615" s="4" t="s">
        <v>2809</v>
      </c>
      <c r="B1615" s="4" t="s">
        <v>2810</v>
      </c>
      <c r="C1615" s="4" t="str">
        <f>iferror(vlookup(B1615,Industry_info,2,false),"No data")</f>
        <v>No Industry</v>
      </c>
      <c r="D1615" s="4" t="s">
        <v>2807</v>
      </c>
      <c r="E1615" s="4" t="str">
        <f>iferror(VLOOKUP(D1615,State_info,2,0),"No Data")</f>
        <v>NY</v>
      </c>
      <c r="F1615" s="4">
        <v>125410.0</v>
      </c>
      <c r="G1615" s="4">
        <v>212901.0</v>
      </c>
      <c r="H1615" s="4" t="s">
        <v>2811</v>
      </c>
      <c r="I1615" s="5">
        <v>43949.0</v>
      </c>
      <c r="J1615" s="5">
        <v>43989.0</v>
      </c>
      <c r="K1615" s="4" t="s">
        <v>16</v>
      </c>
      <c r="L1615" s="4" t="str">
        <f>iferror(vlookup(B1615,Rating_info,3,0),"No Data")</f>
        <v/>
      </c>
    </row>
    <row r="1616" ht="15.75" hidden="1" customHeight="1">
      <c r="A1616" s="4" t="s">
        <v>2812</v>
      </c>
      <c r="B1616" s="4" t="s">
        <v>2813</v>
      </c>
      <c r="C1616" s="4" t="str">
        <f>iferror(vlookup(B1616,Industry_info,2,false),"No data")</f>
        <v>Health Care</v>
      </c>
      <c r="D1616" s="4" t="s">
        <v>2807</v>
      </c>
      <c r="E1616" s="4" t="str">
        <f>iferror(VLOOKUP(D1616,State_info,2,0),"No Data")</f>
        <v>NY</v>
      </c>
      <c r="F1616" s="4">
        <v>94715.0</v>
      </c>
      <c r="G1616" s="4">
        <v>103279.0</v>
      </c>
      <c r="H1616" s="4" t="s">
        <v>2814</v>
      </c>
      <c r="I1616" s="5">
        <v>43956.0</v>
      </c>
      <c r="J1616" s="5">
        <v>43989.0</v>
      </c>
      <c r="K1616" s="4" t="s">
        <v>16</v>
      </c>
      <c r="L1616" s="4">
        <f>iferror(vlookup(B1616,Rating_info,3,0),"No Data")</f>
        <v>4.9</v>
      </c>
    </row>
    <row r="1617" ht="15.75" hidden="1" customHeight="1">
      <c r="A1617" s="4" t="s">
        <v>2815</v>
      </c>
      <c r="B1617" s="4" t="s">
        <v>2816</v>
      </c>
      <c r="C1617" s="4" t="str">
        <f>iferror(vlookup(B1617,Industry_info,2,false),"No data")</f>
        <v>No Industry</v>
      </c>
      <c r="D1617" s="4" t="s">
        <v>2817</v>
      </c>
      <c r="E1617" s="4" t="str">
        <f>iferror(VLOOKUP(D1617,State_info,2,0),"No Data")</f>
        <v>NY</v>
      </c>
      <c r="F1617" s="4">
        <v>20000.0</v>
      </c>
      <c r="G1617" s="4">
        <v>35000.0</v>
      </c>
      <c r="H1617" s="4" t="s">
        <v>2818</v>
      </c>
      <c r="I1617" s="5">
        <v>43958.0</v>
      </c>
      <c r="J1617" s="5">
        <v>43989.0</v>
      </c>
      <c r="K1617" s="4" t="s">
        <v>330</v>
      </c>
      <c r="L1617" s="4" t="str">
        <f>iferror(vlookup(B1617,Rating_info,3,0),"No Data")</f>
        <v/>
      </c>
    </row>
    <row r="1618" ht="15.75" hidden="1" customHeight="1">
      <c r="A1618" s="4" t="s">
        <v>2823</v>
      </c>
      <c r="B1618" s="4" t="s">
        <v>2824</v>
      </c>
      <c r="C1618" s="4" t="str">
        <f>iferror(vlookup(B1618,Industry_info,2,false),"No data")</f>
        <v>Construction, Repair &amp; Maintenance</v>
      </c>
      <c r="D1618" s="4" t="s">
        <v>2825</v>
      </c>
      <c r="E1618" s="4" t="str">
        <f>iferror(VLOOKUP(D1618,State_info,2,0),"No Data")</f>
        <v>NY</v>
      </c>
      <c r="F1618" s="4">
        <v>46298.0</v>
      </c>
      <c r="G1618" s="4">
        <v>55893.0</v>
      </c>
      <c r="H1618" s="4" t="s">
        <v>2826</v>
      </c>
      <c r="I1618" s="5">
        <v>43952.0</v>
      </c>
      <c r="J1618" s="5">
        <v>43989.0</v>
      </c>
      <c r="K1618" s="4" t="s">
        <v>16</v>
      </c>
      <c r="L1618" s="4">
        <f>iferror(vlookup(B1618,Rating_info,3,0),"No Data")</f>
        <v>3.5</v>
      </c>
    </row>
    <row r="1619" ht="15.75" hidden="1" customHeight="1">
      <c r="A1619" s="4" t="s">
        <v>2827</v>
      </c>
      <c r="B1619" s="4" t="s">
        <v>2828</v>
      </c>
      <c r="C1619" s="4" t="str">
        <f>iferror(vlookup(B1619,Industry_info,2,false),"No data")</f>
        <v>Information Technology</v>
      </c>
      <c r="D1619" s="4" t="s">
        <v>2807</v>
      </c>
      <c r="E1619" s="4" t="str">
        <f>iferror(VLOOKUP(D1619,State_info,2,0),"No Data")</f>
        <v>NY</v>
      </c>
      <c r="F1619" s="4">
        <v>122296.0</v>
      </c>
      <c r="G1619" s="4">
        <v>148734.0</v>
      </c>
      <c r="H1619" s="4" t="s">
        <v>2829</v>
      </c>
      <c r="I1619" s="5">
        <v>43949.0</v>
      </c>
      <c r="J1619" s="5">
        <v>43989.0</v>
      </c>
      <c r="K1619" s="4" t="s">
        <v>16</v>
      </c>
      <c r="L1619" s="4">
        <f>iferror(vlookup(B1619,Rating_info,3,0),"No Data")</f>
        <v>3.4</v>
      </c>
    </row>
    <row r="1620" ht="15.75" hidden="1" customHeight="1">
      <c r="A1620" s="4" t="s">
        <v>2830</v>
      </c>
      <c r="B1620" s="4" t="s">
        <v>2806</v>
      </c>
      <c r="C1620" s="4" t="str">
        <f>iferror(vlookup(B1620,Industry_info,2,false),"No data")</f>
        <v>Finance</v>
      </c>
      <c r="D1620" s="4" t="s">
        <v>2807</v>
      </c>
      <c r="E1620" s="4" t="str">
        <f>iferror(VLOOKUP(D1620,State_info,2,0),"No Data")</f>
        <v>NY</v>
      </c>
      <c r="F1620" s="4">
        <v>91572.0</v>
      </c>
      <c r="G1620" s="4">
        <v>114484.0</v>
      </c>
      <c r="H1620" s="4" t="s">
        <v>2831</v>
      </c>
      <c r="I1620" s="5">
        <v>43946.0</v>
      </c>
      <c r="J1620" s="5">
        <v>43989.0</v>
      </c>
      <c r="K1620" s="4" t="s">
        <v>16</v>
      </c>
      <c r="L1620" s="4">
        <f>iferror(vlookup(B1620,Rating_info,3,0),"No Data")</f>
        <v>4</v>
      </c>
    </row>
    <row r="1621" ht="15.75" hidden="1" customHeight="1">
      <c r="A1621" s="4" t="s">
        <v>2832</v>
      </c>
      <c r="B1621" s="4" t="s">
        <v>2813</v>
      </c>
      <c r="C1621" s="4" t="str">
        <f>iferror(vlookup(B1621,Industry_info,2,false),"No data")</f>
        <v>Health Care</v>
      </c>
      <c r="D1621" s="4" t="s">
        <v>2833</v>
      </c>
      <c r="E1621" s="4" t="str">
        <f>iferror(VLOOKUP(D1621,State_info,2,0),"No Data")</f>
        <v>NJ</v>
      </c>
      <c r="F1621" s="4">
        <v>38471.0</v>
      </c>
      <c r="G1621" s="4">
        <v>43006.0</v>
      </c>
      <c r="H1621" s="4" t="s">
        <v>2834</v>
      </c>
      <c r="I1621" s="5">
        <v>43959.0</v>
      </c>
      <c r="J1621" s="5">
        <v>43989.0</v>
      </c>
      <c r="K1621" s="4" t="s">
        <v>330</v>
      </c>
      <c r="L1621" s="4">
        <f>iferror(vlookup(B1621,Rating_info,3,0),"No Data")</f>
        <v>4.9</v>
      </c>
    </row>
    <row r="1622" ht="15.75" hidden="1" customHeight="1">
      <c r="A1622" s="4" t="s">
        <v>2835</v>
      </c>
      <c r="B1622" s="4" t="s">
        <v>2836</v>
      </c>
      <c r="C1622" s="4" t="str">
        <f>iferror(vlookup(B1622,Industry_info,2,false),"No data")</f>
        <v>Telecommunications</v>
      </c>
      <c r="D1622" s="4" t="s">
        <v>2807</v>
      </c>
      <c r="E1622" s="4" t="str">
        <f>iferror(VLOOKUP(D1622,State_info,2,0),"No Data")</f>
        <v>NY</v>
      </c>
      <c r="F1622" s="4">
        <v>64829.0</v>
      </c>
      <c r="G1622" s="4">
        <v>104769.0</v>
      </c>
      <c r="H1622" s="4" t="s">
        <v>2837</v>
      </c>
      <c r="I1622" s="5">
        <v>43959.0</v>
      </c>
      <c r="J1622" s="5">
        <v>43989.0</v>
      </c>
      <c r="K1622" s="4" t="s">
        <v>16</v>
      </c>
      <c r="L1622" s="4">
        <f>iferror(vlookup(B1622,Rating_info,3,0),"No Data")</f>
        <v>4.1</v>
      </c>
    </row>
    <row r="1623" ht="15.75" hidden="1" customHeight="1">
      <c r="A1623" s="4" t="s">
        <v>2838</v>
      </c>
      <c r="B1623" s="4" t="s">
        <v>2839</v>
      </c>
      <c r="C1623" s="4" t="str">
        <f>iferror(vlookup(B1623,Industry_info,2,false),"No data")</f>
        <v>Biotech &amp; Pharmaceuticals</v>
      </c>
      <c r="D1623" s="4" t="s">
        <v>2807</v>
      </c>
      <c r="E1623" s="4" t="str">
        <f>iferror(VLOOKUP(D1623,State_info,2,0),"No Data")</f>
        <v>NY</v>
      </c>
      <c r="F1623" s="4">
        <v>65665.0</v>
      </c>
      <c r="G1623" s="4">
        <v>87057.0</v>
      </c>
      <c r="H1623" s="4" t="s">
        <v>2840</v>
      </c>
      <c r="I1623" s="5">
        <v>43949.0</v>
      </c>
      <c r="J1623" s="5">
        <v>43989.0</v>
      </c>
      <c r="K1623" s="4" t="s">
        <v>16</v>
      </c>
      <c r="L1623" s="4">
        <f>iferror(vlookup(B1623,Rating_info,3,0),"No Data")</f>
        <v>2.5</v>
      </c>
    </row>
    <row r="1624" ht="15.75" hidden="1" customHeight="1">
      <c r="A1624" s="4" t="s">
        <v>2841</v>
      </c>
      <c r="B1624" s="4" t="s">
        <v>2842</v>
      </c>
      <c r="C1624" s="4" t="str">
        <f>iferror(vlookup(B1624,Industry_info,2,false),"No data")</f>
        <v>Finance</v>
      </c>
      <c r="D1624" s="4" t="s">
        <v>2807</v>
      </c>
      <c r="E1624" s="4" t="str">
        <f>iferror(VLOOKUP(D1624,State_info,2,0),"No Data")</f>
        <v>NY</v>
      </c>
      <c r="F1624" s="4">
        <v>84236.0</v>
      </c>
      <c r="G1624" s="4">
        <v>162105.0</v>
      </c>
      <c r="H1624" s="4" t="s">
        <v>2843</v>
      </c>
      <c r="I1624" s="5">
        <v>43948.0</v>
      </c>
      <c r="J1624" s="5">
        <v>43989.0</v>
      </c>
      <c r="K1624" s="4" t="s">
        <v>16</v>
      </c>
      <c r="L1624" s="4">
        <f>iferror(vlookup(B1624,Rating_info,3,0),"No Data")</f>
        <v>3.6</v>
      </c>
    </row>
    <row r="1625" ht="15.75" hidden="1" customHeight="1">
      <c r="A1625" s="4" t="s">
        <v>2844</v>
      </c>
      <c r="B1625" s="4" t="s">
        <v>2845</v>
      </c>
      <c r="C1625" s="4" t="str">
        <f>iferror(vlookup(B1625,Industry_info,2,false),"No data")</f>
        <v>Health Care</v>
      </c>
      <c r="D1625" s="4" t="s">
        <v>2846</v>
      </c>
      <c r="E1625" s="4" t="str">
        <f>iferror(VLOOKUP(D1625,State_info,2,0),"No Data")</f>
        <v>NY</v>
      </c>
      <c r="F1625" s="4">
        <v>81991.0</v>
      </c>
      <c r="G1625" s="4">
        <v>120117.0</v>
      </c>
      <c r="H1625" s="4" t="s">
        <v>15</v>
      </c>
      <c r="I1625" s="5">
        <v>43953.0</v>
      </c>
      <c r="J1625" s="5">
        <v>43989.0</v>
      </c>
      <c r="K1625" s="4" t="s">
        <v>16</v>
      </c>
      <c r="L1625" s="4">
        <f>iferror(vlookup(B1625,Rating_info,3,0),"No Data")</f>
        <v>3.2</v>
      </c>
    </row>
    <row r="1626" ht="15.75" hidden="1" customHeight="1">
      <c r="A1626" s="4" t="s">
        <v>2847</v>
      </c>
      <c r="B1626" s="4" t="s">
        <v>2848</v>
      </c>
      <c r="C1626" s="4" t="str">
        <f>iferror(vlookup(B1626,Industry_info,2,false),"No data")</f>
        <v>Health Care</v>
      </c>
      <c r="D1626" s="4" t="s">
        <v>2849</v>
      </c>
      <c r="E1626" s="4" t="str">
        <f>iferror(VLOOKUP(D1626,State_info,2,0),"No Data")</f>
        <v>NJ</v>
      </c>
      <c r="F1626" s="4">
        <v>48000.0</v>
      </c>
      <c r="G1626" s="4">
        <v>75000.0</v>
      </c>
      <c r="H1626" s="4" t="s">
        <v>2850</v>
      </c>
      <c r="I1626" s="5">
        <v>43950.0</v>
      </c>
      <c r="J1626" s="5">
        <v>43989.0</v>
      </c>
      <c r="K1626" s="4" t="s">
        <v>16</v>
      </c>
      <c r="L1626" s="4">
        <f>iferror(vlookup(B1626,Rating_info,3,0),"No Data")</f>
        <v>4.5</v>
      </c>
    </row>
    <row r="1627" ht="15.75" hidden="1" customHeight="1">
      <c r="A1627" s="4" t="s">
        <v>2851</v>
      </c>
      <c r="B1627" s="4" t="s">
        <v>2852</v>
      </c>
      <c r="C1627" s="4" t="str">
        <f>iferror(vlookup(B1627,Industry_info,2,false),"No data")</f>
        <v>No Industry</v>
      </c>
      <c r="D1627" s="4" t="s">
        <v>2853</v>
      </c>
      <c r="E1627" s="4" t="str">
        <f>iferror(VLOOKUP(D1627,State_info,2,0),"No Data")</f>
        <v>NY</v>
      </c>
      <c r="F1627" s="4">
        <v>55069.0</v>
      </c>
      <c r="G1627" s="4">
        <v>74745.0</v>
      </c>
      <c r="H1627" s="4" t="s">
        <v>2854</v>
      </c>
      <c r="I1627" s="5">
        <v>43958.0</v>
      </c>
      <c r="J1627" s="5">
        <v>43989.0</v>
      </c>
      <c r="K1627" s="4" t="s">
        <v>16</v>
      </c>
      <c r="L1627" s="4">
        <f>iferror(vlookup(B1627,Rating_info,3,0),"No Data")</f>
        <v>3</v>
      </c>
    </row>
    <row r="1628" ht="15.75" hidden="1" customHeight="1">
      <c r="A1628" s="4" t="s">
        <v>2855</v>
      </c>
      <c r="B1628" s="4" t="s">
        <v>2856</v>
      </c>
      <c r="C1628" s="4" t="str">
        <f>iferror(vlookup(B1628,Industry_info,2,false),"No data")</f>
        <v>Retail</v>
      </c>
      <c r="D1628" s="4" t="s">
        <v>2857</v>
      </c>
      <c r="E1628" s="4" t="str">
        <f>iferror(VLOOKUP(D1628,State_info,2,0),"No Data")</f>
        <v>NY</v>
      </c>
      <c r="F1628" s="4">
        <v>21402.0</v>
      </c>
      <c r="G1628" s="4">
        <v>52210.0</v>
      </c>
      <c r="H1628" s="4" t="s">
        <v>2858</v>
      </c>
      <c r="I1628" s="5">
        <v>43956.0</v>
      </c>
      <c r="J1628" s="5">
        <v>43989.0</v>
      </c>
      <c r="K1628" s="4" t="s">
        <v>16</v>
      </c>
      <c r="L1628" s="4">
        <f>iferror(vlookup(B1628,Rating_info,3,0),"No Data")</f>
        <v>3.9</v>
      </c>
    </row>
    <row r="1629" ht="15.75" hidden="1" customHeight="1">
      <c r="A1629" s="4" t="s">
        <v>2805</v>
      </c>
      <c r="B1629" s="4" t="s">
        <v>2806</v>
      </c>
      <c r="C1629" s="4" t="str">
        <f>iferror(vlookup(B1629,Industry_info,2,false),"No data")</f>
        <v>Finance</v>
      </c>
      <c r="D1629" s="4" t="s">
        <v>2807</v>
      </c>
      <c r="E1629" s="4" t="str">
        <f>iferror(VLOOKUP(D1629,State_info,2,0),"No Data")</f>
        <v>NY</v>
      </c>
      <c r="F1629" s="4">
        <v>44587.0</v>
      </c>
      <c r="G1629" s="4">
        <v>82162.0</v>
      </c>
      <c r="H1629" s="4" t="s">
        <v>2808</v>
      </c>
      <c r="I1629" s="5">
        <v>43959.0</v>
      </c>
      <c r="J1629" s="5">
        <v>43989.0</v>
      </c>
      <c r="K1629" s="4" t="s">
        <v>16</v>
      </c>
      <c r="L1629" s="4">
        <f>iferror(vlookup(B1629,Rating_info,3,0),"No Data")</f>
        <v>4</v>
      </c>
    </row>
    <row r="1630" ht="15.75" hidden="1" customHeight="1">
      <c r="A1630" s="4" t="s">
        <v>2809</v>
      </c>
      <c r="B1630" s="4" t="s">
        <v>2810</v>
      </c>
      <c r="C1630" s="4" t="str">
        <f>iferror(vlookup(B1630,Industry_info,2,false),"No data")</f>
        <v>No Industry</v>
      </c>
      <c r="D1630" s="4" t="s">
        <v>2807</v>
      </c>
      <c r="E1630" s="4" t="str">
        <f>iferror(VLOOKUP(D1630,State_info,2,0),"No Data")</f>
        <v>NY</v>
      </c>
      <c r="F1630" s="4">
        <v>125410.0</v>
      </c>
      <c r="G1630" s="4">
        <v>212901.0</v>
      </c>
      <c r="H1630" s="4" t="s">
        <v>2811</v>
      </c>
      <c r="I1630" s="5">
        <v>43949.0</v>
      </c>
      <c r="J1630" s="5">
        <v>43989.0</v>
      </c>
      <c r="K1630" s="4" t="s">
        <v>16</v>
      </c>
      <c r="L1630" s="4" t="str">
        <f>iferror(vlookup(B1630,Rating_info,3,0),"No Data")</f>
        <v/>
      </c>
    </row>
    <row r="1631" ht="15.75" hidden="1" customHeight="1">
      <c r="A1631" s="4" t="s">
        <v>2812</v>
      </c>
      <c r="B1631" s="4" t="s">
        <v>2813</v>
      </c>
      <c r="C1631" s="4" t="str">
        <f>iferror(vlookup(B1631,Industry_info,2,false),"No data")</f>
        <v>Health Care</v>
      </c>
      <c r="D1631" s="4" t="s">
        <v>2807</v>
      </c>
      <c r="E1631" s="4" t="str">
        <f>iferror(VLOOKUP(D1631,State_info,2,0),"No Data")</f>
        <v>NY</v>
      </c>
      <c r="F1631" s="4">
        <v>94715.0</v>
      </c>
      <c r="G1631" s="4">
        <v>103279.0</v>
      </c>
      <c r="H1631" s="4" t="s">
        <v>2814</v>
      </c>
      <c r="I1631" s="5">
        <v>43956.0</v>
      </c>
      <c r="J1631" s="5">
        <v>43989.0</v>
      </c>
      <c r="K1631" s="4" t="s">
        <v>16</v>
      </c>
      <c r="L1631" s="4">
        <f>iferror(vlookup(B1631,Rating_info,3,0),"No Data")</f>
        <v>4.9</v>
      </c>
    </row>
    <row r="1632" ht="15.75" hidden="1" customHeight="1">
      <c r="A1632" s="4" t="s">
        <v>2815</v>
      </c>
      <c r="B1632" s="4" t="s">
        <v>2816</v>
      </c>
      <c r="C1632" s="4" t="str">
        <f>iferror(vlookup(B1632,Industry_info,2,false),"No data")</f>
        <v>No Industry</v>
      </c>
      <c r="D1632" s="4" t="s">
        <v>2817</v>
      </c>
      <c r="E1632" s="4" t="str">
        <f>iferror(VLOOKUP(D1632,State_info,2,0),"No Data")</f>
        <v>NY</v>
      </c>
      <c r="F1632" s="4">
        <v>20000.0</v>
      </c>
      <c r="G1632" s="4">
        <v>35000.0</v>
      </c>
      <c r="H1632" s="4" t="s">
        <v>2818</v>
      </c>
      <c r="I1632" s="5">
        <v>43958.0</v>
      </c>
      <c r="J1632" s="5">
        <v>43989.0</v>
      </c>
      <c r="K1632" s="4" t="s">
        <v>330</v>
      </c>
      <c r="L1632" s="4" t="str">
        <f>iferror(vlookup(B1632,Rating_info,3,0),"No Data")</f>
        <v/>
      </c>
    </row>
    <row r="1633" ht="15.75" hidden="1" customHeight="1">
      <c r="A1633" s="4" t="s">
        <v>2823</v>
      </c>
      <c r="B1633" s="4" t="s">
        <v>2824</v>
      </c>
      <c r="C1633" s="4" t="str">
        <f>iferror(vlookup(B1633,Industry_info,2,false),"No data")</f>
        <v>Construction, Repair &amp; Maintenance</v>
      </c>
      <c r="D1633" s="4" t="s">
        <v>2825</v>
      </c>
      <c r="E1633" s="4" t="str">
        <f>iferror(VLOOKUP(D1633,State_info,2,0),"No Data")</f>
        <v>NY</v>
      </c>
      <c r="F1633" s="4">
        <v>46298.0</v>
      </c>
      <c r="G1633" s="4">
        <v>55893.0</v>
      </c>
      <c r="H1633" s="4" t="s">
        <v>2826</v>
      </c>
      <c r="I1633" s="5">
        <v>43952.0</v>
      </c>
      <c r="J1633" s="5">
        <v>43989.0</v>
      </c>
      <c r="K1633" s="4" t="s">
        <v>16</v>
      </c>
      <c r="L1633" s="4">
        <f>iferror(vlookup(B1633,Rating_info,3,0),"No Data")</f>
        <v>3.5</v>
      </c>
    </row>
    <row r="1634" ht="15.75" hidden="1" customHeight="1">
      <c r="A1634" s="4" t="s">
        <v>2827</v>
      </c>
      <c r="B1634" s="4" t="s">
        <v>2828</v>
      </c>
      <c r="C1634" s="4" t="str">
        <f>iferror(vlookup(B1634,Industry_info,2,false),"No data")</f>
        <v>Information Technology</v>
      </c>
      <c r="D1634" s="4" t="s">
        <v>2807</v>
      </c>
      <c r="E1634" s="4" t="str">
        <f>iferror(VLOOKUP(D1634,State_info,2,0),"No Data")</f>
        <v>NY</v>
      </c>
      <c r="F1634" s="4">
        <v>122296.0</v>
      </c>
      <c r="G1634" s="4">
        <v>148734.0</v>
      </c>
      <c r="H1634" s="4" t="s">
        <v>2829</v>
      </c>
      <c r="I1634" s="5">
        <v>43949.0</v>
      </c>
      <c r="J1634" s="5">
        <v>43989.0</v>
      </c>
      <c r="K1634" s="4" t="s">
        <v>16</v>
      </c>
      <c r="L1634" s="4">
        <f>iferror(vlookup(B1634,Rating_info,3,0),"No Data")</f>
        <v>3.4</v>
      </c>
    </row>
    <row r="1635" ht="15.75" hidden="1" customHeight="1">
      <c r="A1635" s="4" t="s">
        <v>2830</v>
      </c>
      <c r="B1635" s="4" t="s">
        <v>2806</v>
      </c>
      <c r="C1635" s="4" t="str">
        <f>iferror(vlookup(B1635,Industry_info,2,false),"No data")</f>
        <v>Finance</v>
      </c>
      <c r="D1635" s="4" t="s">
        <v>2807</v>
      </c>
      <c r="E1635" s="4" t="str">
        <f>iferror(VLOOKUP(D1635,State_info,2,0),"No Data")</f>
        <v>NY</v>
      </c>
      <c r="F1635" s="4">
        <v>91572.0</v>
      </c>
      <c r="G1635" s="4">
        <v>114484.0</v>
      </c>
      <c r="H1635" s="4" t="s">
        <v>2831</v>
      </c>
      <c r="I1635" s="5">
        <v>43946.0</v>
      </c>
      <c r="J1635" s="5">
        <v>43989.0</v>
      </c>
      <c r="K1635" s="4" t="s">
        <v>16</v>
      </c>
      <c r="L1635" s="4">
        <f>iferror(vlookup(B1635,Rating_info,3,0),"No Data")</f>
        <v>4</v>
      </c>
    </row>
    <row r="1636" ht="15.75" hidden="1" customHeight="1">
      <c r="A1636" s="4" t="s">
        <v>2832</v>
      </c>
      <c r="B1636" s="4" t="s">
        <v>2813</v>
      </c>
      <c r="C1636" s="4" t="str">
        <f>iferror(vlookup(B1636,Industry_info,2,false),"No data")</f>
        <v>Health Care</v>
      </c>
      <c r="D1636" s="4" t="s">
        <v>2833</v>
      </c>
      <c r="E1636" s="4" t="str">
        <f>iferror(VLOOKUP(D1636,State_info,2,0),"No Data")</f>
        <v>NJ</v>
      </c>
      <c r="F1636" s="4">
        <v>38471.0</v>
      </c>
      <c r="G1636" s="4">
        <v>43006.0</v>
      </c>
      <c r="H1636" s="4" t="s">
        <v>2834</v>
      </c>
      <c r="I1636" s="5">
        <v>43959.0</v>
      </c>
      <c r="J1636" s="5">
        <v>43989.0</v>
      </c>
      <c r="K1636" s="4" t="s">
        <v>330</v>
      </c>
      <c r="L1636" s="4">
        <f>iferror(vlookup(B1636,Rating_info,3,0),"No Data")</f>
        <v>4.9</v>
      </c>
    </row>
    <row r="1637" ht="15.75" hidden="1" customHeight="1">
      <c r="A1637" s="4" t="s">
        <v>2835</v>
      </c>
      <c r="B1637" s="4" t="s">
        <v>2836</v>
      </c>
      <c r="C1637" s="4" t="str">
        <f>iferror(vlookup(B1637,Industry_info,2,false),"No data")</f>
        <v>Telecommunications</v>
      </c>
      <c r="D1637" s="4" t="s">
        <v>2807</v>
      </c>
      <c r="E1637" s="4" t="str">
        <f>iferror(VLOOKUP(D1637,State_info,2,0),"No Data")</f>
        <v>NY</v>
      </c>
      <c r="F1637" s="4">
        <v>64829.0</v>
      </c>
      <c r="G1637" s="4">
        <v>104769.0</v>
      </c>
      <c r="H1637" s="4" t="s">
        <v>2837</v>
      </c>
      <c r="I1637" s="5">
        <v>43959.0</v>
      </c>
      <c r="J1637" s="5">
        <v>43989.0</v>
      </c>
      <c r="K1637" s="4" t="s">
        <v>16</v>
      </c>
      <c r="L1637" s="4">
        <f>iferror(vlookup(B1637,Rating_info,3,0),"No Data")</f>
        <v>4.1</v>
      </c>
    </row>
    <row r="1638" ht="15.75" hidden="1" customHeight="1">
      <c r="A1638" s="4" t="s">
        <v>2838</v>
      </c>
      <c r="B1638" s="4" t="s">
        <v>2839</v>
      </c>
      <c r="C1638" s="4" t="str">
        <f>iferror(vlookup(B1638,Industry_info,2,false),"No data")</f>
        <v>Biotech &amp; Pharmaceuticals</v>
      </c>
      <c r="D1638" s="4" t="s">
        <v>2807</v>
      </c>
      <c r="E1638" s="4" t="str">
        <f>iferror(VLOOKUP(D1638,State_info,2,0),"No Data")</f>
        <v>NY</v>
      </c>
      <c r="F1638" s="4">
        <v>65665.0</v>
      </c>
      <c r="G1638" s="4">
        <v>87057.0</v>
      </c>
      <c r="H1638" s="4" t="s">
        <v>2840</v>
      </c>
      <c r="I1638" s="5">
        <v>43949.0</v>
      </c>
      <c r="J1638" s="5">
        <v>43989.0</v>
      </c>
      <c r="K1638" s="4" t="s">
        <v>16</v>
      </c>
      <c r="L1638" s="4">
        <f>iferror(vlookup(B1638,Rating_info,3,0),"No Data")</f>
        <v>2.5</v>
      </c>
    </row>
    <row r="1639" ht="15.75" hidden="1" customHeight="1">
      <c r="A1639" s="4" t="s">
        <v>2841</v>
      </c>
      <c r="B1639" s="4" t="s">
        <v>2842</v>
      </c>
      <c r="C1639" s="4" t="str">
        <f>iferror(vlookup(B1639,Industry_info,2,false),"No data")</f>
        <v>Finance</v>
      </c>
      <c r="D1639" s="4" t="s">
        <v>2807</v>
      </c>
      <c r="E1639" s="4" t="str">
        <f>iferror(VLOOKUP(D1639,State_info,2,0),"No Data")</f>
        <v>NY</v>
      </c>
      <c r="F1639" s="4">
        <v>84236.0</v>
      </c>
      <c r="G1639" s="4">
        <v>162105.0</v>
      </c>
      <c r="H1639" s="4" t="s">
        <v>2843</v>
      </c>
      <c r="I1639" s="5">
        <v>43948.0</v>
      </c>
      <c r="J1639" s="5">
        <v>43989.0</v>
      </c>
      <c r="K1639" s="4" t="s">
        <v>16</v>
      </c>
      <c r="L1639" s="4">
        <f>iferror(vlookup(B1639,Rating_info,3,0),"No Data")</f>
        <v>3.6</v>
      </c>
    </row>
    <row r="1640" ht="15.75" hidden="1" customHeight="1">
      <c r="A1640" s="4" t="s">
        <v>2844</v>
      </c>
      <c r="B1640" s="4" t="s">
        <v>2845</v>
      </c>
      <c r="C1640" s="4" t="str">
        <f>iferror(vlookup(B1640,Industry_info,2,false),"No data")</f>
        <v>Health Care</v>
      </c>
      <c r="D1640" s="4" t="s">
        <v>2846</v>
      </c>
      <c r="E1640" s="4" t="str">
        <f>iferror(VLOOKUP(D1640,State_info,2,0),"No Data")</f>
        <v>NY</v>
      </c>
      <c r="F1640" s="4">
        <v>81991.0</v>
      </c>
      <c r="G1640" s="4">
        <v>120117.0</v>
      </c>
      <c r="H1640" s="4" t="s">
        <v>15</v>
      </c>
      <c r="I1640" s="5">
        <v>43953.0</v>
      </c>
      <c r="J1640" s="5">
        <v>43989.0</v>
      </c>
      <c r="K1640" s="4" t="s">
        <v>16</v>
      </c>
      <c r="L1640" s="4">
        <f>iferror(vlookup(B1640,Rating_info,3,0),"No Data")</f>
        <v>3.2</v>
      </c>
    </row>
    <row r="1641" ht="15.75" hidden="1" customHeight="1">
      <c r="A1641" s="4" t="s">
        <v>2847</v>
      </c>
      <c r="B1641" s="4" t="s">
        <v>2848</v>
      </c>
      <c r="C1641" s="4" t="str">
        <f>iferror(vlookup(B1641,Industry_info,2,false),"No data")</f>
        <v>Health Care</v>
      </c>
      <c r="D1641" s="4" t="s">
        <v>2849</v>
      </c>
      <c r="E1641" s="4" t="str">
        <f>iferror(VLOOKUP(D1641,State_info,2,0),"No Data")</f>
        <v>NJ</v>
      </c>
      <c r="F1641" s="4">
        <v>48000.0</v>
      </c>
      <c r="G1641" s="4">
        <v>75000.0</v>
      </c>
      <c r="H1641" s="4" t="s">
        <v>2850</v>
      </c>
      <c r="I1641" s="5">
        <v>43950.0</v>
      </c>
      <c r="J1641" s="5">
        <v>43989.0</v>
      </c>
      <c r="K1641" s="4" t="s">
        <v>16</v>
      </c>
      <c r="L1641" s="4">
        <f>iferror(vlookup(B1641,Rating_info,3,0),"No Data")</f>
        <v>4.5</v>
      </c>
    </row>
    <row r="1642" ht="15.75" hidden="1" customHeight="1">
      <c r="A1642" s="4" t="s">
        <v>2851</v>
      </c>
      <c r="B1642" s="4" t="s">
        <v>2852</v>
      </c>
      <c r="C1642" s="4" t="str">
        <f>iferror(vlookup(B1642,Industry_info,2,false),"No data")</f>
        <v>No Industry</v>
      </c>
      <c r="D1642" s="4" t="s">
        <v>2853</v>
      </c>
      <c r="E1642" s="4" t="str">
        <f>iferror(VLOOKUP(D1642,State_info,2,0),"No Data")</f>
        <v>NY</v>
      </c>
      <c r="F1642" s="4">
        <v>55069.0</v>
      </c>
      <c r="G1642" s="4">
        <v>74745.0</v>
      </c>
      <c r="H1642" s="4" t="s">
        <v>2854</v>
      </c>
      <c r="I1642" s="5">
        <v>43958.0</v>
      </c>
      <c r="J1642" s="5">
        <v>43989.0</v>
      </c>
      <c r="K1642" s="4" t="s">
        <v>16</v>
      </c>
      <c r="L1642" s="4">
        <f>iferror(vlookup(B1642,Rating_info,3,0),"No Data")</f>
        <v>3</v>
      </c>
    </row>
    <row r="1643" ht="15.75" hidden="1" customHeight="1">
      <c r="A1643" s="4" t="s">
        <v>2855</v>
      </c>
      <c r="B1643" s="4" t="s">
        <v>2856</v>
      </c>
      <c r="C1643" s="4" t="str">
        <f>iferror(vlookup(B1643,Industry_info,2,false),"No data")</f>
        <v>Retail</v>
      </c>
      <c r="D1643" s="4" t="s">
        <v>2857</v>
      </c>
      <c r="E1643" s="4" t="str">
        <f>iferror(VLOOKUP(D1643,State_info,2,0),"No Data")</f>
        <v>NY</v>
      </c>
      <c r="F1643" s="4">
        <v>21402.0</v>
      </c>
      <c r="G1643" s="4">
        <v>52210.0</v>
      </c>
      <c r="H1643" s="4" t="s">
        <v>2858</v>
      </c>
      <c r="I1643" s="5">
        <v>43956.0</v>
      </c>
      <c r="J1643" s="5">
        <v>43989.0</v>
      </c>
      <c r="K1643" s="4" t="s">
        <v>16</v>
      </c>
      <c r="L1643" s="4">
        <f>iferror(vlookup(B1643,Rating_info,3,0),"No Data")</f>
        <v>3.9</v>
      </c>
    </row>
    <row r="1644" ht="15.75" hidden="1" customHeight="1">
      <c r="A1644" s="4" t="s">
        <v>2805</v>
      </c>
      <c r="B1644" s="4" t="s">
        <v>2806</v>
      </c>
      <c r="C1644" s="4" t="str">
        <f>iferror(vlookup(B1644,Industry_info,2,false),"No data")</f>
        <v>Finance</v>
      </c>
      <c r="D1644" s="4" t="s">
        <v>2807</v>
      </c>
      <c r="E1644" s="4" t="str">
        <f>iferror(VLOOKUP(D1644,State_info,2,0),"No Data")</f>
        <v>NY</v>
      </c>
      <c r="F1644" s="4">
        <v>44587.0</v>
      </c>
      <c r="G1644" s="4">
        <v>82162.0</v>
      </c>
      <c r="H1644" s="4" t="s">
        <v>2808</v>
      </c>
      <c r="I1644" s="5">
        <v>43959.0</v>
      </c>
      <c r="J1644" s="5">
        <v>43989.0</v>
      </c>
      <c r="K1644" s="4" t="s">
        <v>16</v>
      </c>
      <c r="L1644" s="4">
        <f>iferror(vlookup(B1644,Rating_info,3,0),"No Data")</f>
        <v>4</v>
      </c>
    </row>
    <row r="1645" ht="15.75" hidden="1" customHeight="1">
      <c r="A1645" s="4" t="s">
        <v>2809</v>
      </c>
      <c r="B1645" s="4" t="s">
        <v>2810</v>
      </c>
      <c r="C1645" s="4" t="str">
        <f>iferror(vlookup(B1645,Industry_info,2,false),"No data")</f>
        <v>No Industry</v>
      </c>
      <c r="D1645" s="4" t="s">
        <v>2807</v>
      </c>
      <c r="E1645" s="4" t="str">
        <f>iferror(VLOOKUP(D1645,State_info,2,0),"No Data")</f>
        <v>NY</v>
      </c>
      <c r="F1645" s="4">
        <v>125410.0</v>
      </c>
      <c r="G1645" s="4">
        <v>212901.0</v>
      </c>
      <c r="H1645" s="4" t="s">
        <v>2811</v>
      </c>
      <c r="I1645" s="5">
        <v>43949.0</v>
      </c>
      <c r="J1645" s="5">
        <v>43989.0</v>
      </c>
      <c r="K1645" s="4" t="s">
        <v>16</v>
      </c>
      <c r="L1645" s="4" t="str">
        <f>iferror(vlookup(B1645,Rating_info,3,0),"No Data")</f>
        <v/>
      </c>
    </row>
    <row r="1646" ht="15.75" hidden="1" customHeight="1">
      <c r="A1646" s="4" t="s">
        <v>2812</v>
      </c>
      <c r="B1646" s="4" t="s">
        <v>2813</v>
      </c>
      <c r="C1646" s="4" t="str">
        <f>iferror(vlookup(B1646,Industry_info,2,false),"No data")</f>
        <v>Health Care</v>
      </c>
      <c r="D1646" s="4" t="s">
        <v>2807</v>
      </c>
      <c r="E1646" s="4" t="str">
        <f>iferror(VLOOKUP(D1646,State_info,2,0),"No Data")</f>
        <v>NY</v>
      </c>
      <c r="F1646" s="4">
        <v>94715.0</v>
      </c>
      <c r="G1646" s="4">
        <v>103279.0</v>
      </c>
      <c r="H1646" s="4" t="s">
        <v>2814</v>
      </c>
      <c r="I1646" s="5">
        <v>43956.0</v>
      </c>
      <c r="J1646" s="5">
        <v>43989.0</v>
      </c>
      <c r="K1646" s="4" t="s">
        <v>16</v>
      </c>
      <c r="L1646" s="4">
        <f>iferror(vlookup(B1646,Rating_info,3,0),"No Data")</f>
        <v>4.9</v>
      </c>
    </row>
    <row r="1647" ht="15.75" hidden="1" customHeight="1">
      <c r="A1647" s="4" t="s">
        <v>2815</v>
      </c>
      <c r="B1647" s="4" t="s">
        <v>2816</v>
      </c>
      <c r="C1647" s="4" t="str">
        <f>iferror(vlookup(B1647,Industry_info,2,false),"No data")</f>
        <v>No Industry</v>
      </c>
      <c r="D1647" s="4" t="s">
        <v>2817</v>
      </c>
      <c r="E1647" s="4" t="str">
        <f>iferror(VLOOKUP(D1647,State_info,2,0),"No Data")</f>
        <v>NY</v>
      </c>
      <c r="F1647" s="4">
        <v>20000.0</v>
      </c>
      <c r="G1647" s="4">
        <v>35000.0</v>
      </c>
      <c r="H1647" s="4" t="s">
        <v>2818</v>
      </c>
      <c r="I1647" s="5">
        <v>43958.0</v>
      </c>
      <c r="J1647" s="5">
        <v>43989.0</v>
      </c>
      <c r="K1647" s="4" t="s">
        <v>330</v>
      </c>
      <c r="L1647" s="4" t="str">
        <f>iferror(vlookup(B1647,Rating_info,3,0),"No Data")</f>
        <v/>
      </c>
    </row>
    <row r="1648" ht="15.75" hidden="1" customHeight="1">
      <c r="A1648" s="4" t="s">
        <v>2823</v>
      </c>
      <c r="B1648" s="4" t="s">
        <v>2824</v>
      </c>
      <c r="C1648" s="4" t="str">
        <f>iferror(vlookup(B1648,Industry_info,2,false),"No data")</f>
        <v>Construction, Repair &amp; Maintenance</v>
      </c>
      <c r="D1648" s="4" t="s">
        <v>2825</v>
      </c>
      <c r="E1648" s="4" t="str">
        <f>iferror(VLOOKUP(D1648,State_info,2,0),"No Data")</f>
        <v>NY</v>
      </c>
      <c r="F1648" s="4">
        <v>46298.0</v>
      </c>
      <c r="G1648" s="4">
        <v>55893.0</v>
      </c>
      <c r="H1648" s="4" t="s">
        <v>2826</v>
      </c>
      <c r="I1648" s="5">
        <v>43952.0</v>
      </c>
      <c r="J1648" s="5">
        <v>43989.0</v>
      </c>
      <c r="K1648" s="4" t="s">
        <v>16</v>
      </c>
      <c r="L1648" s="4">
        <f>iferror(vlookup(B1648,Rating_info,3,0),"No Data")</f>
        <v>3.5</v>
      </c>
    </row>
    <row r="1649" ht="15.75" hidden="1" customHeight="1">
      <c r="A1649" s="4" t="s">
        <v>2827</v>
      </c>
      <c r="B1649" s="4" t="s">
        <v>2828</v>
      </c>
      <c r="C1649" s="4" t="str">
        <f>iferror(vlookup(B1649,Industry_info,2,false),"No data")</f>
        <v>Information Technology</v>
      </c>
      <c r="D1649" s="4" t="s">
        <v>2807</v>
      </c>
      <c r="E1649" s="4" t="str">
        <f>iferror(VLOOKUP(D1649,State_info,2,0),"No Data")</f>
        <v>NY</v>
      </c>
      <c r="F1649" s="4">
        <v>122296.0</v>
      </c>
      <c r="G1649" s="4">
        <v>148734.0</v>
      </c>
      <c r="H1649" s="4" t="s">
        <v>2829</v>
      </c>
      <c r="I1649" s="5">
        <v>43949.0</v>
      </c>
      <c r="J1649" s="5">
        <v>43989.0</v>
      </c>
      <c r="K1649" s="4" t="s">
        <v>16</v>
      </c>
      <c r="L1649" s="4">
        <f>iferror(vlookup(B1649,Rating_info,3,0),"No Data")</f>
        <v>3.4</v>
      </c>
    </row>
    <row r="1650" ht="15.75" hidden="1" customHeight="1">
      <c r="A1650" s="4" t="s">
        <v>2830</v>
      </c>
      <c r="B1650" s="4" t="s">
        <v>2806</v>
      </c>
      <c r="C1650" s="4" t="str">
        <f>iferror(vlookup(B1650,Industry_info,2,false),"No data")</f>
        <v>Finance</v>
      </c>
      <c r="D1650" s="4" t="s">
        <v>2807</v>
      </c>
      <c r="E1650" s="4" t="str">
        <f>iferror(VLOOKUP(D1650,State_info,2,0),"No Data")</f>
        <v>NY</v>
      </c>
      <c r="F1650" s="4">
        <v>91572.0</v>
      </c>
      <c r="G1650" s="4">
        <v>114484.0</v>
      </c>
      <c r="H1650" s="4" t="s">
        <v>2831</v>
      </c>
      <c r="I1650" s="5">
        <v>43946.0</v>
      </c>
      <c r="J1650" s="5">
        <v>43989.0</v>
      </c>
      <c r="K1650" s="4" t="s">
        <v>16</v>
      </c>
      <c r="L1650" s="4">
        <f>iferror(vlookup(B1650,Rating_info,3,0),"No Data")</f>
        <v>4</v>
      </c>
    </row>
    <row r="1651" ht="15.75" hidden="1" customHeight="1">
      <c r="A1651" s="4" t="s">
        <v>2832</v>
      </c>
      <c r="B1651" s="4" t="s">
        <v>2813</v>
      </c>
      <c r="C1651" s="4" t="str">
        <f>iferror(vlookup(B1651,Industry_info,2,false),"No data")</f>
        <v>Health Care</v>
      </c>
      <c r="D1651" s="4" t="s">
        <v>2833</v>
      </c>
      <c r="E1651" s="4" t="str">
        <f>iferror(VLOOKUP(D1651,State_info,2,0),"No Data")</f>
        <v>NJ</v>
      </c>
      <c r="F1651" s="4">
        <v>38471.0</v>
      </c>
      <c r="G1651" s="4">
        <v>43006.0</v>
      </c>
      <c r="H1651" s="4" t="s">
        <v>2834</v>
      </c>
      <c r="I1651" s="5">
        <v>43959.0</v>
      </c>
      <c r="J1651" s="5">
        <v>43989.0</v>
      </c>
      <c r="K1651" s="4" t="s">
        <v>330</v>
      </c>
      <c r="L1651" s="4">
        <f>iferror(vlookup(B1651,Rating_info,3,0),"No Data")</f>
        <v>4.9</v>
      </c>
    </row>
    <row r="1652" ht="15.75" hidden="1" customHeight="1">
      <c r="A1652" s="4" t="s">
        <v>2835</v>
      </c>
      <c r="B1652" s="4" t="s">
        <v>2836</v>
      </c>
      <c r="C1652" s="4" t="str">
        <f>iferror(vlookup(B1652,Industry_info,2,false),"No data")</f>
        <v>Telecommunications</v>
      </c>
      <c r="D1652" s="4" t="s">
        <v>2807</v>
      </c>
      <c r="E1652" s="4" t="str">
        <f>iferror(VLOOKUP(D1652,State_info,2,0),"No Data")</f>
        <v>NY</v>
      </c>
      <c r="F1652" s="4">
        <v>64829.0</v>
      </c>
      <c r="G1652" s="4">
        <v>104769.0</v>
      </c>
      <c r="H1652" s="4" t="s">
        <v>2837</v>
      </c>
      <c r="I1652" s="5">
        <v>43959.0</v>
      </c>
      <c r="J1652" s="5">
        <v>43989.0</v>
      </c>
      <c r="K1652" s="4" t="s">
        <v>16</v>
      </c>
      <c r="L1652" s="4">
        <f>iferror(vlookup(B1652,Rating_info,3,0),"No Data")</f>
        <v>4.1</v>
      </c>
    </row>
    <row r="1653" ht="15.75" hidden="1" customHeight="1">
      <c r="A1653" s="4" t="s">
        <v>2838</v>
      </c>
      <c r="B1653" s="4" t="s">
        <v>2839</v>
      </c>
      <c r="C1653" s="4" t="str">
        <f>iferror(vlookup(B1653,Industry_info,2,false),"No data")</f>
        <v>Biotech &amp; Pharmaceuticals</v>
      </c>
      <c r="D1653" s="4" t="s">
        <v>2807</v>
      </c>
      <c r="E1653" s="4" t="str">
        <f>iferror(VLOOKUP(D1653,State_info,2,0),"No Data")</f>
        <v>NY</v>
      </c>
      <c r="F1653" s="4">
        <v>65665.0</v>
      </c>
      <c r="G1653" s="4">
        <v>87057.0</v>
      </c>
      <c r="H1653" s="4" t="s">
        <v>2840</v>
      </c>
      <c r="I1653" s="5">
        <v>43949.0</v>
      </c>
      <c r="J1653" s="5">
        <v>43989.0</v>
      </c>
      <c r="K1653" s="4" t="s">
        <v>16</v>
      </c>
      <c r="L1653" s="4">
        <f>iferror(vlookup(B1653,Rating_info,3,0),"No Data")</f>
        <v>2.5</v>
      </c>
    </row>
    <row r="1654" ht="15.75" hidden="1" customHeight="1">
      <c r="A1654" s="4" t="s">
        <v>2841</v>
      </c>
      <c r="B1654" s="4" t="s">
        <v>2842</v>
      </c>
      <c r="C1654" s="4" t="str">
        <f>iferror(vlookup(B1654,Industry_info,2,false),"No data")</f>
        <v>Finance</v>
      </c>
      <c r="D1654" s="4" t="s">
        <v>2807</v>
      </c>
      <c r="E1654" s="4" t="str">
        <f>iferror(VLOOKUP(D1654,State_info,2,0),"No Data")</f>
        <v>NY</v>
      </c>
      <c r="F1654" s="4">
        <v>84236.0</v>
      </c>
      <c r="G1654" s="4">
        <v>162105.0</v>
      </c>
      <c r="H1654" s="4" t="s">
        <v>2843</v>
      </c>
      <c r="I1654" s="5">
        <v>43948.0</v>
      </c>
      <c r="J1654" s="5">
        <v>43989.0</v>
      </c>
      <c r="K1654" s="4" t="s">
        <v>16</v>
      </c>
      <c r="L1654" s="4">
        <f>iferror(vlookup(B1654,Rating_info,3,0),"No Data")</f>
        <v>3.6</v>
      </c>
    </row>
    <row r="1655" ht="15.75" hidden="1" customHeight="1">
      <c r="A1655" s="4" t="s">
        <v>2844</v>
      </c>
      <c r="B1655" s="4" t="s">
        <v>2845</v>
      </c>
      <c r="C1655" s="4" t="str">
        <f>iferror(vlookup(B1655,Industry_info,2,false),"No data")</f>
        <v>Health Care</v>
      </c>
      <c r="D1655" s="4" t="s">
        <v>2846</v>
      </c>
      <c r="E1655" s="4" t="str">
        <f>iferror(VLOOKUP(D1655,State_info,2,0),"No Data")</f>
        <v>NY</v>
      </c>
      <c r="F1655" s="4">
        <v>81991.0</v>
      </c>
      <c r="G1655" s="4">
        <v>120117.0</v>
      </c>
      <c r="H1655" s="4" t="s">
        <v>15</v>
      </c>
      <c r="I1655" s="5">
        <v>43953.0</v>
      </c>
      <c r="J1655" s="5">
        <v>43989.0</v>
      </c>
      <c r="K1655" s="4" t="s">
        <v>16</v>
      </c>
      <c r="L1655" s="4">
        <f>iferror(vlookup(B1655,Rating_info,3,0),"No Data")</f>
        <v>3.2</v>
      </c>
    </row>
    <row r="1656" ht="15.75" hidden="1" customHeight="1">
      <c r="A1656" s="4" t="s">
        <v>2847</v>
      </c>
      <c r="B1656" s="4" t="s">
        <v>2848</v>
      </c>
      <c r="C1656" s="4" t="str">
        <f>iferror(vlookup(B1656,Industry_info,2,false),"No data")</f>
        <v>Health Care</v>
      </c>
      <c r="D1656" s="4" t="s">
        <v>2849</v>
      </c>
      <c r="E1656" s="4" t="str">
        <f>iferror(VLOOKUP(D1656,State_info,2,0),"No Data")</f>
        <v>NJ</v>
      </c>
      <c r="F1656" s="4">
        <v>48000.0</v>
      </c>
      <c r="G1656" s="4">
        <v>75000.0</v>
      </c>
      <c r="H1656" s="4" t="s">
        <v>2850</v>
      </c>
      <c r="I1656" s="5">
        <v>43949.0</v>
      </c>
      <c r="J1656" s="5">
        <v>43989.0</v>
      </c>
      <c r="K1656" s="4" t="s">
        <v>16</v>
      </c>
      <c r="L1656" s="4">
        <f>iferror(vlookup(B1656,Rating_info,3,0),"No Data")</f>
        <v>4.5</v>
      </c>
    </row>
    <row r="1657" ht="15.75" hidden="1" customHeight="1">
      <c r="A1657" s="4" t="s">
        <v>2851</v>
      </c>
      <c r="B1657" s="4" t="s">
        <v>2852</v>
      </c>
      <c r="C1657" s="4" t="str">
        <f>iferror(vlookup(B1657,Industry_info,2,false),"No data")</f>
        <v>No Industry</v>
      </c>
      <c r="D1657" s="4" t="s">
        <v>2853</v>
      </c>
      <c r="E1657" s="4" t="str">
        <f>iferror(VLOOKUP(D1657,State_info,2,0),"No Data")</f>
        <v>NY</v>
      </c>
      <c r="F1657" s="4">
        <v>55069.0</v>
      </c>
      <c r="G1657" s="4">
        <v>74745.0</v>
      </c>
      <c r="H1657" s="4" t="s">
        <v>2854</v>
      </c>
      <c r="I1657" s="5">
        <v>43958.0</v>
      </c>
      <c r="J1657" s="5">
        <v>43989.0</v>
      </c>
      <c r="K1657" s="4" t="s">
        <v>16</v>
      </c>
      <c r="L1657" s="4">
        <f>iferror(vlookup(B1657,Rating_info,3,0),"No Data")</f>
        <v>3</v>
      </c>
    </row>
    <row r="1658" ht="15.75" hidden="1" customHeight="1">
      <c r="A1658" s="4" t="s">
        <v>2855</v>
      </c>
      <c r="B1658" s="4" t="s">
        <v>2856</v>
      </c>
      <c r="C1658" s="4" t="str">
        <f>iferror(vlookup(B1658,Industry_info,2,false),"No data")</f>
        <v>Retail</v>
      </c>
      <c r="D1658" s="4" t="s">
        <v>2857</v>
      </c>
      <c r="E1658" s="4" t="str">
        <f>iferror(VLOOKUP(D1658,State_info,2,0),"No Data")</f>
        <v>NY</v>
      </c>
      <c r="F1658" s="4">
        <v>21402.0</v>
      </c>
      <c r="G1658" s="4">
        <v>52210.0</v>
      </c>
      <c r="H1658" s="4" t="s">
        <v>2858</v>
      </c>
      <c r="I1658" s="5">
        <v>43956.0</v>
      </c>
      <c r="J1658" s="5">
        <v>43989.0</v>
      </c>
      <c r="K1658" s="4" t="s">
        <v>16</v>
      </c>
      <c r="L1658" s="4">
        <f>iferror(vlookup(B1658,Rating_info,3,0),"No Data")</f>
        <v>3.9</v>
      </c>
    </row>
    <row r="1659" ht="15.75" hidden="1" customHeight="1">
      <c r="A1659" s="4" t="s">
        <v>2805</v>
      </c>
      <c r="B1659" s="4" t="s">
        <v>2806</v>
      </c>
      <c r="C1659" s="4" t="str">
        <f>iferror(vlookup(B1659,Industry_info,2,false),"No data")</f>
        <v>Finance</v>
      </c>
      <c r="D1659" s="4" t="s">
        <v>2807</v>
      </c>
      <c r="E1659" s="4" t="str">
        <f>iferror(VLOOKUP(D1659,State_info,2,0),"No Data")</f>
        <v>NY</v>
      </c>
      <c r="F1659" s="4">
        <v>44587.0</v>
      </c>
      <c r="G1659" s="4">
        <v>82162.0</v>
      </c>
      <c r="H1659" s="4" t="s">
        <v>2808</v>
      </c>
      <c r="I1659" s="5">
        <v>43959.0</v>
      </c>
      <c r="J1659" s="5">
        <v>43989.0</v>
      </c>
      <c r="K1659" s="4" t="s">
        <v>16</v>
      </c>
      <c r="L1659" s="4">
        <f>iferror(vlookup(B1659,Rating_info,3,0),"No Data")</f>
        <v>4</v>
      </c>
    </row>
    <row r="1660" ht="15.75" hidden="1" customHeight="1">
      <c r="A1660" s="4" t="s">
        <v>2809</v>
      </c>
      <c r="B1660" s="4" t="s">
        <v>2810</v>
      </c>
      <c r="C1660" s="4" t="str">
        <f>iferror(vlookup(B1660,Industry_info,2,false),"No data")</f>
        <v>No Industry</v>
      </c>
      <c r="D1660" s="4" t="s">
        <v>2807</v>
      </c>
      <c r="E1660" s="4" t="str">
        <f>iferror(VLOOKUP(D1660,State_info,2,0),"No Data")</f>
        <v>NY</v>
      </c>
      <c r="F1660" s="4">
        <v>125410.0</v>
      </c>
      <c r="G1660" s="4">
        <v>212901.0</v>
      </c>
      <c r="H1660" s="4" t="s">
        <v>2811</v>
      </c>
      <c r="I1660" s="5">
        <v>43949.0</v>
      </c>
      <c r="J1660" s="5">
        <v>43989.0</v>
      </c>
      <c r="K1660" s="4" t="s">
        <v>16</v>
      </c>
      <c r="L1660" s="4" t="str">
        <f>iferror(vlookup(B1660,Rating_info,3,0),"No Data")</f>
        <v/>
      </c>
    </row>
    <row r="1661" ht="15.75" hidden="1" customHeight="1">
      <c r="A1661" s="4" t="s">
        <v>2812</v>
      </c>
      <c r="B1661" s="4" t="s">
        <v>2813</v>
      </c>
      <c r="C1661" s="4" t="str">
        <f>iferror(vlookup(B1661,Industry_info,2,false),"No data")</f>
        <v>Health Care</v>
      </c>
      <c r="D1661" s="4" t="s">
        <v>2807</v>
      </c>
      <c r="E1661" s="4" t="str">
        <f>iferror(VLOOKUP(D1661,State_info,2,0),"No Data")</f>
        <v>NY</v>
      </c>
      <c r="F1661" s="4">
        <v>94715.0</v>
      </c>
      <c r="G1661" s="4">
        <v>103279.0</v>
      </c>
      <c r="H1661" s="4" t="s">
        <v>2814</v>
      </c>
      <c r="I1661" s="5">
        <v>43956.0</v>
      </c>
      <c r="J1661" s="5">
        <v>43989.0</v>
      </c>
      <c r="K1661" s="4" t="s">
        <v>16</v>
      </c>
      <c r="L1661" s="4">
        <f>iferror(vlookup(B1661,Rating_info,3,0),"No Data")</f>
        <v>4.9</v>
      </c>
    </row>
    <row r="1662" ht="15.75" hidden="1" customHeight="1">
      <c r="A1662" s="4" t="s">
        <v>2815</v>
      </c>
      <c r="B1662" s="4" t="s">
        <v>2816</v>
      </c>
      <c r="C1662" s="4" t="str">
        <f>iferror(vlookup(B1662,Industry_info,2,false),"No data")</f>
        <v>No Industry</v>
      </c>
      <c r="D1662" s="4" t="s">
        <v>2817</v>
      </c>
      <c r="E1662" s="4" t="str">
        <f>iferror(VLOOKUP(D1662,State_info,2,0),"No Data")</f>
        <v>NY</v>
      </c>
      <c r="F1662" s="4">
        <v>20000.0</v>
      </c>
      <c r="G1662" s="4">
        <v>35000.0</v>
      </c>
      <c r="H1662" s="4" t="s">
        <v>2818</v>
      </c>
      <c r="I1662" s="5">
        <v>43958.0</v>
      </c>
      <c r="J1662" s="5">
        <v>43989.0</v>
      </c>
      <c r="K1662" s="4" t="s">
        <v>330</v>
      </c>
      <c r="L1662" s="4" t="str">
        <f>iferror(vlookup(B1662,Rating_info,3,0),"No Data")</f>
        <v/>
      </c>
    </row>
    <row r="1663" ht="15.75" hidden="1" customHeight="1">
      <c r="A1663" s="4" t="s">
        <v>2823</v>
      </c>
      <c r="B1663" s="4" t="s">
        <v>2824</v>
      </c>
      <c r="C1663" s="4" t="str">
        <f>iferror(vlookup(B1663,Industry_info,2,false),"No data")</f>
        <v>Construction, Repair &amp; Maintenance</v>
      </c>
      <c r="D1663" s="4" t="s">
        <v>2825</v>
      </c>
      <c r="E1663" s="4" t="str">
        <f>iferror(VLOOKUP(D1663,State_info,2,0),"No Data")</f>
        <v>NY</v>
      </c>
      <c r="F1663" s="4">
        <v>46298.0</v>
      </c>
      <c r="G1663" s="4">
        <v>55893.0</v>
      </c>
      <c r="H1663" s="4" t="s">
        <v>2826</v>
      </c>
      <c r="I1663" s="5">
        <v>43952.0</v>
      </c>
      <c r="J1663" s="5">
        <v>43989.0</v>
      </c>
      <c r="K1663" s="4" t="s">
        <v>16</v>
      </c>
      <c r="L1663" s="4">
        <f>iferror(vlookup(B1663,Rating_info,3,0),"No Data")</f>
        <v>3.5</v>
      </c>
    </row>
    <row r="1664" ht="15.75" hidden="1" customHeight="1">
      <c r="A1664" s="4" t="s">
        <v>2827</v>
      </c>
      <c r="B1664" s="4" t="s">
        <v>2828</v>
      </c>
      <c r="C1664" s="4" t="str">
        <f>iferror(vlookup(B1664,Industry_info,2,false),"No data")</f>
        <v>Information Technology</v>
      </c>
      <c r="D1664" s="4" t="s">
        <v>2807</v>
      </c>
      <c r="E1664" s="4" t="str">
        <f>iferror(VLOOKUP(D1664,State_info,2,0),"No Data")</f>
        <v>NY</v>
      </c>
      <c r="F1664" s="4">
        <v>122296.0</v>
      </c>
      <c r="G1664" s="4">
        <v>148734.0</v>
      </c>
      <c r="H1664" s="4" t="s">
        <v>2829</v>
      </c>
      <c r="I1664" s="5">
        <v>43949.0</v>
      </c>
      <c r="J1664" s="5">
        <v>43989.0</v>
      </c>
      <c r="K1664" s="4" t="s">
        <v>16</v>
      </c>
      <c r="L1664" s="4">
        <f>iferror(vlookup(B1664,Rating_info,3,0),"No Data")</f>
        <v>3.4</v>
      </c>
    </row>
    <row r="1665" ht="15.75" hidden="1" customHeight="1">
      <c r="A1665" s="4" t="s">
        <v>2830</v>
      </c>
      <c r="B1665" s="4" t="s">
        <v>2806</v>
      </c>
      <c r="C1665" s="4" t="str">
        <f>iferror(vlookup(B1665,Industry_info,2,false),"No data")</f>
        <v>Finance</v>
      </c>
      <c r="D1665" s="4" t="s">
        <v>2807</v>
      </c>
      <c r="E1665" s="4" t="str">
        <f>iferror(VLOOKUP(D1665,State_info,2,0),"No Data")</f>
        <v>NY</v>
      </c>
      <c r="F1665" s="4">
        <v>91572.0</v>
      </c>
      <c r="G1665" s="4">
        <v>114484.0</v>
      </c>
      <c r="H1665" s="4" t="s">
        <v>2831</v>
      </c>
      <c r="I1665" s="5">
        <v>43946.0</v>
      </c>
      <c r="J1665" s="5">
        <v>43989.0</v>
      </c>
      <c r="K1665" s="4" t="s">
        <v>16</v>
      </c>
      <c r="L1665" s="4">
        <f>iferror(vlookup(B1665,Rating_info,3,0),"No Data")</f>
        <v>4</v>
      </c>
    </row>
    <row r="1666" ht="15.75" hidden="1" customHeight="1">
      <c r="A1666" s="4" t="s">
        <v>2832</v>
      </c>
      <c r="B1666" s="4" t="s">
        <v>2813</v>
      </c>
      <c r="C1666" s="4" t="str">
        <f>iferror(vlookup(B1666,Industry_info,2,false),"No data")</f>
        <v>Health Care</v>
      </c>
      <c r="D1666" s="4" t="s">
        <v>2833</v>
      </c>
      <c r="E1666" s="4" t="str">
        <f>iferror(VLOOKUP(D1666,State_info,2,0),"No Data")</f>
        <v>NJ</v>
      </c>
      <c r="F1666" s="4">
        <v>38471.0</v>
      </c>
      <c r="G1666" s="4">
        <v>43006.0</v>
      </c>
      <c r="H1666" s="4" t="s">
        <v>2834</v>
      </c>
      <c r="I1666" s="5">
        <v>43959.0</v>
      </c>
      <c r="J1666" s="5">
        <v>43989.0</v>
      </c>
      <c r="K1666" s="4" t="s">
        <v>330</v>
      </c>
      <c r="L1666" s="4">
        <f>iferror(vlookup(B1666,Rating_info,3,0),"No Data")</f>
        <v>4.9</v>
      </c>
    </row>
    <row r="1667" ht="15.75" hidden="1" customHeight="1">
      <c r="A1667" s="4" t="s">
        <v>2835</v>
      </c>
      <c r="B1667" s="4" t="s">
        <v>2836</v>
      </c>
      <c r="C1667" s="4" t="str">
        <f>iferror(vlookup(B1667,Industry_info,2,false),"No data")</f>
        <v>Telecommunications</v>
      </c>
      <c r="D1667" s="4" t="s">
        <v>2807</v>
      </c>
      <c r="E1667" s="4" t="str">
        <f>iferror(VLOOKUP(D1667,State_info,2,0),"No Data")</f>
        <v>NY</v>
      </c>
      <c r="F1667" s="4">
        <v>64829.0</v>
      </c>
      <c r="G1667" s="4">
        <v>104769.0</v>
      </c>
      <c r="H1667" s="4" t="s">
        <v>2837</v>
      </c>
      <c r="I1667" s="5">
        <v>43959.0</v>
      </c>
      <c r="J1667" s="5">
        <v>43989.0</v>
      </c>
      <c r="K1667" s="4" t="s">
        <v>16</v>
      </c>
      <c r="L1667" s="4">
        <f>iferror(vlookup(B1667,Rating_info,3,0),"No Data")</f>
        <v>4.1</v>
      </c>
    </row>
    <row r="1668" ht="15.75" hidden="1" customHeight="1">
      <c r="A1668" s="4" t="s">
        <v>2838</v>
      </c>
      <c r="B1668" s="4" t="s">
        <v>2839</v>
      </c>
      <c r="C1668" s="4" t="str">
        <f>iferror(vlookup(B1668,Industry_info,2,false),"No data")</f>
        <v>Biotech &amp; Pharmaceuticals</v>
      </c>
      <c r="D1668" s="4" t="s">
        <v>2807</v>
      </c>
      <c r="E1668" s="4" t="str">
        <f>iferror(VLOOKUP(D1668,State_info,2,0),"No Data")</f>
        <v>NY</v>
      </c>
      <c r="F1668" s="4">
        <v>65665.0</v>
      </c>
      <c r="G1668" s="4">
        <v>87057.0</v>
      </c>
      <c r="H1668" s="4" t="s">
        <v>2840</v>
      </c>
      <c r="I1668" s="5">
        <v>43949.0</v>
      </c>
      <c r="J1668" s="5">
        <v>43989.0</v>
      </c>
      <c r="K1668" s="4" t="s">
        <v>16</v>
      </c>
      <c r="L1668" s="4">
        <f>iferror(vlookup(B1668,Rating_info,3,0),"No Data")</f>
        <v>2.5</v>
      </c>
    </row>
    <row r="1669" ht="15.75" hidden="1" customHeight="1">
      <c r="A1669" s="4" t="s">
        <v>2841</v>
      </c>
      <c r="B1669" s="4" t="s">
        <v>2842</v>
      </c>
      <c r="C1669" s="4" t="str">
        <f>iferror(vlookup(B1669,Industry_info,2,false),"No data")</f>
        <v>Finance</v>
      </c>
      <c r="D1669" s="4" t="s">
        <v>2807</v>
      </c>
      <c r="E1669" s="4" t="str">
        <f>iferror(VLOOKUP(D1669,State_info,2,0),"No Data")</f>
        <v>NY</v>
      </c>
      <c r="F1669" s="4">
        <v>84236.0</v>
      </c>
      <c r="G1669" s="4">
        <v>162105.0</v>
      </c>
      <c r="H1669" s="4" t="s">
        <v>2843</v>
      </c>
      <c r="I1669" s="5">
        <v>43948.0</v>
      </c>
      <c r="J1669" s="5">
        <v>43989.0</v>
      </c>
      <c r="K1669" s="4" t="s">
        <v>16</v>
      </c>
      <c r="L1669" s="4">
        <f>iferror(vlookup(B1669,Rating_info,3,0),"No Data")</f>
        <v>3.6</v>
      </c>
    </row>
    <row r="1670" ht="15.75" hidden="1" customHeight="1">
      <c r="A1670" s="4" t="s">
        <v>2844</v>
      </c>
      <c r="B1670" s="4" t="s">
        <v>2845</v>
      </c>
      <c r="C1670" s="4" t="str">
        <f>iferror(vlookup(B1670,Industry_info,2,false),"No data")</f>
        <v>Health Care</v>
      </c>
      <c r="D1670" s="4" t="s">
        <v>2846</v>
      </c>
      <c r="E1670" s="4" t="str">
        <f>iferror(VLOOKUP(D1670,State_info,2,0),"No Data")</f>
        <v>NY</v>
      </c>
      <c r="F1670" s="4">
        <v>81991.0</v>
      </c>
      <c r="G1670" s="4">
        <v>120117.0</v>
      </c>
      <c r="H1670" s="4" t="s">
        <v>15</v>
      </c>
      <c r="I1670" s="5">
        <v>43953.0</v>
      </c>
      <c r="J1670" s="5">
        <v>43989.0</v>
      </c>
      <c r="K1670" s="4" t="s">
        <v>16</v>
      </c>
      <c r="L1670" s="4">
        <f>iferror(vlookup(B1670,Rating_info,3,0),"No Data")</f>
        <v>3.2</v>
      </c>
    </row>
    <row r="1671" ht="15.75" hidden="1" customHeight="1">
      <c r="A1671" s="4" t="s">
        <v>2847</v>
      </c>
      <c r="B1671" s="4" t="s">
        <v>2848</v>
      </c>
      <c r="C1671" s="4" t="str">
        <f>iferror(vlookup(B1671,Industry_info,2,false),"No data")</f>
        <v>Health Care</v>
      </c>
      <c r="D1671" s="4" t="s">
        <v>2849</v>
      </c>
      <c r="E1671" s="4" t="str">
        <f>iferror(VLOOKUP(D1671,State_info,2,0),"No Data")</f>
        <v>NJ</v>
      </c>
      <c r="F1671" s="4">
        <v>48000.0</v>
      </c>
      <c r="G1671" s="4">
        <v>75000.0</v>
      </c>
      <c r="H1671" s="4" t="s">
        <v>2850</v>
      </c>
      <c r="I1671" s="5">
        <v>43949.0</v>
      </c>
      <c r="J1671" s="5">
        <v>43989.0</v>
      </c>
      <c r="K1671" s="4" t="s">
        <v>16</v>
      </c>
      <c r="L1671" s="4">
        <f>iferror(vlookup(B1671,Rating_info,3,0),"No Data")</f>
        <v>4.5</v>
      </c>
    </row>
    <row r="1672" ht="15.75" hidden="1" customHeight="1">
      <c r="A1672" s="4" t="s">
        <v>2851</v>
      </c>
      <c r="B1672" s="4" t="s">
        <v>2852</v>
      </c>
      <c r="C1672" s="4" t="str">
        <f>iferror(vlookup(B1672,Industry_info,2,false),"No data")</f>
        <v>No Industry</v>
      </c>
      <c r="D1672" s="4" t="s">
        <v>2853</v>
      </c>
      <c r="E1672" s="4" t="str">
        <f>iferror(VLOOKUP(D1672,State_info,2,0),"No Data")</f>
        <v>NY</v>
      </c>
      <c r="F1672" s="4">
        <v>55069.0</v>
      </c>
      <c r="G1672" s="4">
        <v>74745.0</v>
      </c>
      <c r="H1672" s="4" t="s">
        <v>2854</v>
      </c>
      <c r="I1672" s="5">
        <v>43958.0</v>
      </c>
      <c r="J1672" s="5">
        <v>43989.0</v>
      </c>
      <c r="K1672" s="4" t="s">
        <v>16</v>
      </c>
      <c r="L1672" s="4">
        <f>iferror(vlookup(B1672,Rating_info,3,0),"No Data")</f>
        <v>3</v>
      </c>
    </row>
    <row r="1673" ht="15.75" hidden="1" customHeight="1">
      <c r="A1673" s="4" t="s">
        <v>2855</v>
      </c>
      <c r="B1673" s="4" t="s">
        <v>2856</v>
      </c>
      <c r="C1673" s="4" t="str">
        <f>iferror(vlookup(B1673,Industry_info,2,false),"No data")</f>
        <v>Retail</v>
      </c>
      <c r="D1673" s="4" t="s">
        <v>2857</v>
      </c>
      <c r="E1673" s="4" t="str">
        <f>iferror(VLOOKUP(D1673,State_info,2,0),"No Data")</f>
        <v>NY</v>
      </c>
      <c r="F1673" s="4">
        <v>21402.0</v>
      </c>
      <c r="G1673" s="4">
        <v>52210.0</v>
      </c>
      <c r="H1673" s="4" t="s">
        <v>2858</v>
      </c>
      <c r="I1673" s="5">
        <v>43956.0</v>
      </c>
      <c r="J1673" s="5">
        <v>43989.0</v>
      </c>
      <c r="K1673" s="4" t="s">
        <v>16</v>
      </c>
      <c r="L1673" s="4">
        <f>iferror(vlookup(B1673,Rating_info,3,0),"No Data")</f>
        <v>3.9</v>
      </c>
    </row>
    <row r="1674" ht="15.75" hidden="1" customHeight="1">
      <c r="A1674" s="4" t="s">
        <v>2805</v>
      </c>
      <c r="B1674" s="4" t="s">
        <v>2806</v>
      </c>
      <c r="C1674" s="4" t="str">
        <f>iferror(vlookup(B1674,Industry_info,2,false),"No data")</f>
        <v>Finance</v>
      </c>
      <c r="D1674" s="4" t="s">
        <v>2807</v>
      </c>
      <c r="E1674" s="4" t="str">
        <f>iferror(VLOOKUP(D1674,State_info,2,0),"No Data")</f>
        <v>NY</v>
      </c>
      <c r="F1674" s="4">
        <v>44587.0</v>
      </c>
      <c r="G1674" s="4">
        <v>82162.0</v>
      </c>
      <c r="H1674" s="4" t="s">
        <v>2808</v>
      </c>
      <c r="I1674" s="5">
        <v>43959.0</v>
      </c>
      <c r="J1674" s="5">
        <v>43989.0</v>
      </c>
      <c r="K1674" s="4" t="s">
        <v>16</v>
      </c>
      <c r="L1674" s="4">
        <f>iferror(vlookup(B1674,Rating_info,3,0),"No Data")</f>
        <v>4</v>
      </c>
    </row>
    <row r="1675" ht="15.75" hidden="1" customHeight="1">
      <c r="A1675" s="4" t="s">
        <v>2809</v>
      </c>
      <c r="B1675" s="4" t="s">
        <v>2810</v>
      </c>
      <c r="C1675" s="4" t="str">
        <f>iferror(vlookup(B1675,Industry_info,2,false),"No data")</f>
        <v>No Industry</v>
      </c>
      <c r="D1675" s="4" t="s">
        <v>2807</v>
      </c>
      <c r="E1675" s="4" t="str">
        <f>iferror(VLOOKUP(D1675,State_info,2,0),"No Data")</f>
        <v>NY</v>
      </c>
      <c r="F1675" s="4">
        <v>125410.0</v>
      </c>
      <c r="G1675" s="4">
        <v>212901.0</v>
      </c>
      <c r="H1675" s="4" t="s">
        <v>2811</v>
      </c>
      <c r="I1675" s="5">
        <v>43949.0</v>
      </c>
      <c r="J1675" s="5">
        <v>43989.0</v>
      </c>
      <c r="K1675" s="4" t="s">
        <v>16</v>
      </c>
      <c r="L1675" s="4" t="str">
        <f>iferror(vlookup(B1675,Rating_info,3,0),"No Data")</f>
        <v/>
      </c>
    </row>
    <row r="1676" ht="15.75" hidden="1" customHeight="1">
      <c r="A1676" s="4" t="s">
        <v>2812</v>
      </c>
      <c r="B1676" s="4" t="s">
        <v>2813</v>
      </c>
      <c r="C1676" s="4" t="str">
        <f>iferror(vlookup(B1676,Industry_info,2,false),"No data")</f>
        <v>Health Care</v>
      </c>
      <c r="D1676" s="4" t="s">
        <v>2807</v>
      </c>
      <c r="E1676" s="4" t="str">
        <f>iferror(VLOOKUP(D1676,State_info,2,0),"No Data")</f>
        <v>NY</v>
      </c>
      <c r="F1676" s="4">
        <v>94715.0</v>
      </c>
      <c r="G1676" s="4">
        <v>103279.0</v>
      </c>
      <c r="H1676" s="4" t="s">
        <v>2814</v>
      </c>
      <c r="I1676" s="5">
        <v>43956.0</v>
      </c>
      <c r="J1676" s="5">
        <v>43989.0</v>
      </c>
      <c r="K1676" s="4" t="s">
        <v>16</v>
      </c>
      <c r="L1676" s="4">
        <f>iferror(vlookup(B1676,Rating_info,3,0),"No Data")</f>
        <v>4.9</v>
      </c>
    </row>
    <row r="1677" ht="15.75" hidden="1" customHeight="1">
      <c r="A1677" s="4" t="s">
        <v>2815</v>
      </c>
      <c r="B1677" s="4" t="s">
        <v>2816</v>
      </c>
      <c r="C1677" s="4" t="str">
        <f>iferror(vlookup(B1677,Industry_info,2,false),"No data")</f>
        <v>No Industry</v>
      </c>
      <c r="D1677" s="4" t="s">
        <v>2817</v>
      </c>
      <c r="E1677" s="4" t="str">
        <f>iferror(VLOOKUP(D1677,State_info,2,0),"No Data")</f>
        <v>NY</v>
      </c>
      <c r="F1677" s="4">
        <v>20000.0</v>
      </c>
      <c r="G1677" s="4">
        <v>35000.0</v>
      </c>
      <c r="H1677" s="4" t="s">
        <v>2818</v>
      </c>
      <c r="I1677" s="5">
        <v>43958.0</v>
      </c>
      <c r="J1677" s="5">
        <v>43989.0</v>
      </c>
      <c r="K1677" s="4" t="s">
        <v>330</v>
      </c>
      <c r="L1677" s="4" t="str">
        <f>iferror(vlookup(B1677,Rating_info,3,0),"No Data")</f>
        <v/>
      </c>
    </row>
    <row r="1678" ht="15.75" hidden="1" customHeight="1">
      <c r="A1678" s="4" t="s">
        <v>2823</v>
      </c>
      <c r="B1678" s="4" t="s">
        <v>2824</v>
      </c>
      <c r="C1678" s="4" t="str">
        <f>iferror(vlookup(B1678,Industry_info,2,false),"No data")</f>
        <v>Construction, Repair &amp; Maintenance</v>
      </c>
      <c r="D1678" s="4" t="s">
        <v>2825</v>
      </c>
      <c r="E1678" s="4" t="str">
        <f>iferror(VLOOKUP(D1678,State_info,2,0),"No Data")</f>
        <v>NY</v>
      </c>
      <c r="F1678" s="4">
        <v>46298.0</v>
      </c>
      <c r="G1678" s="4">
        <v>55893.0</v>
      </c>
      <c r="H1678" s="4" t="s">
        <v>2826</v>
      </c>
      <c r="I1678" s="5">
        <v>43952.0</v>
      </c>
      <c r="J1678" s="5">
        <v>43989.0</v>
      </c>
      <c r="K1678" s="4" t="s">
        <v>16</v>
      </c>
      <c r="L1678" s="4">
        <f>iferror(vlookup(B1678,Rating_info,3,0),"No Data")</f>
        <v>3.5</v>
      </c>
    </row>
    <row r="1679" ht="15.75" hidden="1" customHeight="1">
      <c r="A1679" s="4" t="s">
        <v>2827</v>
      </c>
      <c r="B1679" s="4" t="s">
        <v>2828</v>
      </c>
      <c r="C1679" s="4" t="str">
        <f>iferror(vlookup(B1679,Industry_info,2,false),"No data")</f>
        <v>Information Technology</v>
      </c>
      <c r="D1679" s="4" t="s">
        <v>2807</v>
      </c>
      <c r="E1679" s="4" t="str">
        <f>iferror(VLOOKUP(D1679,State_info,2,0),"No Data")</f>
        <v>NY</v>
      </c>
      <c r="F1679" s="4">
        <v>122296.0</v>
      </c>
      <c r="G1679" s="4">
        <v>148734.0</v>
      </c>
      <c r="H1679" s="4" t="s">
        <v>2829</v>
      </c>
      <c r="I1679" s="5">
        <v>43949.0</v>
      </c>
      <c r="J1679" s="5">
        <v>43989.0</v>
      </c>
      <c r="K1679" s="4" t="s">
        <v>16</v>
      </c>
      <c r="L1679" s="4">
        <f>iferror(vlookup(B1679,Rating_info,3,0),"No Data")</f>
        <v>3.4</v>
      </c>
    </row>
    <row r="1680" ht="15.75" hidden="1" customHeight="1">
      <c r="A1680" s="4" t="s">
        <v>2830</v>
      </c>
      <c r="B1680" s="4" t="s">
        <v>2806</v>
      </c>
      <c r="C1680" s="4" t="str">
        <f>iferror(vlookup(B1680,Industry_info,2,false),"No data")</f>
        <v>Finance</v>
      </c>
      <c r="D1680" s="4" t="s">
        <v>2807</v>
      </c>
      <c r="E1680" s="4" t="str">
        <f>iferror(VLOOKUP(D1680,State_info,2,0),"No Data")</f>
        <v>NY</v>
      </c>
      <c r="F1680" s="4">
        <v>91572.0</v>
      </c>
      <c r="G1680" s="4">
        <v>114484.0</v>
      </c>
      <c r="H1680" s="4" t="s">
        <v>2831</v>
      </c>
      <c r="I1680" s="5">
        <v>43946.0</v>
      </c>
      <c r="J1680" s="5">
        <v>43989.0</v>
      </c>
      <c r="K1680" s="4" t="s">
        <v>16</v>
      </c>
      <c r="L1680" s="4">
        <f>iferror(vlookup(B1680,Rating_info,3,0),"No Data")</f>
        <v>4</v>
      </c>
    </row>
    <row r="1681" ht="15.75" hidden="1" customHeight="1">
      <c r="A1681" s="4" t="s">
        <v>2832</v>
      </c>
      <c r="B1681" s="4" t="s">
        <v>2813</v>
      </c>
      <c r="C1681" s="4" t="str">
        <f>iferror(vlookup(B1681,Industry_info,2,false),"No data")</f>
        <v>Health Care</v>
      </c>
      <c r="D1681" s="4" t="s">
        <v>2833</v>
      </c>
      <c r="E1681" s="4" t="str">
        <f>iferror(VLOOKUP(D1681,State_info,2,0),"No Data")</f>
        <v>NJ</v>
      </c>
      <c r="F1681" s="4">
        <v>38471.0</v>
      </c>
      <c r="G1681" s="4">
        <v>43006.0</v>
      </c>
      <c r="H1681" s="4" t="s">
        <v>2834</v>
      </c>
      <c r="I1681" s="5">
        <v>43959.0</v>
      </c>
      <c r="J1681" s="5">
        <v>43989.0</v>
      </c>
      <c r="K1681" s="4" t="s">
        <v>330</v>
      </c>
      <c r="L1681" s="4">
        <f>iferror(vlookup(B1681,Rating_info,3,0),"No Data")</f>
        <v>4.9</v>
      </c>
    </row>
    <row r="1682" ht="15.75" hidden="1" customHeight="1">
      <c r="A1682" s="4" t="s">
        <v>2835</v>
      </c>
      <c r="B1682" s="4" t="s">
        <v>2836</v>
      </c>
      <c r="C1682" s="4" t="str">
        <f>iferror(vlookup(B1682,Industry_info,2,false),"No data")</f>
        <v>Telecommunications</v>
      </c>
      <c r="D1682" s="4" t="s">
        <v>2807</v>
      </c>
      <c r="E1682" s="4" t="str">
        <f>iferror(VLOOKUP(D1682,State_info,2,0),"No Data")</f>
        <v>NY</v>
      </c>
      <c r="F1682" s="4">
        <v>64829.0</v>
      </c>
      <c r="G1682" s="4">
        <v>104769.0</v>
      </c>
      <c r="H1682" s="4" t="s">
        <v>2837</v>
      </c>
      <c r="I1682" s="5">
        <v>43959.0</v>
      </c>
      <c r="J1682" s="5">
        <v>43989.0</v>
      </c>
      <c r="K1682" s="4" t="s">
        <v>16</v>
      </c>
      <c r="L1682" s="4">
        <f>iferror(vlookup(B1682,Rating_info,3,0),"No Data")</f>
        <v>4.1</v>
      </c>
    </row>
    <row r="1683" ht="15.75" hidden="1" customHeight="1">
      <c r="A1683" s="4" t="s">
        <v>2838</v>
      </c>
      <c r="B1683" s="4" t="s">
        <v>2839</v>
      </c>
      <c r="C1683" s="4" t="str">
        <f>iferror(vlookup(B1683,Industry_info,2,false),"No data")</f>
        <v>Biotech &amp; Pharmaceuticals</v>
      </c>
      <c r="D1683" s="4" t="s">
        <v>2807</v>
      </c>
      <c r="E1683" s="4" t="str">
        <f>iferror(VLOOKUP(D1683,State_info,2,0),"No Data")</f>
        <v>NY</v>
      </c>
      <c r="F1683" s="4">
        <v>65665.0</v>
      </c>
      <c r="G1683" s="4">
        <v>87057.0</v>
      </c>
      <c r="H1683" s="4" t="s">
        <v>2840</v>
      </c>
      <c r="I1683" s="5">
        <v>43949.0</v>
      </c>
      <c r="J1683" s="5">
        <v>43989.0</v>
      </c>
      <c r="K1683" s="4" t="s">
        <v>16</v>
      </c>
      <c r="L1683" s="4">
        <f>iferror(vlookup(B1683,Rating_info,3,0),"No Data")</f>
        <v>2.5</v>
      </c>
    </row>
    <row r="1684" ht="15.75" hidden="1" customHeight="1">
      <c r="A1684" s="4" t="s">
        <v>2841</v>
      </c>
      <c r="B1684" s="4" t="s">
        <v>2842</v>
      </c>
      <c r="C1684" s="4" t="str">
        <f>iferror(vlookup(B1684,Industry_info,2,false),"No data")</f>
        <v>Finance</v>
      </c>
      <c r="D1684" s="4" t="s">
        <v>2807</v>
      </c>
      <c r="E1684" s="4" t="str">
        <f>iferror(VLOOKUP(D1684,State_info,2,0),"No Data")</f>
        <v>NY</v>
      </c>
      <c r="F1684" s="4">
        <v>84236.0</v>
      </c>
      <c r="G1684" s="4">
        <v>162105.0</v>
      </c>
      <c r="H1684" s="4" t="s">
        <v>2843</v>
      </c>
      <c r="I1684" s="5">
        <v>43948.0</v>
      </c>
      <c r="J1684" s="5">
        <v>43989.0</v>
      </c>
      <c r="K1684" s="4" t="s">
        <v>16</v>
      </c>
      <c r="L1684" s="4">
        <f>iferror(vlookup(B1684,Rating_info,3,0),"No Data")</f>
        <v>3.6</v>
      </c>
    </row>
    <row r="1685" ht="15.75" hidden="1" customHeight="1">
      <c r="A1685" s="4" t="s">
        <v>2844</v>
      </c>
      <c r="B1685" s="4" t="s">
        <v>2845</v>
      </c>
      <c r="C1685" s="4" t="str">
        <f>iferror(vlookup(B1685,Industry_info,2,false),"No data")</f>
        <v>Health Care</v>
      </c>
      <c r="D1685" s="4" t="s">
        <v>2846</v>
      </c>
      <c r="E1685" s="4" t="str">
        <f>iferror(VLOOKUP(D1685,State_info,2,0),"No Data")</f>
        <v>NY</v>
      </c>
      <c r="F1685" s="4">
        <v>81991.0</v>
      </c>
      <c r="G1685" s="4">
        <v>120117.0</v>
      </c>
      <c r="H1685" s="4" t="s">
        <v>15</v>
      </c>
      <c r="I1685" s="5">
        <v>43953.0</v>
      </c>
      <c r="J1685" s="5">
        <v>43989.0</v>
      </c>
      <c r="K1685" s="4" t="s">
        <v>16</v>
      </c>
      <c r="L1685" s="4">
        <f>iferror(vlookup(B1685,Rating_info,3,0),"No Data")</f>
        <v>3.2</v>
      </c>
    </row>
    <row r="1686" ht="15.75" hidden="1" customHeight="1">
      <c r="A1686" s="4" t="s">
        <v>2847</v>
      </c>
      <c r="B1686" s="4" t="s">
        <v>2848</v>
      </c>
      <c r="C1686" s="4" t="str">
        <f>iferror(vlookup(B1686,Industry_info,2,false),"No data")</f>
        <v>Health Care</v>
      </c>
      <c r="D1686" s="4" t="s">
        <v>2849</v>
      </c>
      <c r="E1686" s="4" t="str">
        <f>iferror(VLOOKUP(D1686,State_info,2,0),"No Data")</f>
        <v>NJ</v>
      </c>
      <c r="F1686" s="4">
        <v>48000.0</v>
      </c>
      <c r="G1686" s="4">
        <v>75000.0</v>
      </c>
      <c r="H1686" s="4" t="s">
        <v>2850</v>
      </c>
      <c r="I1686" s="5">
        <v>43949.0</v>
      </c>
      <c r="J1686" s="5">
        <v>43989.0</v>
      </c>
      <c r="K1686" s="4" t="s">
        <v>16</v>
      </c>
      <c r="L1686" s="4">
        <f>iferror(vlookup(B1686,Rating_info,3,0),"No Data")</f>
        <v>4.5</v>
      </c>
    </row>
    <row r="1687" ht="15.75" hidden="1" customHeight="1">
      <c r="A1687" s="4" t="s">
        <v>2851</v>
      </c>
      <c r="B1687" s="4" t="s">
        <v>2852</v>
      </c>
      <c r="C1687" s="4" t="str">
        <f>iferror(vlookup(B1687,Industry_info,2,false),"No data")</f>
        <v>No Industry</v>
      </c>
      <c r="D1687" s="4" t="s">
        <v>2853</v>
      </c>
      <c r="E1687" s="4" t="str">
        <f>iferror(VLOOKUP(D1687,State_info,2,0),"No Data")</f>
        <v>NY</v>
      </c>
      <c r="F1687" s="4">
        <v>55069.0</v>
      </c>
      <c r="G1687" s="4">
        <v>74745.0</v>
      </c>
      <c r="H1687" s="4" t="s">
        <v>2854</v>
      </c>
      <c r="I1687" s="5">
        <v>43958.0</v>
      </c>
      <c r="J1687" s="5">
        <v>43989.0</v>
      </c>
      <c r="K1687" s="4" t="s">
        <v>16</v>
      </c>
      <c r="L1687" s="4">
        <f>iferror(vlookup(B1687,Rating_info,3,0),"No Data")</f>
        <v>3</v>
      </c>
    </row>
    <row r="1688" ht="15.75" hidden="1" customHeight="1">
      <c r="A1688" s="4" t="s">
        <v>2855</v>
      </c>
      <c r="B1688" s="4" t="s">
        <v>2856</v>
      </c>
      <c r="C1688" s="4" t="str">
        <f>iferror(vlookup(B1688,Industry_info,2,false),"No data")</f>
        <v>Retail</v>
      </c>
      <c r="D1688" s="4" t="s">
        <v>2857</v>
      </c>
      <c r="E1688" s="4" t="str">
        <f>iferror(VLOOKUP(D1688,State_info,2,0),"No Data")</f>
        <v>NY</v>
      </c>
      <c r="F1688" s="4">
        <v>21402.0</v>
      </c>
      <c r="G1688" s="4">
        <v>52210.0</v>
      </c>
      <c r="H1688" s="4" t="s">
        <v>2858</v>
      </c>
      <c r="I1688" s="5">
        <v>43956.0</v>
      </c>
      <c r="J1688" s="5">
        <v>43989.0</v>
      </c>
      <c r="K1688" s="4" t="s">
        <v>16</v>
      </c>
      <c r="L1688" s="4">
        <f>iferror(vlookup(B1688,Rating_info,3,0),"No Data")</f>
        <v>3.9</v>
      </c>
    </row>
    <row r="1689" ht="15.75" hidden="1" customHeight="1">
      <c r="A1689" s="4" t="s">
        <v>2805</v>
      </c>
      <c r="B1689" s="4" t="s">
        <v>2806</v>
      </c>
      <c r="C1689" s="4" t="str">
        <f>iferror(vlookup(B1689,Industry_info,2,false),"No data")</f>
        <v>Finance</v>
      </c>
      <c r="D1689" s="4" t="s">
        <v>2807</v>
      </c>
      <c r="E1689" s="4" t="str">
        <f>iferror(VLOOKUP(D1689,State_info,2,0),"No Data")</f>
        <v>NY</v>
      </c>
      <c r="F1689" s="4">
        <v>44587.0</v>
      </c>
      <c r="G1689" s="4">
        <v>82162.0</v>
      </c>
      <c r="H1689" s="4" t="s">
        <v>2808</v>
      </c>
      <c r="I1689" s="5">
        <v>43959.0</v>
      </c>
      <c r="J1689" s="5">
        <v>43989.0</v>
      </c>
      <c r="K1689" s="4" t="s">
        <v>16</v>
      </c>
      <c r="L1689" s="4">
        <f>iferror(vlookup(B1689,Rating_info,3,0),"No Data")</f>
        <v>4</v>
      </c>
    </row>
    <row r="1690" ht="15.75" hidden="1" customHeight="1">
      <c r="A1690" s="4" t="s">
        <v>2809</v>
      </c>
      <c r="B1690" s="4" t="s">
        <v>2810</v>
      </c>
      <c r="C1690" s="4" t="str">
        <f>iferror(vlookup(B1690,Industry_info,2,false),"No data")</f>
        <v>No Industry</v>
      </c>
      <c r="D1690" s="4" t="s">
        <v>2807</v>
      </c>
      <c r="E1690" s="4" t="str">
        <f>iferror(VLOOKUP(D1690,State_info,2,0),"No Data")</f>
        <v>NY</v>
      </c>
      <c r="F1690" s="4">
        <v>125410.0</v>
      </c>
      <c r="G1690" s="4">
        <v>212901.0</v>
      </c>
      <c r="H1690" s="4" t="s">
        <v>2811</v>
      </c>
      <c r="I1690" s="5">
        <v>43949.0</v>
      </c>
      <c r="J1690" s="5">
        <v>43989.0</v>
      </c>
      <c r="K1690" s="4" t="s">
        <v>16</v>
      </c>
      <c r="L1690" s="4" t="str">
        <f>iferror(vlookup(B1690,Rating_info,3,0),"No Data")</f>
        <v/>
      </c>
    </row>
    <row r="1691" ht="15.75" hidden="1" customHeight="1">
      <c r="A1691" s="4" t="s">
        <v>2812</v>
      </c>
      <c r="B1691" s="4" t="s">
        <v>2813</v>
      </c>
      <c r="C1691" s="4" t="str">
        <f>iferror(vlookup(B1691,Industry_info,2,false),"No data")</f>
        <v>Health Care</v>
      </c>
      <c r="D1691" s="4" t="s">
        <v>2807</v>
      </c>
      <c r="E1691" s="4" t="str">
        <f>iferror(VLOOKUP(D1691,State_info,2,0),"No Data")</f>
        <v>NY</v>
      </c>
      <c r="F1691" s="4">
        <v>94715.0</v>
      </c>
      <c r="G1691" s="4">
        <v>103279.0</v>
      </c>
      <c r="H1691" s="4" t="s">
        <v>2814</v>
      </c>
      <c r="I1691" s="5">
        <v>43956.0</v>
      </c>
      <c r="J1691" s="5">
        <v>43989.0</v>
      </c>
      <c r="K1691" s="4" t="s">
        <v>16</v>
      </c>
      <c r="L1691" s="4">
        <f>iferror(vlookup(B1691,Rating_info,3,0),"No Data")</f>
        <v>4.9</v>
      </c>
    </row>
    <row r="1692" ht="15.75" hidden="1" customHeight="1">
      <c r="A1692" s="4" t="s">
        <v>2815</v>
      </c>
      <c r="B1692" s="4" t="s">
        <v>2816</v>
      </c>
      <c r="C1692" s="4" t="str">
        <f>iferror(vlookup(B1692,Industry_info,2,false),"No data")</f>
        <v>No Industry</v>
      </c>
      <c r="D1692" s="4" t="s">
        <v>2817</v>
      </c>
      <c r="E1692" s="4" t="str">
        <f>iferror(VLOOKUP(D1692,State_info,2,0),"No Data")</f>
        <v>NY</v>
      </c>
      <c r="F1692" s="4">
        <v>20000.0</v>
      </c>
      <c r="G1692" s="4">
        <v>35000.0</v>
      </c>
      <c r="H1692" s="4" t="s">
        <v>2818</v>
      </c>
      <c r="I1692" s="5">
        <v>43958.0</v>
      </c>
      <c r="J1692" s="5">
        <v>43989.0</v>
      </c>
      <c r="K1692" s="4" t="s">
        <v>330</v>
      </c>
      <c r="L1692" s="4" t="str">
        <f>iferror(vlookup(B1692,Rating_info,3,0),"No Data")</f>
        <v/>
      </c>
    </row>
    <row r="1693" ht="15.75" hidden="1" customHeight="1">
      <c r="A1693" s="4" t="s">
        <v>2823</v>
      </c>
      <c r="B1693" s="4" t="s">
        <v>2824</v>
      </c>
      <c r="C1693" s="4" t="str">
        <f>iferror(vlookup(B1693,Industry_info,2,false),"No data")</f>
        <v>Construction, Repair &amp; Maintenance</v>
      </c>
      <c r="D1693" s="4" t="s">
        <v>2825</v>
      </c>
      <c r="E1693" s="4" t="str">
        <f>iferror(VLOOKUP(D1693,State_info,2,0),"No Data")</f>
        <v>NY</v>
      </c>
      <c r="F1693" s="4">
        <v>46298.0</v>
      </c>
      <c r="G1693" s="4">
        <v>55893.0</v>
      </c>
      <c r="H1693" s="4" t="s">
        <v>2826</v>
      </c>
      <c r="I1693" s="5">
        <v>43952.0</v>
      </c>
      <c r="J1693" s="5">
        <v>43989.0</v>
      </c>
      <c r="K1693" s="4" t="s">
        <v>16</v>
      </c>
      <c r="L1693" s="4">
        <f>iferror(vlookup(B1693,Rating_info,3,0),"No Data")</f>
        <v>3.5</v>
      </c>
    </row>
    <row r="1694" ht="15.75" hidden="1" customHeight="1">
      <c r="A1694" s="4" t="s">
        <v>2827</v>
      </c>
      <c r="B1694" s="4" t="s">
        <v>2828</v>
      </c>
      <c r="C1694" s="4" t="str">
        <f>iferror(vlookup(B1694,Industry_info,2,false),"No data")</f>
        <v>Information Technology</v>
      </c>
      <c r="D1694" s="4" t="s">
        <v>2807</v>
      </c>
      <c r="E1694" s="4" t="str">
        <f>iferror(VLOOKUP(D1694,State_info,2,0),"No Data")</f>
        <v>NY</v>
      </c>
      <c r="F1694" s="4">
        <v>122296.0</v>
      </c>
      <c r="G1694" s="4">
        <v>148734.0</v>
      </c>
      <c r="H1694" s="4" t="s">
        <v>2829</v>
      </c>
      <c r="I1694" s="5">
        <v>43949.0</v>
      </c>
      <c r="J1694" s="5">
        <v>43989.0</v>
      </c>
      <c r="K1694" s="4" t="s">
        <v>16</v>
      </c>
      <c r="L1694" s="4">
        <f>iferror(vlookup(B1694,Rating_info,3,0),"No Data")</f>
        <v>3.4</v>
      </c>
    </row>
    <row r="1695" ht="15.75" hidden="1" customHeight="1">
      <c r="A1695" s="4" t="s">
        <v>2830</v>
      </c>
      <c r="B1695" s="4" t="s">
        <v>2806</v>
      </c>
      <c r="C1695" s="4" t="str">
        <f>iferror(vlookup(B1695,Industry_info,2,false),"No data")</f>
        <v>Finance</v>
      </c>
      <c r="D1695" s="4" t="s">
        <v>2807</v>
      </c>
      <c r="E1695" s="4" t="str">
        <f>iferror(VLOOKUP(D1695,State_info,2,0),"No Data")</f>
        <v>NY</v>
      </c>
      <c r="F1695" s="4">
        <v>91572.0</v>
      </c>
      <c r="G1695" s="4">
        <v>114484.0</v>
      </c>
      <c r="H1695" s="4" t="s">
        <v>2831</v>
      </c>
      <c r="I1695" s="5">
        <v>43946.0</v>
      </c>
      <c r="J1695" s="5">
        <v>43989.0</v>
      </c>
      <c r="K1695" s="4" t="s">
        <v>16</v>
      </c>
      <c r="L1695" s="4">
        <f>iferror(vlookup(B1695,Rating_info,3,0),"No Data")</f>
        <v>4</v>
      </c>
    </row>
    <row r="1696" ht="15.75" hidden="1" customHeight="1">
      <c r="A1696" s="4" t="s">
        <v>2832</v>
      </c>
      <c r="B1696" s="4" t="s">
        <v>2813</v>
      </c>
      <c r="C1696" s="4" t="str">
        <f>iferror(vlookup(B1696,Industry_info,2,false),"No data")</f>
        <v>Health Care</v>
      </c>
      <c r="D1696" s="4" t="s">
        <v>2833</v>
      </c>
      <c r="E1696" s="4" t="str">
        <f>iferror(VLOOKUP(D1696,State_info,2,0),"No Data")</f>
        <v>NJ</v>
      </c>
      <c r="F1696" s="4">
        <v>38471.0</v>
      </c>
      <c r="G1696" s="4">
        <v>43006.0</v>
      </c>
      <c r="H1696" s="4" t="s">
        <v>2834</v>
      </c>
      <c r="I1696" s="5">
        <v>43959.0</v>
      </c>
      <c r="J1696" s="5">
        <v>43989.0</v>
      </c>
      <c r="K1696" s="4" t="s">
        <v>330</v>
      </c>
      <c r="L1696" s="4">
        <f>iferror(vlookup(B1696,Rating_info,3,0),"No Data")</f>
        <v>4.9</v>
      </c>
    </row>
    <row r="1697" ht="15.75" hidden="1" customHeight="1">
      <c r="A1697" s="4" t="s">
        <v>2835</v>
      </c>
      <c r="B1697" s="4" t="s">
        <v>2836</v>
      </c>
      <c r="C1697" s="4" t="str">
        <f>iferror(vlookup(B1697,Industry_info,2,false),"No data")</f>
        <v>Telecommunications</v>
      </c>
      <c r="D1697" s="4" t="s">
        <v>2807</v>
      </c>
      <c r="E1697" s="4" t="str">
        <f>iferror(VLOOKUP(D1697,State_info,2,0),"No Data")</f>
        <v>NY</v>
      </c>
      <c r="F1697" s="4">
        <v>64829.0</v>
      </c>
      <c r="G1697" s="4">
        <v>104769.0</v>
      </c>
      <c r="H1697" s="4" t="s">
        <v>2837</v>
      </c>
      <c r="I1697" s="5">
        <v>43959.0</v>
      </c>
      <c r="J1697" s="5">
        <v>43989.0</v>
      </c>
      <c r="K1697" s="4" t="s">
        <v>16</v>
      </c>
      <c r="L1697" s="4">
        <f>iferror(vlookup(B1697,Rating_info,3,0),"No Data")</f>
        <v>4.1</v>
      </c>
    </row>
    <row r="1698" ht="15.75" hidden="1" customHeight="1">
      <c r="A1698" s="4" t="s">
        <v>2838</v>
      </c>
      <c r="B1698" s="4" t="s">
        <v>2839</v>
      </c>
      <c r="C1698" s="4" t="str">
        <f>iferror(vlookup(B1698,Industry_info,2,false),"No data")</f>
        <v>Biotech &amp; Pharmaceuticals</v>
      </c>
      <c r="D1698" s="4" t="s">
        <v>2807</v>
      </c>
      <c r="E1698" s="4" t="str">
        <f>iferror(VLOOKUP(D1698,State_info,2,0),"No Data")</f>
        <v>NY</v>
      </c>
      <c r="F1698" s="4">
        <v>65665.0</v>
      </c>
      <c r="G1698" s="4">
        <v>87057.0</v>
      </c>
      <c r="H1698" s="4" t="s">
        <v>2840</v>
      </c>
      <c r="I1698" s="5">
        <v>43949.0</v>
      </c>
      <c r="J1698" s="5">
        <v>43989.0</v>
      </c>
      <c r="K1698" s="4" t="s">
        <v>16</v>
      </c>
      <c r="L1698" s="4">
        <f>iferror(vlookup(B1698,Rating_info,3,0),"No Data")</f>
        <v>2.5</v>
      </c>
    </row>
    <row r="1699" ht="15.75" hidden="1" customHeight="1">
      <c r="A1699" s="4" t="s">
        <v>2841</v>
      </c>
      <c r="B1699" s="4" t="s">
        <v>2842</v>
      </c>
      <c r="C1699" s="4" t="str">
        <f>iferror(vlookup(B1699,Industry_info,2,false),"No data")</f>
        <v>Finance</v>
      </c>
      <c r="D1699" s="4" t="s">
        <v>2807</v>
      </c>
      <c r="E1699" s="4" t="str">
        <f>iferror(VLOOKUP(D1699,State_info,2,0),"No Data")</f>
        <v>NY</v>
      </c>
      <c r="F1699" s="4">
        <v>84236.0</v>
      </c>
      <c r="G1699" s="4">
        <v>162105.0</v>
      </c>
      <c r="H1699" s="4" t="s">
        <v>2843</v>
      </c>
      <c r="I1699" s="5">
        <v>43948.0</v>
      </c>
      <c r="J1699" s="5">
        <v>43989.0</v>
      </c>
      <c r="K1699" s="4" t="s">
        <v>16</v>
      </c>
      <c r="L1699" s="4">
        <f>iferror(vlookup(B1699,Rating_info,3,0),"No Data")</f>
        <v>3.6</v>
      </c>
    </row>
    <row r="1700" ht="15.75" hidden="1" customHeight="1">
      <c r="A1700" s="4" t="s">
        <v>2844</v>
      </c>
      <c r="B1700" s="4" t="s">
        <v>2845</v>
      </c>
      <c r="C1700" s="4" t="str">
        <f>iferror(vlookup(B1700,Industry_info,2,false),"No data")</f>
        <v>Health Care</v>
      </c>
      <c r="D1700" s="4" t="s">
        <v>2846</v>
      </c>
      <c r="E1700" s="4" t="str">
        <f>iferror(VLOOKUP(D1700,State_info,2,0),"No Data")</f>
        <v>NY</v>
      </c>
      <c r="F1700" s="4">
        <v>81991.0</v>
      </c>
      <c r="G1700" s="4">
        <v>120117.0</v>
      </c>
      <c r="H1700" s="4" t="s">
        <v>15</v>
      </c>
      <c r="I1700" s="5">
        <v>43953.0</v>
      </c>
      <c r="J1700" s="5">
        <v>43989.0</v>
      </c>
      <c r="K1700" s="4" t="s">
        <v>16</v>
      </c>
      <c r="L1700" s="4">
        <f>iferror(vlookup(B1700,Rating_info,3,0),"No Data")</f>
        <v>3.2</v>
      </c>
    </row>
    <row r="1701" ht="15.75" hidden="1" customHeight="1">
      <c r="A1701" s="4" t="s">
        <v>2847</v>
      </c>
      <c r="B1701" s="4" t="s">
        <v>2848</v>
      </c>
      <c r="C1701" s="4" t="str">
        <f>iferror(vlookup(B1701,Industry_info,2,false),"No data")</f>
        <v>Health Care</v>
      </c>
      <c r="D1701" s="4" t="s">
        <v>2849</v>
      </c>
      <c r="E1701" s="4" t="str">
        <f>iferror(VLOOKUP(D1701,State_info,2,0),"No Data")</f>
        <v>NJ</v>
      </c>
      <c r="F1701" s="4">
        <v>48000.0</v>
      </c>
      <c r="G1701" s="4">
        <v>75000.0</v>
      </c>
      <c r="H1701" s="4" t="s">
        <v>2850</v>
      </c>
      <c r="I1701" s="5">
        <v>43949.0</v>
      </c>
      <c r="J1701" s="5">
        <v>43989.0</v>
      </c>
      <c r="K1701" s="4" t="s">
        <v>16</v>
      </c>
      <c r="L1701" s="4">
        <f>iferror(vlookup(B1701,Rating_info,3,0),"No Data")</f>
        <v>4.5</v>
      </c>
    </row>
    <row r="1702" ht="15.75" hidden="1" customHeight="1">
      <c r="A1702" s="4" t="s">
        <v>2851</v>
      </c>
      <c r="B1702" s="4" t="s">
        <v>2852</v>
      </c>
      <c r="C1702" s="4" t="str">
        <f>iferror(vlookup(B1702,Industry_info,2,false),"No data")</f>
        <v>No Industry</v>
      </c>
      <c r="D1702" s="4" t="s">
        <v>2853</v>
      </c>
      <c r="E1702" s="4" t="str">
        <f>iferror(VLOOKUP(D1702,State_info,2,0),"No Data")</f>
        <v>NY</v>
      </c>
      <c r="F1702" s="4">
        <v>55069.0</v>
      </c>
      <c r="G1702" s="4">
        <v>74745.0</v>
      </c>
      <c r="H1702" s="4" t="s">
        <v>2854</v>
      </c>
      <c r="I1702" s="5">
        <v>43958.0</v>
      </c>
      <c r="J1702" s="5">
        <v>43989.0</v>
      </c>
      <c r="K1702" s="4" t="s">
        <v>16</v>
      </c>
      <c r="L1702" s="4">
        <f>iferror(vlookup(B1702,Rating_info,3,0),"No Data")</f>
        <v>3</v>
      </c>
    </row>
    <row r="1703" ht="15.75" hidden="1" customHeight="1">
      <c r="A1703" s="4" t="s">
        <v>2855</v>
      </c>
      <c r="B1703" s="4" t="s">
        <v>2856</v>
      </c>
      <c r="C1703" s="4" t="str">
        <f>iferror(vlookup(B1703,Industry_info,2,false),"No data")</f>
        <v>Retail</v>
      </c>
      <c r="D1703" s="4" t="s">
        <v>2857</v>
      </c>
      <c r="E1703" s="4" t="str">
        <f>iferror(VLOOKUP(D1703,State_info,2,0),"No Data")</f>
        <v>NY</v>
      </c>
      <c r="F1703" s="4">
        <v>21402.0</v>
      </c>
      <c r="G1703" s="4">
        <v>52210.0</v>
      </c>
      <c r="H1703" s="4" t="s">
        <v>2858</v>
      </c>
      <c r="I1703" s="5">
        <v>43956.0</v>
      </c>
      <c r="J1703" s="5">
        <v>43989.0</v>
      </c>
      <c r="K1703" s="4" t="s">
        <v>16</v>
      </c>
      <c r="L1703" s="4">
        <f>iferror(vlookup(B1703,Rating_info,3,0),"No Data")</f>
        <v>3.9</v>
      </c>
    </row>
    <row r="1704" ht="15.75" hidden="1" customHeight="1">
      <c r="A1704" s="4" t="s">
        <v>2805</v>
      </c>
      <c r="B1704" s="4" t="s">
        <v>2806</v>
      </c>
      <c r="C1704" s="4" t="str">
        <f>iferror(vlookup(B1704,Industry_info,2,false),"No data")</f>
        <v>Finance</v>
      </c>
      <c r="D1704" s="4" t="s">
        <v>2807</v>
      </c>
      <c r="E1704" s="4" t="str">
        <f>iferror(VLOOKUP(D1704,State_info,2,0),"No Data")</f>
        <v>NY</v>
      </c>
      <c r="F1704" s="4">
        <v>44587.0</v>
      </c>
      <c r="G1704" s="4">
        <v>82162.0</v>
      </c>
      <c r="H1704" s="4" t="s">
        <v>2808</v>
      </c>
      <c r="I1704" s="5">
        <v>43959.0</v>
      </c>
      <c r="J1704" s="5">
        <v>43989.0</v>
      </c>
      <c r="K1704" s="4" t="s">
        <v>16</v>
      </c>
      <c r="L1704" s="4">
        <f>iferror(vlookup(B1704,Rating_info,3,0),"No Data")</f>
        <v>4</v>
      </c>
    </row>
    <row r="1705" ht="15.75" hidden="1" customHeight="1">
      <c r="A1705" s="4" t="s">
        <v>2809</v>
      </c>
      <c r="B1705" s="4" t="s">
        <v>2810</v>
      </c>
      <c r="C1705" s="4" t="str">
        <f>iferror(vlookup(B1705,Industry_info,2,false),"No data")</f>
        <v>No Industry</v>
      </c>
      <c r="D1705" s="4" t="s">
        <v>2807</v>
      </c>
      <c r="E1705" s="4" t="str">
        <f>iferror(VLOOKUP(D1705,State_info,2,0),"No Data")</f>
        <v>NY</v>
      </c>
      <c r="F1705" s="4">
        <v>125410.0</v>
      </c>
      <c r="G1705" s="4">
        <v>212901.0</v>
      </c>
      <c r="H1705" s="4" t="s">
        <v>2811</v>
      </c>
      <c r="I1705" s="5">
        <v>43949.0</v>
      </c>
      <c r="J1705" s="5">
        <v>43989.0</v>
      </c>
      <c r="K1705" s="4" t="s">
        <v>16</v>
      </c>
      <c r="L1705" s="4" t="str">
        <f>iferror(vlookup(B1705,Rating_info,3,0),"No Data")</f>
        <v/>
      </c>
    </row>
    <row r="1706" ht="15.75" hidden="1" customHeight="1">
      <c r="A1706" s="4" t="s">
        <v>2812</v>
      </c>
      <c r="B1706" s="4" t="s">
        <v>2813</v>
      </c>
      <c r="C1706" s="4" t="str">
        <f>iferror(vlookup(B1706,Industry_info,2,false),"No data")</f>
        <v>Health Care</v>
      </c>
      <c r="D1706" s="4" t="s">
        <v>2807</v>
      </c>
      <c r="E1706" s="4" t="str">
        <f>iferror(VLOOKUP(D1706,State_info,2,0),"No Data")</f>
        <v>NY</v>
      </c>
      <c r="F1706" s="4">
        <v>94715.0</v>
      </c>
      <c r="G1706" s="4">
        <v>103279.0</v>
      </c>
      <c r="H1706" s="4" t="s">
        <v>2814</v>
      </c>
      <c r="I1706" s="5">
        <v>43956.0</v>
      </c>
      <c r="J1706" s="5">
        <v>43989.0</v>
      </c>
      <c r="K1706" s="4" t="s">
        <v>16</v>
      </c>
      <c r="L1706" s="4">
        <f>iferror(vlookup(B1706,Rating_info,3,0),"No Data")</f>
        <v>4.9</v>
      </c>
    </row>
    <row r="1707" ht="15.75" hidden="1" customHeight="1">
      <c r="A1707" s="4" t="s">
        <v>2815</v>
      </c>
      <c r="B1707" s="4" t="s">
        <v>2816</v>
      </c>
      <c r="C1707" s="4" t="str">
        <f>iferror(vlookup(B1707,Industry_info,2,false),"No data")</f>
        <v>No Industry</v>
      </c>
      <c r="D1707" s="4" t="s">
        <v>2817</v>
      </c>
      <c r="E1707" s="4" t="str">
        <f>iferror(VLOOKUP(D1707,State_info,2,0),"No Data")</f>
        <v>NY</v>
      </c>
      <c r="F1707" s="4">
        <v>20000.0</v>
      </c>
      <c r="G1707" s="4">
        <v>35000.0</v>
      </c>
      <c r="H1707" s="4" t="s">
        <v>2818</v>
      </c>
      <c r="I1707" s="5">
        <v>43958.0</v>
      </c>
      <c r="J1707" s="5">
        <v>43989.0</v>
      </c>
      <c r="K1707" s="4" t="s">
        <v>330</v>
      </c>
      <c r="L1707" s="4" t="str">
        <f>iferror(vlookup(B1707,Rating_info,3,0),"No Data")</f>
        <v/>
      </c>
    </row>
    <row r="1708" ht="15.75" hidden="1" customHeight="1">
      <c r="A1708" s="4" t="s">
        <v>2823</v>
      </c>
      <c r="B1708" s="4" t="s">
        <v>2824</v>
      </c>
      <c r="C1708" s="4" t="str">
        <f>iferror(vlookup(B1708,Industry_info,2,false),"No data")</f>
        <v>Construction, Repair &amp; Maintenance</v>
      </c>
      <c r="D1708" s="4" t="s">
        <v>2825</v>
      </c>
      <c r="E1708" s="4" t="str">
        <f>iferror(VLOOKUP(D1708,State_info,2,0),"No Data")</f>
        <v>NY</v>
      </c>
      <c r="F1708" s="4">
        <v>46298.0</v>
      </c>
      <c r="G1708" s="4">
        <v>55893.0</v>
      </c>
      <c r="H1708" s="4" t="s">
        <v>2826</v>
      </c>
      <c r="I1708" s="5">
        <v>43952.0</v>
      </c>
      <c r="J1708" s="5">
        <v>43989.0</v>
      </c>
      <c r="K1708" s="4" t="s">
        <v>16</v>
      </c>
      <c r="L1708" s="4">
        <f>iferror(vlookup(B1708,Rating_info,3,0),"No Data")</f>
        <v>3.5</v>
      </c>
    </row>
    <row r="1709" ht="15.75" hidden="1" customHeight="1">
      <c r="A1709" s="4" t="s">
        <v>2827</v>
      </c>
      <c r="B1709" s="4" t="s">
        <v>2828</v>
      </c>
      <c r="C1709" s="4" t="str">
        <f>iferror(vlookup(B1709,Industry_info,2,false),"No data")</f>
        <v>Information Technology</v>
      </c>
      <c r="D1709" s="4" t="s">
        <v>2807</v>
      </c>
      <c r="E1709" s="4" t="str">
        <f>iferror(VLOOKUP(D1709,State_info,2,0),"No Data")</f>
        <v>NY</v>
      </c>
      <c r="F1709" s="4">
        <v>122296.0</v>
      </c>
      <c r="G1709" s="4">
        <v>148734.0</v>
      </c>
      <c r="H1709" s="4" t="s">
        <v>2829</v>
      </c>
      <c r="I1709" s="5">
        <v>43949.0</v>
      </c>
      <c r="J1709" s="5">
        <v>43989.0</v>
      </c>
      <c r="K1709" s="4" t="s">
        <v>16</v>
      </c>
      <c r="L1709" s="4">
        <f>iferror(vlookup(B1709,Rating_info,3,0),"No Data")</f>
        <v>3.4</v>
      </c>
    </row>
    <row r="1710" ht="15.75" hidden="1" customHeight="1">
      <c r="A1710" s="4" t="s">
        <v>2830</v>
      </c>
      <c r="B1710" s="4" t="s">
        <v>2806</v>
      </c>
      <c r="C1710" s="4" t="str">
        <f>iferror(vlookup(B1710,Industry_info,2,false),"No data")</f>
        <v>Finance</v>
      </c>
      <c r="D1710" s="4" t="s">
        <v>2807</v>
      </c>
      <c r="E1710" s="4" t="str">
        <f>iferror(VLOOKUP(D1710,State_info,2,0),"No Data")</f>
        <v>NY</v>
      </c>
      <c r="F1710" s="4">
        <v>91572.0</v>
      </c>
      <c r="G1710" s="4">
        <v>114484.0</v>
      </c>
      <c r="H1710" s="4" t="s">
        <v>2831</v>
      </c>
      <c r="I1710" s="5">
        <v>43946.0</v>
      </c>
      <c r="J1710" s="5">
        <v>43989.0</v>
      </c>
      <c r="K1710" s="4" t="s">
        <v>16</v>
      </c>
      <c r="L1710" s="4">
        <f>iferror(vlookup(B1710,Rating_info,3,0),"No Data")</f>
        <v>4</v>
      </c>
    </row>
    <row r="1711" ht="15.75" hidden="1" customHeight="1">
      <c r="A1711" s="4" t="s">
        <v>2832</v>
      </c>
      <c r="B1711" s="4" t="s">
        <v>2813</v>
      </c>
      <c r="C1711" s="4" t="str">
        <f>iferror(vlookup(B1711,Industry_info,2,false),"No data")</f>
        <v>Health Care</v>
      </c>
      <c r="D1711" s="4" t="s">
        <v>2833</v>
      </c>
      <c r="E1711" s="4" t="str">
        <f>iferror(VLOOKUP(D1711,State_info,2,0),"No Data")</f>
        <v>NJ</v>
      </c>
      <c r="F1711" s="4">
        <v>38471.0</v>
      </c>
      <c r="G1711" s="4">
        <v>43006.0</v>
      </c>
      <c r="H1711" s="4" t="s">
        <v>2834</v>
      </c>
      <c r="I1711" s="5">
        <v>43959.0</v>
      </c>
      <c r="J1711" s="5">
        <v>43989.0</v>
      </c>
      <c r="K1711" s="4" t="s">
        <v>330</v>
      </c>
      <c r="L1711" s="4">
        <f>iferror(vlookup(B1711,Rating_info,3,0),"No Data")</f>
        <v>4.9</v>
      </c>
    </row>
    <row r="1712" ht="15.75" hidden="1" customHeight="1">
      <c r="A1712" s="4" t="s">
        <v>2835</v>
      </c>
      <c r="B1712" s="4" t="s">
        <v>2836</v>
      </c>
      <c r="C1712" s="4" t="str">
        <f>iferror(vlookup(B1712,Industry_info,2,false),"No data")</f>
        <v>Telecommunications</v>
      </c>
      <c r="D1712" s="4" t="s">
        <v>2807</v>
      </c>
      <c r="E1712" s="4" t="str">
        <f>iferror(VLOOKUP(D1712,State_info,2,0),"No Data")</f>
        <v>NY</v>
      </c>
      <c r="F1712" s="4">
        <v>64829.0</v>
      </c>
      <c r="G1712" s="4">
        <v>104769.0</v>
      </c>
      <c r="H1712" s="4" t="s">
        <v>2837</v>
      </c>
      <c r="I1712" s="5">
        <v>43959.0</v>
      </c>
      <c r="J1712" s="5">
        <v>43989.0</v>
      </c>
      <c r="K1712" s="4" t="s">
        <v>16</v>
      </c>
      <c r="L1712" s="4">
        <f>iferror(vlookup(B1712,Rating_info,3,0),"No Data")</f>
        <v>4.1</v>
      </c>
    </row>
    <row r="1713" ht="15.75" hidden="1" customHeight="1">
      <c r="A1713" s="4" t="s">
        <v>2838</v>
      </c>
      <c r="B1713" s="4" t="s">
        <v>2839</v>
      </c>
      <c r="C1713" s="4" t="str">
        <f>iferror(vlookup(B1713,Industry_info,2,false),"No data")</f>
        <v>Biotech &amp; Pharmaceuticals</v>
      </c>
      <c r="D1713" s="4" t="s">
        <v>2807</v>
      </c>
      <c r="E1713" s="4" t="str">
        <f>iferror(VLOOKUP(D1713,State_info,2,0),"No Data")</f>
        <v>NY</v>
      </c>
      <c r="F1713" s="4">
        <v>65665.0</v>
      </c>
      <c r="G1713" s="4">
        <v>87057.0</v>
      </c>
      <c r="H1713" s="4" t="s">
        <v>2840</v>
      </c>
      <c r="I1713" s="5">
        <v>43949.0</v>
      </c>
      <c r="J1713" s="5">
        <v>43989.0</v>
      </c>
      <c r="K1713" s="4" t="s">
        <v>16</v>
      </c>
      <c r="L1713" s="4">
        <f>iferror(vlookup(B1713,Rating_info,3,0),"No Data")</f>
        <v>2.5</v>
      </c>
    </row>
    <row r="1714" ht="15.75" hidden="1" customHeight="1">
      <c r="A1714" s="4" t="s">
        <v>2841</v>
      </c>
      <c r="B1714" s="4" t="s">
        <v>2842</v>
      </c>
      <c r="C1714" s="4" t="str">
        <f>iferror(vlookup(B1714,Industry_info,2,false),"No data")</f>
        <v>Finance</v>
      </c>
      <c r="D1714" s="4" t="s">
        <v>2807</v>
      </c>
      <c r="E1714" s="4" t="str">
        <f>iferror(VLOOKUP(D1714,State_info,2,0),"No Data")</f>
        <v>NY</v>
      </c>
      <c r="F1714" s="4">
        <v>84236.0</v>
      </c>
      <c r="G1714" s="4">
        <v>162105.0</v>
      </c>
      <c r="H1714" s="4" t="s">
        <v>2843</v>
      </c>
      <c r="I1714" s="5">
        <v>43948.0</v>
      </c>
      <c r="J1714" s="5">
        <v>43989.0</v>
      </c>
      <c r="K1714" s="4" t="s">
        <v>16</v>
      </c>
      <c r="L1714" s="4">
        <f>iferror(vlookup(B1714,Rating_info,3,0),"No Data")</f>
        <v>3.6</v>
      </c>
    </row>
    <row r="1715" ht="15.75" hidden="1" customHeight="1">
      <c r="A1715" s="4" t="s">
        <v>2844</v>
      </c>
      <c r="B1715" s="4" t="s">
        <v>2845</v>
      </c>
      <c r="C1715" s="4" t="str">
        <f>iferror(vlookup(B1715,Industry_info,2,false),"No data")</f>
        <v>Health Care</v>
      </c>
      <c r="D1715" s="4" t="s">
        <v>2846</v>
      </c>
      <c r="E1715" s="4" t="str">
        <f>iferror(VLOOKUP(D1715,State_info,2,0),"No Data")</f>
        <v>NY</v>
      </c>
      <c r="F1715" s="4">
        <v>81991.0</v>
      </c>
      <c r="G1715" s="4">
        <v>120117.0</v>
      </c>
      <c r="H1715" s="4" t="s">
        <v>15</v>
      </c>
      <c r="I1715" s="5">
        <v>43953.0</v>
      </c>
      <c r="J1715" s="5">
        <v>43989.0</v>
      </c>
      <c r="K1715" s="4" t="s">
        <v>16</v>
      </c>
      <c r="L1715" s="4">
        <f>iferror(vlookup(B1715,Rating_info,3,0),"No Data")</f>
        <v>3.2</v>
      </c>
    </row>
    <row r="1716" ht="15.75" hidden="1" customHeight="1">
      <c r="A1716" s="4" t="s">
        <v>2847</v>
      </c>
      <c r="B1716" s="4" t="s">
        <v>2848</v>
      </c>
      <c r="C1716" s="4" t="str">
        <f>iferror(vlookup(B1716,Industry_info,2,false),"No data")</f>
        <v>Health Care</v>
      </c>
      <c r="D1716" s="4" t="s">
        <v>2849</v>
      </c>
      <c r="E1716" s="4" t="str">
        <f>iferror(VLOOKUP(D1716,State_info,2,0),"No Data")</f>
        <v>NJ</v>
      </c>
      <c r="F1716" s="4">
        <v>48000.0</v>
      </c>
      <c r="G1716" s="4">
        <v>75000.0</v>
      </c>
      <c r="H1716" s="4" t="s">
        <v>2850</v>
      </c>
      <c r="I1716" s="5">
        <v>43949.0</v>
      </c>
      <c r="J1716" s="5">
        <v>43989.0</v>
      </c>
      <c r="K1716" s="4" t="s">
        <v>16</v>
      </c>
      <c r="L1716" s="4">
        <f>iferror(vlookup(B1716,Rating_info,3,0),"No Data")</f>
        <v>4.5</v>
      </c>
    </row>
    <row r="1717" ht="15.75" hidden="1" customHeight="1">
      <c r="A1717" s="4" t="s">
        <v>2851</v>
      </c>
      <c r="B1717" s="4" t="s">
        <v>2852</v>
      </c>
      <c r="C1717" s="4" t="str">
        <f>iferror(vlookup(B1717,Industry_info,2,false),"No data")</f>
        <v>No Industry</v>
      </c>
      <c r="D1717" s="4" t="s">
        <v>2853</v>
      </c>
      <c r="E1717" s="4" t="str">
        <f>iferror(VLOOKUP(D1717,State_info,2,0),"No Data")</f>
        <v>NY</v>
      </c>
      <c r="F1717" s="4">
        <v>55069.0</v>
      </c>
      <c r="G1717" s="4">
        <v>74745.0</v>
      </c>
      <c r="H1717" s="4" t="s">
        <v>2854</v>
      </c>
      <c r="I1717" s="5">
        <v>43958.0</v>
      </c>
      <c r="J1717" s="5">
        <v>43989.0</v>
      </c>
      <c r="K1717" s="4" t="s">
        <v>16</v>
      </c>
      <c r="L1717" s="4">
        <f>iferror(vlookup(B1717,Rating_info,3,0),"No Data")</f>
        <v>3</v>
      </c>
    </row>
    <row r="1718" ht="15.75" hidden="1" customHeight="1">
      <c r="A1718" s="4" t="s">
        <v>2855</v>
      </c>
      <c r="B1718" s="4" t="s">
        <v>2856</v>
      </c>
      <c r="C1718" s="4" t="str">
        <f>iferror(vlookup(B1718,Industry_info,2,false),"No data")</f>
        <v>Retail</v>
      </c>
      <c r="D1718" s="4" t="s">
        <v>2857</v>
      </c>
      <c r="E1718" s="4" t="str">
        <f>iferror(VLOOKUP(D1718,State_info,2,0),"No Data")</f>
        <v>NY</v>
      </c>
      <c r="F1718" s="4">
        <v>21402.0</v>
      </c>
      <c r="G1718" s="4">
        <v>52210.0</v>
      </c>
      <c r="H1718" s="4" t="s">
        <v>2858</v>
      </c>
      <c r="I1718" s="5">
        <v>43956.0</v>
      </c>
      <c r="J1718" s="5">
        <v>43989.0</v>
      </c>
      <c r="K1718" s="4" t="s">
        <v>16</v>
      </c>
      <c r="L1718" s="4">
        <f>iferror(vlookup(B1718,Rating_info,3,0),"No Data")</f>
        <v>3.9</v>
      </c>
    </row>
    <row r="1719" ht="15.75" hidden="1" customHeight="1">
      <c r="A1719" s="4" t="s">
        <v>2805</v>
      </c>
      <c r="B1719" s="4" t="s">
        <v>2806</v>
      </c>
      <c r="C1719" s="4" t="str">
        <f>iferror(vlookup(B1719,Industry_info,2,false),"No data")</f>
        <v>Finance</v>
      </c>
      <c r="D1719" s="4" t="s">
        <v>2807</v>
      </c>
      <c r="E1719" s="4" t="str">
        <f>iferror(VLOOKUP(D1719,State_info,2,0),"No Data")</f>
        <v>NY</v>
      </c>
      <c r="F1719" s="4">
        <v>44587.0</v>
      </c>
      <c r="G1719" s="4">
        <v>82162.0</v>
      </c>
      <c r="H1719" s="4" t="s">
        <v>2808</v>
      </c>
      <c r="I1719" s="5">
        <v>43959.0</v>
      </c>
      <c r="J1719" s="5">
        <v>43989.0</v>
      </c>
      <c r="K1719" s="4" t="s">
        <v>16</v>
      </c>
      <c r="L1719" s="4">
        <f>iferror(vlookup(B1719,Rating_info,3,0),"No Data")</f>
        <v>4</v>
      </c>
    </row>
    <row r="1720" ht="15.75" hidden="1" customHeight="1">
      <c r="A1720" s="4" t="s">
        <v>2809</v>
      </c>
      <c r="B1720" s="4" t="s">
        <v>2810</v>
      </c>
      <c r="C1720" s="4" t="str">
        <f>iferror(vlookup(B1720,Industry_info,2,false),"No data")</f>
        <v>No Industry</v>
      </c>
      <c r="D1720" s="4" t="s">
        <v>2807</v>
      </c>
      <c r="E1720" s="4" t="str">
        <f>iferror(VLOOKUP(D1720,State_info,2,0),"No Data")</f>
        <v>NY</v>
      </c>
      <c r="F1720" s="4">
        <v>125410.0</v>
      </c>
      <c r="G1720" s="4">
        <v>212901.0</v>
      </c>
      <c r="H1720" s="4" t="s">
        <v>2811</v>
      </c>
      <c r="I1720" s="5">
        <v>43949.0</v>
      </c>
      <c r="J1720" s="5">
        <v>43989.0</v>
      </c>
      <c r="K1720" s="4" t="s">
        <v>16</v>
      </c>
      <c r="L1720" s="4" t="str">
        <f>iferror(vlookup(B1720,Rating_info,3,0),"No Data")</f>
        <v/>
      </c>
    </row>
    <row r="1721" ht="15.75" hidden="1" customHeight="1">
      <c r="A1721" s="4" t="s">
        <v>2812</v>
      </c>
      <c r="B1721" s="4" t="s">
        <v>2813</v>
      </c>
      <c r="C1721" s="4" t="str">
        <f>iferror(vlookup(B1721,Industry_info,2,false),"No data")</f>
        <v>Health Care</v>
      </c>
      <c r="D1721" s="4" t="s">
        <v>2807</v>
      </c>
      <c r="E1721" s="4" t="str">
        <f>iferror(VLOOKUP(D1721,State_info,2,0),"No Data")</f>
        <v>NY</v>
      </c>
      <c r="F1721" s="4">
        <v>94715.0</v>
      </c>
      <c r="G1721" s="4">
        <v>103279.0</v>
      </c>
      <c r="H1721" s="4" t="s">
        <v>2814</v>
      </c>
      <c r="I1721" s="5">
        <v>43956.0</v>
      </c>
      <c r="J1721" s="5">
        <v>43989.0</v>
      </c>
      <c r="K1721" s="4" t="s">
        <v>16</v>
      </c>
      <c r="L1721" s="4">
        <f>iferror(vlookup(B1721,Rating_info,3,0),"No Data")</f>
        <v>4.9</v>
      </c>
    </row>
    <row r="1722" ht="15.75" hidden="1" customHeight="1">
      <c r="A1722" s="4" t="s">
        <v>2815</v>
      </c>
      <c r="B1722" s="4" t="s">
        <v>2816</v>
      </c>
      <c r="C1722" s="4" t="str">
        <f>iferror(vlookup(B1722,Industry_info,2,false),"No data")</f>
        <v>No Industry</v>
      </c>
      <c r="D1722" s="4" t="s">
        <v>2817</v>
      </c>
      <c r="E1722" s="4" t="str">
        <f>iferror(VLOOKUP(D1722,State_info,2,0),"No Data")</f>
        <v>NY</v>
      </c>
      <c r="F1722" s="4">
        <v>20000.0</v>
      </c>
      <c r="G1722" s="4">
        <v>35000.0</v>
      </c>
      <c r="H1722" s="4" t="s">
        <v>2818</v>
      </c>
      <c r="I1722" s="5">
        <v>43958.0</v>
      </c>
      <c r="J1722" s="5">
        <v>43989.0</v>
      </c>
      <c r="K1722" s="4" t="s">
        <v>330</v>
      </c>
      <c r="L1722" s="4" t="str">
        <f>iferror(vlookup(B1722,Rating_info,3,0),"No Data")</f>
        <v/>
      </c>
    </row>
    <row r="1723" ht="15.75" hidden="1" customHeight="1">
      <c r="A1723" s="4" t="s">
        <v>2823</v>
      </c>
      <c r="B1723" s="4" t="s">
        <v>2824</v>
      </c>
      <c r="C1723" s="4" t="str">
        <f>iferror(vlookup(B1723,Industry_info,2,false),"No data")</f>
        <v>Construction, Repair &amp; Maintenance</v>
      </c>
      <c r="D1723" s="4" t="s">
        <v>2825</v>
      </c>
      <c r="E1723" s="4" t="str">
        <f>iferror(VLOOKUP(D1723,State_info,2,0),"No Data")</f>
        <v>NY</v>
      </c>
      <c r="F1723" s="4">
        <v>46298.0</v>
      </c>
      <c r="G1723" s="4">
        <v>55893.0</v>
      </c>
      <c r="H1723" s="4" t="s">
        <v>2826</v>
      </c>
      <c r="I1723" s="5">
        <v>43952.0</v>
      </c>
      <c r="J1723" s="5">
        <v>43989.0</v>
      </c>
      <c r="K1723" s="4" t="s">
        <v>16</v>
      </c>
      <c r="L1723" s="4">
        <f>iferror(vlookup(B1723,Rating_info,3,0),"No Data")</f>
        <v>3.5</v>
      </c>
    </row>
    <row r="1724" ht="15.75" hidden="1" customHeight="1">
      <c r="A1724" s="4" t="s">
        <v>2827</v>
      </c>
      <c r="B1724" s="4" t="s">
        <v>2828</v>
      </c>
      <c r="C1724" s="4" t="str">
        <f>iferror(vlookup(B1724,Industry_info,2,false),"No data")</f>
        <v>Information Technology</v>
      </c>
      <c r="D1724" s="4" t="s">
        <v>2807</v>
      </c>
      <c r="E1724" s="4" t="str">
        <f>iferror(VLOOKUP(D1724,State_info,2,0),"No Data")</f>
        <v>NY</v>
      </c>
      <c r="F1724" s="4">
        <v>122296.0</v>
      </c>
      <c r="G1724" s="4">
        <v>148734.0</v>
      </c>
      <c r="H1724" s="4" t="s">
        <v>2829</v>
      </c>
      <c r="I1724" s="5">
        <v>43949.0</v>
      </c>
      <c r="J1724" s="5">
        <v>43989.0</v>
      </c>
      <c r="K1724" s="4" t="s">
        <v>16</v>
      </c>
      <c r="L1724" s="4">
        <f>iferror(vlookup(B1724,Rating_info,3,0),"No Data")</f>
        <v>3.4</v>
      </c>
    </row>
    <row r="1725" ht="15.75" hidden="1" customHeight="1">
      <c r="A1725" s="4" t="s">
        <v>2830</v>
      </c>
      <c r="B1725" s="4" t="s">
        <v>2806</v>
      </c>
      <c r="C1725" s="4" t="str">
        <f>iferror(vlookup(B1725,Industry_info,2,false),"No data")</f>
        <v>Finance</v>
      </c>
      <c r="D1725" s="4" t="s">
        <v>2807</v>
      </c>
      <c r="E1725" s="4" t="str">
        <f>iferror(VLOOKUP(D1725,State_info,2,0),"No Data")</f>
        <v>NY</v>
      </c>
      <c r="F1725" s="4">
        <v>91572.0</v>
      </c>
      <c r="G1725" s="4">
        <v>114484.0</v>
      </c>
      <c r="H1725" s="4" t="s">
        <v>2831</v>
      </c>
      <c r="I1725" s="5">
        <v>43946.0</v>
      </c>
      <c r="J1725" s="5">
        <v>43989.0</v>
      </c>
      <c r="K1725" s="4" t="s">
        <v>16</v>
      </c>
      <c r="L1725" s="4">
        <f>iferror(vlookup(B1725,Rating_info,3,0),"No Data")</f>
        <v>4</v>
      </c>
    </row>
    <row r="1726" ht="15.75" hidden="1" customHeight="1">
      <c r="A1726" s="4" t="s">
        <v>2832</v>
      </c>
      <c r="B1726" s="4" t="s">
        <v>2813</v>
      </c>
      <c r="C1726" s="4" t="str">
        <f>iferror(vlookup(B1726,Industry_info,2,false),"No data")</f>
        <v>Health Care</v>
      </c>
      <c r="D1726" s="4" t="s">
        <v>2833</v>
      </c>
      <c r="E1726" s="4" t="str">
        <f>iferror(VLOOKUP(D1726,State_info,2,0),"No Data")</f>
        <v>NJ</v>
      </c>
      <c r="F1726" s="4">
        <v>38471.0</v>
      </c>
      <c r="G1726" s="4">
        <v>43006.0</v>
      </c>
      <c r="H1726" s="4" t="s">
        <v>2834</v>
      </c>
      <c r="I1726" s="5">
        <v>43959.0</v>
      </c>
      <c r="J1726" s="5">
        <v>43989.0</v>
      </c>
      <c r="K1726" s="4" t="s">
        <v>330</v>
      </c>
      <c r="L1726" s="4">
        <f>iferror(vlookup(B1726,Rating_info,3,0),"No Data")</f>
        <v>4.9</v>
      </c>
    </row>
    <row r="1727" ht="15.75" hidden="1" customHeight="1">
      <c r="A1727" s="4" t="s">
        <v>2835</v>
      </c>
      <c r="B1727" s="4" t="s">
        <v>2836</v>
      </c>
      <c r="C1727" s="4" t="str">
        <f>iferror(vlookup(B1727,Industry_info,2,false),"No data")</f>
        <v>Telecommunications</v>
      </c>
      <c r="D1727" s="4" t="s">
        <v>2807</v>
      </c>
      <c r="E1727" s="4" t="str">
        <f>iferror(VLOOKUP(D1727,State_info,2,0),"No Data")</f>
        <v>NY</v>
      </c>
      <c r="F1727" s="4">
        <v>64829.0</v>
      </c>
      <c r="G1727" s="4">
        <v>104769.0</v>
      </c>
      <c r="H1727" s="4" t="s">
        <v>2837</v>
      </c>
      <c r="I1727" s="5">
        <v>43959.0</v>
      </c>
      <c r="J1727" s="5">
        <v>43989.0</v>
      </c>
      <c r="K1727" s="4" t="s">
        <v>16</v>
      </c>
      <c r="L1727" s="4">
        <f>iferror(vlookup(B1727,Rating_info,3,0),"No Data")</f>
        <v>4.1</v>
      </c>
    </row>
    <row r="1728" ht="15.75" hidden="1" customHeight="1">
      <c r="A1728" s="4" t="s">
        <v>2838</v>
      </c>
      <c r="B1728" s="4" t="s">
        <v>2839</v>
      </c>
      <c r="C1728" s="4" t="str">
        <f>iferror(vlookup(B1728,Industry_info,2,false),"No data")</f>
        <v>Biotech &amp; Pharmaceuticals</v>
      </c>
      <c r="D1728" s="4" t="s">
        <v>2807</v>
      </c>
      <c r="E1728" s="4" t="str">
        <f>iferror(VLOOKUP(D1728,State_info,2,0),"No Data")</f>
        <v>NY</v>
      </c>
      <c r="F1728" s="4">
        <v>65665.0</v>
      </c>
      <c r="G1728" s="4">
        <v>87057.0</v>
      </c>
      <c r="H1728" s="4" t="s">
        <v>2840</v>
      </c>
      <c r="I1728" s="5">
        <v>43949.0</v>
      </c>
      <c r="J1728" s="5">
        <v>43989.0</v>
      </c>
      <c r="K1728" s="4" t="s">
        <v>16</v>
      </c>
      <c r="L1728" s="4">
        <f>iferror(vlookup(B1728,Rating_info,3,0),"No Data")</f>
        <v>2.5</v>
      </c>
    </row>
    <row r="1729" ht="15.75" hidden="1" customHeight="1">
      <c r="A1729" s="4" t="s">
        <v>2841</v>
      </c>
      <c r="B1729" s="4" t="s">
        <v>2842</v>
      </c>
      <c r="C1729" s="4" t="str">
        <f>iferror(vlookup(B1729,Industry_info,2,false),"No data")</f>
        <v>Finance</v>
      </c>
      <c r="D1729" s="4" t="s">
        <v>2807</v>
      </c>
      <c r="E1729" s="4" t="str">
        <f>iferror(VLOOKUP(D1729,State_info,2,0),"No Data")</f>
        <v>NY</v>
      </c>
      <c r="F1729" s="4">
        <v>84236.0</v>
      </c>
      <c r="G1729" s="4">
        <v>162105.0</v>
      </c>
      <c r="H1729" s="4" t="s">
        <v>2843</v>
      </c>
      <c r="I1729" s="5">
        <v>43948.0</v>
      </c>
      <c r="J1729" s="5">
        <v>43989.0</v>
      </c>
      <c r="K1729" s="4" t="s">
        <v>16</v>
      </c>
      <c r="L1729" s="4">
        <f>iferror(vlookup(B1729,Rating_info,3,0),"No Data")</f>
        <v>3.6</v>
      </c>
    </row>
    <row r="1730" ht="15.75" hidden="1" customHeight="1">
      <c r="A1730" s="4" t="s">
        <v>2844</v>
      </c>
      <c r="B1730" s="4" t="s">
        <v>2845</v>
      </c>
      <c r="C1730" s="4" t="str">
        <f>iferror(vlookup(B1730,Industry_info,2,false),"No data")</f>
        <v>Health Care</v>
      </c>
      <c r="D1730" s="4" t="s">
        <v>2846</v>
      </c>
      <c r="E1730" s="4" t="str">
        <f>iferror(VLOOKUP(D1730,State_info,2,0),"No Data")</f>
        <v>NY</v>
      </c>
      <c r="F1730" s="4">
        <v>81991.0</v>
      </c>
      <c r="G1730" s="4">
        <v>120117.0</v>
      </c>
      <c r="H1730" s="4" t="s">
        <v>15</v>
      </c>
      <c r="I1730" s="5">
        <v>43953.0</v>
      </c>
      <c r="J1730" s="5">
        <v>43989.0</v>
      </c>
      <c r="K1730" s="4" t="s">
        <v>16</v>
      </c>
      <c r="L1730" s="4">
        <f>iferror(vlookup(B1730,Rating_info,3,0),"No Data")</f>
        <v>3.2</v>
      </c>
    </row>
    <row r="1731" ht="15.75" hidden="1" customHeight="1">
      <c r="A1731" s="4" t="s">
        <v>2847</v>
      </c>
      <c r="B1731" s="4" t="s">
        <v>2848</v>
      </c>
      <c r="C1731" s="4" t="str">
        <f>iferror(vlookup(B1731,Industry_info,2,false),"No data")</f>
        <v>Health Care</v>
      </c>
      <c r="D1731" s="4" t="s">
        <v>2849</v>
      </c>
      <c r="E1731" s="4" t="str">
        <f>iferror(VLOOKUP(D1731,State_info,2,0),"No Data")</f>
        <v>NJ</v>
      </c>
      <c r="F1731" s="4">
        <v>48000.0</v>
      </c>
      <c r="G1731" s="4">
        <v>75000.0</v>
      </c>
      <c r="H1731" s="4" t="s">
        <v>2850</v>
      </c>
      <c r="I1731" s="5">
        <v>43949.0</v>
      </c>
      <c r="J1731" s="5">
        <v>43989.0</v>
      </c>
      <c r="K1731" s="4" t="s">
        <v>16</v>
      </c>
      <c r="L1731" s="4">
        <f>iferror(vlookup(B1731,Rating_info,3,0),"No Data")</f>
        <v>4.5</v>
      </c>
    </row>
    <row r="1732" ht="15.75" hidden="1" customHeight="1">
      <c r="A1732" s="4" t="s">
        <v>2851</v>
      </c>
      <c r="B1732" s="4" t="s">
        <v>2852</v>
      </c>
      <c r="C1732" s="4" t="str">
        <f>iferror(vlookup(B1732,Industry_info,2,false),"No data")</f>
        <v>No Industry</v>
      </c>
      <c r="D1732" s="4" t="s">
        <v>2853</v>
      </c>
      <c r="E1732" s="4" t="str">
        <f>iferror(VLOOKUP(D1732,State_info,2,0),"No Data")</f>
        <v>NY</v>
      </c>
      <c r="F1732" s="4">
        <v>55069.0</v>
      </c>
      <c r="G1732" s="4">
        <v>74745.0</v>
      </c>
      <c r="H1732" s="4" t="s">
        <v>2854</v>
      </c>
      <c r="I1732" s="5">
        <v>43958.0</v>
      </c>
      <c r="J1732" s="5">
        <v>43989.0</v>
      </c>
      <c r="K1732" s="4" t="s">
        <v>16</v>
      </c>
      <c r="L1732" s="4">
        <f>iferror(vlookup(B1732,Rating_info,3,0),"No Data")</f>
        <v>3</v>
      </c>
    </row>
    <row r="1733" ht="15.75" hidden="1" customHeight="1">
      <c r="A1733" s="4" t="s">
        <v>2855</v>
      </c>
      <c r="B1733" s="4" t="s">
        <v>2856</v>
      </c>
      <c r="C1733" s="4" t="str">
        <f>iferror(vlookup(B1733,Industry_info,2,false),"No data")</f>
        <v>Retail</v>
      </c>
      <c r="D1733" s="4" t="s">
        <v>2857</v>
      </c>
      <c r="E1733" s="4" t="str">
        <f>iferror(VLOOKUP(D1733,State_info,2,0),"No Data")</f>
        <v>NY</v>
      </c>
      <c r="F1733" s="4">
        <v>21402.0</v>
      </c>
      <c r="G1733" s="4">
        <v>52210.0</v>
      </c>
      <c r="H1733" s="4" t="s">
        <v>2858</v>
      </c>
      <c r="I1733" s="5">
        <v>43956.0</v>
      </c>
      <c r="J1733" s="5">
        <v>43989.0</v>
      </c>
      <c r="K1733" s="4" t="s">
        <v>16</v>
      </c>
      <c r="L1733" s="4">
        <f>iferror(vlookup(B1733,Rating_info,3,0),"No Data")</f>
        <v>3.9</v>
      </c>
    </row>
    <row r="1734" ht="15.75" hidden="1" customHeight="1">
      <c r="A1734" s="4" t="s">
        <v>2805</v>
      </c>
      <c r="B1734" s="4" t="s">
        <v>2806</v>
      </c>
      <c r="C1734" s="4" t="str">
        <f>iferror(vlookup(B1734,Industry_info,2,false),"No data")</f>
        <v>Finance</v>
      </c>
      <c r="D1734" s="4" t="s">
        <v>2807</v>
      </c>
      <c r="E1734" s="4" t="str">
        <f>iferror(VLOOKUP(D1734,State_info,2,0),"No Data")</f>
        <v>NY</v>
      </c>
      <c r="F1734" s="4">
        <v>44587.0</v>
      </c>
      <c r="G1734" s="4">
        <v>82162.0</v>
      </c>
      <c r="H1734" s="4" t="s">
        <v>2808</v>
      </c>
      <c r="I1734" s="5">
        <v>43959.0</v>
      </c>
      <c r="J1734" s="5">
        <v>43989.0</v>
      </c>
      <c r="K1734" s="4" t="s">
        <v>16</v>
      </c>
      <c r="L1734" s="4">
        <f>iferror(vlookup(B1734,Rating_info,3,0),"No Data")</f>
        <v>4</v>
      </c>
    </row>
    <row r="1735" ht="15.75" hidden="1" customHeight="1">
      <c r="A1735" s="4" t="s">
        <v>2809</v>
      </c>
      <c r="B1735" s="4" t="s">
        <v>2810</v>
      </c>
      <c r="C1735" s="4" t="str">
        <f>iferror(vlookup(B1735,Industry_info,2,false),"No data")</f>
        <v>No Industry</v>
      </c>
      <c r="D1735" s="4" t="s">
        <v>2807</v>
      </c>
      <c r="E1735" s="4" t="str">
        <f>iferror(VLOOKUP(D1735,State_info,2,0),"No Data")</f>
        <v>NY</v>
      </c>
      <c r="F1735" s="4">
        <v>125410.0</v>
      </c>
      <c r="G1735" s="4">
        <v>212901.0</v>
      </c>
      <c r="H1735" s="4" t="s">
        <v>2811</v>
      </c>
      <c r="I1735" s="5">
        <v>43949.0</v>
      </c>
      <c r="J1735" s="5">
        <v>43989.0</v>
      </c>
      <c r="K1735" s="4" t="s">
        <v>16</v>
      </c>
      <c r="L1735" s="4" t="str">
        <f>iferror(vlookup(B1735,Rating_info,3,0),"No Data")</f>
        <v/>
      </c>
    </row>
    <row r="1736" ht="15.75" hidden="1" customHeight="1">
      <c r="A1736" s="4" t="s">
        <v>2812</v>
      </c>
      <c r="B1736" s="4" t="s">
        <v>2813</v>
      </c>
      <c r="C1736" s="4" t="str">
        <f>iferror(vlookup(B1736,Industry_info,2,false),"No data")</f>
        <v>Health Care</v>
      </c>
      <c r="D1736" s="4" t="s">
        <v>2807</v>
      </c>
      <c r="E1736" s="4" t="str">
        <f>iferror(VLOOKUP(D1736,State_info,2,0),"No Data")</f>
        <v>NY</v>
      </c>
      <c r="F1736" s="4">
        <v>94715.0</v>
      </c>
      <c r="G1736" s="4">
        <v>103279.0</v>
      </c>
      <c r="H1736" s="4" t="s">
        <v>2814</v>
      </c>
      <c r="I1736" s="5">
        <v>43956.0</v>
      </c>
      <c r="J1736" s="5">
        <v>43989.0</v>
      </c>
      <c r="K1736" s="4" t="s">
        <v>16</v>
      </c>
      <c r="L1736" s="4">
        <f>iferror(vlookup(B1736,Rating_info,3,0),"No Data")</f>
        <v>4.9</v>
      </c>
    </row>
    <row r="1737" ht="15.75" hidden="1" customHeight="1">
      <c r="A1737" s="4" t="s">
        <v>2815</v>
      </c>
      <c r="B1737" s="4" t="s">
        <v>2816</v>
      </c>
      <c r="C1737" s="4" t="str">
        <f>iferror(vlookup(B1737,Industry_info,2,false),"No data")</f>
        <v>No Industry</v>
      </c>
      <c r="D1737" s="4" t="s">
        <v>2817</v>
      </c>
      <c r="E1737" s="4" t="str">
        <f>iferror(VLOOKUP(D1737,State_info,2,0),"No Data")</f>
        <v>NY</v>
      </c>
      <c r="F1737" s="4">
        <v>20000.0</v>
      </c>
      <c r="G1737" s="4">
        <v>35000.0</v>
      </c>
      <c r="H1737" s="4" t="s">
        <v>2818</v>
      </c>
      <c r="I1737" s="5">
        <v>43958.0</v>
      </c>
      <c r="J1737" s="5">
        <v>43989.0</v>
      </c>
      <c r="K1737" s="4" t="s">
        <v>330</v>
      </c>
      <c r="L1737" s="4" t="str">
        <f>iferror(vlookup(B1737,Rating_info,3,0),"No Data")</f>
        <v/>
      </c>
    </row>
    <row r="1738" ht="15.75" hidden="1" customHeight="1">
      <c r="A1738" s="4" t="s">
        <v>2823</v>
      </c>
      <c r="B1738" s="4" t="s">
        <v>2824</v>
      </c>
      <c r="C1738" s="4" t="str">
        <f>iferror(vlookup(B1738,Industry_info,2,false),"No data")</f>
        <v>Construction, Repair &amp; Maintenance</v>
      </c>
      <c r="D1738" s="4" t="s">
        <v>2825</v>
      </c>
      <c r="E1738" s="4" t="str">
        <f>iferror(VLOOKUP(D1738,State_info,2,0),"No Data")</f>
        <v>NY</v>
      </c>
      <c r="F1738" s="4">
        <v>46298.0</v>
      </c>
      <c r="G1738" s="4">
        <v>55893.0</v>
      </c>
      <c r="H1738" s="4" t="s">
        <v>2826</v>
      </c>
      <c r="I1738" s="5">
        <v>43952.0</v>
      </c>
      <c r="J1738" s="5">
        <v>43989.0</v>
      </c>
      <c r="K1738" s="4" t="s">
        <v>16</v>
      </c>
      <c r="L1738" s="4">
        <f>iferror(vlookup(B1738,Rating_info,3,0),"No Data")</f>
        <v>3.5</v>
      </c>
    </row>
    <row r="1739" ht="15.75" hidden="1" customHeight="1">
      <c r="A1739" s="4" t="s">
        <v>2827</v>
      </c>
      <c r="B1739" s="4" t="s">
        <v>2828</v>
      </c>
      <c r="C1739" s="4" t="str">
        <f>iferror(vlookup(B1739,Industry_info,2,false),"No data")</f>
        <v>Information Technology</v>
      </c>
      <c r="D1739" s="4" t="s">
        <v>2807</v>
      </c>
      <c r="E1739" s="4" t="str">
        <f>iferror(VLOOKUP(D1739,State_info,2,0),"No Data")</f>
        <v>NY</v>
      </c>
      <c r="F1739" s="4">
        <v>122296.0</v>
      </c>
      <c r="G1739" s="4">
        <v>148734.0</v>
      </c>
      <c r="H1739" s="4" t="s">
        <v>2829</v>
      </c>
      <c r="I1739" s="5">
        <v>43949.0</v>
      </c>
      <c r="J1739" s="5">
        <v>43989.0</v>
      </c>
      <c r="K1739" s="4" t="s">
        <v>16</v>
      </c>
      <c r="L1739" s="4">
        <f>iferror(vlookup(B1739,Rating_info,3,0),"No Data")</f>
        <v>3.4</v>
      </c>
    </row>
    <row r="1740" ht="15.75" hidden="1" customHeight="1">
      <c r="A1740" s="4" t="s">
        <v>2830</v>
      </c>
      <c r="B1740" s="4" t="s">
        <v>2806</v>
      </c>
      <c r="C1740" s="4" t="str">
        <f>iferror(vlookup(B1740,Industry_info,2,false),"No data")</f>
        <v>Finance</v>
      </c>
      <c r="D1740" s="4" t="s">
        <v>2807</v>
      </c>
      <c r="E1740" s="4" t="str">
        <f>iferror(VLOOKUP(D1740,State_info,2,0),"No Data")</f>
        <v>NY</v>
      </c>
      <c r="F1740" s="4">
        <v>91572.0</v>
      </c>
      <c r="G1740" s="4">
        <v>114484.0</v>
      </c>
      <c r="H1740" s="4" t="s">
        <v>2831</v>
      </c>
      <c r="I1740" s="5">
        <v>43946.0</v>
      </c>
      <c r="J1740" s="5">
        <v>43989.0</v>
      </c>
      <c r="K1740" s="4" t="s">
        <v>16</v>
      </c>
      <c r="L1740" s="4">
        <f>iferror(vlookup(B1740,Rating_info,3,0),"No Data")</f>
        <v>4</v>
      </c>
    </row>
    <row r="1741" ht="15.75" hidden="1" customHeight="1">
      <c r="A1741" s="4" t="s">
        <v>2832</v>
      </c>
      <c r="B1741" s="4" t="s">
        <v>2813</v>
      </c>
      <c r="C1741" s="4" t="str">
        <f>iferror(vlookup(B1741,Industry_info,2,false),"No data")</f>
        <v>Health Care</v>
      </c>
      <c r="D1741" s="4" t="s">
        <v>2833</v>
      </c>
      <c r="E1741" s="4" t="str">
        <f>iferror(VLOOKUP(D1741,State_info,2,0),"No Data")</f>
        <v>NJ</v>
      </c>
      <c r="F1741" s="4">
        <v>38471.0</v>
      </c>
      <c r="G1741" s="4">
        <v>43006.0</v>
      </c>
      <c r="H1741" s="4" t="s">
        <v>2834</v>
      </c>
      <c r="I1741" s="5">
        <v>43959.0</v>
      </c>
      <c r="J1741" s="5">
        <v>43989.0</v>
      </c>
      <c r="K1741" s="4" t="s">
        <v>330</v>
      </c>
      <c r="L1741" s="4">
        <f>iferror(vlookup(B1741,Rating_info,3,0),"No Data")</f>
        <v>4.9</v>
      </c>
    </row>
    <row r="1742" ht="15.75" hidden="1" customHeight="1">
      <c r="A1742" s="4" t="s">
        <v>2835</v>
      </c>
      <c r="B1742" s="4" t="s">
        <v>2836</v>
      </c>
      <c r="C1742" s="4" t="str">
        <f>iferror(vlookup(B1742,Industry_info,2,false),"No data")</f>
        <v>Telecommunications</v>
      </c>
      <c r="D1742" s="4" t="s">
        <v>2807</v>
      </c>
      <c r="E1742" s="4" t="str">
        <f>iferror(VLOOKUP(D1742,State_info,2,0),"No Data")</f>
        <v>NY</v>
      </c>
      <c r="F1742" s="4">
        <v>64829.0</v>
      </c>
      <c r="G1742" s="4">
        <v>104769.0</v>
      </c>
      <c r="H1742" s="4" t="s">
        <v>2837</v>
      </c>
      <c r="I1742" s="5">
        <v>43959.0</v>
      </c>
      <c r="J1742" s="5">
        <v>43989.0</v>
      </c>
      <c r="K1742" s="4" t="s">
        <v>16</v>
      </c>
      <c r="L1742" s="4">
        <f>iferror(vlookup(B1742,Rating_info,3,0),"No Data")</f>
        <v>4.1</v>
      </c>
    </row>
    <row r="1743" ht="15.75" hidden="1" customHeight="1">
      <c r="A1743" s="4" t="s">
        <v>2838</v>
      </c>
      <c r="B1743" s="4" t="s">
        <v>2839</v>
      </c>
      <c r="C1743" s="4" t="str">
        <f>iferror(vlookup(B1743,Industry_info,2,false),"No data")</f>
        <v>Biotech &amp; Pharmaceuticals</v>
      </c>
      <c r="D1743" s="4" t="s">
        <v>2807</v>
      </c>
      <c r="E1743" s="4" t="str">
        <f>iferror(VLOOKUP(D1743,State_info,2,0),"No Data")</f>
        <v>NY</v>
      </c>
      <c r="F1743" s="4">
        <v>65665.0</v>
      </c>
      <c r="G1743" s="4">
        <v>87057.0</v>
      </c>
      <c r="H1743" s="4" t="s">
        <v>2840</v>
      </c>
      <c r="I1743" s="5">
        <v>43949.0</v>
      </c>
      <c r="J1743" s="5">
        <v>43989.0</v>
      </c>
      <c r="K1743" s="4" t="s">
        <v>16</v>
      </c>
      <c r="L1743" s="4">
        <f>iferror(vlookup(B1743,Rating_info,3,0),"No Data")</f>
        <v>2.5</v>
      </c>
    </row>
    <row r="1744" ht="15.75" hidden="1" customHeight="1">
      <c r="A1744" s="4" t="s">
        <v>2841</v>
      </c>
      <c r="B1744" s="4" t="s">
        <v>2842</v>
      </c>
      <c r="C1744" s="4" t="str">
        <f>iferror(vlookup(B1744,Industry_info,2,false),"No data")</f>
        <v>Finance</v>
      </c>
      <c r="D1744" s="4" t="s">
        <v>2807</v>
      </c>
      <c r="E1744" s="4" t="str">
        <f>iferror(VLOOKUP(D1744,State_info,2,0),"No Data")</f>
        <v>NY</v>
      </c>
      <c r="F1744" s="4">
        <v>84236.0</v>
      </c>
      <c r="G1744" s="4">
        <v>162105.0</v>
      </c>
      <c r="H1744" s="4" t="s">
        <v>2843</v>
      </c>
      <c r="I1744" s="5">
        <v>43948.0</v>
      </c>
      <c r="J1744" s="5">
        <v>43989.0</v>
      </c>
      <c r="K1744" s="4" t="s">
        <v>16</v>
      </c>
      <c r="L1744" s="4">
        <f>iferror(vlookup(B1744,Rating_info,3,0),"No Data")</f>
        <v>3.6</v>
      </c>
    </row>
    <row r="1745" ht="15.75" hidden="1" customHeight="1">
      <c r="A1745" s="4" t="s">
        <v>2844</v>
      </c>
      <c r="B1745" s="4" t="s">
        <v>2845</v>
      </c>
      <c r="C1745" s="4" t="str">
        <f>iferror(vlookup(B1745,Industry_info,2,false),"No data")</f>
        <v>Health Care</v>
      </c>
      <c r="D1745" s="4" t="s">
        <v>2846</v>
      </c>
      <c r="E1745" s="4" t="str">
        <f>iferror(VLOOKUP(D1745,State_info,2,0),"No Data")</f>
        <v>NY</v>
      </c>
      <c r="F1745" s="4">
        <v>81991.0</v>
      </c>
      <c r="G1745" s="4">
        <v>120117.0</v>
      </c>
      <c r="H1745" s="4" t="s">
        <v>15</v>
      </c>
      <c r="I1745" s="5">
        <v>43953.0</v>
      </c>
      <c r="J1745" s="5">
        <v>43989.0</v>
      </c>
      <c r="K1745" s="4" t="s">
        <v>16</v>
      </c>
      <c r="L1745" s="4">
        <f>iferror(vlookup(B1745,Rating_info,3,0),"No Data")</f>
        <v>3.2</v>
      </c>
    </row>
    <row r="1746" ht="15.75" hidden="1" customHeight="1">
      <c r="A1746" s="4" t="s">
        <v>2847</v>
      </c>
      <c r="B1746" s="4" t="s">
        <v>2848</v>
      </c>
      <c r="C1746" s="4" t="str">
        <f>iferror(vlookup(B1746,Industry_info,2,false),"No data")</f>
        <v>Health Care</v>
      </c>
      <c r="D1746" s="4" t="s">
        <v>2849</v>
      </c>
      <c r="E1746" s="4" t="str">
        <f>iferror(VLOOKUP(D1746,State_info,2,0),"No Data")</f>
        <v>NJ</v>
      </c>
      <c r="F1746" s="4">
        <v>48000.0</v>
      </c>
      <c r="G1746" s="4">
        <v>75000.0</v>
      </c>
      <c r="H1746" s="4" t="s">
        <v>2850</v>
      </c>
      <c r="I1746" s="5">
        <v>43949.0</v>
      </c>
      <c r="J1746" s="5">
        <v>43989.0</v>
      </c>
      <c r="K1746" s="4" t="s">
        <v>16</v>
      </c>
      <c r="L1746" s="4">
        <f>iferror(vlookup(B1746,Rating_info,3,0),"No Data")</f>
        <v>4.5</v>
      </c>
    </row>
    <row r="1747" ht="15.75" hidden="1" customHeight="1">
      <c r="A1747" s="4" t="s">
        <v>2851</v>
      </c>
      <c r="B1747" s="4" t="s">
        <v>2852</v>
      </c>
      <c r="C1747" s="4" t="str">
        <f>iferror(vlookup(B1747,Industry_info,2,false),"No data")</f>
        <v>No Industry</v>
      </c>
      <c r="D1747" s="4" t="s">
        <v>2853</v>
      </c>
      <c r="E1747" s="4" t="str">
        <f>iferror(VLOOKUP(D1747,State_info,2,0),"No Data")</f>
        <v>NY</v>
      </c>
      <c r="F1747" s="4">
        <v>55069.0</v>
      </c>
      <c r="G1747" s="4">
        <v>74745.0</v>
      </c>
      <c r="H1747" s="4" t="s">
        <v>2854</v>
      </c>
      <c r="I1747" s="5">
        <v>43958.0</v>
      </c>
      <c r="J1747" s="5">
        <v>43989.0</v>
      </c>
      <c r="K1747" s="4" t="s">
        <v>16</v>
      </c>
      <c r="L1747" s="4">
        <f>iferror(vlookup(B1747,Rating_info,3,0),"No Data")</f>
        <v>3</v>
      </c>
    </row>
    <row r="1748" ht="15.75" hidden="1" customHeight="1">
      <c r="A1748" s="4" t="s">
        <v>2855</v>
      </c>
      <c r="B1748" s="4" t="s">
        <v>2856</v>
      </c>
      <c r="C1748" s="4" t="str">
        <f>iferror(vlookup(B1748,Industry_info,2,false),"No data")</f>
        <v>Retail</v>
      </c>
      <c r="D1748" s="4" t="s">
        <v>2857</v>
      </c>
      <c r="E1748" s="4" t="str">
        <f>iferror(VLOOKUP(D1748,State_info,2,0),"No Data")</f>
        <v>NY</v>
      </c>
      <c r="F1748" s="4">
        <v>21402.0</v>
      </c>
      <c r="G1748" s="4">
        <v>52210.0</v>
      </c>
      <c r="H1748" s="4" t="s">
        <v>2858</v>
      </c>
      <c r="I1748" s="5">
        <v>43956.0</v>
      </c>
      <c r="J1748" s="5">
        <v>43989.0</v>
      </c>
      <c r="K1748" s="4" t="s">
        <v>16</v>
      </c>
      <c r="L1748" s="4">
        <f>iferror(vlookup(B1748,Rating_info,3,0),"No Data")</f>
        <v>3.9</v>
      </c>
    </row>
    <row r="1749" ht="15.75" hidden="1" customHeight="1">
      <c r="A1749" s="4" t="s">
        <v>2805</v>
      </c>
      <c r="B1749" s="4" t="s">
        <v>2806</v>
      </c>
      <c r="C1749" s="4" t="str">
        <f>iferror(vlookup(B1749,Industry_info,2,false),"No data")</f>
        <v>Finance</v>
      </c>
      <c r="D1749" s="4" t="s">
        <v>2807</v>
      </c>
      <c r="E1749" s="4" t="str">
        <f>iferror(VLOOKUP(D1749,State_info,2,0),"No Data")</f>
        <v>NY</v>
      </c>
      <c r="F1749" s="4">
        <v>44587.0</v>
      </c>
      <c r="G1749" s="4">
        <v>82162.0</v>
      </c>
      <c r="H1749" s="4" t="s">
        <v>2808</v>
      </c>
      <c r="I1749" s="5">
        <v>43959.0</v>
      </c>
      <c r="J1749" s="5">
        <v>43989.0</v>
      </c>
      <c r="K1749" s="4" t="s">
        <v>16</v>
      </c>
      <c r="L1749" s="4">
        <f>iferror(vlookup(B1749,Rating_info,3,0),"No Data")</f>
        <v>4</v>
      </c>
    </row>
    <row r="1750" ht="15.75" hidden="1" customHeight="1">
      <c r="A1750" s="4" t="s">
        <v>2809</v>
      </c>
      <c r="B1750" s="4" t="s">
        <v>2810</v>
      </c>
      <c r="C1750" s="4" t="str">
        <f>iferror(vlookup(B1750,Industry_info,2,false),"No data")</f>
        <v>No Industry</v>
      </c>
      <c r="D1750" s="4" t="s">
        <v>2807</v>
      </c>
      <c r="E1750" s="4" t="str">
        <f>iferror(VLOOKUP(D1750,State_info,2,0),"No Data")</f>
        <v>NY</v>
      </c>
      <c r="F1750" s="4">
        <v>125410.0</v>
      </c>
      <c r="G1750" s="4">
        <v>212901.0</v>
      </c>
      <c r="H1750" s="4" t="s">
        <v>2811</v>
      </c>
      <c r="I1750" s="5">
        <v>43949.0</v>
      </c>
      <c r="J1750" s="5">
        <v>43989.0</v>
      </c>
      <c r="K1750" s="4" t="s">
        <v>16</v>
      </c>
      <c r="L1750" s="4" t="str">
        <f>iferror(vlookup(B1750,Rating_info,3,0),"No Data")</f>
        <v/>
      </c>
    </row>
    <row r="1751" ht="15.75" hidden="1" customHeight="1">
      <c r="A1751" s="4" t="s">
        <v>2812</v>
      </c>
      <c r="B1751" s="4" t="s">
        <v>2813</v>
      </c>
      <c r="C1751" s="4" t="str">
        <f>iferror(vlookup(B1751,Industry_info,2,false),"No data")</f>
        <v>Health Care</v>
      </c>
      <c r="D1751" s="4" t="s">
        <v>2807</v>
      </c>
      <c r="E1751" s="4" t="str">
        <f>iferror(VLOOKUP(D1751,State_info,2,0),"No Data")</f>
        <v>NY</v>
      </c>
      <c r="F1751" s="4">
        <v>94715.0</v>
      </c>
      <c r="G1751" s="4">
        <v>103279.0</v>
      </c>
      <c r="H1751" s="4" t="s">
        <v>2814</v>
      </c>
      <c r="I1751" s="5">
        <v>43956.0</v>
      </c>
      <c r="J1751" s="5">
        <v>43989.0</v>
      </c>
      <c r="K1751" s="4" t="s">
        <v>16</v>
      </c>
      <c r="L1751" s="4">
        <f>iferror(vlookup(B1751,Rating_info,3,0),"No Data")</f>
        <v>4.9</v>
      </c>
    </row>
    <row r="1752" ht="15.75" hidden="1" customHeight="1">
      <c r="A1752" s="4" t="s">
        <v>2815</v>
      </c>
      <c r="B1752" s="4" t="s">
        <v>2816</v>
      </c>
      <c r="C1752" s="4" t="str">
        <f>iferror(vlookup(B1752,Industry_info,2,false),"No data")</f>
        <v>No Industry</v>
      </c>
      <c r="D1752" s="4" t="s">
        <v>2817</v>
      </c>
      <c r="E1752" s="4" t="str">
        <f>iferror(VLOOKUP(D1752,State_info,2,0),"No Data")</f>
        <v>NY</v>
      </c>
      <c r="F1752" s="4">
        <v>20000.0</v>
      </c>
      <c r="G1752" s="4">
        <v>35000.0</v>
      </c>
      <c r="H1752" s="4" t="s">
        <v>2818</v>
      </c>
      <c r="I1752" s="5">
        <v>43958.0</v>
      </c>
      <c r="J1752" s="5">
        <v>43989.0</v>
      </c>
      <c r="K1752" s="4" t="s">
        <v>330</v>
      </c>
      <c r="L1752" s="4" t="str">
        <f>iferror(vlookup(B1752,Rating_info,3,0),"No Data")</f>
        <v/>
      </c>
    </row>
    <row r="1753" ht="15.75" hidden="1" customHeight="1">
      <c r="A1753" s="4" t="s">
        <v>2823</v>
      </c>
      <c r="B1753" s="4" t="s">
        <v>2824</v>
      </c>
      <c r="C1753" s="4" t="str">
        <f>iferror(vlookup(B1753,Industry_info,2,false),"No data")</f>
        <v>Construction, Repair &amp; Maintenance</v>
      </c>
      <c r="D1753" s="4" t="s">
        <v>2825</v>
      </c>
      <c r="E1753" s="4" t="str">
        <f>iferror(VLOOKUP(D1753,State_info,2,0),"No Data")</f>
        <v>NY</v>
      </c>
      <c r="F1753" s="4">
        <v>46298.0</v>
      </c>
      <c r="G1753" s="4">
        <v>55893.0</v>
      </c>
      <c r="H1753" s="4" t="s">
        <v>2826</v>
      </c>
      <c r="I1753" s="5">
        <v>43952.0</v>
      </c>
      <c r="J1753" s="5">
        <v>43989.0</v>
      </c>
      <c r="K1753" s="4" t="s">
        <v>16</v>
      </c>
      <c r="L1753" s="4">
        <f>iferror(vlookup(B1753,Rating_info,3,0),"No Data")</f>
        <v>3.5</v>
      </c>
    </row>
    <row r="1754" ht="15.75" hidden="1" customHeight="1">
      <c r="A1754" s="4" t="s">
        <v>2827</v>
      </c>
      <c r="B1754" s="4" t="s">
        <v>2828</v>
      </c>
      <c r="C1754" s="4" t="str">
        <f>iferror(vlookup(B1754,Industry_info,2,false),"No data")</f>
        <v>Information Technology</v>
      </c>
      <c r="D1754" s="4" t="s">
        <v>2807</v>
      </c>
      <c r="E1754" s="4" t="str">
        <f>iferror(VLOOKUP(D1754,State_info,2,0),"No Data")</f>
        <v>NY</v>
      </c>
      <c r="F1754" s="4">
        <v>122296.0</v>
      </c>
      <c r="G1754" s="4">
        <v>148734.0</v>
      </c>
      <c r="H1754" s="4" t="s">
        <v>2829</v>
      </c>
      <c r="I1754" s="5">
        <v>43949.0</v>
      </c>
      <c r="J1754" s="5">
        <v>43989.0</v>
      </c>
      <c r="K1754" s="4" t="s">
        <v>16</v>
      </c>
      <c r="L1754" s="4">
        <f>iferror(vlookup(B1754,Rating_info,3,0),"No Data")</f>
        <v>3.4</v>
      </c>
    </row>
    <row r="1755" ht="15.75" hidden="1" customHeight="1">
      <c r="A1755" s="4" t="s">
        <v>2830</v>
      </c>
      <c r="B1755" s="4" t="s">
        <v>2806</v>
      </c>
      <c r="C1755" s="4" t="str">
        <f>iferror(vlookup(B1755,Industry_info,2,false),"No data")</f>
        <v>Finance</v>
      </c>
      <c r="D1755" s="4" t="s">
        <v>2807</v>
      </c>
      <c r="E1755" s="4" t="str">
        <f>iferror(VLOOKUP(D1755,State_info,2,0),"No Data")</f>
        <v>NY</v>
      </c>
      <c r="F1755" s="4">
        <v>91572.0</v>
      </c>
      <c r="G1755" s="4">
        <v>114484.0</v>
      </c>
      <c r="H1755" s="4" t="s">
        <v>2831</v>
      </c>
      <c r="I1755" s="5">
        <v>43946.0</v>
      </c>
      <c r="J1755" s="5">
        <v>43989.0</v>
      </c>
      <c r="K1755" s="4" t="s">
        <v>16</v>
      </c>
      <c r="L1755" s="4">
        <f>iferror(vlookup(B1755,Rating_info,3,0),"No Data")</f>
        <v>4</v>
      </c>
    </row>
    <row r="1756" ht="15.75" hidden="1" customHeight="1">
      <c r="A1756" s="4" t="s">
        <v>2832</v>
      </c>
      <c r="B1756" s="4" t="s">
        <v>2813</v>
      </c>
      <c r="C1756" s="4" t="str">
        <f>iferror(vlookup(B1756,Industry_info,2,false),"No data")</f>
        <v>Health Care</v>
      </c>
      <c r="D1756" s="4" t="s">
        <v>2833</v>
      </c>
      <c r="E1756" s="4" t="str">
        <f>iferror(VLOOKUP(D1756,State_info,2,0),"No Data")</f>
        <v>NJ</v>
      </c>
      <c r="F1756" s="4">
        <v>38471.0</v>
      </c>
      <c r="G1756" s="4">
        <v>43006.0</v>
      </c>
      <c r="H1756" s="4" t="s">
        <v>2834</v>
      </c>
      <c r="I1756" s="5">
        <v>43959.0</v>
      </c>
      <c r="J1756" s="5">
        <v>43989.0</v>
      </c>
      <c r="K1756" s="4" t="s">
        <v>330</v>
      </c>
      <c r="L1756" s="4">
        <f>iferror(vlookup(B1756,Rating_info,3,0),"No Data")</f>
        <v>4.9</v>
      </c>
    </row>
    <row r="1757" ht="15.75" hidden="1" customHeight="1">
      <c r="A1757" s="4" t="s">
        <v>2835</v>
      </c>
      <c r="B1757" s="4" t="s">
        <v>2836</v>
      </c>
      <c r="C1757" s="4" t="str">
        <f>iferror(vlookup(B1757,Industry_info,2,false),"No data")</f>
        <v>Telecommunications</v>
      </c>
      <c r="D1757" s="4" t="s">
        <v>2807</v>
      </c>
      <c r="E1757" s="4" t="str">
        <f>iferror(VLOOKUP(D1757,State_info,2,0),"No Data")</f>
        <v>NY</v>
      </c>
      <c r="F1757" s="4">
        <v>64829.0</v>
      </c>
      <c r="G1757" s="4">
        <v>104769.0</v>
      </c>
      <c r="H1757" s="4" t="s">
        <v>2837</v>
      </c>
      <c r="I1757" s="5">
        <v>43959.0</v>
      </c>
      <c r="J1757" s="5">
        <v>43989.0</v>
      </c>
      <c r="K1757" s="4" t="s">
        <v>16</v>
      </c>
      <c r="L1757" s="4">
        <f>iferror(vlookup(B1757,Rating_info,3,0),"No Data")</f>
        <v>4.1</v>
      </c>
    </row>
    <row r="1758" ht="15.75" hidden="1" customHeight="1">
      <c r="A1758" s="4" t="s">
        <v>2838</v>
      </c>
      <c r="B1758" s="4" t="s">
        <v>2839</v>
      </c>
      <c r="C1758" s="4" t="str">
        <f>iferror(vlookup(B1758,Industry_info,2,false),"No data")</f>
        <v>Biotech &amp; Pharmaceuticals</v>
      </c>
      <c r="D1758" s="4" t="s">
        <v>2807</v>
      </c>
      <c r="E1758" s="4" t="str">
        <f>iferror(VLOOKUP(D1758,State_info,2,0),"No Data")</f>
        <v>NY</v>
      </c>
      <c r="F1758" s="4">
        <v>65665.0</v>
      </c>
      <c r="G1758" s="4">
        <v>87057.0</v>
      </c>
      <c r="H1758" s="4" t="s">
        <v>2840</v>
      </c>
      <c r="I1758" s="5">
        <v>43949.0</v>
      </c>
      <c r="J1758" s="5">
        <v>43989.0</v>
      </c>
      <c r="K1758" s="4" t="s">
        <v>16</v>
      </c>
      <c r="L1758" s="4">
        <f>iferror(vlookup(B1758,Rating_info,3,0),"No Data")</f>
        <v>2.5</v>
      </c>
    </row>
    <row r="1759" ht="15.75" hidden="1" customHeight="1">
      <c r="A1759" s="4" t="s">
        <v>2841</v>
      </c>
      <c r="B1759" s="4" t="s">
        <v>2842</v>
      </c>
      <c r="C1759" s="4" t="str">
        <f>iferror(vlookup(B1759,Industry_info,2,false),"No data")</f>
        <v>Finance</v>
      </c>
      <c r="D1759" s="4" t="s">
        <v>2807</v>
      </c>
      <c r="E1759" s="4" t="str">
        <f>iferror(VLOOKUP(D1759,State_info,2,0),"No Data")</f>
        <v>NY</v>
      </c>
      <c r="F1759" s="4">
        <v>84236.0</v>
      </c>
      <c r="G1759" s="4">
        <v>162105.0</v>
      </c>
      <c r="H1759" s="4" t="s">
        <v>2843</v>
      </c>
      <c r="I1759" s="5">
        <v>43948.0</v>
      </c>
      <c r="J1759" s="5">
        <v>43989.0</v>
      </c>
      <c r="K1759" s="4" t="s">
        <v>16</v>
      </c>
      <c r="L1759" s="4">
        <f>iferror(vlookup(B1759,Rating_info,3,0),"No Data")</f>
        <v>3.6</v>
      </c>
    </row>
    <row r="1760" ht="15.75" hidden="1" customHeight="1">
      <c r="A1760" s="4" t="s">
        <v>2844</v>
      </c>
      <c r="B1760" s="4" t="s">
        <v>2845</v>
      </c>
      <c r="C1760" s="4" t="str">
        <f>iferror(vlookup(B1760,Industry_info,2,false),"No data")</f>
        <v>Health Care</v>
      </c>
      <c r="D1760" s="4" t="s">
        <v>2846</v>
      </c>
      <c r="E1760" s="4" t="str">
        <f>iferror(VLOOKUP(D1760,State_info,2,0),"No Data")</f>
        <v>NY</v>
      </c>
      <c r="F1760" s="4">
        <v>81991.0</v>
      </c>
      <c r="G1760" s="4">
        <v>120117.0</v>
      </c>
      <c r="H1760" s="4" t="s">
        <v>15</v>
      </c>
      <c r="I1760" s="5">
        <v>43953.0</v>
      </c>
      <c r="J1760" s="5">
        <v>43989.0</v>
      </c>
      <c r="K1760" s="4" t="s">
        <v>16</v>
      </c>
      <c r="L1760" s="4">
        <f>iferror(vlookup(B1760,Rating_info,3,0),"No Data")</f>
        <v>3.2</v>
      </c>
    </row>
    <row r="1761" ht="15.75" hidden="1" customHeight="1">
      <c r="A1761" s="4" t="s">
        <v>2847</v>
      </c>
      <c r="B1761" s="4" t="s">
        <v>2848</v>
      </c>
      <c r="C1761" s="4" t="str">
        <f>iferror(vlookup(B1761,Industry_info,2,false),"No data")</f>
        <v>Health Care</v>
      </c>
      <c r="D1761" s="4" t="s">
        <v>2849</v>
      </c>
      <c r="E1761" s="4" t="str">
        <f>iferror(VLOOKUP(D1761,State_info,2,0),"No Data")</f>
        <v>NJ</v>
      </c>
      <c r="F1761" s="4">
        <v>48000.0</v>
      </c>
      <c r="G1761" s="4">
        <v>75000.0</v>
      </c>
      <c r="H1761" s="4" t="s">
        <v>2850</v>
      </c>
      <c r="I1761" s="5">
        <v>43949.0</v>
      </c>
      <c r="J1761" s="5">
        <v>43989.0</v>
      </c>
      <c r="K1761" s="4" t="s">
        <v>16</v>
      </c>
      <c r="L1761" s="4">
        <f>iferror(vlookup(B1761,Rating_info,3,0),"No Data")</f>
        <v>4.5</v>
      </c>
    </row>
    <row r="1762" ht="15.75" hidden="1" customHeight="1">
      <c r="A1762" s="4" t="s">
        <v>2851</v>
      </c>
      <c r="B1762" s="4" t="s">
        <v>2852</v>
      </c>
      <c r="C1762" s="4" t="str">
        <f>iferror(vlookup(B1762,Industry_info,2,false),"No data")</f>
        <v>No Industry</v>
      </c>
      <c r="D1762" s="4" t="s">
        <v>2853</v>
      </c>
      <c r="E1762" s="4" t="str">
        <f>iferror(VLOOKUP(D1762,State_info,2,0),"No Data")</f>
        <v>NY</v>
      </c>
      <c r="F1762" s="4">
        <v>55069.0</v>
      </c>
      <c r="G1762" s="4">
        <v>74745.0</v>
      </c>
      <c r="H1762" s="4" t="s">
        <v>2854</v>
      </c>
      <c r="I1762" s="5">
        <v>43958.0</v>
      </c>
      <c r="J1762" s="5">
        <v>43989.0</v>
      </c>
      <c r="K1762" s="4" t="s">
        <v>16</v>
      </c>
      <c r="L1762" s="4">
        <f>iferror(vlookup(B1762,Rating_info,3,0),"No Data")</f>
        <v>3</v>
      </c>
    </row>
    <row r="1763" ht="15.75" hidden="1" customHeight="1">
      <c r="A1763" s="4" t="s">
        <v>2855</v>
      </c>
      <c r="B1763" s="4" t="s">
        <v>2856</v>
      </c>
      <c r="C1763" s="4" t="str">
        <f>iferror(vlookup(B1763,Industry_info,2,false),"No data")</f>
        <v>Retail</v>
      </c>
      <c r="D1763" s="4" t="s">
        <v>2857</v>
      </c>
      <c r="E1763" s="4" t="str">
        <f>iferror(VLOOKUP(D1763,State_info,2,0),"No Data")</f>
        <v>NY</v>
      </c>
      <c r="F1763" s="4">
        <v>21402.0</v>
      </c>
      <c r="G1763" s="4">
        <v>52210.0</v>
      </c>
      <c r="H1763" s="4" t="s">
        <v>2858</v>
      </c>
      <c r="I1763" s="5">
        <v>43956.0</v>
      </c>
      <c r="J1763" s="5">
        <v>43989.0</v>
      </c>
      <c r="K1763" s="4" t="s">
        <v>16</v>
      </c>
      <c r="L1763" s="4">
        <f>iferror(vlookup(B1763,Rating_info,3,0),"No Data")</f>
        <v>3.9</v>
      </c>
    </row>
    <row r="1764" ht="15.75" hidden="1" customHeight="1">
      <c r="A1764" s="4" t="s">
        <v>37</v>
      </c>
      <c r="B1764" s="4" t="s">
        <v>2859</v>
      </c>
      <c r="C1764" s="4" t="str">
        <f>iferror(vlookup(B1764,Industry_info,2,false),"No data")</f>
        <v>Business Services</v>
      </c>
      <c r="D1764" s="4" t="s">
        <v>2860</v>
      </c>
      <c r="E1764" s="4" t="str">
        <f>iferror(VLOOKUP(D1764,State_info,2,0),"No Data")</f>
        <v>TX</v>
      </c>
      <c r="F1764" s="4">
        <v>81260.0</v>
      </c>
      <c r="G1764" s="4">
        <v>101976.0</v>
      </c>
      <c r="H1764" s="4" t="s">
        <v>2861</v>
      </c>
      <c r="I1764" s="5">
        <v>43951.0</v>
      </c>
      <c r="J1764" s="5">
        <v>43988.0</v>
      </c>
      <c r="K1764" s="4" t="s">
        <v>16</v>
      </c>
      <c r="L1764" s="4">
        <f>iferror(vlookup(B1764,Rating_info,3,0),"No Data")</f>
        <v>3.4</v>
      </c>
    </row>
    <row r="1765" ht="15.75" hidden="1" customHeight="1">
      <c r="A1765" s="4" t="s">
        <v>2862</v>
      </c>
      <c r="B1765" s="4" t="s">
        <v>2863</v>
      </c>
      <c r="C1765" s="4" t="str">
        <f>iferror(vlookup(B1765,Industry_info,2,false),"No data")</f>
        <v>Education</v>
      </c>
      <c r="D1765" s="4" t="s">
        <v>2864</v>
      </c>
      <c r="E1765" s="4" t="str">
        <f>iferror(VLOOKUP(D1765,State_info,2,0),"No Data")</f>
        <v>TX</v>
      </c>
      <c r="F1765" s="4">
        <v>69500.0</v>
      </c>
      <c r="G1765" s="4">
        <v>80000.0</v>
      </c>
      <c r="H1765" s="4" t="s">
        <v>15</v>
      </c>
      <c r="I1765" s="5">
        <v>43952.0</v>
      </c>
      <c r="J1765" s="5">
        <v>43988.0</v>
      </c>
      <c r="K1765" s="4" t="s">
        <v>16</v>
      </c>
      <c r="L1765" s="4">
        <f>iferror(vlookup(B1765,Rating_info,3,0),"No Data")</f>
        <v>3.8</v>
      </c>
    </row>
    <row r="1766" ht="15.75" hidden="1" customHeight="1">
      <c r="A1766" s="4" t="s">
        <v>2865</v>
      </c>
      <c r="B1766" s="4" t="s">
        <v>2866</v>
      </c>
      <c r="C1766" s="4" t="str">
        <f>iferror(vlookup(B1766,Industry_info,2,false),"No data")</f>
        <v>Information Technology</v>
      </c>
      <c r="D1766" s="4" t="s">
        <v>2864</v>
      </c>
      <c r="E1766" s="4" t="str">
        <f>iferror(VLOOKUP(D1766,State_info,2,0),"No Data")</f>
        <v>TX</v>
      </c>
      <c r="F1766" s="4">
        <v>31518.0</v>
      </c>
      <c r="G1766" s="4">
        <v>60395.0</v>
      </c>
      <c r="H1766" s="4" t="s">
        <v>2867</v>
      </c>
      <c r="I1766" s="5">
        <v>43956.0</v>
      </c>
      <c r="J1766" s="5">
        <v>43988.0</v>
      </c>
      <c r="K1766" s="4" t="s">
        <v>16</v>
      </c>
      <c r="L1766" s="4">
        <f>iferror(vlookup(B1766,Rating_info,3,0),"No Data")</f>
        <v>4.1</v>
      </c>
    </row>
    <row r="1767" ht="15.75" hidden="1" customHeight="1">
      <c r="A1767" s="4" t="s">
        <v>2868</v>
      </c>
      <c r="B1767" s="4" t="s">
        <v>2869</v>
      </c>
      <c r="C1767" s="4" t="str">
        <f>iferror(vlookup(B1767,Industry_info,2,false),"No data")</f>
        <v>Biotech &amp; Pharmaceuticals</v>
      </c>
      <c r="D1767" s="4" t="s">
        <v>142</v>
      </c>
      <c r="E1767" s="4" t="str">
        <f>iferror(VLOOKUP(D1767,State_info,2,0),"No Data")</f>
        <v>TX</v>
      </c>
      <c r="F1767" s="4">
        <v>41822.0</v>
      </c>
      <c r="G1767" s="4">
        <v>91420.0</v>
      </c>
      <c r="H1767" s="4" t="s">
        <v>2870</v>
      </c>
      <c r="I1767" s="5">
        <v>43958.0</v>
      </c>
      <c r="J1767" s="5">
        <v>43988.0</v>
      </c>
      <c r="K1767" s="4" t="s">
        <v>16</v>
      </c>
      <c r="L1767" s="4">
        <f>iferror(vlookup(B1767,Rating_info,3,0),"No Data")</f>
        <v>2.2</v>
      </c>
    </row>
    <row r="1768" ht="15.75" hidden="1" customHeight="1">
      <c r="A1768" s="4" t="s">
        <v>2871</v>
      </c>
      <c r="B1768" s="4" t="s">
        <v>2869</v>
      </c>
      <c r="C1768" s="4" t="str">
        <f>iferror(vlookup(B1768,Industry_info,2,false),"No data")</f>
        <v>Biotech &amp; Pharmaceuticals</v>
      </c>
      <c r="D1768" s="4" t="s">
        <v>142</v>
      </c>
      <c r="E1768" s="4" t="str">
        <f>iferror(VLOOKUP(D1768,State_info,2,0),"No Data")</f>
        <v>TX</v>
      </c>
      <c r="F1768" s="4">
        <v>43286.0</v>
      </c>
      <c r="G1768" s="4">
        <v>56254.0</v>
      </c>
      <c r="H1768" s="4" t="s">
        <v>2872</v>
      </c>
      <c r="I1768" s="5">
        <v>43946.0</v>
      </c>
      <c r="J1768" s="5">
        <v>43988.0</v>
      </c>
      <c r="K1768" s="4" t="s">
        <v>16</v>
      </c>
      <c r="L1768" s="4">
        <f>iferror(vlookup(B1768,Rating_info,3,0),"No Data")</f>
        <v>2.2</v>
      </c>
    </row>
    <row r="1769" ht="15.75" hidden="1" customHeight="1">
      <c r="A1769" s="4" t="s">
        <v>585</v>
      </c>
      <c r="B1769" s="4" t="s">
        <v>2873</v>
      </c>
      <c r="C1769" s="4" t="str">
        <f>iferror(vlookup(B1769,Industry_info,2,false),"No data")</f>
        <v>Information Technology</v>
      </c>
      <c r="D1769" s="4" t="s">
        <v>2874</v>
      </c>
      <c r="E1769" s="4" t="str">
        <f>iferror(VLOOKUP(D1769,State_info,2,0),"No Data")</f>
        <v>TX</v>
      </c>
      <c r="F1769" s="4">
        <v>50099.0</v>
      </c>
      <c r="G1769" s="4">
        <v>55348.0</v>
      </c>
      <c r="H1769" s="4" t="s">
        <v>2875</v>
      </c>
      <c r="I1769" s="5">
        <v>43954.0</v>
      </c>
      <c r="J1769" s="5">
        <v>43988.0</v>
      </c>
      <c r="K1769" s="4" t="s">
        <v>16</v>
      </c>
      <c r="L1769" s="4">
        <f>iferror(vlookup(B1769,Rating_info,3,0),"No Data")</f>
        <v>4.1</v>
      </c>
    </row>
    <row r="1770" ht="15.75" hidden="1" customHeight="1">
      <c r="A1770" s="4" t="s">
        <v>12</v>
      </c>
      <c r="B1770" s="4" t="s">
        <v>2876</v>
      </c>
      <c r="C1770" s="4" t="str">
        <f>iferror(vlookup(B1770,Industry_info,2,false),"No data")</f>
        <v>Insurance</v>
      </c>
      <c r="D1770" s="4" t="s">
        <v>2860</v>
      </c>
      <c r="E1770" s="4" t="str">
        <f>iferror(VLOOKUP(D1770,State_info,2,0),"No Data")</f>
        <v>TX</v>
      </c>
      <c r="F1770" s="4">
        <v>109021.0</v>
      </c>
      <c r="G1770" s="4">
        <v>136518.0</v>
      </c>
      <c r="H1770" s="4" t="s">
        <v>15</v>
      </c>
      <c r="I1770" s="5">
        <v>43956.0</v>
      </c>
      <c r="J1770" s="5">
        <v>43988.0</v>
      </c>
      <c r="K1770" s="4" t="s">
        <v>16</v>
      </c>
      <c r="L1770" s="4">
        <f>iferror(vlookup(B1770,Rating_info,3,0),"No Data")</f>
        <v>4.1</v>
      </c>
    </row>
    <row r="1771" ht="15.75" hidden="1" customHeight="1">
      <c r="A1771" s="4" t="s">
        <v>2877</v>
      </c>
      <c r="B1771" s="4" t="s">
        <v>2878</v>
      </c>
      <c r="C1771" s="4" t="str">
        <f>iferror(vlookup(B1771,Industry_info,2,false),"No data")</f>
        <v>Business Services</v>
      </c>
      <c r="D1771" s="4" t="s">
        <v>2860</v>
      </c>
      <c r="E1771" s="4" t="str">
        <f>iferror(VLOOKUP(D1771,State_info,2,0),"No Data")</f>
        <v>TX</v>
      </c>
      <c r="F1771" s="4">
        <v>79409.0</v>
      </c>
      <c r="G1771" s="4">
        <v>132138.0</v>
      </c>
      <c r="H1771" s="4" t="s">
        <v>2879</v>
      </c>
      <c r="I1771" s="5">
        <v>43957.0</v>
      </c>
      <c r="J1771" s="5">
        <v>43988.0</v>
      </c>
      <c r="K1771" s="4" t="s">
        <v>16</v>
      </c>
      <c r="L1771" s="4">
        <f>iferror(vlookup(B1771,Rating_info,3,0),"No Data")</f>
        <v>3.4</v>
      </c>
    </row>
    <row r="1772" ht="15.75" hidden="1" customHeight="1">
      <c r="A1772" s="4" t="s">
        <v>31</v>
      </c>
      <c r="B1772" s="4" t="s">
        <v>2880</v>
      </c>
      <c r="C1772" s="4" t="str">
        <f>iferror(vlookup(B1772,Industry_info,2,false),"No data")</f>
        <v>Media</v>
      </c>
      <c r="D1772" s="4" t="s">
        <v>2864</v>
      </c>
      <c r="E1772" s="4" t="str">
        <f>iferror(VLOOKUP(D1772,State_info,2,0),"No Data")</f>
        <v>TX</v>
      </c>
      <c r="F1772" s="4">
        <v>68264.0</v>
      </c>
      <c r="G1772" s="4">
        <v>85692.0</v>
      </c>
      <c r="H1772" s="4" t="s">
        <v>2881</v>
      </c>
      <c r="I1772" s="5">
        <v>43952.0</v>
      </c>
      <c r="J1772" s="5">
        <v>43988.0</v>
      </c>
      <c r="K1772" s="4" t="s">
        <v>16</v>
      </c>
      <c r="L1772" s="4">
        <f>iferror(vlookup(B1772,Rating_info,3,0),"No Data")</f>
        <v>4</v>
      </c>
    </row>
    <row r="1773" ht="15.75" hidden="1" customHeight="1">
      <c r="A1773" s="4" t="s">
        <v>2882</v>
      </c>
      <c r="B1773" s="4" t="s">
        <v>2883</v>
      </c>
      <c r="C1773" s="4" t="str">
        <f>iferror(vlookup(B1773,Industry_info,2,false),"No data")</f>
        <v>Media</v>
      </c>
      <c r="D1773" s="4" t="s">
        <v>2860</v>
      </c>
      <c r="E1773" s="4" t="str">
        <f>iferror(VLOOKUP(D1773,State_info,2,0),"No Data")</f>
        <v>TX</v>
      </c>
      <c r="F1773" s="4">
        <v>33844.0</v>
      </c>
      <c r="G1773" s="4">
        <v>63544.0</v>
      </c>
      <c r="H1773" s="4" t="s">
        <v>2884</v>
      </c>
      <c r="I1773" s="5">
        <v>43956.0</v>
      </c>
      <c r="J1773" s="5">
        <v>43988.0</v>
      </c>
      <c r="K1773" s="4" t="s">
        <v>16</v>
      </c>
      <c r="L1773" s="4">
        <f>iferror(vlookup(B1773,Rating_info,3,0),"No Data")</f>
        <v>3.1</v>
      </c>
    </row>
    <row r="1774" ht="15.75" hidden="1" customHeight="1">
      <c r="A1774" s="4" t="s">
        <v>12</v>
      </c>
      <c r="B1774" s="4" t="s">
        <v>45</v>
      </c>
      <c r="C1774" s="4" t="str">
        <f>iferror(vlookup(B1774,Industry_info,2,false),"No data")</f>
        <v>No Industry</v>
      </c>
      <c r="D1774" s="4" t="s">
        <v>2885</v>
      </c>
      <c r="E1774" s="4" t="str">
        <f>iferror(VLOOKUP(D1774,State_info,2,0),"No Data")</f>
        <v>TX</v>
      </c>
      <c r="F1774" s="4">
        <v>82028.0</v>
      </c>
      <c r="G1774" s="4">
        <v>122822.0</v>
      </c>
      <c r="H1774" s="4" t="s">
        <v>46</v>
      </c>
      <c r="I1774" s="5">
        <v>43946.0</v>
      </c>
      <c r="J1774" s="5">
        <v>43988.0</v>
      </c>
      <c r="K1774" s="4" t="s">
        <v>16</v>
      </c>
      <c r="L1774" s="4" t="str">
        <f>iferror(vlookup(B1774,Rating_info,3,0),"No Data")</f>
        <v/>
      </c>
    </row>
    <row r="1775" ht="15.75" hidden="1" customHeight="1">
      <c r="A1775" s="4" t="s">
        <v>2164</v>
      </c>
      <c r="B1775" s="4" t="s">
        <v>2886</v>
      </c>
      <c r="C1775" s="4" t="str">
        <f>iferror(vlookup(B1775,Industry_info,2,false),"No data")</f>
        <v>Media</v>
      </c>
      <c r="D1775" s="4" t="s">
        <v>2864</v>
      </c>
      <c r="E1775" s="4" t="str">
        <f>iferror(VLOOKUP(D1775,State_info,2,0),"No Data")</f>
        <v>TX</v>
      </c>
      <c r="F1775" s="4">
        <v>132313.0</v>
      </c>
      <c r="G1775" s="4">
        <v>154929.0</v>
      </c>
      <c r="H1775" s="4" t="s">
        <v>15</v>
      </c>
      <c r="I1775" s="5">
        <v>43957.0</v>
      </c>
      <c r="J1775" s="5">
        <v>43988.0</v>
      </c>
      <c r="K1775" s="4" t="s">
        <v>16</v>
      </c>
      <c r="L1775" s="4">
        <f>iferror(vlookup(B1775,Rating_info,3,0),"No Data")</f>
        <v>4</v>
      </c>
    </row>
    <row r="1776" ht="15.75" hidden="1" customHeight="1">
      <c r="A1776" s="4" t="s">
        <v>2887</v>
      </c>
      <c r="B1776" s="4" t="s">
        <v>2888</v>
      </c>
      <c r="C1776" s="4" t="str">
        <f>iferror(vlookup(B1776,Industry_info,2,false),"No data")</f>
        <v>Information Technology</v>
      </c>
      <c r="D1776" s="4" t="s">
        <v>2864</v>
      </c>
      <c r="E1776" s="4" t="str">
        <f>iferror(VLOOKUP(D1776,State_info,2,0),"No Data")</f>
        <v>TX</v>
      </c>
      <c r="F1776" s="4">
        <v>115765.0</v>
      </c>
      <c r="G1776" s="4">
        <v>137495.0</v>
      </c>
      <c r="H1776" s="4" t="s">
        <v>2889</v>
      </c>
      <c r="I1776" s="5">
        <v>43958.0</v>
      </c>
      <c r="J1776" s="5">
        <v>43988.0</v>
      </c>
      <c r="K1776" s="4" t="s">
        <v>16</v>
      </c>
      <c r="L1776" s="4">
        <f>iferror(vlookup(B1776,Rating_info,3,0),"No Data")</f>
        <v>3.9</v>
      </c>
    </row>
    <row r="1777" ht="15.75" hidden="1" customHeight="1">
      <c r="A1777" s="4" t="s">
        <v>12</v>
      </c>
      <c r="B1777" s="4" t="s">
        <v>2890</v>
      </c>
      <c r="C1777" s="4" t="str">
        <f>iferror(vlookup(B1777,Industry_info,2,false),"No data")</f>
        <v>Information Technology</v>
      </c>
      <c r="D1777" s="4" t="s">
        <v>2864</v>
      </c>
      <c r="E1777" s="4" t="str">
        <f>iferror(VLOOKUP(D1777,State_info,2,0),"No Data")</f>
        <v>TX</v>
      </c>
      <c r="F1777" s="4">
        <v>66589.0</v>
      </c>
      <c r="G1777" s="4">
        <v>109380.0</v>
      </c>
      <c r="H1777" s="4" t="s">
        <v>2891</v>
      </c>
      <c r="I1777" s="5">
        <v>43951.0</v>
      </c>
      <c r="J1777" s="5">
        <v>43988.0</v>
      </c>
      <c r="K1777" s="4" t="s">
        <v>16</v>
      </c>
      <c r="L1777" s="4">
        <f>iferror(vlookup(B1777,Rating_info,3,0),"No Data")</f>
        <v>4.3</v>
      </c>
    </row>
    <row r="1778" ht="15.75" hidden="1" customHeight="1">
      <c r="A1778" s="4" t="s">
        <v>270</v>
      </c>
      <c r="B1778" s="4" t="s">
        <v>2892</v>
      </c>
      <c r="C1778" s="4" t="str">
        <f>iferror(vlookup(B1778,Industry_info,2,false),"No data")</f>
        <v>Business Services</v>
      </c>
      <c r="D1778" s="4" t="s">
        <v>2864</v>
      </c>
      <c r="E1778" s="4" t="str">
        <f>iferror(VLOOKUP(D1778,State_info,2,0),"No Data")</f>
        <v>TX</v>
      </c>
      <c r="F1778" s="4">
        <v>103931.0</v>
      </c>
      <c r="G1778" s="4">
        <v>119726.0</v>
      </c>
      <c r="H1778" s="4" t="s">
        <v>2893</v>
      </c>
      <c r="I1778" s="5">
        <v>43958.0</v>
      </c>
      <c r="J1778" s="5">
        <v>43988.0</v>
      </c>
      <c r="K1778" s="4" t="s">
        <v>16</v>
      </c>
      <c r="L1778" s="4">
        <f>iferror(vlookup(B1778,Rating_info,3,0),"No Data")</f>
        <v>4.7</v>
      </c>
    </row>
    <row r="1779" ht="15.75" hidden="1" customHeight="1">
      <c r="A1779" s="4" t="s">
        <v>2894</v>
      </c>
      <c r="B1779" s="4" t="s">
        <v>2895</v>
      </c>
      <c r="C1779" s="4" t="str">
        <f>iferror(vlookup(B1779,Industry_info,2,false),"No data")</f>
        <v>Business Services</v>
      </c>
      <c r="D1779" s="4" t="s">
        <v>142</v>
      </c>
      <c r="E1779" s="4" t="str">
        <f>iferror(VLOOKUP(D1779,State_info,2,0),"No Data")</f>
        <v>TX</v>
      </c>
      <c r="F1779" s="4">
        <v>75924.0</v>
      </c>
      <c r="G1779" s="4">
        <v>86119.0</v>
      </c>
      <c r="H1779" s="4" t="s">
        <v>2896</v>
      </c>
      <c r="I1779" s="5">
        <v>43957.0</v>
      </c>
      <c r="J1779" s="5">
        <v>43988.0</v>
      </c>
      <c r="K1779" s="4" t="s">
        <v>16</v>
      </c>
      <c r="L1779" s="4">
        <f>iferror(vlookup(B1779,Rating_info,3,0),"No Data")</f>
        <v>3.9</v>
      </c>
    </row>
    <row r="1780" ht="15.75" hidden="1" customHeight="1">
      <c r="A1780" s="4" t="s">
        <v>12</v>
      </c>
      <c r="B1780" s="4" t="s">
        <v>2897</v>
      </c>
      <c r="C1780" s="4" t="str">
        <f>iferror(vlookup(B1780,Industry_info,2,false),"No data")</f>
        <v>Business Services</v>
      </c>
      <c r="D1780" s="4" t="s">
        <v>2864</v>
      </c>
      <c r="E1780" s="4" t="str">
        <f>iferror(VLOOKUP(D1780,State_info,2,0),"No Data")</f>
        <v>TX</v>
      </c>
      <c r="F1780" s="4">
        <v>78239.0</v>
      </c>
      <c r="G1780" s="4">
        <v>122299.0</v>
      </c>
      <c r="H1780" s="4" t="s">
        <v>2898</v>
      </c>
      <c r="I1780" s="5">
        <v>43949.0</v>
      </c>
      <c r="J1780" s="5">
        <v>43988.0</v>
      </c>
      <c r="K1780" s="4" t="s">
        <v>16</v>
      </c>
      <c r="L1780" s="4">
        <f>iferror(vlookup(B1780,Rating_info,3,0),"No Data")</f>
        <v>4.3</v>
      </c>
    </row>
    <row r="1781" ht="15.75" hidden="1" customHeight="1">
      <c r="A1781" s="4" t="s">
        <v>12</v>
      </c>
      <c r="B1781" s="4" t="s">
        <v>2899</v>
      </c>
      <c r="C1781" s="4" t="str">
        <f>iferror(vlookup(B1781,Industry_info,2,false),"No data")</f>
        <v>Information Technology</v>
      </c>
      <c r="D1781" s="4" t="s">
        <v>2860</v>
      </c>
      <c r="E1781" s="4" t="str">
        <f>iferror(VLOOKUP(D1781,State_info,2,0),"No Data")</f>
        <v>TX</v>
      </c>
      <c r="F1781" s="4">
        <v>73997.0</v>
      </c>
      <c r="G1781" s="4">
        <v>121211.0</v>
      </c>
      <c r="H1781" s="4" t="s">
        <v>2900</v>
      </c>
      <c r="I1781" s="5">
        <v>43957.0</v>
      </c>
      <c r="J1781" s="5">
        <v>43988.0</v>
      </c>
      <c r="K1781" s="4" t="s">
        <v>16</v>
      </c>
      <c r="L1781" s="4">
        <f>iferror(vlookup(B1781,Rating_info,3,0),"No Data")</f>
        <v>4</v>
      </c>
    </row>
    <row r="1782" ht="15.75" hidden="1" customHeight="1">
      <c r="A1782" s="4" t="s">
        <v>2901</v>
      </c>
      <c r="B1782" s="4" t="s">
        <v>2895</v>
      </c>
      <c r="C1782" s="4" t="str">
        <f>iferror(vlookup(B1782,Industry_info,2,false),"No data")</f>
        <v>Business Services</v>
      </c>
      <c r="D1782" s="4" t="s">
        <v>142</v>
      </c>
      <c r="E1782" s="4" t="str">
        <f>iferror(VLOOKUP(D1782,State_info,2,0),"No Data")</f>
        <v>TX</v>
      </c>
      <c r="F1782" s="4">
        <v>49986.0</v>
      </c>
      <c r="G1782" s="4">
        <v>89747.0</v>
      </c>
      <c r="H1782" s="4" t="s">
        <v>2902</v>
      </c>
      <c r="I1782" s="5">
        <v>43956.0</v>
      </c>
      <c r="J1782" s="5">
        <v>43988.0</v>
      </c>
      <c r="K1782" s="4" t="s">
        <v>16</v>
      </c>
      <c r="L1782" s="4">
        <f>iferror(vlookup(B1782,Rating_info,3,0),"No Data")</f>
        <v>3.9</v>
      </c>
    </row>
    <row r="1783" ht="15.75" hidden="1" customHeight="1">
      <c r="A1783" s="4" t="s">
        <v>495</v>
      </c>
      <c r="B1783" s="4" t="s">
        <v>2903</v>
      </c>
      <c r="C1783" s="4" t="str">
        <f>iferror(vlookup(B1783,Industry_info,2,false),"No data")</f>
        <v>Information Technology</v>
      </c>
      <c r="D1783" s="4" t="s">
        <v>2864</v>
      </c>
      <c r="E1783" s="4" t="str">
        <f>iferror(VLOOKUP(D1783,State_info,2,0),"No Data")</f>
        <v>TX</v>
      </c>
      <c r="F1783" s="4">
        <v>78544.0</v>
      </c>
      <c r="G1783" s="4">
        <v>95527.0</v>
      </c>
      <c r="H1783" s="4" t="s">
        <v>2904</v>
      </c>
      <c r="I1783" s="5">
        <v>43948.0</v>
      </c>
      <c r="J1783" s="5">
        <v>43988.0</v>
      </c>
      <c r="K1783" s="4" t="s">
        <v>16</v>
      </c>
      <c r="L1783" s="4">
        <f>iferror(vlookup(B1783,Rating_info,3,0),"No Data")</f>
        <v>4.4</v>
      </c>
    </row>
    <row r="1784" ht="15.75" hidden="1" customHeight="1">
      <c r="A1784" s="4" t="s">
        <v>12</v>
      </c>
      <c r="B1784" s="4" t="s">
        <v>2905</v>
      </c>
      <c r="C1784" s="4" t="str">
        <f>iferror(vlookup(B1784,Industry_info,2,false),"No data")</f>
        <v>No Industry</v>
      </c>
      <c r="D1784" s="4" t="s">
        <v>2885</v>
      </c>
      <c r="E1784" s="4" t="str">
        <f>iferror(VLOOKUP(D1784,State_info,2,0),"No Data")</f>
        <v>TX</v>
      </c>
      <c r="F1784" s="4">
        <v>80719.0</v>
      </c>
      <c r="G1784" s="4">
        <v>141241.0</v>
      </c>
      <c r="H1784" s="4" t="s">
        <v>2906</v>
      </c>
      <c r="I1784" s="5">
        <v>43952.0</v>
      </c>
      <c r="J1784" s="5">
        <v>43988.0</v>
      </c>
      <c r="K1784" s="4" t="s">
        <v>16</v>
      </c>
      <c r="L1784" s="4">
        <f>iferror(vlookup(B1784,Rating_info,3,0),"No Data")</f>
        <v>3.6</v>
      </c>
    </row>
    <row r="1785" ht="15.75" hidden="1" customHeight="1">
      <c r="A1785" s="4" t="s">
        <v>12</v>
      </c>
      <c r="B1785" s="4" t="s">
        <v>2907</v>
      </c>
      <c r="C1785" s="4" t="str">
        <f>iferror(vlookup(B1785,Industry_info,2,false),"No data")</f>
        <v>Information Technology</v>
      </c>
      <c r="D1785" s="4" t="s">
        <v>2864</v>
      </c>
      <c r="E1785" s="4" t="str">
        <f>iferror(VLOOKUP(D1785,State_info,2,0),"No Data")</f>
        <v>TX</v>
      </c>
      <c r="F1785" s="4">
        <v>82493.0</v>
      </c>
      <c r="G1785" s="4">
        <v>134126.0</v>
      </c>
      <c r="H1785" s="4" t="s">
        <v>15</v>
      </c>
      <c r="I1785" s="5">
        <v>43954.0</v>
      </c>
      <c r="J1785" s="5">
        <v>43988.0</v>
      </c>
      <c r="K1785" s="4" t="s">
        <v>16</v>
      </c>
      <c r="L1785" s="4">
        <f>iferror(vlookup(B1785,Rating_info,3,0),"No Data")</f>
        <v>4.1</v>
      </c>
    </row>
    <row r="1786" ht="15.75" hidden="1" customHeight="1">
      <c r="A1786" s="4" t="s">
        <v>12</v>
      </c>
      <c r="B1786" s="4" t="s">
        <v>1543</v>
      </c>
      <c r="C1786" s="4" t="str">
        <f>iferror(vlookup(B1786,Industry_info,2,false),"No data")</f>
        <v>Oil, Gas, Energy &amp; Utilities</v>
      </c>
      <c r="D1786" s="4" t="s">
        <v>2885</v>
      </c>
      <c r="E1786" s="4" t="str">
        <f>iferror(VLOOKUP(D1786,State_info,2,0),"No Data")</f>
        <v>TX</v>
      </c>
      <c r="F1786" s="4">
        <v>85661.0</v>
      </c>
      <c r="G1786" s="4">
        <v>139929.0</v>
      </c>
      <c r="H1786" s="4" t="s">
        <v>1545</v>
      </c>
      <c r="I1786" s="5">
        <v>43958.0</v>
      </c>
      <c r="J1786" s="5">
        <v>43988.0</v>
      </c>
      <c r="K1786" s="4" t="s">
        <v>16</v>
      </c>
      <c r="L1786" s="4">
        <f>iferror(vlookup(B1786,Rating_info,3,0),"No Data")</f>
        <v>3.5</v>
      </c>
    </row>
    <row r="1787" ht="15.75" hidden="1" customHeight="1">
      <c r="A1787" s="4" t="s">
        <v>12</v>
      </c>
      <c r="B1787" s="4" t="s">
        <v>2908</v>
      </c>
      <c r="C1787" s="4" t="str">
        <f>iferror(vlookup(B1787,Industry_info,2,false),"No data")</f>
        <v>Oil, Gas, Energy &amp; Utilities</v>
      </c>
      <c r="D1787" s="4" t="s">
        <v>2885</v>
      </c>
      <c r="E1787" s="4" t="str">
        <f>iferror(VLOOKUP(D1787,State_info,2,0),"No Data")</f>
        <v>TX</v>
      </c>
      <c r="F1787" s="4">
        <v>97540.0</v>
      </c>
      <c r="G1787" s="4">
        <v>126319.0</v>
      </c>
      <c r="H1787" s="4" t="s">
        <v>2909</v>
      </c>
      <c r="I1787" s="5">
        <v>43958.0</v>
      </c>
      <c r="J1787" s="5">
        <v>43988.0</v>
      </c>
      <c r="K1787" s="4" t="s">
        <v>16</v>
      </c>
      <c r="L1787" s="4">
        <f>iferror(vlookup(B1787,Rating_info,3,0),"No Data")</f>
        <v>2.1</v>
      </c>
    </row>
    <row r="1788" ht="15.75" hidden="1" customHeight="1">
      <c r="A1788" s="4" t="s">
        <v>12</v>
      </c>
      <c r="B1788" s="4" t="s">
        <v>2910</v>
      </c>
      <c r="C1788" s="4" t="str">
        <f>iferror(vlookup(B1788,Industry_info,2,false),"No data")</f>
        <v>Media</v>
      </c>
      <c r="D1788" s="4" t="s">
        <v>142</v>
      </c>
      <c r="E1788" s="4" t="str">
        <f>iferror(VLOOKUP(D1788,State_info,2,0),"No Data")</f>
        <v>TX</v>
      </c>
      <c r="F1788" s="4">
        <v>58855.0</v>
      </c>
      <c r="G1788" s="4">
        <v>104723.0</v>
      </c>
      <c r="H1788" s="4" t="s">
        <v>2911</v>
      </c>
      <c r="I1788" s="5">
        <v>43958.0</v>
      </c>
      <c r="J1788" s="5">
        <v>43988.0</v>
      </c>
      <c r="K1788" s="4" t="s">
        <v>16</v>
      </c>
      <c r="L1788" s="4">
        <f>iferror(vlookup(B1788,Rating_info,3,0),"No Data")</f>
        <v>3.2</v>
      </c>
    </row>
    <row r="1789" ht="15.75" hidden="1" customHeight="1">
      <c r="A1789" s="4" t="s">
        <v>12</v>
      </c>
      <c r="B1789" s="4" t="s">
        <v>141</v>
      </c>
      <c r="C1789" s="4" t="str">
        <f>iferror(vlookup(B1789,Industry_info,2,false),"No data")</f>
        <v>Business Services</v>
      </c>
      <c r="D1789" s="4" t="s">
        <v>142</v>
      </c>
      <c r="E1789" s="4" t="str">
        <f>iferror(VLOOKUP(D1789,State_info,2,0),"No Data")</f>
        <v>TX</v>
      </c>
      <c r="F1789" s="4">
        <v>62395.0</v>
      </c>
      <c r="G1789" s="4">
        <v>87899.0</v>
      </c>
      <c r="H1789" s="4" t="s">
        <v>143</v>
      </c>
      <c r="I1789" s="5">
        <v>43954.0</v>
      </c>
      <c r="J1789" s="5">
        <v>43988.0</v>
      </c>
      <c r="K1789" s="4" t="s">
        <v>16</v>
      </c>
      <c r="L1789" s="4">
        <f>iferror(vlookup(B1789,Rating_info,3,0),"No Data")</f>
        <v>4.4</v>
      </c>
    </row>
    <row r="1790" ht="15.75" hidden="1" customHeight="1">
      <c r="A1790" s="4" t="s">
        <v>12</v>
      </c>
      <c r="B1790" s="4" t="s">
        <v>2912</v>
      </c>
      <c r="C1790" s="4" t="str">
        <f>iferror(vlookup(B1790,Industry_info,2,false),"No data")</f>
        <v>No Industry</v>
      </c>
      <c r="D1790" s="4" t="s">
        <v>142</v>
      </c>
      <c r="E1790" s="4" t="str">
        <f>iferror(VLOOKUP(D1790,State_info,2,0),"No Data")</f>
        <v>TX</v>
      </c>
      <c r="F1790" s="4">
        <v>64427.0</v>
      </c>
      <c r="G1790" s="4">
        <v>115224.0</v>
      </c>
      <c r="H1790" s="4" t="s">
        <v>2913</v>
      </c>
      <c r="I1790" s="5">
        <v>43952.0</v>
      </c>
      <c r="J1790" s="5">
        <v>43988.0</v>
      </c>
      <c r="K1790" s="4" t="s">
        <v>16</v>
      </c>
      <c r="L1790" s="4">
        <f>iferror(vlookup(B1790,Rating_info,3,0),"No Data")</f>
        <v>3.6</v>
      </c>
    </row>
    <row r="1791" ht="15.75" hidden="1" customHeight="1">
      <c r="A1791" s="4" t="s">
        <v>12</v>
      </c>
      <c r="B1791" s="4" t="s">
        <v>2914</v>
      </c>
      <c r="C1791" s="4" t="str">
        <f>iferror(vlookup(B1791,Industry_info,2,false),"No data")</f>
        <v>Information Technology</v>
      </c>
      <c r="D1791" s="4" t="s">
        <v>2915</v>
      </c>
      <c r="E1791" s="4" t="str">
        <f>iferror(VLOOKUP(D1791,State_info,2,0),"No Data")</f>
        <v>TX</v>
      </c>
      <c r="F1791" s="4">
        <v>58394.0</v>
      </c>
      <c r="G1791" s="4">
        <v>101529.0</v>
      </c>
      <c r="H1791" s="4" t="s">
        <v>2916</v>
      </c>
      <c r="I1791" s="5">
        <v>43956.0</v>
      </c>
      <c r="J1791" s="5">
        <v>43988.0</v>
      </c>
      <c r="K1791" s="4" t="s">
        <v>16</v>
      </c>
      <c r="L1791" s="4">
        <f>iferror(vlookup(B1791,Rating_info,3,0),"No Data")</f>
        <v>4.8</v>
      </c>
    </row>
    <row r="1792" ht="15.75" hidden="1" customHeight="1">
      <c r="A1792" s="4" t="s">
        <v>12</v>
      </c>
      <c r="B1792" s="4" t="s">
        <v>2917</v>
      </c>
      <c r="C1792" s="4" t="str">
        <f>iferror(vlookup(B1792,Industry_info,2,false),"No data")</f>
        <v>Information Technology</v>
      </c>
      <c r="D1792" s="4" t="s">
        <v>2860</v>
      </c>
      <c r="E1792" s="4" t="str">
        <f>iferror(VLOOKUP(D1792,State_info,2,0),"No Data")</f>
        <v>TX</v>
      </c>
      <c r="F1792" s="4">
        <v>79160.0</v>
      </c>
      <c r="G1792" s="4">
        <v>103539.0</v>
      </c>
      <c r="H1792" s="4" t="s">
        <v>2918</v>
      </c>
      <c r="I1792" s="5">
        <v>43953.0</v>
      </c>
      <c r="J1792" s="5">
        <v>43988.0</v>
      </c>
      <c r="K1792" s="4" t="s">
        <v>16</v>
      </c>
      <c r="L1792" s="4">
        <f>iferror(vlookup(B1792,Rating_info,3,0),"No Data")</f>
        <v>4.3</v>
      </c>
    </row>
    <row r="1793" ht="15.75" hidden="1" customHeight="1">
      <c r="A1793" s="4" t="s">
        <v>31</v>
      </c>
      <c r="B1793" s="4" t="s">
        <v>2919</v>
      </c>
      <c r="C1793" s="4" t="str">
        <f>iferror(vlookup(B1793,Industry_info,2,false),"No data")</f>
        <v>Business Services</v>
      </c>
      <c r="D1793" s="4" t="s">
        <v>142</v>
      </c>
      <c r="E1793" s="4" t="str">
        <f>iferror(VLOOKUP(D1793,State_info,2,0),"No Data")</f>
        <v>TX</v>
      </c>
      <c r="F1793" s="4">
        <v>73976.0</v>
      </c>
      <c r="G1793" s="4">
        <v>93471.0</v>
      </c>
      <c r="H1793" s="4" t="s">
        <v>2920</v>
      </c>
      <c r="I1793" s="5">
        <v>43958.0</v>
      </c>
      <c r="J1793" s="5">
        <v>43988.0</v>
      </c>
      <c r="K1793" s="4" t="s">
        <v>16</v>
      </c>
      <c r="L1793" s="4">
        <f>iferror(vlookup(B1793,Rating_info,3,0),"No Data")</f>
        <v>3.2</v>
      </c>
    </row>
    <row r="1794" ht="15.75" hidden="1" customHeight="1">
      <c r="A1794" s="4" t="s">
        <v>12</v>
      </c>
      <c r="B1794" s="4" t="s">
        <v>2921</v>
      </c>
      <c r="C1794" s="4" t="str">
        <f>iferror(vlookup(B1794,Industry_info,2,false),"No data")</f>
        <v>Information Technology</v>
      </c>
      <c r="D1794" s="4" t="s">
        <v>2864</v>
      </c>
      <c r="E1794" s="4" t="str">
        <f>iferror(VLOOKUP(D1794,State_info,2,0),"No Data")</f>
        <v>TX</v>
      </c>
      <c r="F1794" s="4">
        <v>116800.0</v>
      </c>
      <c r="G1794" s="4">
        <v>140479.0</v>
      </c>
      <c r="H1794" s="4" t="s">
        <v>2922</v>
      </c>
      <c r="I1794" s="5">
        <v>43957.0</v>
      </c>
      <c r="J1794" s="5">
        <v>43988.0</v>
      </c>
      <c r="K1794" s="4" t="s">
        <v>16</v>
      </c>
      <c r="L1794" s="4">
        <f>iferror(vlookup(B1794,Rating_info,3,0),"No Data")</f>
        <v>3.1</v>
      </c>
    </row>
    <row r="1795" ht="15.75" hidden="1" customHeight="1">
      <c r="A1795" s="4" t="s">
        <v>12</v>
      </c>
      <c r="B1795" s="4" t="s">
        <v>2923</v>
      </c>
      <c r="C1795" s="4" t="str">
        <f>iferror(vlookup(B1795,Industry_info,2,false),"No data")</f>
        <v>Finance</v>
      </c>
      <c r="D1795" s="4" t="s">
        <v>2924</v>
      </c>
      <c r="E1795" s="4" t="str">
        <f>iferror(VLOOKUP(D1795,State_info,2,0),"No Data")</f>
        <v>TX</v>
      </c>
      <c r="F1795" s="4">
        <v>89157.0</v>
      </c>
      <c r="G1795" s="4">
        <v>145409.0</v>
      </c>
      <c r="H1795" s="4" t="s">
        <v>2925</v>
      </c>
      <c r="I1795" s="5">
        <v>43946.0</v>
      </c>
      <c r="J1795" s="5">
        <v>43988.0</v>
      </c>
      <c r="K1795" s="4" t="s">
        <v>16</v>
      </c>
      <c r="L1795" s="4">
        <f>iferror(vlookup(B1795,Rating_info,3,0),"No Data")</f>
        <v>3.9</v>
      </c>
    </row>
    <row r="1796" ht="15.75" hidden="1" customHeight="1">
      <c r="A1796" s="4" t="s">
        <v>12</v>
      </c>
      <c r="B1796" s="4" t="s">
        <v>2926</v>
      </c>
      <c r="C1796" s="4" t="str">
        <f>iferror(vlookup(B1796,Industry_info,2,false),"No data")</f>
        <v>Finance</v>
      </c>
      <c r="D1796" s="4" t="s">
        <v>142</v>
      </c>
      <c r="E1796" s="4" t="str">
        <f>iferror(VLOOKUP(D1796,State_info,2,0),"No Data")</f>
        <v>TX</v>
      </c>
      <c r="F1796" s="4">
        <v>59077.0</v>
      </c>
      <c r="G1796" s="4">
        <v>100396.0</v>
      </c>
      <c r="H1796" s="4" t="s">
        <v>2927</v>
      </c>
      <c r="I1796" s="5">
        <v>43956.0</v>
      </c>
      <c r="J1796" s="5">
        <v>43988.0</v>
      </c>
      <c r="K1796" s="4" t="s">
        <v>16</v>
      </c>
      <c r="L1796" s="4">
        <f>iferror(vlookup(B1796,Rating_info,3,0),"No Data")</f>
        <v>3.2</v>
      </c>
    </row>
    <row r="1797" ht="15.75" hidden="1" customHeight="1">
      <c r="A1797" s="4" t="s">
        <v>12</v>
      </c>
      <c r="B1797" s="4" t="s">
        <v>2928</v>
      </c>
      <c r="C1797" s="4" t="str">
        <f>iferror(vlookup(B1797,Industry_info,2,false),"No data")</f>
        <v>Health Care</v>
      </c>
      <c r="D1797" s="4" t="s">
        <v>2929</v>
      </c>
      <c r="E1797" s="4" t="str">
        <f>iferror(VLOOKUP(D1797,State_info,2,0),"No Data")</f>
        <v>TX</v>
      </c>
      <c r="F1797" s="4">
        <v>69795.0</v>
      </c>
      <c r="G1797" s="4">
        <v>116321.0</v>
      </c>
      <c r="H1797" s="4" t="s">
        <v>15</v>
      </c>
      <c r="I1797" s="5">
        <v>43958.0</v>
      </c>
      <c r="J1797" s="5">
        <v>43988.0</v>
      </c>
      <c r="K1797" s="4" t="s">
        <v>16</v>
      </c>
      <c r="L1797" s="4">
        <f>iferror(vlookup(B1797,Rating_info,3,0),"No Data")</f>
        <v>3.5</v>
      </c>
    </row>
    <row r="1798" ht="15.75" hidden="1" customHeight="1">
      <c r="A1798" s="4" t="s">
        <v>12</v>
      </c>
      <c r="B1798" s="4" t="s">
        <v>2930</v>
      </c>
      <c r="C1798" s="4" t="str">
        <f>iferror(vlookup(B1798,Industry_info,2,false),"No data")</f>
        <v>Information Technology</v>
      </c>
      <c r="D1798" s="4" t="s">
        <v>2864</v>
      </c>
      <c r="E1798" s="4" t="str">
        <f>iferror(VLOOKUP(D1798,State_info,2,0),"No Data")</f>
        <v>TX</v>
      </c>
      <c r="F1798" s="4">
        <v>110632.0</v>
      </c>
      <c r="G1798" s="4">
        <v>177706.0</v>
      </c>
      <c r="H1798" s="4" t="s">
        <v>2931</v>
      </c>
      <c r="I1798" s="5">
        <v>43954.0</v>
      </c>
      <c r="J1798" s="5">
        <v>43988.0</v>
      </c>
      <c r="K1798" s="4" t="s">
        <v>16</v>
      </c>
      <c r="L1798" s="4">
        <f>iferror(vlookup(B1798,Rating_info,3,0),"No Data")</f>
        <v>3.7</v>
      </c>
    </row>
    <row r="1799" ht="15.75" hidden="1" customHeight="1">
      <c r="A1799" s="4" t="s">
        <v>2932</v>
      </c>
      <c r="B1799" s="4" t="s">
        <v>2895</v>
      </c>
      <c r="C1799" s="4" t="str">
        <f>iferror(vlookup(B1799,Industry_info,2,false),"No data")</f>
        <v>Business Services</v>
      </c>
      <c r="D1799" s="4" t="s">
        <v>142</v>
      </c>
      <c r="E1799" s="4" t="str">
        <f>iferror(VLOOKUP(D1799,State_info,2,0),"No Data")</f>
        <v>TX</v>
      </c>
      <c r="F1799" s="4">
        <v>94022.0</v>
      </c>
      <c r="G1799" s="4">
        <v>144164.0</v>
      </c>
      <c r="H1799" s="4" t="s">
        <v>2933</v>
      </c>
      <c r="I1799" s="5">
        <v>43946.0</v>
      </c>
      <c r="J1799" s="5">
        <v>43988.0</v>
      </c>
      <c r="K1799" s="4" t="s">
        <v>16</v>
      </c>
      <c r="L1799" s="4">
        <f>iferror(vlookup(B1799,Rating_info,3,0),"No Data")</f>
        <v>3.9</v>
      </c>
    </row>
    <row r="1800" ht="15.75" hidden="1" customHeight="1">
      <c r="A1800" s="4" t="s">
        <v>2934</v>
      </c>
      <c r="B1800" s="4" t="s">
        <v>2863</v>
      </c>
      <c r="C1800" s="4" t="str">
        <f>iferror(vlookup(B1800,Industry_info,2,false),"No data")</f>
        <v>Education</v>
      </c>
      <c r="D1800" s="4" t="s">
        <v>2864</v>
      </c>
      <c r="E1800" s="4" t="str">
        <f>iferror(VLOOKUP(D1800,State_info,2,0),"No Data")</f>
        <v>TX</v>
      </c>
      <c r="F1800" s="4">
        <v>51429.0</v>
      </c>
      <c r="G1800" s="4">
        <v>108888.0</v>
      </c>
      <c r="H1800" s="4" t="s">
        <v>15</v>
      </c>
      <c r="I1800" s="5">
        <v>43952.0</v>
      </c>
      <c r="J1800" s="5">
        <v>43988.0</v>
      </c>
      <c r="K1800" s="4" t="s">
        <v>16</v>
      </c>
      <c r="L1800" s="4">
        <f>iferror(vlookup(B1800,Rating_info,3,0),"No Data")</f>
        <v>3.8</v>
      </c>
    </row>
    <row r="1801" ht="15.75" hidden="1" customHeight="1">
      <c r="A1801" s="4" t="s">
        <v>12</v>
      </c>
      <c r="B1801" s="4" t="s">
        <v>2935</v>
      </c>
      <c r="C1801" s="4" t="str">
        <f>iferror(vlookup(B1801,Industry_info,2,false),"No data")</f>
        <v>Accounting &amp; Legal</v>
      </c>
      <c r="D1801" s="4" t="s">
        <v>2864</v>
      </c>
      <c r="E1801" s="4" t="str">
        <f>iferror(VLOOKUP(D1801,State_info,2,0),"No Data")</f>
        <v>TX</v>
      </c>
      <c r="F1801" s="4">
        <v>77573.0</v>
      </c>
      <c r="G1801" s="4">
        <v>106983.0</v>
      </c>
      <c r="H1801" s="4" t="s">
        <v>2936</v>
      </c>
      <c r="I1801" s="5">
        <v>43952.0</v>
      </c>
      <c r="J1801" s="5">
        <v>43988.0</v>
      </c>
      <c r="K1801" s="4" t="s">
        <v>16</v>
      </c>
      <c r="L1801" s="4">
        <f>iferror(vlookup(B1801,Rating_info,3,0),"No Data")</f>
        <v>3.2</v>
      </c>
    </row>
    <row r="1802" ht="15.75" hidden="1" customHeight="1">
      <c r="A1802" s="4" t="s">
        <v>12</v>
      </c>
      <c r="B1802" s="4" t="s">
        <v>2937</v>
      </c>
      <c r="C1802" s="4" t="str">
        <f>iferror(vlookup(B1802,Industry_info,2,false),"No data")</f>
        <v>Manufacturing</v>
      </c>
      <c r="D1802" s="4" t="s">
        <v>2864</v>
      </c>
      <c r="E1802" s="4" t="str">
        <f>iferror(VLOOKUP(D1802,State_info,2,0),"No Data")</f>
        <v>TX</v>
      </c>
      <c r="F1802" s="4">
        <v>79850.0</v>
      </c>
      <c r="G1802" s="4">
        <v>102176.0</v>
      </c>
      <c r="H1802" s="4" t="s">
        <v>2938</v>
      </c>
      <c r="I1802" s="5">
        <v>43951.0</v>
      </c>
      <c r="J1802" s="5">
        <v>43988.0</v>
      </c>
      <c r="K1802" s="4" t="s">
        <v>16</v>
      </c>
      <c r="L1802" s="4">
        <f>iferror(vlookup(B1802,Rating_info,3,0),"No Data")</f>
        <v>3.7</v>
      </c>
    </row>
    <row r="1803" ht="15.75" hidden="1" customHeight="1">
      <c r="A1803" s="4" t="s">
        <v>12</v>
      </c>
      <c r="B1803" s="4" t="s">
        <v>536</v>
      </c>
      <c r="C1803" s="4" t="str">
        <f>iferror(vlookup(B1803,Industry_info,2,false),"No data")</f>
        <v>Aerospace &amp; Defense</v>
      </c>
      <c r="D1803" s="4" t="s">
        <v>2915</v>
      </c>
      <c r="E1803" s="4" t="str">
        <f>iferror(VLOOKUP(D1803,State_info,2,0),"No Data")</f>
        <v>TX</v>
      </c>
      <c r="F1803" s="4">
        <v>73681.0</v>
      </c>
      <c r="G1803" s="4">
        <v>120835.0</v>
      </c>
      <c r="H1803" s="4" t="s">
        <v>2939</v>
      </c>
      <c r="I1803" s="5">
        <v>43957.0</v>
      </c>
      <c r="J1803" s="5">
        <v>43988.0</v>
      </c>
      <c r="K1803" s="4" t="s">
        <v>16</v>
      </c>
      <c r="L1803" s="4">
        <f>iferror(vlookup(B1803,Rating_info,3,0),"No Data")</f>
        <v>3.6</v>
      </c>
    </row>
    <row r="1804" ht="15.75" hidden="1" customHeight="1">
      <c r="A1804" s="4" t="s">
        <v>12</v>
      </c>
      <c r="B1804" s="4" t="s">
        <v>2940</v>
      </c>
      <c r="C1804" s="4" t="str">
        <f>iferror(vlookup(B1804,Industry_info,2,false),"No data")</f>
        <v>Business Services</v>
      </c>
      <c r="D1804" s="4" t="s">
        <v>2874</v>
      </c>
      <c r="E1804" s="4" t="str">
        <f>iferror(VLOOKUP(D1804,State_info,2,0),"No Data")</f>
        <v>TX</v>
      </c>
      <c r="F1804" s="4">
        <v>69757.0</v>
      </c>
      <c r="G1804" s="4">
        <v>120053.0</v>
      </c>
      <c r="H1804" s="4" t="s">
        <v>2941</v>
      </c>
      <c r="I1804" s="5">
        <v>43945.0</v>
      </c>
      <c r="J1804" s="5">
        <v>43988.0</v>
      </c>
      <c r="K1804" s="4" t="s">
        <v>16</v>
      </c>
      <c r="L1804" s="4">
        <f>iferror(vlookup(B1804,Rating_info,3,0),"No Data")</f>
        <v>3.2</v>
      </c>
    </row>
    <row r="1805" ht="15.75" hidden="1" customHeight="1">
      <c r="A1805" s="4" t="s">
        <v>2942</v>
      </c>
      <c r="B1805" s="4" t="s">
        <v>2895</v>
      </c>
      <c r="C1805" s="4" t="str">
        <f>iferror(vlookup(B1805,Industry_info,2,false),"No data")</f>
        <v>Business Services</v>
      </c>
      <c r="D1805" s="4" t="s">
        <v>142</v>
      </c>
      <c r="E1805" s="4" t="str">
        <f>iferror(VLOOKUP(D1805,State_info,2,0),"No Data")</f>
        <v>TX</v>
      </c>
      <c r="F1805" s="4">
        <v>49986.0</v>
      </c>
      <c r="G1805" s="4">
        <v>89747.0</v>
      </c>
      <c r="H1805" s="4" t="s">
        <v>2943</v>
      </c>
      <c r="I1805" s="5">
        <v>43945.0</v>
      </c>
      <c r="J1805" s="5">
        <v>43988.0</v>
      </c>
      <c r="K1805" s="4" t="s">
        <v>16</v>
      </c>
      <c r="L1805" s="4">
        <f>iferror(vlookup(B1805,Rating_info,3,0),"No Data")</f>
        <v>3.9</v>
      </c>
    </row>
    <row r="1806" ht="15.75" hidden="1" customHeight="1">
      <c r="A1806" s="4" t="s">
        <v>12</v>
      </c>
      <c r="B1806" s="4" t="s">
        <v>2944</v>
      </c>
      <c r="C1806" s="4" t="str">
        <f>iferror(vlookup(B1806,Industry_info,2,false),"No data")</f>
        <v>Finance</v>
      </c>
      <c r="D1806" s="4" t="s">
        <v>2929</v>
      </c>
      <c r="E1806" s="4" t="str">
        <f>iferror(VLOOKUP(D1806,State_info,2,0),"No Data")</f>
        <v>TX</v>
      </c>
      <c r="F1806" s="4">
        <v>59330.0</v>
      </c>
      <c r="G1806" s="4">
        <v>100534.0</v>
      </c>
      <c r="H1806" s="4" t="s">
        <v>2945</v>
      </c>
      <c r="I1806" s="5">
        <v>43949.0</v>
      </c>
      <c r="J1806" s="5">
        <v>43988.0</v>
      </c>
      <c r="K1806" s="4" t="s">
        <v>16</v>
      </c>
      <c r="L1806" s="4">
        <f>iferror(vlookup(B1806,Rating_info,3,0),"No Data")</f>
        <v>2.6</v>
      </c>
    </row>
    <row r="1807" ht="15.75" hidden="1" customHeight="1">
      <c r="A1807" s="4" t="s">
        <v>12</v>
      </c>
      <c r="B1807" s="4" t="s">
        <v>2946</v>
      </c>
      <c r="C1807" s="4" t="str">
        <f>iferror(vlookup(B1807,Industry_info,2,false),"No data")</f>
        <v>Oil, Gas, Energy &amp; Utilities</v>
      </c>
      <c r="D1807" s="4" t="s">
        <v>2885</v>
      </c>
      <c r="E1807" s="4" t="str">
        <f>iferror(VLOOKUP(D1807,State_info,2,0),"No Data")</f>
        <v>TX</v>
      </c>
      <c r="F1807" s="4">
        <v>81042.0</v>
      </c>
      <c r="G1807" s="4">
        <v>132098.0</v>
      </c>
      <c r="H1807" s="4" t="s">
        <v>2947</v>
      </c>
      <c r="I1807" s="5">
        <v>43957.0</v>
      </c>
      <c r="J1807" s="5">
        <v>43988.0</v>
      </c>
      <c r="K1807" s="4" t="s">
        <v>16</v>
      </c>
      <c r="L1807" s="4">
        <f>iferror(vlookup(B1807,Rating_info,3,0),"No Data")</f>
        <v>3.6</v>
      </c>
    </row>
    <row r="1808" ht="15.75" hidden="1" customHeight="1">
      <c r="A1808" s="4" t="s">
        <v>12</v>
      </c>
      <c r="B1808" s="4" t="s">
        <v>2948</v>
      </c>
      <c r="C1808" s="4" t="str">
        <f>iferror(vlookup(B1808,Industry_info,2,false),"No data")</f>
        <v>Information Technology</v>
      </c>
      <c r="D1808" s="4" t="s">
        <v>2860</v>
      </c>
      <c r="E1808" s="4" t="str">
        <f>iferror(VLOOKUP(D1808,State_info,2,0),"No Data")</f>
        <v>TX</v>
      </c>
      <c r="F1808" s="4">
        <v>55812.0</v>
      </c>
      <c r="G1808" s="4">
        <v>97705.0</v>
      </c>
      <c r="H1808" s="4" t="s">
        <v>2949</v>
      </c>
      <c r="I1808" s="5">
        <v>43948.0</v>
      </c>
      <c r="J1808" s="5">
        <v>43988.0</v>
      </c>
      <c r="K1808" s="4" t="s">
        <v>16</v>
      </c>
      <c r="L1808" s="4">
        <f>iferror(vlookup(B1808,Rating_info,3,0),"No Data")</f>
        <v>3.6</v>
      </c>
    </row>
    <row r="1809" ht="15.75" hidden="1" customHeight="1">
      <c r="A1809" s="4" t="s">
        <v>12</v>
      </c>
      <c r="B1809" s="4" t="s">
        <v>2950</v>
      </c>
      <c r="C1809" s="4" t="str">
        <f>iferror(vlookup(B1809,Industry_info,2,false),"No data")</f>
        <v>Information Technology</v>
      </c>
      <c r="D1809" s="4" t="s">
        <v>2929</v>
      </c>
      <c r="E1809" s="4" t="str">
        <f>iferror(VLOOKUP(D1809,State_info,2,0),"No Data")</f>
        <v>TX</v>
      </c>
      <c r="F1809" s="4">
        <v>71310.0</v>
      </c>
      <c r="G1809" s="4">
        <v>103511.0</v>
      </c>
      <c r="H1809" s="4" t="s">
        <v>2951</v>
      </c>
      <c r="I1809" s="5">
        <v>43956.0</v>
      </c>
      <c r="J1809" s="5">
        <v>43988.0</v>
      </c>
      <c r="K1809" s="4" t="s">
        <v>16</v>
      </c>
      <c r="L1809" s="4">
        <f>iferror(vlookup(B1809,Rating_info,3,0),"No Data")</f>
        <v>3.6</v>
      </c>
    </row>
    <row r="1810" ht="15.75" hidden="1" customHeight="1">
      <c r="A1810" s="4" t="s">
        <v>12</v>
      </c>
      <c r="B1810" s="4" t="s">
        <v>2952</v>
      </c>
      <c r="C1810" s="4" t="str">
        <f>iferror(vlookup(B1810,Industry_info,2,false),"No data")</f>
        <v>Information Technology</v>
      </c>
      <c r="D1810" s="4" t="s">
        <v>142</v>
      </c>
      <c r="E1810" s="4" t="str">
        <f>iferror(VLOOKUP(D1810,State_info,2,0),"No Data")</f>
        <v>TX</v>
      </c>
      <c r="F1810" s="4">
        <v>56329.0</v>
      </c>
      <c r="G1810" s="4">
        <v>94837.0</v>
      </c>
      <c r="H1810" s="4" t="s">
        <v>2953</v>
      </c>
      <c r="I1810" s="5">
        <v>43951.0</v>
      </c>
      <c r="J1810" s="5">
        <v>43988.0</v>
      </c>
      <c r="K1810" s="4" t="s">
        <v>16</v>
      </c>
      <c r="L1810" s="4">
        <f>iferror(vlookup(B1810,Rating_info,3,0),"No Data")</f>
        <v>3.4</v>
      </c>
    </row>
    <row r="1811" ht="15.75" hidden="1" customHeight="1">
      <c r="A1811" s="4" t="s">
        <v>12</v>
      </c>
      <c r="B1811" s="4" t="s">
        <v>2954</v>
      </c>
      <c r="C1811" s="4" t="str">
        <f>iferror(vlookup(B1811,Industry_info,2,false),"No data")</f>
        <v>Oil, Gas, Energy &amp; Utilities</v>
      </c>
      <c r="D1811" s="4" t="s">
        <v>2885</v>
      </c>
      <c r="E1811" s="4" t="str">
        <f>iferror(VLOOKUP(D1811,State_info,2,0),"No Data")</f>
        <v>TX</v>
      </c>
      <c r="F1811" s="4">
        <v>62195.0</v>
      </c>
      <c r="G1811" s="4">
        <v>104201.0</v>
      </c>
      <c r="H1811" s="4" t="s">
        <v>2955</v>
      </c>
      <c r="I1811" s="5">
        <v>43957.0</v>
      </c>
      <c r="J1811" s="5">
        <v>43988.0</v>
      </c>
      <c r="K1811" s="4" t="s">
        <v>16</v>
      </c>
      <c r="L1811" s="4">
        <f>iferror(vlookup(B1811,Rating_info,3,0),"No Data")</f>
        <v>3.4</v>
      </c>
    </row>
    <row r="1812" ht="15.75" hidden="1" customHeight="1">
      <c r="A1812" s="4" t="s">
        <v>12</v>
      </c>
      <c r="B1812" s="4" t="s">
        <v>2956</v>
      </c>
      <c r="C1812" s="4" t="str">
        <f>iferror(vlookup(B1812,Industry_info,2,false),"No data")</f>
        <v>Business Services</v>
      </c>
      <c r="D1812" s="4" t="s">
        <v>2885</v>
      </c>
      <c r="E1812" s="4" t="str">
        <f>iferror(VLOOKUP(D1812,State_info,2,0),"No Data")</f>
        <v>TX</v>
      </c>
      <c r="F1812" s="4">
        <v>98291.0</v>
      </c>
      <c r="G1812" s="4">
        <v>127955.0</v>
      </c>
      <c r="H1812" s="4" t="s">
        <v>2957</v>
      </c>
      <c r="I1812" s="5">
        <v>43952.0</v>
      </c>
      <c r="J1812" s="5">
        <v>43988.0</v>
      </c>
      <c r="K1812" s="4" t="s">
        <v>16</v>
      </c>
      <c r="L1812" s="4">
        <f>iferror(vlookup(B1812,Rating_info,3,0),"No Data")</f>
        <v>3.2</v>
      </c>
    </row>
    <row r="1813" ht="15.75" hidden="1" customHeight="1">
      <c r="A1813" s="4" t="s">
        <v>177</v>
      </c>
      <c r="B1813" s="4" t="s">
        <v>2958</v>
      </c>
      <c r="C1813" s="4" t="str">
        <f>iferror(vlookup(B1813,Industry_info,2,false),"No data")</f>
        <v>Information Technology</v>
      </c>
      <c r="D1813" s="4" t="s">
        <v>2864</v>
      </c>
      <c r="E1813" s="4" t="str">
        <f>iferror(VLOOKUP(D1813,State_info,2,0),"No Data")</f>
        <v>TX</v>
      </c>
      <c r="F1813" s="4">
        <v>54189.0</v>
      </c>
      <c r="G1813" s="4">
        <v>87842.0</v>
      </c>
      <c r="H1813" s="4" t="s">
        <v>2959</v>
      </c>
      <c r="I1813" s="5">
        <v>43949.0</v>
      </c>
      <c r="J1813" s="5">
        <v>43988.0</v>
      </c>
      <c r="K1813" s="4" t="s">
        <v>16</v>
      </c>
      <c r="L1813" s="4">
        <f>iferror(vlookup(B1813,Rating_info,3,0),"No Data")</f>
        <v>3.8</v>
      </c>
    </row>
    <row r="1814" ht="15.75" hidden="1" customHeight="1">
      <c r="A1814" s="4" t="s">
        <v>2960</v>
      </c>
      <c r="B1814" s="4" t="s">
        <v>2961</v>
      </c>
      <c r="C1814" s="4" t="str">
        <f>iferror(vlookup(B1814,Industry_info,2,false),"No data")</f>
        <v>Finance</v>
      </c>
      <c r="D1814" s="4" t="s">
        <v>2962</v>
      </c>
      <c r="E1814" s="4" t="str">
        <f>iferror(VLOOKUP(D1814,State_info,2,0),"No Data")</f>
        <v>TX</v>
      </c>
      <c r="F1814" s="4">
        <v>37745.0</v>
      </c>
      <c r="G1814" s="4">
        <v>77430.0</v>
      </c>
      <c r="H1814" s="4" t="s">
        <v>2963</v>
      </c>
      <c r="I1814" s="5">
        <v>43953.0</v>
      </c>
      <c r="J1814" s="5">
        <v>43988.0</v>
      </c>
      <c r="K1814" s="4" t="s">
        <v>16</v>
      </c>
      <c r="L1814" s="4">
        <f>iferror(vlookup(B1814,Rating_info,3,0),"No Data")</f>
        <v>3.9</v>
      </c>
    </row>
    <row r="1815" ht="15.75" hidden="1" customHeight="1">
      <c r="A1815" s="4" t="s">
        <v>12</v>
      </c>
      <c r="B1815" s="4" t="s">
        <v>2964</v>
      </c>
      <c r="C1815" s="4" t="str">
        <f>iferror(vlookup(B1815,Industry_info,2,false),"No data")</f>
        <v>Business Services</v>
      </c>
      <c r="D1815" s="4" t="s">
        <v>2915</v>
      </c>
      <c r="E1815" s="4" t="str">
        <f>iferror(VLOOKUP(D1815,State_info,2,0),"No Data")</f>
        <v>TX</v>
      </c>
      <c r="F1815" s="4">
        <v>59753.0</v>
      </c>
      <c r="G1815" s="4">
        <v>102495.0</v>
      </c>
      <c r="H1815" s="4" t="s">
        <v>2965</v>
      </c>
      <c r="I1815" s="5">
        <v>43953.0</v>
      </c>
      <c r="J1815" s="5">
        <v>43988.0</v>
      </c>
      <c r="K1815" s="4" t="s">
        <v>16</v>
      </c>
      <c r="L1815" s="4">
        <f>iferror(vlookup(B1815,Rating_info,3,0),"No Data")</f>
        <v>3.4</v>
      </c>
    </row>
    <row r="1816" ht="15.75" hidden="1" customHeight="1">
      <c r="A1816" s="4" t="s">
        <v>12</v>
      </c>
      <c r="B1816" s="4" t="s">
        <v>2966</v>
      </c>
      <c r="C1816" s="4" t="str">
        <f>iferror(vlookup(B1816,Industry_info,2,false),"No data")</f>
        <v>Manufacturing</v>
      </c>
      <c r="D1816" s="4" t="s">
        <v>2860</v>
      </c>
      <c r="E1816" s="4" t="str">
        <f>iferror(VLOOKUP(D1816,State_info,2,0),"No Data")</f>
        <v>TX</v>
      </c>
      <c r="F1816" s="4">
        <v>70894.0</v>
      </c>
      <c r="G1816" s="4">
        <v>113586.0</v>
      </c>
      <c r="H1816" s="4" t="s">
        <v>2967</v>
      </c>
      <c r="I1816" s="5">
        <v>43956.0</v>
      </c>
      <c r="J1816" s="5">
        <v>43988.0</v>
      </c>
      <c r="K1816" s="4" t="s">
        <v>16</v>
      </c>
      <c r="L1816" s="4">
        <f>iferror(vlookup(B1816,Rating_info,3,0),"No Data")</f>
        <v>3.3</v>
      </c>
    </row>
    <row r="1817" ht="15.75" hidden="1" customHeight="1">
      <c r="A1817" s="4" t="s">
        <v>2968</v>
      </c>
      <c r="B1817" s="4" t="s">
        <v>2969</v>
      </c>
      <c r="C1817" s="4" t="str">
        <f>iferror(vlookup(B1817,Industry_info,2,false),"No data")</f>
        <v>Business Services</v>
      </c>
      <c r="D1817" s="4" t="s">
        <v>2970</v>
      </c>
      <c r="E1817" s="4" t="str">
        <f>iferror(VLOOKUP(D1817,State_info,2,0),"No Data")</f>
        <v>TX</v>
      </c>
      <c r="F1817" s="4">
        <v>31044.0</v>
      </c>
      <c r="G1817" s="4">
        <v>53457.0</v>
      </c>
      <c r="H1817" s="4" t="s">
        <v>2971</v>
      </c>
      <c r="I1817" s="5">
        <v>43958.0</v>
      </c>
      <c r="J1817" s="5">
        <v>43988.0</v>
      </c>
      <c r="K1817" s="4" t="s">
        <v>887</v>
      </c>
      <c r="L1817" s="4">
        <f>iferror(vlookup(B1817,Rating_info,3,0),"No Data")</f>
        <v>4</v>
      </c>
    </row>
    <row r="1818" ht="15.75" hidden="1" customHeight="1">
      <c r="A1818" s="4" t="s">
        <v>31</v>
      </c>
      <c r="B1818" s="4" t="s">
        <v>2972</v>
      </c>
      <c r="C1818" s="4" t="str">
        <f>iferror(vlookup(B1818,Industry_info,2,false),"No data")</f>
        <v>Finance</v>
      </c>
      <c r="D1818" s="4" t="s">
        <v>2864</v>
      </c>
      <c r="E1818" s="4" t="str">
        <f>iferror(VLOOKUP(D1818,State_info,2,0),"No Data")</f>
        <v>TX</v>
      </c>
      <c r="F1818" s="4">
        <v>97614.0</v>
      </c>
      <c r="G1818" s="4">
        <v>108380.0</v>
      </c>
      <c r="H1818" s="4" t="s">
        <v>2973</v>
      </c>
      <c r="I1818" s="5">
        <v>43951.0</v>
      </c>
      <c r="J1818" s="5">
        <v>43988.0</v>
      </c>
      <c r="K1818" s="4" t="s">
        <v>16</v>
      </c>
      <c r="L1818" s="4">
        <f>iferror(vlookup(B1818,Rating_info,3,0),"No Data")</f>
        <v>3.9</v>
      </c>
    </row>
    <row r="1819" ht="15.75" hidden="1" customHeight="1">
      <c r="A1819" s="4" t="s">
        <v>12</v>
      </c>
      <c r="B1819" s="4" t="s">
        <v>2194</v>
      </c>
      <c r="C1819" s="4" t="str">
        <f>iferror(vlookup(B1819,Industry_info,2,false),"No data")</f>
        <v>Information Technology</v>
      </c>
      <c r="D1819" s="4" t="s">
        <v>2929</v>
      </c>
      <c r="E1819" s="4" t="str">
        <f>iferror(VLOOKUP(D1819,State_info,2,0),"No Data")</f>
        <v>TX</v>
      </c>
      <c r="F1819" s="4">
        <v>95004.0</v>
      </c>
      <c r="G1819" s="4">
        <v>121011.0</v>
      </c>
      <c r="H1819" s="4" t="s">
        <v>2974</v>
      </c>
      <c r="I1819" s="5">
        <v>43946.0</v>
      </c>
      <c r="J1819" s="5">
        <v>43988.0</v>
      </c>
      <c r="K1819" s="4" t="s">
        <v>16</v>
      </c>
      <c r="L1819" s="4">
        <f>iferror(vlookup(B1819,Rating_info,3,0),"No Data")</f>
        <v>3.3</v>
      </c>
    </row>
    <row r="1820" ht="15.75" hidden="1" customHeight="1">
      <c r="A1820" s="4" t="s">
        <v>31</v>
      </c>
      <c r="B1820" s="4" t="s">
        <v>2975</v>
      </c>
      <c r="C1820" s="4" t="str">
        <f>iferror(vlookup(B1820,Industry_info,2,false),"No data")</f>
        <v>Finance</v>
      </c>
      <c r="D1820" s="4" t="s">
        <v>2976</v>
      </c>
      <c r="E1820" s="4" t="str">
        <f>iferror(VLOOKUP(D1820,State_info,2,0),"No Data")</f>
        <v>TX</v>
      </c>
      <c r="F1820" s="4">
        <v>101375.0</v>
      </c>
      <c r="G1820" s="4">
        <v>119143.0</v>
      </c>
      <c r="H1820" s="4" t="s">
        <v>2977</v>
      </c>
      <c r="I1820" s="5">
        <v>43953.0</v>
      </c>
      <c r="J1820" s="5">
        <v>43988.0</v>
      </c>
      <c r="K1820" s="4" t="s">
        <v>16</v>
      </c>
      <c r="L1820" s="4">
        <f>iferror(vlookup(B1820,Rating_info,3,0),"No Data")</f>
        <v>3.6</v>
      </c>
    </row>
    <row r="1821" ht="15.75" hidden="1" customHeight="1">
      <c r="A1821" s="4" t="s">
        <v>2978</v>
      </c>
      <c r="B1821" s="4" t="s">
        <v>2886</v>
      </c>
      <c r="C1821" s="4" t="str">
        <f>iferror(vlookup(B1821,Industry_info,2,false),"No data")</f>
        <v>Media</v>
      </c>
      <c r="D1821" s="4" t="s">
        <v>2864</v>
      </c>
      <c r="E1821" s="4" t="str">
        <f>iferror(VLOOKUP(D1821,State_info,2,0),"No Data")</f>
        <v>TX</v>
      </c>
      <c r="F1821" s="4">
        <v>53805.0</v>
      </c>
      <c r="G1821" s="4">
        <v>110087.0</v>
      </c>
      <c r="H1821" s="4" t="s">
        <v>15</v>
      </c>
      <c r="I1821" s="5">
        <v>43957.0</v>
      </c>
      <c r="J1821" s="5">
        <v>43988.0</v>
      </c>
      <c r="K1821" s="4" t="s">
        <v>16</v>
      </c>
      <c r="L1821" s="4">
        <f>iferror(vlookup(B1821,Rating_info,3,0),"No Data")</f>
        <v>4</v>
      </c>
    </row>
    <row r="1822" ht="15.75" hidden="1" customHeight="1">
      <c r="A1822" s="4" t="s">
        <v>2979</v>
      </c>
      <c r="B1822" s="4" t="s">
        <v>2863</v>
      </c>
      <c r="C1822" s="4" t="str">
        <f>iferror(vlookup(B1822,Industry_info,2,false),"No data")</f>
        <v>Education</v>
      </c>
      <c r="D1822" s="4" t="s">
        <v>2864</v>
      </c>
      <c r="E1822" s="4" t="str">
        <f>iferror(VLOOKUP(D1822,State_info,2,0),"No Data")</f>
        <v>TX</v>
      </c>
      <c r="F1822" s="4">
        <v>61656.0</v>
      </c>
      <c r="G1822" s="4">
        <v>102928.0</v>
      </c>
      <c r="H1822" s="4" t="s">
        <v>15</v>
      </c>
      <c r="I1822" s="5">
        <v>43957.0</v>
      </c>
      <c r="J1822" s="5">
        <v>43988.0</v>
      </c>
      <c r="K1822" s="4" t="s">
        <v>16</v>
      </c>
      <c r="L1822" s="4">
        <f>iferror(vlookup(B1822,Rating_info,3,0),"No Data")</f>
        <v>3.8</v>
      </c>
    </row>
    <row r="1823" ht="15.75" hidden="1" customHeight="1">
      <c r="A1823" s="4" t="s">
        <v>12</v>
      </c>
      <c r="B1823" s="4" t="s">
        <v>2980</v>
      </c>
      <c r="C1823" s="4" t="str">
        <f>iferror(vlookup(B1823,Industry_info,2,false),"No data")</f>
        <v>Business Services</v>
      </c>
      <c r="D1823" s="4" t="s">
        <v>2864</v>
      </c>
      <c r="E1823" s="4" t="str">
        <f>iferror(VLOOKUP(D1823,State_info,2,0),"No Data")</f>
        <v>TX</v>
      </c>
      <c r="F1823" s="4">
        <v>79304.0</v>
      </c>
      <c r="G1823" s="4">
        <v>114576.0</v>
      </c>
      <c r="H1823" s="4" t="s">
        <v>2981</v>
      </c>
      <c r="I1823" s="5">
        <v>43952.0</v>
      </c>
      <c r="J1823" s="5">
        <v>43988.0</v>
      </c>
      <c r="K1823" s="4" t="s">
        <v>16</v>
      </c>
      <c r="L1823" s="4">
        <f>iferror(vlookup(B1823,Rating_info,3,0),"No Data")</f>
        <v>3.1</v>
      </c>
    </row>
    <row r="1824" ht="15.75" hidden="1" customHeight="1">
      <c r="A1824" s="4" t="s">
        <v>2982</v>
      </c>
      <c r="B1824" s="4" t="s">
        <v>2983</v>
      </c>
      <c r="C1824" s="4" t="str">
        <f>iferror(vlookup(B1824,Industry_info,2,false),"No data")</f>
        <v>Finance</v>
      </c>
      <c r="D1824" s="4" t="s">
        <v>2885</v>
      </c>
      <c r="E1824" s="4" t="str">
        <f>iferror(VLOOKUP(D1824,State_info,2,0),"No Data")</f>
        <v>TX</v>
      </c>
      <c r="F1824" s="4">
        <v>113868.0</v>
      </c>
      <c r="G1824" s="4">
        <v>126341.0</v>
      </c>
      <c r="H1824" s="4" t="s">
        <v>2984</v>
      </c>
      <c r="I1824" s="5">
        <v>43946.0</v>
      </c>
      <c r="J1824" s="5">
        <v>43988.0</v>
      </c>
      <c r="K1824" s="4" t="s">
        <v>16</v>
      </c>
      <c r="L1824" s="4">
        <f>iferror(vlookup(B1824,Rating_info,3,0),"No Data")</f>
        <v>3.9</v>
      </c>
    </row>
    <row r="1825" ht="15.75" hidden="1" customHeight="1">
      <c r="A1825" s="4" t="s">
        <v>2985</v>
      </c>
      <c r="B1825" s="4" t="s">
        <v>2986</v>
      </c>
      <c r="C1825" s="4" t="str">
        <f>iferror(vlookup(B1825,Industry_info,2,false),"No data")</f>
        <v>Information Technology</v>
      </c>
      <c r="D1825" s="4" t="s">
        <v>2860</v>
      </c>
      <c r="E1825" s="4" t="str">
        <f>iferror(VLOOKUP(D1825,State_info,2,0),"No Data")</f>
        <v>TX</v>
      </c>
      <c r="F1825" s="4">
        <v>44570.0</v>
      </c>
      <c r="G1825" s="4">
        <v>85609.0</v>
      </c>
      <c r="H1825" s="4" t="s">
        <v>2987</v>
      </c>
      <c r="I1825" s="5">
        <v>43949.0</v>
      </c>
      <c r="J1825" s="5">
        <v>43988.0</v>
      </c>
      <c r="K1825" s="4" t="s">
        <v>16</v>
      </c>
      <c r="L1825" s="4">
        <f>iferror(vlookup(B1825,Rating_info,3,0),"No Data")</f>
        <v>3.6</v>
      </c>
    </row>
    <row r="1826" ht="15.75" hidden="1" customHeight="1">
      <c r="A1826" s="4" t="s">
        <v>31</v>
      </c>
      <c r="B1826" s="4" t="s">
        <v>2988</v>
      </c>
      <c r="C1826" s="4" t="str">
        <f>iferror(vlookup(B1826,Industry_info,2,false),"No data")</f>
        <v>Information Technology</v>
      </c>
      <c r="D1826" s="4" t="s">
        <v>2885</v>
      </c>
      <c r="E1826" s="4" t="str">
        <f>iferror(VLOOKUP(D1826,State_info,2,0),"No Data")</f>
        <v>TX</v>
      </c>
      <c r="F1826" s="4">
        <v>94290.0</v>
      </c>
      <c r="G1826" s="4">
        <v>107380.0</v>
      </c>
      <c r="H1826" s="4" t="s">
        <v>2989</v>
      </c>
      <c r="I1826" s="5">
        <v>43953.0</v>
      </c>
      <c r="J1826" s="5">
        <v>43988.0</v>
      </c>
      <c r="K1826" s="4" t="s">
        <v>16</v>
      </c>
      <c r="L1826" s="4">
        <f>iferror(vlookup(B1826,Rating_info,3,0),"No Data")</f>
        <v>3.3</v>
      </c>
    </row>
    <row r="1827" ht="15.75" hidden="1" customHeight="1">
      <c r="A1827" s="4" t="s">
        <v>2990</v>
      </c>
      <c r="B1827" s="4" t="s">
        <v>2991</v>
      </c>
      <c r="C1827" s="4" t="str">
        <f>iferror(vlookup(B1827,Industry_info,2,false),"No data")</f>
        <v>Information Technology</v>
      </c>
      <c r="D1827" s="4" t="s">
        <v>2864</v>
      </c>
      <c r="E1827" s="4" t="str">
        <f>iferror(VLOOKUP(D1827,State_info,2,0),"No Data")</f>
        <v>TX</v>
      </c>
      <c r="F1827" s="4">
        <v>24041.0</v>
      </c>
      <c r="G1827" s="4">
        <v>219176.0</v>
      </c>
      <c r="H1827" s="4" t="s">
        <v>15</v>
      </c>
      <c r="I1827" s="5">
        <v>43956.0</v>
      </c>
      <c r="J1827" s="5">
        <v>43988.0</v>
      </c>
      <c r="K1827" s="4" t="s">
        <v>16</v>
      </c>
      <c r="L1827" s="4">
        <f>iferror(vlookup(B1827,Rating_info,3,0),"No Data")</f>
        <v>4.3</v>
      </c>
    </row>
    <row r="1828" ht="15.75" hidden="1" customHeight="1">
      <c r="A1828" s="4" t="s">
        <v>2992</v>
      </c>
      <c r="B1828" s="4" t="s">
        <v>2863</v>
      </c>
      <c r="C1828" s="4" t="str">
        <f>iferror(vlookup(B1828,Industry_info,2,false),"No data")</f>
        <v>Education</v>
      </c>
      <c r="D1828" s="4" t="s">
        <v>2864</v>
      </c>
      <c r="E1828" s="4" t="str">
        <f>iferror(VLOOKUP(D1828,State_info,2,0),"No Data")</f>
        <v>TX</v>
      </c>
      <c r="F1828" s="4">
        <v>82000.0</v>
      </c>
      <c r="G1828" s="4">
        <v>129996.0</v>
      </c>
      <c r="H1828" s="4" t="s">
        <v>15</v>
      </c>
      <c r="I1828" s="5">
        <v>43951.0</v>
      </c>
      <c r="J1828" s="5">
        <v>43988.0</v>
      </c>
      <c r="K1828" s="4" t="s">
        <v>16</v>
      </c>
      <c r="L1828" s="4">
        <f>iferror(vlookup(B1828,Rating_info,3,0),"No Data")</f>
        <v>3.8</v>
      </c>
    </row>
    <row r="1829" ht="15.75" hidden="1" customHeight="1">
      <c r="A1829" s="4" t="s">
        <v>31</v>
      </c>
      <c r="B1829" s="4" t="s">
        <v>2993</v>
      </c>
      <c r="C1829" s="4" t="str">
        <f>iferror(vlookup(B1829,Industry_info,2,false),"No data")</f>
        <v>Information Technology</v>
      </c>
      <c r="D1829" s="4" t="s">
        <v>2864</v>
      </c>
      <c r="E1829" s="4" t="str">
        <f>iferror(VLOOKUP(D1829,State_info,2,0),"No Data")</f>
        <v>TX</v>
      </c>
      <c r="F1829" s="4">
        <v>83703.0</v>
      </c>
      <c r="G1829" s="4">
        <v>154153.0</v>
      </c>
      <c r="H1829" s="4" t="s">
        <v>2994</v>
      </c>
      <c r="I1829" s="5">
        <v>43951.0</v>
      </c>
      <c r="J1829" s="5">
        <v>43988.0</v>
      </c>
      <c r="K1829" s="4" t="s">
        <v>16</v>
      </c>
      <c r="L1829" s="4">
        <f>iferror(vlookup(B1829,Rating_info,3,0),"No Data")</f>
        <v>4.2</v>
      </c>
    </row>
    <row r="1830" ht="15.75" hidden="1" customHeight="1">
      <c r="A1830" s="4" t="s">
        <v>1822</v>
      </c>
      <c r="B1830" s="4" t="s">
        <v>2995</v>
      </c>
      <c r="C1830" s="4" t="str">
        <f>iferror(vlookup(B1830,Industry_info,2,false),"No data")</f>
        <v>Information Technology</v>
      </c>
      <c r="D1830" s="4" t="s">
        <v>2864</v>
      </c>
      <c r="E1830" s="4" t="str">
        <f>iferror(VLOOKUP(D1830,State_info,2,0),"No Data")</f>
        <v>TX</v>
      </c>
      <c r="F1830" s="4">
        <v>54209.0</v>
      </c>
      <c r="G1830" s="4">
        <v>77372.0</v>
      </c>
      <c r="H1830" s="4" t="s">
        <v>2996</v>
      </c>
      <c r="I1830" s="5">
        <v>43958.0</v>
      </c>
      <c r="J1830" s="5">
        <v>43988.0</v>
      </c>
      <c r="K1830" s="4" t="s">
        <v>16</v>
      </c>
      <c r="L1830" s="4">
        <f>iferror(vlookup(B1830,Rating_info,3,0),"No Data")</f>
        <v>4.1</v>
      </c>
    </row>
    <row r="1831" ht="15.75" hidden="1" customHeight="1">
      <c r="A1831" s="4" t="s">
        <v>2997</v>
      </c>
      <c r="B1831" s="4" t="s">
        <v>1652</v>
      </c>
      <c r="C1831" s="4" t="str">
        <f>iferror(vlookup(B1831,Industry_info,2,false),"No data")</f>
        <v>Insurance</v>
      </c>
      <c r="D1831" s="4" t="s">
        <v>2929</v>
      </c>
      <c r="E1831" s="4" t="str">
        <f>iferror(VLOOKUP(D1831,State_info,2,0),"No Data")</f>
        <v>TX</v>
      </c>
      <c r="F1831" s="4">
        <v>71764.0</v>
      </c>
      <c r="G1831" s="4">
        <v>81129.0</v>
      </c>
      <c r="H1831" s="4" t="s">
        <v>2998</v>
      </c>
      <c r="I1831" s="5">
        <v>43952.0</v>
      </c>
      <c r="J1831" s="5">
        <v>43988.0</v>
      </c>
      <c r="K1831" s="4" t="s">
        <v>16</v>
      </c>
      <c r="L1831" s="4">
        <f>iferror(vlookup(B1831,Rating_info,3,0),"No Data")</f>
        <v>3.4</v>
      </c>
    </row>
    <row r="1832" ht="15.75" hidden="1" customHeight="1">
      <c r="A1832" s="4" t="s">
        <v>1575</v>
      </c>
      <c r="B1832" s="4" t="s">
        <v>2999</v>
      </c>
      <c r="C1832" s="4" t="str">
        <f>iferror(vlookup(B1832,Industry_info,2,false),"No data")</f>
        <v>Finance</v>
      </c>
      <c r="D1832" s="4" t="s">
        <v>2860</v>
      </c>
      <c r="E1832" s="4" t="str">
        <f>iferror(VLOOKUP(D1832,State_info,2,0),"No Data")</f>
        <v>TX</v>
      </c>
      <c r="F1832" s="4">
        <v>35018.0</v>
      </c>
      <c r="G1832" s="4">
        <v>63354.0</v>
      </c>
      <c r="H1832" s="4" t="s">
        <v>15</v>
      </c>
      <c r="I1832" s="5">
        <v>43950.0</v>
      </c>
      <c r="J1832" s="5">
        <v>43988.0</v>
      </c>
      <c r="K1832" s="4" t="s">
        <v>16</v>
      </c>
      <c r="L1832" s="4">
        <f>iferror(vlookup(B1832,Rating_info,3,0),"No Data")</f>
        <v>4.8</v>
      </c>
    </row>
    <row r="1833" ht="15.75" hidden="1" customHeight="1">
      <c r="A1833" s="4" t="s">
        <v>3000</v>
      </c>
      <c r="B1833" s="4" t="s">
        <v>3001</v>
      </c>
      <c r="C1833" s="4" t="str">
        <f>iferror(vlookup(B1833,Industry_info,2,false),"No data")</f>
        <v>Information Technology</v>
      </c>
      <c r="D1833" s="4" t="s">
        <v>2929</v>
      </c>
      <c r="E1833" s="4" t="str">
        <f>iferror(VLOOKUP(D1833,State_info,2,0),"No Data")</f>
        <v>TX</v>
      </c>
      <c r="F1833" s="4">
        <v>73121.0</v>
      </c>
      <c r="G1833" s="4">
        <v>105189.0</v>
      </c>
      <c r="H1833" s="4" t="s">
        <v>3002</v>
      </c>
      <c r="I1833" s="5">
        <v>43949.0</v>
      </c>
      <c r="J1833" s="5">
        <v>43988.0</v>
      </c>
      <c r="K1833" s="4" t="s">
        <v>16</v>
      </c>
      <c r="L1833" s="4">
        <f>iferror(vlookup(B1833,Rating_info,3,0),"No Data")</f>
        <v>4.1</v>
      </c>
    </row>
    <row r="1834" ht="15.75" hidden="1" customHeight="1">
      <c r="A1834" s="4" t="s">
        <v>342</v>
      </c>
      <c r="B1834" s="4" t="s">
        <v>3003</v>
      </c>
      <c r="C1834" s="4" t="str">
        <f>iferror(vlookup(B1834,Industry_info,2,false),"No data")</f>
        <v>Telecommunications</v>
      </c>
      <c r="D1834" s="4" t="s">
        <v>3004</v>
      </c>
      <c r="E1834" s="4" t="str">
        <f>iferror(VLOOKUP(D1834,State_info,2,0),"No Data")</f>
        <v>TX</v>
      </c>
      <c r="F1834" s="4">
        <v>97880.0</v>
      </c>
      <c r="G1834" s="4">
        <v>123465.0</v>
      </c>
      <c r="H1834" s="4" t="s">
        <v>15</v>
      </c>
      <c r="I1834" s="5">
        <v>43956.0</v>
      </c>
      <c r="J1834" s="5">
        <v>43988.0</v>
      </c>
      <c r="K1834" s="4" t="s">
        <v>16</v>
      </c>
      <c r="L1834" s="4">
        <f>iferror(vlookup(B1834,Rating_info,3,0),"No Data")</f>
        <v>2.4</v>
      </c>
    </row>
    <row r="1835" ht="15.75" hidden="1" customHeight="1">
      <c r="A1835" s="4" t="s">
        <v>1842</v>
      </c>
      <c r="B1835" s="4" t="s">
        <v>45</v>
      </c>
      <c r="C1835" s="4" t="str">
        <f>iferror(vlookup(B1835,Industry_info,2,false),"No data")</f>
        <v>No Industry</v>
      </c>
      <c r="D1835" s="4" t="s">
        <v>2864</v>
      </c>
      <c r="E1835" s="4" t="str">
        <f>iferror(VLOOKUP(D1835,State_info,2,0),"No Data")</f>
        <v>TX</v>
      </c>
      <c r="F1835" s="4">
        <v>74250.0</v>
      </c>
      <c r="G1835" s="4">
        <v>116202.0</v>
      </c>
      <c r="H1835" s="4" t="s">
        <v>46</v>
      </c>
      <c r="I1835" s="5">
        <v>43946.0</v>
      </c>
      <c r="J1835" s="5">
        <v>43988.0</v>
      </c>
      <c r="K1835" s="4" t="s">
        <v>16</v>
      </c>
      <c r="L1835" s="4" t="str">
        <f>iferror(vlookup(B1835,Rating_info,3,0),"No Data")</f>
        <v/>
      </c>
    </row>
    <row r="1836" ht="15.75" hidden="1" customHeight="1">
      <c r="A1836" s="4" t="s">
        <v>3005</v>
      </c>
      <c r="B1836" s="4" t="s">
        <v>3006</v>
      </c>
      <c r="C1836" s="4" t="str">
        <f>iferror(vlookup(B1836,Industry_info,2,false),"No data")</f>
        <v>Information Technology</v>
      </c>
      <c r="D1836" s="4" t="s">
        <v>2860</v>
      </c>
      <c r="E1836" s="4" t="str">
        <f>iferror(VLOOKUP(D1836,State_info,2,0),"No Data")</f>
        <v>TX</v>
      </c>
      <c r="F1836" s="4">
        <v>73121.0</v>
      </c>
      <c r="G1836" s="4">
        <v>105189.0</v>
      </c>
      <c r="H1836" s="4" t="s">
        <v>3007</v>
      </c>
      <c r="I1836" s="5">
        <v>43950.0</v>
      </c>
      <c r="J1836" s="5">
        <v>43988.0</v>
      </c>
      <c r="K1836" s="4" t="s">
        <v>16</v>
      </c>
      <c r="L1836" s="4">
        <f>iferror(vlookup(B1836,Rating_info,3,0),"No Data")</f>
        <v>4.6</v>
      </c>
    </row>
    <row r="1837" ht="15.75" hidden="1" customHeight="1">
      <c r="A1837" s="4" t="s">
        <v>3008</v>
      </c>
      <c r="B1837" s="4" t="s">
        <v>3009</v>
      </c>
      <c r="C1837" s="4" t="str">
        <f>iferror(vlookup(B1837,Industry_info,2,false),"No data")</f>
        <v>Retail</v>
      </c>
      <c r="D1837" s="4" t="s">
        <v>2864</v>
      </c>
      <c r="E1837" s="4" t="str">
        <f>iferror(VLOOKUP(D1837,State_info,2,0),"No Data")</f>
        <v>TX</v>
      </c>
      <c r="F1837" s="4">
        <v>97505.0</v>
      </c>
      <c r="G1837" s="4">
        <v>127064.0</v>
      </c>
      <c r="H1837" s="4" t="s">
        <v>15</v>
      </c>
      <c r="I1837" s="5">
        <v>43946.0</v>
      </c>
      <c r="J1837" s="5">
        <v>43988.0</v>
      </c>
      <c r="K1837" s="4" t="s">
        <v>16</v>
      </c>
      <c r="L1837" s="4">
        <f>iferror(vlookup(B1837,Rating_info,3,0),"No Data")</f>
        <v>3.6</v>
      </c>
    </row>
    <row r="1838" ht="15.75" hidden="1" customHeight="1">
      <c r="A1838" s="4" t="s">
        <v>37</v>
      </c>
      <c r="B1838" s="4" t="s">
        <v>3010</v>
      </c>
      <c r="C1838" s="4" t="str">
        <f>iferror(vlookup(B1838,Industry_info,2,false),"No data")</f>
        <v>Accounting &amp; Legal</v>
      </c>
      <c r="D1838" s="4" t="s">
        <v>2885</v>
      </c>
      <c r="E1838" s="4" t="str">
        <f>iferror(VLOOKUP(D1838,State_info,2,0),"No Data")</f>
        <v>TX</v>
      </c>
      <c r="F1838" s="4">
        <v>117916.0</v>
      </c>
      <c r="G1838" s="4">
        <v>131721.0</v>
      </c>
      <c r="H1838" s="4" t="s">
        <v>3011</v>
      </c>
      <c r="I1838" s="5">
        <v>43949.0</v>
      </c>
      <c r="J1838" s="5">
        <v>43988.0</v>
      </c>
      <c r="K1838" s="4" t="s">
        <v>16</v>
      </c>
      <c r="L1838" s="4">
        <f>iferror(vlookup(B1838,Rating_info,3,0),"No Data")</f>
        <v>3.9</v>
      </c>
    </row>
    <row r="1839" ht="15.75" hidden="1" customHeight="1">
      <c r="A1839" s="4" t="s">
        <v>177</v>
      </c>
      <c r="B1839" s="4" t="s">
        <v>2890</v>
      </c>
      <c r="C1839" s="4" t="str">
        <f>iferror(vlookup(B1839,Industry_info,2,false),"No data")</f>
        <v>Information Technology</v>
      </c>
      <c r="D1839" s="4" t="s">
        <v>2864</v>
      </c>
      <c r="E1839" s="4" t="str">
        <f>iferror(VLOOKUP(D1839,State_info,2,0),"No Data")</f>
        <v>TX</v>
      </c>
      <c r="F1839" s="4">
        <v>38230.0</v>
      </c>
      <c r="G1839" s="4">
        <v>70699.0</v>
      </c>
      <c r="H1839" s="4" t="s">
        <v>3012</v>
      </c>
      <c r="I1839" s="5">
        <v>43958.0</v>
      </c>
      <c r="J1839" s="5">
        <v>43988.0</v>
      </c>
      <c r="K1839" s="4" t="s">
        <v>16</v>
      </c>
      <c r="L1839" s="4">
        <f>iferror(vlookup(B1839,Rating_info,3,0),"No Data")</f>
        <v>4.3</v>
      </c>
    </row>
    <row r="1840" ht="15.75" hidden="1" customHeight="1">
      <c r="A1840" s="4" t="s">
        <v>3013</v>
      </c>
      <c r="B1840" s="4" t="s">
        <v>3014</v>
      </c>
      <c r="C1840" s="4" t="str">
        <f>iferror(vlookup(B1840,Industry_info,2,false),"No data")</f>
        <v>Information Technology</v>
      </c>
      <c r="D1840" s="4" t="s">
        <v>2864</v>
      </c>
      <c r="E1840" s="4" t="str">
        <f>iferror(VLOOKUP(D1840,State_info,2,0),"No Data")</f>
        <v>TX</v>
      </c>
      <c r="F1840" s="4">
        <v>112462.0</v>
      </c>
      <c r="G1840" s="4">
        <v>201935.0</v>
      </c>
      <c r="H1840" s="4" t="s">
        <v>3015</v>
      </c>
      <c r="I1840" s="5">
        <v>43958.0</v>
      </c>
      <c r="J1840" s="5">
        <v>43988.0</v>
      </c>
      <c r="K1840" s="4" t="s">
        <v>16</v>
      </c>
      <c r="L1840" s="4">
        <f>iferror(vlookup(B1840,Rating_info,3,0),"No Data")</f>
        <v>4.3</v>
      </c>
    </row>
    <row r="1841" ht="15.75" hidden="1" customHeight="1">
      <c r="A1841" s="4" t="s">
        <v>1822</v>
      </c>
      <c r="B1841" s="4" t="s">
        <v>3016</v>
      </c>
      <c r="C1841" s="4" t="str">
        <f>iferror(vlookup(B1841,Industry_info,2,false),"No data")</f>
        <v>Information Technology</v>
      </c>
      <c r="D1841" s="4" t="s">
        <v>2962</v>
      </c>
      <c r="E1841" s="4" t="str">
        <f>iferror(VLOOKUP(D1841,State_info,2,0),"No Data")</f>
        <v>TX</v>
      </c>
      <c r="F1841" s="4">
        <v>76194.0</v>
      </c>
      <c r="G1841" s="4">
        <v>122849.0</v>
      </c>
      <c r="H1841" s="4" t="s">
        <v>3017</v>
      </c>
      <c r="I1841" s="5">
        <v>43952.0</v>
      </c>
      <c r="J1841" s="5">
        <v>43988.0</v>
      </c>
      <c r="K1841" s="4" t="s">
        <v>16</v>
      </c>
      <c r="L1841" s="4">
        <f>iferror(vlookup(B1841,Rating_info,3,0),"No Data")</f>
        <v>3.1</v>
      </c>
    </row>
    <row r="1842" ht="15.75" hidden="1" customHeight="1">
      <c r="A1842" s="4" t="s">
        <v>37</v>
      </c>
      <c r="B1842" s="4" t="s">
        <v>41</v>
      </c>
      <c r="C1842" s="4" t="str">
        <f>iferror(vlookup(B1842,Industry_info,2,false),"No data")</f>
        <v>Information Technology</v>
      </c>
      <c r="D1842" s="4" t="s">
        <v>2864</v>
      </c>
      <c r="E1842" s="4" t="str">
        <f>iferror(VLOOKUP(D1842,State_info,2,0),"No Data")</f>
        <v>TX</v>
      </c>
      <c r="F1842" s="4">
        <v>119485.0</v>
      </c>
      <c r="G1842" s="4">
        <v>191536.0</v>
      </c>
      <c r="H1842" s="4" t="s">
        <v>15</v>
      </c>
      <c r="I1842" s="5">
        <v>43958.0</v>
      </c>
      <c r="J1842" s="5">
        <v>43988.0</v>
      </c>
      <c r="K1842" s="4" t="s">
        <v>16</v>
      </c>
      <c r="L1842" s="4">
        <f>iferror(vlookup(B1842,Rating_info,3,0),"No Data")</f>
        <v>3.9</v>
      </c>
    </row>
    <row r="1843" ht="15.75" hidden="1" customHeight="1">
      <c r="A1843" s="4" t="s">
        <v>3018</v>
      </c>
      <c r="B1843" s="4" t="s">
        <v>3019</v>
      </c>
      <c r="C1843" s="4" t="str">
        <f>iferror(vlookup(B1843,Industry_info,2,false),"No data")</f>
        <v>Biotech &amp; Pharmaceuticals</v>
      </c>
      <c r="D1843" s="4" t="s">
        <v>2885</v>
      </c>
      <c r="E1843" s="4" t="str">
        <f>iferror(VLOOKUP(D1843,State_info,2,0),"No Data")</f>
        <v>TX</v>
      </c>
      <c r="F1843" s="4">
        <v>63203.0</v>
      </c>
      <c r="G1843" s="4">
        <v>106356.0</v>
      </c>
      <c r="H1843" s="4" t="s">
        <v>3020</v>
      </c>
      <c r="I1843" s="5">
        <v>43949.0</v>
      </c>
      <c r="J1843" s="5">
        <v>43988.0</v>
      </c>
      <c r="K1843" s="4" t="s">
        <v>16</v>
      </c>
      <c r="L1843" s="4">
        <f>iferror(vlookup(B1843,Rating_info,3,0),"No Data")</f>
        <v>3.5</v>
      </c>
    </row>
    <row r="1844" ht="15.75" hidden="1" customHeight="1">
      <c r="A1844" s="4" t="s">
        <v>37</v>
      </c>
      <c r="B1844" s="4" t="s">
        <v>3021</v>
      </c>
      <c r="C1844" s="4" t="str">
        <f>iferror(vlookup(B1844,Industry_info,2,false),"No data")</f>
        <v>Insurance</v>
      </c>
      <c r="D1844" s="4" t="s">
        <v>2929</v>
      </c>
      <c r="E1844" s="4" t="str">
        <f>iferror(VLOOKUP(D1844,State_info,2,0),"No Data")</f>
        <v>TX</v>
      </c>
      <c r="F1844" s="4">
        <v>66164.0</v>
      </c>
      <c r="G1844" s="4">
        <v>111524.0</v>
      </c>
      <c r="H1844" s="4" t="s">
        <v>15</v>
      </c>
      <c r="I1844" s="5">
        <v>43958.0</v>
      </c>
      <c r="J1844" s="5">
        <v>43988.0</v>
      </c>
      <c r="K1844" s="4" t="s">
        <v>16</v>
      </c>
      <c r="L1844" s="4">
        <f>iferror(vlookup(B1844,Rating_info,3,0),"No Data")</f>
        <v>3.5</v>
      </c>
    </row>
    <row r="1845" ht="15.75" hidden="1" customHeight="1">
      <c r="A1845" s="4" t="s">
        <v>3022</v>
      </c>
      <c r="B1845" s="4" t="s">
        <v>2669</v>
      </c>
      <c r="C1845" s="4" t="str">
        <f>iferror(vlookup(B1845,Industry_info,2,false),"No data")</f>
        <v>Retail</v>
      </c>
      <c r="D1845" s="4" t="s">
        <v>2874</v>
      </c>
      <c r="E1845" s="4" t="str">
        <f>iferror(VLOOKUP(D1845,State_info,2,0),"No Data")</f>
        <v>TX</v>
      </c>
      <c r="F1845" s="4">
        <v>99868.0</v>
      </c>
      <c r="G1845" s="4">
        <v>142270.0</v>
      </c>
      <c r="H1845" s="4" t="s">
        <v>3023</v>
      </c>
      <c r="I1845" s="5">
        <v>43951.0</v>
      </c>
      <c r="J1845" s="5">
        <v>43988.0</v>
      </c>
      <c r="K1845" s="4" t="s">
        <v>16</v>
      </c>
      <c r="L1845" s="4">
        <f>iferror(vlookup(B1845,Rating_info,3,0),"No Data")</f>
        <v>3.3</v>
      </c>
    </row>
    <row r="1846" ht="15.75" hidden="1" customHeight="1">
      <c r="A1846" s="4" t="s">
        <v>285</v>
      </c>
      <c r="B1846" s="4" t="s">
        <v>89</v>
      </c>
      <c r="C1846" s="4" t="str">
        <f>iferror(vlookup(B1846,Industry_info,2,false),"No data")</f>
        <v>Finance</v>
      </c>
      <c r="D1846" s="4" t="s">
        <v>2874</v>
      </c>
      <c r="E1846" s="4" t="str">
        <f>iferror(VLOOKUP(D1846,State_info,2,0),"No Data")</f>
        <v>TX</v>
      </c>
      <c r="F1846" s="4">
        <v>119829.0</v>
      </c>
      <c r="G1846" s="4">
        <v>157291.0</v>
      </c>
      <c r="H1846" s="4" t="s">
        <v>3024</v>
      </c>
      <c r="I1846" s="5">
        <v>43956.0</v>
      </c>
      <c r="J1846" s="5">
        <v>43988.0</v>
      </c>
      <c r="K1846" s="4" t="s">
        <v>16</v>
      </c>
      <c r="L1846" s="4">
        <f>iferror(vlookup(B1846,Rating_info,3,0),"No Data")</f>
        <v>3.6</v>
      </c>
    </row>
    <row r="1847" ht="15.75" hidden="1" customHeight="1">
      <c r="A1847" s="4" t="s">
        <v>239</v>
      </c>
      <c r="B1847" s="4" t="s">
        <v>240</v>
      </c>
      <c r="C1847" s="4" t="str">
        <f>iferror(vlookup(B1847,Industry_info,2,false),"No data")</f>
        <v>Information Technology</v>
      </c>
      <c r="D1847" s="4" t="s">
        <v>2864</v>
      </c>
      <c r="E1847" s="4" t="str">
        <f>iferror(VLOOKUP(D1847,State_info,2,0),"No Data")</f>
        <v>TX</v>
      </c>
      <c r="F1847" s="4">
        <v>81443.0</v>
      </c>
      <c r="G1847" s="4">
        <v>131871.0</v>
      </c>
      <c r="H1847" s="4" t="s">
        <v>3025</v>
      </c>
      <c r="I1847" s="5">
        <v>43949.0</v>
      </c>
      <c r="J1847" s="5">
        <v>43988.0</v>
      </c>
      <c r="K1847" s="4" t="s">
        <v>16</v>
      </c>
      <c r="L1847" s="4">
        <f>iferror(vlookup(B1847,Rating_info,3,0),"No Data")</f>
        <v>4.2</v>
      </c>
    </row>
    <row r="1848" ht="15.75" hidden="1" customHeight="1">
      <c r="A1848" s="4" t="s">
        <v>3026</v>
      </c>
      <c r="B1848" s="4" t="s">
        <v>2907</v>
      </c>
      <c r="C1848" s="4" t="str">
        <f>iferror(vlookup(B1848,Industry_info,2,false),"No data")</f>
        <v>Information Technology</v>
      </c>
      <c r="D1848" s="4" t="s">
        <v>2864</v>
      </c>
      <c r="E1848" s="4" t="str">
        <f>iferror(VLOOKUP(D1848,State_info,2,0),"No Data")</f>
        <v>TX</v>
      </c>
      <c r="F1848" s="4">
        <v>93407.0</v>
      </c>
      <c r="G1848" s="4">
        <v>151232.0</v>
      </c>
      <c r="H1848" s="4" t="s">
        <v>15</v>
      </c>
      <c r="I1848" s="5">
        <v>43949.0</v>
      </c>
      <c r="J1848" s="5">
        <v>43988.0</v>
      </c>
      <c r="K1848" s="4" t="s">
        <v>16</v>
      </c>
      <c r="L1848" s="4">
        <f>iferror(vlookup(B1848,Rating_info,3,0),"No Data")</f>
        <v>4.1</v>
      </c>
    </row>
    <row r="1849" ht="15.75" hidden="1" customHeight="1">
      <c r="A1849" s="4" t="s">
        <v>3027</v>
      </c>
      <c r="B1849" s="4" t="s">
        <v>275</v>
      </c>
      <c r="C1849" s="4" t="str">
        <f>iferror(vlookup(B1849,Industry_info,2,false),"No data")</f>
        <v>Business Services</v>
      </c>
      <c r="D1849" s="4" t="s">
        <v>2860</v>
      </c>
      <c r="E1849" s="4" t="str">
        <f>iferror(VLOOKUP(D1849,State_info,2,0),"No Data")</f>
        <v>TX</v>
      </c>
      <c r="F1849" s="4">
        <v>69894.0</v>
      </c>
      <c r="G1849" s="4">
        <v>117542.0</v>
      </c>
      <c r="H1849" s="4" t="s">
        <v>3028</v>
      </c>
      <c r="I1849" s="5">
        <v>43953.0</v>
      </c>
      <c r="J1849" s="5">
        <v>43988.0</v>
      </c>
      <c r="K1849" s="4" t="s">
        <v>16</v>
      </c>
      <c r="L1849" s="4">
        <f>iferror(vlookup(B1849,Rating_info,3,0),"No Data")</f>
        <v>4.6</v>
      </c>
    </row>
    <row r="1850" ht="15.75" hidden="1" customHeight="1">
      <c r="A1850" s="4" t="s">
        <v>3029</v>
      </c>
      <c r="B1850" s="4" t="s">
        <v>3030</v>
      </c>
      <c r="C1850" s="4" t="str">
        <f>iferror(vlookup(B1850,Industry_info,2,false),"No data")</f>
        <v>Business Services</v>
      </c>
      <c r="D1850" s="4" t="s">
        <v>142</v>
      </c>
      <c r="E1850" s="4" t="str">
        <f>iferror(VLOOKUP(D1850,State_info,2,0),"No Data")</f>
        <v>TX</v>
      </c>
      <c r="F1850" s="4">
        <v>51465.0</v>
      </c>
      <c r="G1850" s="4">
        <v>104102.0</v>
      </c>
      <c r="H1850" s="4" t="s">
        <v>3031</v>
      </c>
      <c r="I1850" s="5">
        <v>43957.0</v>
      </c>
      <c r="J1850" s="5">
        <v>43988.0</v>
      </c>
      <c r="K1850" s="4" t="s">
        <v>16</v>
      </c>
      <c r="L1850" s="4">
        <f>iferror(vlookup(B1850,Rating_info,3,0),"No Data")</f>
        <v>5</v>
      </c>
    </row>
    <row r="1851" ht="15.75" hidden="1" customHeight="1">
      <c r="A1851" s="4" t="s">
        <v>3032</v>
      </c>
      <c r="B1851" s="4" t="s">
        <v>3033</v>
      </c>
      <c r="C1851" s="4" t="str">
        <f>iferror(vlookup(B1851,Industry_info,2,false),"No data")</f>
        <v>Information Technology</v>
      </c>
      <c r="D1851" s="4" t="s">
        <v>3034</v>
      </c>
      <c r="E1851" s="4" t="str">
        <f>iferror(VLOOKUP(D1851,State_info,2,0),"No Data")</f>
        <v>TX</v>
      </c>
      <c r="F1851" s="4">
        <v>65984.0</v>
      </c>
      <c r="G1851" s="4">
        <v>95938.0</v>
      </c>
      <c r="H1851" s="4" t="s">
        <v>3035</v>
      </c>
      <c r="I1851" s="5">
        <v>43956.0</v>
      </c>
      <c r="J1851" s="5">
        <v>43988.0</v>
      </c>
      <c r="K1851" s="4" t="s">
        <v>16</v>
      </c>
      <c r="L1851" s="4">
        <f>iferror(vlookup(B1851,Rating_info,3,0),"No Data")</f>
        <v>3.2</v>
      </c>
    </row>
    <row r="1852" ht="15.75" hidden="1" customHeight="1">
      <c r="A1852" s="4" t="s">
        <v>3036</v>
      </c>
      <c r="B1852" s="4" t="s">
        <v>3037</v>
      </c>
      <c r="C1852" s="4" t="str">
        <f>iferror(vlookup(B1852,Industry_info,2,false),"No data")</f>
        <v>Information Technology</v>
      </c>
      <c r="D1852" s="4" t="s">
        <v>2885</v>
      </c>
      <c r="E1852" s="4" t="str">
        <f>iferror(VLOOKUP(D1852,State_info,2,0),"No Data")</f>
        <v>TX</v>
      </c>
      <c r="F1852" s="4">
        <v>97758.0</v>
      </c>
      <c r="G1852" s="4">
        <v>117748.0</v>
      </c>
      <c r="H1852" s="4" t="s">
        <v>3038</v>
      </c>
      <c r="I1852" s="5">
        <v>43945.0</v>
      </c>
      <c r="J1852" s="5">
        <v>43988.0</v>
      </c>
      <c r="K1852" s="4" t="s">
        <v>16</v>
      </c>
      <c r="L1852" s="4">
        <f>iferror(vlookup(B1852,Rating_info,3,0),"No Data")</f>
        <v>2.7</v>
      </c>
    </row>
    <row r="1853" ht="15.75" hidden="1" customHeight="1">
      <c r="A1853" s="4" t="s">
        <v>3039</v>
      </c>
      <c r="B1853" s="4" t="s">
        <v>3040</v>
      </c>
      <c r="C1853" s="4" t="str">
        <f>iferror(vlookup(B1853,Industry_info,2,false),"No data")</f>
        <v>Information Technology</v>
      </c>
      <c r="D1853" s="4" t="s">
        <v>142</v>
      </c>
      <c r="E1853" s="4" t="str">
        <f>iferror(VLOOKUP(D1853,State_info,2,0),"No Data")</f>
        <v>TX</v>
      </c>
      <c r="F1853" s="4">
        <v>67602.0</v>
      </c>
      <c r="G1853" s="4">
        <v>110329.0</v>
      </c>
      <c r="H1853" s="4" t="s">
        <v>3041</v>
      </c>
      <c r="I1853" s="5">
        <v>43952.0</v>
      </c>
      <c r="J1853" s="5">
        <v>43988.0</v>
      </c>
      <c r="K1853" s="4" t="s">
        <v>16</v>
      </c>
      <c r="L1853" s="4">
        <f>iferror(vlookup(B1853,Rating_info,3,0),"No Data")</f>
        <v>3.4</v>
      </c>
    </row>
    <row r="1854" ht="15.75" hidden="1" customHeight="1">
      <c r="A1854" s="4" t="s">
        <v>274</v>
      </c>
      <c r="B1854" s="4" t="s">
        <v>275</v>
      </c>
      <c r="C1854" s="4" t="str">
        <f>iferror(vlookup(B1854,Industry_info,2,false),"No data")</f>
        <v>Business Services</v>
      </c>
      <c r="D1854" s="4" t="s">
        <v>24</v>
      </c>
      <c r="E1854" s="4" t="str">
        <f>iferror(VLOOKUP(D1854,State_info,2,0),"No Data")</f>
        <v>VA</v>
      </c>
      <c r="F1854" s="4">
        <v>69894.0</v>
      </c>
      <c r="G1854" s="4">
        <v>117542.0</v>
      </c>
      <c r="H1854" s="4" t="s">
        <v>3042</v>
      </c>
      <c r="I1854" s="5">
        <v>43951.0</v>
      </c>
      <c r="J1854" s="5">
        <v>43988.0</v>
      </c>
      <c r="K1854" s="4" t="s">
        <v>16</v>
      </c>
      <c r="L1854" s="4">
        <f>iferror(vlookup(B1854,Rating_info,3,0),"No Data")</f>
        <v>4.6</v>
      </c>
    </row>
    <row r="1855" ht="15.75" hidden="1" customHeight="1">
      <c r="A1855" s="4" t="s">
        <v>3043</v>
      </c>
      <c r="B1855" s="4" t="s">
        <v>1966</v>
      </c>
      <c r="C1855" s="4" t="str">
        <f>iferror(vlookup(B1855,Industry_info,2,false),"No data")</f>
        <v>Biotech &amp; Pharmaceuticals</v>
      </c>
      <c r="D1855" s="4" t="s">
        <v>2864</v>
      </c>
      <c r="E1855" s="4" t="str">
        <f>iferror(VLOOKUP(D1855,State_info,2,0),"No Data")</f>
        <v>TX</v>
      </c>
      <c r="F1855" s="4">
        <v>30068.0</v>
      </c>
      <c r="G1855" s="4">
        <v>48579.0</v>
      </c>
      <c r="H1855" s="4" t="s">
        <v>15</v>
      </c>
      <c r="I1855" s="5">
        <v>43953.0</v>
      </c>
      <c r="J1855" s="5">
        <v>43988.0</v>
      </c>
      <c r="K1855" s="4" t="s">
        <v>16</v>
      </c>
      <c r="L1855" s="4">
        <f>iferror(vlookup(B1855,Rating_info,3,0),"No Data")</f>
        <v>3.7</v>
      </c>
    </row>
    <row r="1856" ht="15.75" hidden="1" customHeight="1">
      <c r="A1856" s="4" t="s">
        <v>177</v>
      </c>
      <c r="B1856" s="4" t="s">
        <v>3044</v>
      </c>
      <c r="C1856" s="4" t="str">
        <f>iferror(vlookup(B1856,Industry_info,2,false),"No data")</f>
        <v>Business Services</v>
      </c>
      <c r="D1856" s="4" t="s">
        <v>2962</v>
      </c>
      <c r="E1856" s="4" t="str">
        <f>iferror(VLOOKUP(D1856,State_info,2,0),"No Data")</f>
        <v>TX</v>
      </c>
      <c r="F1856" s="4">
        <v>32887.0</v>
      </c>
      <c r="G1856" s="4">
        <v>61230.0</v>
      </c>
      <c r="H1856" s="4" t="s">
        <v>3045</v>
      </c>
      <c r="I1856" s="5">
        <v>43958.0</v>
      </c>
      <c r="J1856" s="5">
        <v>43988.0</v>
      </c>
      <c r="K1856" s="4" t="s">
        <v>16</v>
      </c>
      <c r="L1856" s="4">
        <f>iferror(vlookup(B1856,Rating_info,3,0),"No Data")</f>
        <v>3.7</v>
      </c>
    </row>
    <row r="1857" ht="15.75" hidden="1" customHeight="1">
      <c r="A1857" s="4" t="s">
        <v>3046</v>
      </c>
      <c r="B1857" s="4" t="s">
        <v>3047</v>
      </c>
      <c r="C1857" s="4" t="str">
        <f>iferror(vlookup(B1857,Industry_info,2,false),"No data")</f>
        <v>Health Care</v>
      </c>
      <c r="D1857" s="4" t="s">
        <v>3048</v>
      </c>
      <c r="E1857" s="4" t="str">
        <f>iferror(VLOOKUP(D1857,State_info,2,0),"No Data")</f>
        <v>TX</v>
      </c>
      <c r="F1857" s="4">
        <v>73320.0</v>
      </c>
      <c r="G1857" s="4">
        <v>122635.0</v>
      </c>
      <c r="H1857" s="4" t="s">
        <v>3049</v>
      </c>
      <c r="I1857" s="5">
        <v>43958.0</v>
      </c>
      <c r="J1857" s="5">
        <v>43988.0</v>
      </c>
      <c r="K1857" s="4" t="s">
        <v>16</v>
      </c>
      <c r="L1857" s="4">
        <f>iferror(vlookup(B1857,Rating_info,3,0),"No Data")</f>
        <v>3.6</v>
      </c>
    </row>
    <row r="1858" ht="15.75" hidden="1" customHeight="1">
      <c r="A1858" s="4" t="s">
        <v>617</v>
      </c>
      <c r="B1858" s="4" t="s">
        <v>618</v>
      </c>
      <c r="C1858" s="4" t="str">
        <f>iferror(vlookup(B1858,Industry_info,2,false),"No data")</f>
        <v>Government</v>
      </c>
      <c r="D1858" s="4" t="s">
        <v>3050</v>
      </c>
      <c r="E1858" s="4" t="str">
        <f>iferror(VLOOKUP(D1858,State_info,2,0),"No Data")</f>
        <v>TX</v>
      </c>
      <c r="F1858" s="4">
        <v>85233.0</v>
      </c>
      <c r="G1858" s="4">
        <v>114111.0</v>
      </c>
      <c r="H1858" s="4" t="s">
        <v>619</v>
      </c>
      <c r="I1858" s="5">
        <v>43950.0</v>
      </c>
      <c r="J1858" s="5">
        <v>43988.0</v>
      </c>
      <c r="K1858" s="4" t="s">
        <v>16</v>
      </c>
      <c r="L1858" s="4">
        <f>iferror(vlookup(B1858,Rating_info,3,0),"No Data")</f>
        <v>3.9</v>
      </c>
    </row>
    <row r="1859" ht="15.75" hidden="1" customHeight="1">
      <c r="A1859" s="4" t="s">
        <v>3051</v>
      </c>
      <c r="B1859" s="4" t="s">
        <v>3052</v>
      </c>
      <c r="C1859" s="4" t="str">
        <f>iferror(vlookup(B1859,Industry_info,2,false),"No data")</f>
        <v>Information Technology</v>
      </c>
      <c r="D1859" s="4" t="s">
        <v>2864</v>
      </c>
      <c r="E1859" s="4" t="str">
        <f>iferror(VLOOKUP(D1859,State_info,2,0),"No Data")</f>
        <v>TX</v>
      </c>
      <c r="F1859" s="4">
        <v>61523.0</v>
      </c>
      <c r="G1859" s="4">
        <v>72277.0</v>
      </c>
      <c r="H1859" s="4" t="s">
        <v>3053</v>
      </c>
      <c r="I1859" s="5">
        <v>43950.0</v>
      </c>
      <c r="J1859" s="5">
        <v>43988.0</v>
      </c>
      <c r="K1859" s="4" t="s">
        <v>16</v>
      </c>
      <c r="L1859" s="4">
        <f>iferror(vlookup(B1859,Rating_info,3,0),"No Data")</f>
        <v>3.9</v>
      </c>
    </row>
    <row r="1860" ht="15.75" hidden="1" customHeight="1">
      <c r="A1860" s="4" t="s">
        <v>1872</v>
      </c>
      <c r="B1860" s="4" t="s">
        <v>2907</v>
      </c>
      <c r="C1860" s="4" t="str">
        <f>iferror(vlookup(B1860,Industry_info,2,false),"No data")</f>
        <v>Information Technology</v>
      </c>
      <c r="D1860" s="4" t="s">
        <v>2864</v>
      </c>
      <c r="E1860" s="4" t="str">
        <f>iferror(VLOOKUP(D1860,State_info,2,0),"No Data")</f>
        <v>TX</v>
      </c>
      <c r="F1860" s="4">
        <v>115513.0</v>
      </c>
      <c r="G1860" s="4">
        <v>134710.0</v>
      </c>
      <c r="H1860" s="4" t="s">
        <v>15</v>
      </c>
      <c r="I1860" s="5">
        <v>43957.0</v>
      </c>
      <c r="J1860" s="5">
        <v>43988.0</v>
      </c>
      <c r="K1860" s="4" t="s">
        <v>16</v>
      </c>
      <c r="L1860" s="4">
        <f>iferror(vlookup(B1860,Rating_info,3,0),"No Data")</f>
        <v>4.1</v>
      </c>
    </row>
    <row r="1861" ht="15.75" hidden="1" customHeight="1">
      <c r="A1861" s="4" t="s">
        <v>3054</v>
      </c>
      <c r="B1861" s="4" t="s">
        <v>3055</v>
      </c>
      <c r="C1861" s="4" t="str">
        <f>iferror(vlookup(B1861,Industry_info,2,false),"No data")</f>
        <v>Finance</v>
      </c>
      <c r="D1861" s="4" t="s">
        <v>2929</v>
      </c>
      <c r="E1861" s="4" t="str">
        <f>iferror(VLOOKUP(D1861,State_info,2,0),"No Data")</f>
        <v>TX</v>
      </c>
      <c r="F1861" s="4">
        <v>76398.0</v>
      </c>
      <c r="G1861" s="4">
        <v>139738.0</v>
      </c>
      <c r="H1861" s="4" t="s">
        <v>3056</v>
      </c>
      <c r="I1861" s="5">
        <v>43958.0</v>
      </c>
      <c r="J1861" s="5">
        <v>43988.0</v>
      </c>
      <c r="K1861" s="4" t="s">
        <v>16</v>
      </c>
      <c r="L1861" s="4">
        <f>iferror(vlookup(B1861,Rating_info,3,0),"No Data")</f>
        <v>3.6</v>
      </c>
    </row>
    <row r="1862" ht="15.75" hidden="1" customHeight="1">
      <c r="A1862" s="4" t="s">
        <v>3057</v>
      </c>
      <c r="B1862" s="4" t="s">
        <v>3058</v>
      </c>
      <c r="C1862" s="4" t="str">
        <f>iferror(vlookup(B1862,Industry_info,2,false),"No data")</f>
        <v>Health Care</v>
      </c>
      <c r="D1862" s="4" t="s">
        <v>2860</v>
      </c>
      <c r="E1862" s="4" t="str">
        <f>iferror(VLOOKUP(D1862,State_info,2,0),"No Data")</f>
        <v>TX</v>
      </c>
      <c r="F1862" s="4">
        <v>42530.0</v>
      </c>
      <c r="G1862" s="4">
        <v>91499.0</v>
      </c>
      <c r="H1862" s="4" t="s">
        <v>3059</v>
      </c>
      <c r="I1862" s="5">
        <v>43945.0</v>
      </c>
      <c r="J1862" s="5">
        <v>43988.0</v>
      </c>
      <c r="K1862" s="4" t="s">
        <v>16</v>
      </c>
      <c r="L1862" s="4">
        <f>iferror(vlookup(B1862,Rating_info,3,0),"No Data")</f>
        <v>3.5</v>
      </c>
    </row>
    <row r="1863" ht="15.75" hidden="1" customHeight="1">
      <c r="A1863" s="4" t="s">
        <v>3060</v>
      </c>
      <c r="B1863" s="4" t="s">
        <v>2907</v>
      </c>
      <c r="C1863" s="4" t="str">
        <f>iferror(vlookup(B1863,Industry_info,2,false),"No data")</f>
        <v>Information Technology</v>
      </c>
      <c r="D1863" s="4" t="s">
        <v>2864</v>
      </c>
      <c r="E1863" s="4" t="str">
        <f>iferror(VLOOKUP(D1863,State_info,2,0),"No Data")</f>
        <v>TX</v>
      </c>
      <c r="F1863" s="4">
        <v>82493.0</v>
      </c>
      <c r="G1863" s="4">
        <v>134126.0</v>
      </c>
      <c r="H1863" s="4" t="s">
        <v>15</v>
      </c>
      <c r="I1863" s="5">
        <v>43949.0</v>
      </c>
      <c r="J1863" s="5">
        <v>43988.0</v>
      </c>
      <c r="K1863" s="4" t="s">
        <v>16</v>
      </c>
      <c r="L1863" s="4">
        <f>iferror(vlookup(B1863,Rating_info,3,0),"No Data")</f>
        <v>4.1</v>
      </c>
    </row>
    <row r="1864" ht="15.75" hidden="1" customHeight="1">
      <c r="A1864" s="4" t="s">
        <v>177</v>
      </c>
      <c r="B1864" s="4" t="s">
        <v>45</v>
      </c>
      <c r="C1864" s="4" t="str">
        <f>iferror(vlookup(B1864,Industry_info,2,false),"No data")</f>
        <v>No Industry</v>
      </c>
      <c r="D1864" s="4" t="s">
        <v>2864</v>
      </c>
      <c r="E1864" s="4" t="str">
        <f>iferror(VLOOKUP(D1864,State_info,2,0),"No Data")</f>
        <v>TX</v>
      </c>
      <c r="F1864" s="4">
        <v>48551.0</v>
      </c>
      <c r="G1864" s="4">
        <v>71363.0</v>
      </c>
      <c r="H1864" s="4" t="s">
        <v>46</v>
      </c>
      <c r="I1864" s="5">
        <v>43946.0</v>
      </c>
      <c r="J1864" s="5">
        <v>43988.0</v>
      </c>
      <c r="K1864" s="4" t="s">
        <v>16</v>
      </c>
      <c r="L1864" s="4" t="str">
        <f>iferror(vlookup(B1864,Rating_info,3,0),"No Data")</f>
        <v/>
      </c>
    </row>
    <row r="1865" ht="15.75" hidden="1" customHeight="1">
      <c r="A1865" s="4" t="s">
        <v>3061</v>
      </c>
      <c r="B1865" s="4" t="s">
        <v>3062</v>
      </c>
      <c r="C1865" s="4" t="str">
        <f>iferror(vlookup(B1865,Industry_info,2,false),"No data")</f>
        <v>Oil, Gas, Energy &amp; Utilities</v>
      </c>
      <c r="D1865" s="4" t="s">
        <v>2885</v>
      </c>
      <c r="E1865" s="4" t="str">
        <f>iferror(VLOOKUP(D1865,State_info,2,0),"No Data")</f>
        <v>TX</v>
      </c>
      <c r="F1865" s="4">
        <v>72752.0</v>
      </c>
      <c r="G1865" s="4">
        <v>121296.0</v>
      </c>
      <c r="H1865" s="4" t="s">
        <v>3063</v>
      </c>
      <c r="I1865" s="5">
        <v>43956.0</v>
      </c>
      <c r="J1865" s="5">
        <v>43988.0</v>
      </c>
      <c r="K1865" s="4" t="s">
        <v>16</v>
      </c>
      <c r="L1865" s="4">
        <f>iferror(vlookup(B1865,Rating_info,3,0),"No Data")</f>
        <v>3.4</v>
      </c>
    </row>
    <row r="1866" ht="15.75" hidden="1" customHeight="1">
      <c r="A1866" s="4" t="s">
        <v>1040</v>
      </c>
      <c r="B1866" s="4" t="s">
        <v>3064</v>
      </c>
      <c r="C1866" s="4" t="str">
        <f>iferror(vlookup(B1866,Industry_info,2,false),"No data")</f>
        <v>Business Services</v>
      </c>
      <c r="D1866" s="4" t="s">
        <v>2864</v>
      </c>
      <c r="E1866" s="4" t="str">
        <f>iferror(VLOOKUP(D1866,State_info,2,0),"No Data")</f>
        <v>TX</v>
      </c>
      <c r="F1866" s="4">
        <v>55033.0</v>
      </c>
      <c r="G1866" s="4">
        <v>103451.0</v>
      </c>
      <c r="H1866" s="4" t="s">
        <v>15</v>
      </c>
      <c r="I1866" s="5">
        <v>43953.0</v>
      </c>
      <c r="J1866" s="5">
        <v>43988.0</v>
      </c>
      <c r="K1866" s="4" t="s">
        <v>16</v>
      </c>
      <c r="L1866" s="4">
        <f>iferror(vlookup(B1866,Rating_info,3,0),"No Data")</f>
        <v>4.5</v>
      </c>
    </row>
    <row r="1867" ht="15.75" hidden="1" customHeight="1">
      <c r="A1867" s="4" t="s">
        <v>3065</v>
      </c>
      <c r="B1867" s="4" t="s">
        <v>3066</v>
      </c>
      <c r="C1867" s="4" t="str">
        <f>iferror(vlookup(B1867,Industry_info,2,false),"No data")</f>
        <v>Information Technology</v>
      </c>
      <c r="D1867" s="4" t="s">
        <v>2864</v>
      </c>
      <c r="E1867" s="4" t="str">
        <f>iferror(VLOOKUP(D1867,State_info,2,0),"No Data")</f>
        <v>TX</v>
      </c>
      <c r="F1867" s="4">
        <v>44082.0</v>
      </c>
      <c r="G1867" s="4">
        <v>61211.0</v>
      </c>
      <c r="H1867" s="4" t="s">
        <v>3067</v>
      </c>
      <c r="I1867" s="5">
        <v>43945.0</v>
      </c>
      <c r="J1867" s="5">
        <v>43988.0</v>
      </c>
      <c r="K1867" s="4" t="s">
        <v>16</v>
      </c>
      <c r="L1867" s="4">
        <f>iferror(vlookup(B1867,Rating_info,3,0),"No Data")</f>
        <v>3.8</v>
      </c>
    </row>
    <row r="1868" ht="15.75" hidden="1" customHeight="1">
      <c r="A1868" s="4" t="s">
        <v>3068</v>
      </c>
      <c r="B1868" s="4" t="s">
        <v>3069</v>
      </c>
      <c r="C1868" s="4" t="str">
        <f>iferror(vlookup(B1868,Industry_info,2,false),"No data")</f>
        <v>Education</v>
      </c>
      <c r="D1868" s="4" t="s">
        <v>2860</v>
      </c>
      <c r="E1868" s="4" t="str">
        <f>iferror(VLOOKUP(D1868,State_info,2,0),"No Data")</f>
        <v>TX</v>
      </c>
      <c r="F1868" s="4">
        <v>30000.0</v>
      </c>
      <c r="G1868" s="4">
        <v>40000.0</v>
      </c>
      <c r="H1868" s="4" t="s">
        <v>3070</v>
      </c>
      <c r="I1868" s="5">
        <v>43949.0</v>
      </c>
      <c r="J1868" s="5">
        <v>43988.0</v>
      </c>
      <c r="K1868" s="4" t="s">
        <v>887</v>
      </c>
      <c r="L1868" s="4">
        <f>iferror(vlookup(B1868,Rating_info,3,0),"No Data")</f>
        <v>4.1</v>
      </c>
    </row>
    <row r="1869" ht="15.75" hidden="1" customHeight="1">
      <c r="A1869" s="4" t="s">
        <v>177</v>
      </c>
      <c r="B1869" s="4" t="s">
        <v>3071</v>
      </c>
      <c r="C1869" s="4" t="str">
        <f>iferror(vlookup(B1869,Industry_info,2,false),"No data")</f>
        <v>Business Services</v>
      </c>
      <c r="D1869" s="4" t="s">
        <v>2864</v>
      </c>
      <c r="E1869" s="4" t="str">
        <f>iferror(VLOOKUP(D1869,State_info,2,0),"No Data")</f>
        <v>TX</v>
      </c>
      <c r="F1869" s="4">
        <v>40494.0</v>
      </c>
      <c r="G1869" s="4">
        <v>91051.0</v>
      </c>
      <c r="H1869" s="4" t="s">
        <v>3072</v>
      </c>
      <c r="I1869" s="5">
        <v>43957.0</v>
      </c>
      <c r="J1869" s="5">
        <v>43988.0</v>
      </c>
      <c r="K1869" s="4" t="s">
        <v>16</v>
      </c>
      <c r="L1869" s="4">
        <f>iferror(vlookup(B1869,Rating_info,3,0),"No Data")</f>
        <v>3</v>
      </c>
    </row>
    <row r="1870" ht="15.75" hidden="1" customHeight="1">
      <c r="A1870" s="4" t="s">
        <v>1611</v>
      </c>
      <c r="B1870" s="4" t="s">
        <v>45</v>
      </c>
      <c r="C1870" s="4" t="str">
        <f>iferror(vlookup(B1870,Industry_info,2,false),"No data")</f>
        <v>No Industry</v>
      </c>
      <c r="D1870" s="4" t="s">
        <v>2864</v>
      </c>
      <c r="E1870" s="4" t="str">
        <f>iferror(VLOOKUP(D1870,State_info,2,0),"No Data")</f>
        <v>TX</v>
      </c>
      <c r="F1870" s="4">
        <v>83947.0</v>
      </c>
      <c r="G1870" s="4">
        <v>130453.0</v>
      </c>
      <c r="H1870" s="4" t="s">
        <v>46</v>
      </c>
      <c r="I1870" s="5">
        <v>43946.0</v>
      </c>
      <c r="J1870" s="5">
        <v>43988.0</v>
      </c>
      <c r="K1870" s="4" t="s">
        <v>16</v>
      </c>
      <c r="L1870" s="4" t="str">
        <f>iferror(vlookup(B1870,Rating_info,3,0),"No Data")</f>
        <v/>
      </c>
    </row>
    <row r="1871" ht="15.75" hidden="1" customHeight="1">
      <c r="A1871" s="4" t="s">
        <v>177</v>
      </c>
      <c r="B1871" s="4" t="s">
        <v>2080</v>
      </c>
      <c r="C1871" s="4" t="str">
        <f>iferror(vlookup(B1871,Industry_info,2,false),"No data")</f>
        <v>No Industry</v>
      </c>
      <c r="D1871" s="4" t="s">
        <v>3073</v>
      </c>
      <c r="E1871" s="4" t="str">
        <f>iferror(VLOOKUP(D1871,State_info,2,0),"No Data")</f>
        <v>TX</v>
      </c>
      <c r="F1871" s="4">
        <v>34299.0</v>
      </c>
      <c r="G1871" s="4">
        <v>71537.0</v>
      </c>
      <c r="H1871" s="4" t="s">
        <v>3074</v>
      </c>
      <c r="I1871" s="5">
        <v>43949.0</v>
      </c>
      <c r="J1871" s="5">
        <v>43988.0</v>
      </c>
      <c r="K1871" s="4" t="s">
        <v>16</v>
      </c>
      <c r="L1871" s="4">
        <f>iferror(vlookup(B1871,Rating_info,3,0),"No Data")</f>
        <v>4.1</v>
      </c>
    </row>
    <row r="1872" ht="15.75" hidden="1" customHeight="1">
      <c r="A1872" s="4" t="s">
        <v>3075</v>
      </c>
      <c r="B1872" s="4" t="s">
        <v>3076</v>
      </c>
      <c r="C1872" s="4" t="str">
        <f>iferror(vlookup(B1872,Industry_info,2,false),"No data")</f>
        <v>Information Technology</v>
      </c>
      <c r="D1872" s="4" t="s">
        <v>2864</v>
      </c>
      <c r="E1872" s="4" t="str">
        <f>iferror(VLOOKUP(D1872,State_info,2,0),"No Data")</f>
        <v>TX</v>
      </c>
      <c r="F1872" s="4">
        <v>55392.0</v>
      </c>
      <c r="G1872" s="4">
        <v>106042.0</v>
      </c>
      <c r="H1872" s="4" t="s">
        <v>3077</v>
      </c>
      <c r="I1872" s="5">
        <v>43956.0</v>
      </c>
      <c r="J1872" s="5">
        <v>43988.0</v>
      </c>
      <c r="K1872" s="4" t="s">
        <v>16</v>
      </c>
      <c r="L1872" s="4">
        <f>iferror(vlookup(B1872,Rating_info,3,0),"No Data")</f>
        <v>3.5</v>
      </c>
    </row>
    <row r="1873" ht="15.75" hidden="1" customHeight="1">
      <c r="A1873" s="4" t="s">
        <v>31</v>
      </c>
      <c r="B1873" s="4" t="s">
        <v>45</v>
      </c>
      <c r="C1873" s="4" t="str">
        <f>iferror(vlookup(B1873,Industry_info,2,false),"No data")</f>
        <v>No Industry</v>
      </c>
      <c r="D1873" s="4" t="s">
        <v>2864</v>
      </c>
      <c r="E1873" s="4" t="str">
        <f>iferror(VLOOKUP(D1873,State_info,2,0),"No Data")</f>
        <v>TX</v>
      </c>
      <c r="F1873" s="4">
        <v>77228.0</v>
      </c>
      <c r="G1873" s="4">
        <v>103289.0</v>
      </c>
      <c r="H1873" s="4" t="s">
        <v>46</v>
      </c>
      <c r="I1873" s="5">
        <v>43946.0</v>
      </c>
      <c r="J1873" s="5">
        <v>43988.0</v>
      </c>
      <c r="K1873" s="4" t="s">
        <v>16</v>
      </c>
      <c r="L1873" s="4" t="str">
        <f>iferror(vlookup(B1873,Rating_info,3,0),"No Data")</f>
        <v/>
      </c>
    </row>
    <row r="1874" ht="15.75" hidden="1" customHeight="1">
      <c r="A1874" s="4" t="s">
        <v>1713</v>
      </c>
      <c r="B1874" s="4" t="s">
        <v>87</v>
      </c>
      <c r="C1874" s="4" t="str">
        <f>iferror(vlookup(B1874,Industry_info,2,false),"No data")</f>
        <v>Government</v>
      </c>
      <c r="D1874" s="4" t="s">
        <v>2885</v>
      </c>
      <c r="E1874" s="4" t="str">
        <f>iferror(VLOOKUP(D1874,State_info,2,0),"No Data")</f>
        <v>TX</v>
      </c>
      <c r="F1874" s="4">
        <v>95138.0</v>
      </c>
      <c r="G1874" s="4">
        <v>132346.0</v>
      </c>
      <c r="H1874" s="4" t="s">
        <v>1714</v>
      </c>
      <c r="I1874" s="5">
        <v>43952.0</v>
      </c>
      <c r="J1874" s="5">
        <v>43988.0</v>
      </c>
      <c r="K1874" s="4" t="s">
        <v>16</v>
      </c>
      <c r="L1874" s="4">
        <f>iferror(vlookup(B1874,Rating_info,3,0),"No Data")</f>
        <v>3.7</v>
      </c>
    </row>
    <row r="1875" ht="15.75" hidden="1" customHeight="1">
      <c r="A1875" s="4" t="s">
        <v>422</v>
      </c>
      <c r="B1875" s="4" t="s">
        <v>240</v>
      </c>
      <c r="C1875" s="4" t="str">
        <f>iferror(vlookup(B1875,Industry_info,2,false),"No data")</f>
        <v>Information Technology</v>
      </c>
      <c r="D1875" s="4" t="s">
        <v>2860</v>
      </c>
      <c r="E1875" s="4" t="str">
        <f>iferror(VLOOKUP(D1875,State_info,2,0),"No Data")</f>
        <v>TX</v>
      </c>
      <c r="F1875" s="4">
        <v>103266.0</v>
      </c>
      <c r="G1875" s="4">
        <v>165149.0</v>
      </c>
      <c r="H1875" s="4" t="s">
        <v>423</v>
      </c>
      <c r="I1875" s="5">
        <v>43946.0</v>
      </c>
      <c r="J1875" s="5">
        <v>43988.0</v>
      </c>
      <c r="K1875" s="4" t="s">
        <v>16</v>
      </c>
      <c r="L1875" s="4">
        <f>iferror(vlookup(B1875,Rating_info,3,0),"No Data")</f>
        <v>4.2</v>
      </c>
    </row>
    <row r="1876" ht="15.75" hidden="1" customHeight="1">
      <c r="A1876" s="4" t="s">
        <v>3078</v>
      </c>
      <c r="B1876" s="4" t="s">
        <v>3079</v>
      </c>
      <c r="C1876" s="4" t="str">
        <f>iferror(vlookup(B1876,Industry_info,2,false),"No data")</f>
        <v>No Industry</v>
      </c>
      <c r="D1876" s="4" t="s">
        <v>2864</v>
      </c>
      <c r="E1876" s="4" t="str">
        <f>iferror(VLOOKUP(D1876,State_info,2,0),"No Data")</f>
        <v>TX</v>
      </c>
      <c r="F1876" s="4">
        <v>88966.0</v>
      </c>
      <c r="G1876" s="4">
        <v>184825.0</v>
      </c>
      <c r="H1876" s="4" t="s">
        <v>3080</v>
      </c>
      <c r="I1876" s="5">
        <v>43956.0</v>
      </c>
      <c r="J1876" s="5">
        <v>43988.0</v>
      </c>
      <c r="K1876" s="4" t="s">
        <v>16</v>
      </c>
      <c r="L1876" s="4">
        <f>iferror(vlookup(B1876,Rating_info,3,0),"No Data")</f>
        <v>5</v>
      </c>
    </row>
    <row r="1877" ht="15.75" hidden="1" customHeight="1">
      <c r="A1877" s="4" t="s">
        <v>3081</v>
      </c>
      <c r="B1877" s="4" t="s">
        <v>3058</v>
      </c>
      <c r="C1877" s="4" t="str">
        <f>iferror(vlookup(B1877,Industry_info,2,false),"No data")</f>
        <v>Health Care</v>
      </c>
      <c r="D1877" s="4" t="s">
        <v>2860</v>
      </c>
      <c r="E1877" s="4" t="str">
        <f>iferror(VLOOKUP(D1877,State_info,2,0),"No Data")</f>
        <v>TX</v>
      </c>
      <c r="F1877" s="4">
        <v>50146.0</v>
      </c>
      <c r="G1877" s="4">
        <v>96619.0</v>
      </c>
      <c r="H1877" s="4" t="s">
        <v>3082</v>
      </c>
      <c r="I1877" s="5">
        <v>43956.0</v>
      </c>
      <c r="J1877" s="5">
        <v>43988.0</v>
      </c>
      <c r="K1877" s="4" t="s">
        <v>16</v>
      </c>
      <c r="L1877" s="4">
        <f>iferror(vlookup(B1877,Rating_info,3,0),"No Data")</f>
        <v>3.5</v>
      </c>
    </row>
    <row r="1878" ht="15.75" hidden="1" customHeight="1">
      <c r="A1878" s="4" t="s">
        <v>270</v>
      </c>
      <c r="B1878" s="4" t="s">
        <v>3052</v>
      </c>
      <c r="C1878" s="4" t="str">
        <f>iferror(vlookup(B1878,Industry_info,2,false),"No data")</f>
        <v>Information Technology</v>
      </c>
      <c r="D1878" s="4" t="s">
        <v>2864</v>
      </c>
      <c r="E1878" s="4" t="str">
        <f>iferror(VLOOKUP(D1878,State_info,2,0),"No Data")</f>
        <v>TX</v>
      </c>
      <c r="F1878" s="4">
        <v>72638.0</v>
      </c>
      <c r="G1878" s="4">
        <v>82554.0</v>
      </c>
      <c r="H1878" s="4" t="s">
        <v>3083</v>
      </c>
      <c r="I1878" s="5">
        <v>43950.0</v>
      </c>
      <c r="J1878" s="5">
        <v>43988.0</v>
      </c>
      <c r="K1878" s="4" t="s">
        <v>16</v>
      </c>
      <c r="L1878" s="4">
        <f>iferror(vlookup(B1878,Rating_info,3,0),"No Data")</f>
        <v>3.9</v>
      </c>
    </row>
    <row r="1879" ht="15.75" hidden="1" customHeight="1">
      <c r="A1879" s="4" t="s">
        <v>3084</v>
      </c>
      <c r="B1879" s="4" t="s">
        <v>3085</v>
      </c>
      <c r="C1879" s="4" t="str">
        <f>iferror(vlookup(B1879,Industry_info,2,false),"No data")</f>
        <v>Finance</v>
      </c>
      <c r="D1879" s="4" t="s">
        <v>2929</v>
      </c>
      <c r="E1879" s="4" t="str">
        <f>iferror(VLOOKUP(D1879,State_info,2,0),"No Data")</f>
        <v>TX</v>
      </c>
      <c r="F1879" s="4">
        <v>81275.0</v>
      </c>
      <c r="G1879" s="4">
        <v>101751.0</v>
      </c>
      <c r="H1879" s="4" t="s">
        <v>15</v>
      </c>
      <c r="I1879" s="5">
        <v>43950.0</v>
      </c>
      <c r="J1879" s="5">
        <v>43988.0</v>
      </c>
      <c r="K1879" s="4" t="s">
        <v>16</v>
      </c>
      <c r="L1879" s="4">
        <f>iferror(vlookup(B1879,Rating_info,3,0),"No Data")</f>
        <v>3.6</v>
      </c>
    </row>
    <row r="1880" ht="15.75" hidden="1" customHeight="1">
      <c r="A1880" s="4" t="s">
        <v>3084</v>
      </c>
      <c r="B1880" s="4" t="s">
        <v>3086</v>
      </c>
      <c r="C1880" s="4" t="str">
        <f>iferror(vlookup(B1880,Industry_info,2,false),"No data")</f>
        <v>Finance</v>
      </c>
      <c r="D1880" s="4" t="s">
        <v>2929</v>
      </c>
      <c r="E1880" s="4" t="str">
        <f>iferror(VLOOKUP(D1880,State_info,2,0),"No Data")</f>
        <v>TX</v>
      </c>
      <c r="F1880" s="4">
        <v>87666.0</v>
      </c>
      <c r="G1880" s="4">
        <v>102193.0</v>
      </c>
      <c r="H1880" s="4" t="s">
        <v>3087</v>
      </c>
      <c r="I1880" s="5">
        <v>43950.0</v>
      </c>
      <c r="J1880" s="5">
        <v>43988.0</v>
      </c>
      <c r="K1880" s="4" t="s">
        <v>16</v>
      </c>
      <c r="L1880" s="4">
        <f>iferror(vlookup(B1880,Rating_info,3,0),"No Data")</f>
        <v>3.7</v>
      </c>
    </row>
    <row r="1881" ht="15.75" hidden="1" customHeight="1">
      <c r="A1881" s="4" t="s">
        <v>31</v>
      </c>
      <c r="B1881" s="4" t="s">
        <v>3088</v>
      </c>
      <c r="C1881" s="4" t="str">
        <f>iferror(vlookup(B1881,Industry_info,2,false),"No data")</f>
        <v>Information Technology</v>
      </c>
      <c r="D1881" s="4" t="s">
        <v>2874</v>
      </c>
      <c r="E1881" s="4" t="str">
        <f>iferror(VLOOKUP(D1881,State_info,2,0),"No Data")</f>
        <v>TX</v>
      </c>
      <c r="F1881" s="4">
        <v>43096.0</v>
      </c>
      <c r="G1881" s="4">
        <v>79009.0</v>
      </c>
      <c r="H1881" s="4" t="s">
        <v>3089</v>
      </c>
      <c r="I1881" s="5">
        <v>43958.0</v>
      </c>
      <c r="J1881" s="5">
        <v>43988.0</v>
      </c>
      <c r="K1881" s="4" t="s">
        <v>16</v>
      </c>
      <c r="L1881" s="4">
        <f>iferror(vlookup(B1881,Rating_info,3,0),"No Data")</f>
        <v>3.9</v>
      </c>
    </row>
    <row r="1882" ht="15.75" hidden="1" customHeight="1">
      <c r="A1882" s="4" t="s">
        <v>3090</v>
      </c>
      <c r="B1882" s="4" t="s">
        <v>3091</v>
      </c>
      <c r="C1882" s="4" t="str">
        <f>iferror(vlookup(B1882,Industry_info,2,false),"No data")</f>
        <v>Information Technology</v>
      </c>
      <c r="D1882" s="4" t="s">
        <v>2864</v>
      </c>
      <c r="E1882" s="4" t="str">
        <f>iferror(VLOOKUP(D1882,State_info,2,0),"No Data")</f>
        <v>TX</v>
      </c>
      <c r="F1882" s="4">
        <v>96440.0</v>
      </c>
      <c r="G1882" s="4">
        <v>120068.0</v>
      </c>
      <c r="H1882" s="4" t="s">
        <v>3092</v>
      </c>
      <c r="I1882" s="5">
        <v>43952.0</v>
      </c>
      <c r="J1882" s="5">
        <v>43988.0</v>
      </c>
      <c r="K1882" s="4" t="s">
        <v>16</v>
      </c>
      <c r="L1882" s="4">
        <f>iferror(vlookup(B1882,Rating_info,3,0),"No Data")</f>
        <v>3.7</v>
      </c>
    </row>
    <row r="1883" ht="15.75" hidden="1" customHeight="1">
      <c r="A1883" s="4" t="s">
        <v>3093</v>
      </c>
      <c r="B1883" s="4" t="s">
        <v>1245</v>
      </c>
      <c r="C1883" s="4" t="str">
        <f>iferror(vlookup(B1883,Industry_info,2,false),"No data")</f>
        <v>Biotech &amp; Pharmaceuticals</v>
      </c>
      <c r="D1883" s="4" t="s">
        <v>2860</v>
      </c>
      <c r="E1883" s="4" t="str">
        <f>iferror(VLOOKUP(D1883,State_info,2,0),"No Data")</f>
        <v>TX</v>
      </c>
      <c r="F1883" s="4">
        <v>53916.0</v>
      </c>
      <c r="G1883" s="4">
        <v>118313.0</v>
      </c>
      <c r="H1883" s="4" t="s">
        <v>3094</v>
      </c>
      <c r="I1883" s="5">
        <v>43958.0</v>
      </c>
      <c r="J1883" s="5">
        <v>43988.0</v>
      </c>
      <c r="K1883" s="4" t="s">
        <v>16</v>
      </c>
      <c r="L1883" s="4">
        <f>iferror(vlookup(B1883,Rating_info,3,0),"No Data")</f>
        <v>2.4</v>
      </c>
    </row>
    <row r="1884" ht="15.75" hidden="1" customHeight="1">
      <c r="A1884" s="4" t="s">
        <v>3095</v>
      </c>
      <c r="B1884" s="4" t="s">
        <v>3096</v>
      </c>
      <c r="C1884" s="4" t="str">
        <f>iferror(vlookup(B1884,Industry_info,2,false),"No data")</f>
        <v>Information Technology</v>
      </c>
      <c r="D1884" s="4" t="s">
        <v>2915</v>
      </c>
      <c r="E1884" s="4" t="str">
        <f>iferror(VLOOKUP(D1884,State_info,2,0),"No Data")</f>
        <v>TX</v>
      </c>
      <c r="F1884" s="4">
        <v>58197.0</v>
      </c>
      <c r="G1884" s="4">
        <v>101149.0</v>
      </c>
      <c r="H1884" s="4" t="s">
        <v>3097</v>
      </c>
      <c r="I1884" s="5">
        <v>43952.0</v>
      </c>
      <c r="J1884" s="5">
        <v>43988.0</v>
      </c>
      <c r="K1884" s="4" t="s">
        <v>16</v>
      </c>
      <c r="L1884" s="4">
        <f>iferror(vlookup(B1884,Rating_info,3,0),"No Data")</f>
        <v>3</v>
      </c>
    </row>
    <row r="1885" ht="15.75" hidden="1" customHeight="1">
      <c r="A1885" s="4" t="s">
        <v>3098</v>
      </c>
      <c r="B1885" s="4" t="s">
        <v>2197</v>
      </c>
      <c r="C1885" s="4" t="str">
        <f>iferror(vlookup(B1885,Industry_info,2,false),"No data")</f>
        <v>Information Technology</v>
      </c>
      <c r="D1885" s="4" t="s">
        <v>2864</v>
      </c>
      <c r="E1885" s="4" t="str">
        <f>iferror(VLOOKUP(D1885,State_info,2,0),"No Data")</f>
        <v>TX</v>
      </c>
      <c r="F1885" s="4">
        <v>46021.0</v>
      </c>
      <c r="G1885" s="4">
        <v>84959.0</v>
      </c>
      <c r="H1885" s="4" t="s">
        <v>3099</v>
      </c>
      <c r="I1885" s="5">
        <v>43956.0</v>
      </c>
      <c r="J1885" s="5">
        <v>43988.0</v>
      </c>
      <c r="K1885" s="4" t="s">
        <v>16</v>
      </c>
      <c r="L1885" s="4">
        <f>iferror(vlookup(B1885,Rating_info,3,0),"No Data")</f>
        <v>3.3</v>
      </c>
    </row>
    <row r="1886" ht="15.75" hidden="1" customHeight="1">
      <c r="A1886" s="4" t="s">
        <v>3100</v>
      </c>
      <c r="B1886" s="4" t="s">
        <v>3101</v>
      </c>
      <c r="C1886" s="4" t="str">
        <f>iferror(vlookup(B1886,Industry_info,2,false),"No data")</f>
        <v>Information Technology</v>
      </c>
      <c r="D1886" s="4" t="s">
        <v>142</v>
      </c>
      <c r="E1886" s="4" t="str">
        <f>iferror(VLOOKUP(D1886,State_info,2,0),"No Data")</f>
        <v>TX</v>
      </c>
      <c r="F1886" s="4">
        <v>115922.0</v>
      </c>
      <c r="G1886" s="4">
        <v>134323.0</v>
      </c>
      <c r="H1886" s="4" t="s">
        <v>3102</v>
      </c>
      <c r="I1886" s="5">
        <v>43950.0</v>
      </c>
      <c r="J1886" s="5">
        <v>43988.0</v>
      </c>
      <c r="K1886" s="4" t="s">
        <v>16</v>
      </c>
      <c r="L1886" s="4" t="str">
        <f>iferror(vlookup(B1886,Rating_info,3,0),"No Data")</f>
        <v/>
      </c>
    </row>
    <row r="1887" ht="15.75" hidden="1" customHeight="1">
      <c r="A1887" s="4" t="s">
        <v>1637</v>
      </c>
      <c r="B1887" s="4" t="s">
        <v>3103</v>
      </c>
      <c r="C1887" s="4" t="str">
        <f>iferror(vlookup(B1887,Industry_info,2,false),"No data")</f>
        <v>Insurance</v>
      </c>
      <c r="D1887" s="4" t="s">
        <v>2874</v>
      </c>
      <c r="E1887" s="4" t="str">
        <f>iferror(VLOOKUP(D1887,State_info,2,0),"No Data")</f>
        <v>TX</v>
      </c>
      <c r="F1887" s="4">
        <v>120057.0</v>
      </c>
      <c r="G1887" s="4">
        <v>185691.0</v>
      </c>
      <c r="H1887" s="4" t="s">
        <v>15</v>
      </c>
      <c r="I1887" s="5">
        <v>43950.0</v>
      </c>
      <c r="J1887" s="5">
        <v>43988.0</v>
      </c>
      <c r="K1887" s="4" t="s">
        <v>16</v>
      </c>
      <c r="L1887" s="4">
        <f>iferror(vlookup(B1887,Rating_info,3,0),"No Data")</f>
        <v>3.6</v>
      </c>
    </row>
    <row r="1888" ht="15.75" hidden="1" customHeight="1">
      <c r="A1888" s="4" t="s">
        <v>155</v>
      </c>
      <c r="B1888" s="4" t="s">
        <v>3104</v>
      </c>
      <c r="C1888" s="4" t="str">
        <f>iferror(vlookup(B1888,Industry_info,2,false),"No data")</f>
        <v>Oil, Gas, Energy &amp; Utilities</v>
      </c>
      <c r="D1888" s="4" t="s">
        <v>2885</v>
      </c>
      <c r="E1888" s="4" t="str">
        <f>iferror(VLOOKUP(D1888,State_info,2,0),"No Data")</f>
        <v>TX</v>
      </c>
      <c r="F1888" s="4">
        <v>80375.0</v>
      </c>
      <c r="G1888" s="4">
        <v>127865.0</v>
      </c>
      <c r="H1888" s="4" t="s">
        <v>3105</v>
      </c>
      <c r="I1888" s="5">
        <v>43949.0</v>
      </c>
      <c r="J1888" s="5">
        <v>43988.0</v>
      </c>
      <c r="K1888" s="4" t="s">
        <v>16</v>
      </c>
      <c r="L1888" s="4">
        <f>iferror(vlookup(B1888,Rating_info,3,0),"No Data")</f>
        <v>3.1</v>
      </c>
    </row>
    <row r="1889" ht="15.75" hidden="1" customHeight="1">
      <c r="A1889" s="4" t="s">
        <v>3106</v>
      </c>
      <c r="B1889" s="4" t="s">
        <v>2194</v>
      </c>
      <c r="C1889" s="4" t="str">
        <f>iferror(vlookup(B1889,Industry_info,2,false),"No data")</f>
        <v>Information Technology</v>
      </c>
      <c r="D1889" s="4" t="s">
        <v>2929</v>
      </c>
      <c r="E1889" s="4" t="str">
        <f>iferror(VLOOKUP(D1889,State_info,2,0),"No Data")</f>
        <v>TX</v>
      </c>
      <c r="F1889" s="4">
        <v>74648.0</v>
      </c>
      <c r="G1889" s="4">
        <v>110505.0</v>
      </c>
      <c r="H1889" s="4" t="s">
        <v>3107</v>
      </c>
      <c r="I1889" s="5">
        <v>43927.0</v>
      </c>
      <c r="J1889" s="5">
        <v>43988.0</v>
      </c>
      <c r="K1889" s="4" t="s">
        <v>16</v>
      </c>
      <c r="L1889" s="4">
        <f>iferror(vlookup(B1889,Rating_info,3,0),"No Data")</f>
        <v>3.3</v>
      </c>
    </row>
    <row r="1890" ht="15.75" hidden="1" customHeight="1">
      <c r="A1890" s="4" t="s">
        <v>3108</v>
      </c>
      <c r="B1890" s="4" t="s">
        <v>3109</v>
      </c>
      <c r="C1890" s="4" t="str">
        <f>iferror(vlookup(B1890,Industry_info,2,false),"No data")</f>
        <v>Business Services</v>
      </c>
      <c r="D1890" s="4" t="s">
        <v>2874</v>
      </c>
      <c r="E1890" s="4" t="str">
        <f>iferror(VLOOKUP(D1890,State_info,2,0),"No Data")</f>
        <v>TX</v>
      </c>
      <c r="F1890" s="4">
        <v>59984.0</v>
      </c>
      <c r="G1890" s="4">
        <v>126217.0</v>
      </c>
      <c r="H1890" s="4" t="s">
        <v>3110</v>
      </c>
      <c r="I1890" s="5">
        <v>43951.0</v>
      </c>
      <c r="J1890" s="5">
        <v>43988.0</v>
      </c>
      <c r="K1890" s="4" t="s">
        <v>16</v>
      </c>
      <c r="L1890" s="4">
        <f>iferror(vlookup(B1890,Rating_info,3,0),"No Data")</f>
        <v>3</v>
      </c>
    </row>
    <row r="1891" ht="15.75" hidden="1" customHeight="1">
      <c r="A1891" s="4" t="s">
        <v>3111</v>
      </c>
      <c r="B1891" s="4" t="s">
        <v>3112</v>
      </c>
      <c r="C1891" s="4" t="str">
        <f>iferror(vlookup(B1891,Industry_info,2,false),"No data")</f>
        <v>Information Technology</v>
      </c>
      <c r="D1891" s="4" t="s">
        <v>2915</v>
      </c>
      <c r="E1891" s="4" t="str">
        <f>iferror(VLOOKUP(D1891,State_info,2,0),"No Data")</f>
        <v>TX</v>
      </c>
      <c r="F1891" s="4">
        <v>44601.0</v>
      </c>
      <c r="G1891" s="4">
        <v>78354.0</v>
      </c>
      <c r="H1891" s="4" t="s">
        <v>3113</v>
      </c>
      <c r="I1891" s="5">
        <v>43951.0</v>
      </c>
      <c r="J1891" s="5">
        <v>43988.0</v>
      </c>
      <c r="K1891" s="4" t="s">
        <v>16</v>
      </c>
      <c r="L1891" s="4">
        <f>iferror(vlookup(B1891,Rating_info,3,0),"No Data")</f>
        <v>3.8</v>
      </c>
    </row>
    <row r="1892" ht="15.75" hidden="1" customHeight="1">
      <c r="A1892" s="4" t="s">
        <v>31</v>
      </c>
      <c r="B1892" s="4" t="s">
        <v>3010</v>
      </c>
      <c r="C1892" s="4" t="str">
        <f>iferror(vlookup(B1892,Industry_info,2,false),"No data")</f>
        <v>Accounting &amp; Legal</v>
      </c>
      <c r="D1892" s="4" t="s">
        <v>2864</v>
      </c>
      <c r="E1892" s="4" t="str">
        <f>iferror(VLOOKUP(D1892,State_info,2,0),"No Data")</f>
        <v>TX</v>
      </c>
      <c r="F1892" s="4">
        <v>99053.0</v>
      </c>
      <c r="G1892" s="4">
        <v>119424.0</v>
      </c>
      <c r="H1892" s="4" t="s">
        <v>3114</v>
      </c>
      <c r="I1892" s="5">
        <v>43957.0</v>
      </c>
      <c r="J1892" s="5">
        <v>43988.0</v>
      </c>
      <c r="K1892" s="4" t="s">
        <v>16</v>
      </c>
      <c r="L1892" s="4">
        <f>iferror(vlookup(B1892,Rating_info,3,0),"No Data")</f>
        <v>3.9</v>
      </c>
    </row>
    <row r="1893" ht="15.75" hidden="1" customHeight="1">
      <c r="A1893" s="4" t="s">
        <v>3115</v>
      </c>
      <c r="B1893" s="4" t="s">
        <v>3116</v>
      </c>
      <c r="C1893" s="4" t="str">
        <f>iferror(vlookup(B1893,Industry_info,2,false),"No data")</f>
        <v>Retail</v>
      </c>
      <c r="D1893" s="4" t="s">
        <v>2860</v>
      </c>
      <c r="E1893" s="4" t="str">
        <f>iferror(VLOOKUP(D1893,State_info,2,0),"No Data")</f>
        <v>TX</v>
      </c>
      <c r="F1893" s="4">
        <v>162051.0</v>
      </c>
      <c r="G1893" s="4">
        <v>181039.0</v>
      </c>
      <c r="H1893" s="4" t="s">
        <v>3117</v>
      </c>
      <c r="I1893" s="5">
        <v>43958.0</v>
      </c>
      <c r="J1893" s="5">
        <v>43988.0</v>
      </c>
      <c r="K1893" s="4" t="s">
        <v>16</v>
      </c>
      <c r="L1893" s="4">
        <f>iferror(vlookup(B1893,Rating_info,3,0),"No Data")</f>
        <v>3.2</v>
      </c>
    </row>
    <row r="1894" ht="15.75" hidden="1" customHeight="1">
      <c r="A1894" s="4" t="s">
        <v>511</v>
      </c>
      <c r="B1894" s="4" t="s">
        <v>201</v>
      </c>
      <c r="C1894" s="4" t="str">
        <f>iferror(vlookup(B1894,Industry_info,2,false),"No data")</f>
        <v>Aerospace &amp; Defense</v>
      </c>
      <c r="D1894" s="4" t="s">
        <v>2885</v>
      </c>
      <c r="E1894" s="4" t="str">
        <f>iferror(VLOOKUP(D1894,State_info,2,0),"No Data")</f>
        <v>TX</v>
      </c>
      <c r="F1894" s="4">
        <v>83787.0</v>
      </c>
      <c r="G1894" s="4">
        <v>136156.0</v>
      </c>
      <c r="H1894" s="4" t="s">
        <v>15</v>
      </c>
      <c r="I1894" s="5">
        <v>43953.0</v>
      </c>
      <c r="J1894" s="5">
        <v>43988.0</v>
      </c>
      <c r="K1894" s="4" t="s">
        <v>16</v>
      </c>
      <c r="L1894" s="4">
        <f>iferror(vlookup(B1894,Rating_info,3,0),"No Data")</f>
        <v>3.4</v>
      </c>
    </row>
    <row r="1895" ht="15.75" hidden="1" customHeight="1">
      <c r="A1895" s="4" t="s">
        <v>1611</v>
      </c>
      <c r="B1895" s="4" t="s">
        <v>275</v>
      </c>
      <c r="C1895" s="4" t="str">
        <f>iferror(vlookup(B1895,Industry_info,2,false),"No data")</f>
        <v>Business Services</v>
      </c>
      <c r="D1895" s="4" t="s">
        <v>2860</v>
      </c>
      <c r="E1895" s="4" t="str">
        <f>iferror(VLOOKUP(D1895,State_info,2,0),"No Data")</f>
        <v>TX</v>
      </c>
      <c r="F1895" s="4">
        <v>55430.0</v>
      </c>
      <c r="G1895" s="4">
        <v>99860.0</v>
      </c>
      <c r="H1895" s="4" t="s">
        <v>3118</v>
      </c>
      <c r="I1895" s="5">
        <v>43952.0</v>
      </c>
      <c r="J1895" s="5">
        <v>43988.0</v>
      </c>
      <c r="K1895" s="4" t="s">
        <v>16</v>
      </c>
      <c r="L1895" s="4">
        <f>iferror(vlookup(B1895,Rating_info,3,0),"No Data")</f>
        <v>4.6</v>
      </c>
    </row>
    <row r="1896" ht="15.75" hidden="1" customHeight="1">
      <c r="A1896" s="4" t="s">
        <v>3119</v>
      </c>
      <c r="B1896" s="4" t="s">
        <v>3120</v>
      </c>
      <c r="C1896" s="4" t="str">
        <f>iferror(vlookup(B1896,Industry_info,2,false),"No data")</f>
        <v>Information Technology</v>
      </c>
      <c r="D1896" s="4" t="s">
        <v>2929</v>
      </c>
      <c r="E1896" s="4" t="str">
        <f>iferror(VLOOKUP(D1896,State_info,2,0),"No Data")</f>
        <v>TX</v>
      </c>
      <c r="F1896" s="4">
        <v>72676.0</v>
      </c>
      <c r="G1896" s="4">
        <v>102091.0</v>
      </c>
      <c r="H1896" s="4" t="s">
        <v>3121</v>
      </c>
      <c r="I1896" s="5">
        <v>43953.0</v>
      </c>
      <c r="J1896" s="5">
        <v>43988.0</v>
      </c>
      <c r="K1896" s="4" t="s">
        <v>16</v>
      </c>
      <c r="L1896" s="4">
        <f>iferror(vlookup(B1896,Rating_info,3,0),"No Data")</f>
        <v>4.1</v>
      </c>
    </row>
    <row r="1897" ht="15.75" hidden="1" customHeight="1">
      <c r="A1897" s="4" t="s">
        <v>3122</v>
      </c>
      <c r="B1897" s="4" t="s">
        <v>3123</v>
      </c>
      <c r="C1897" s="4" t="str">
        <f>iferror(vlookup(B1897,Industry_info,2,false),"No data")</f>
        <v>Business Services</v>
      </c>
      <c r="D1897" s="4" t="s">
        <v>2885</v>
      </c>
      <c r="E1897" s="4" t="str">
        <f>iferror(VLOOKUP(D1897,State_info,2,0),"No Data")</f>
        <v>TX</v>
      </c>
      <c r="F1897" s="4">
        <v>76684.0</v>
      </c>
      <c r="G1897" s="4">
        <v>107995.0</v>
      </c>
      <c r="H1897" s="4" t="s">
        <v>3124</v>
      </c>
      <c r="I1897" s="5">
        <v>43958.0</v>
      </c>
      <c r="J1897" s="5">
        <v>43988.0</v>
      </c>
      <c r="K1897" s="4" t="s">
        <v>16</v>
      </c>
      <c r="L1897" s="4">
        <f>iferror(vlookup(B1897,Rating_info,3,0),"No Data")</f>
        <v>3.2</v>
      </c>
    </row>
    <row r="1898" ht="15.75" hidden="1" customHeight="1">
      <c r="A1898" s="4" t="s">
        <v>3125</v>
      </c>
      <c r="B1898" s="4" t="s">
        <v>3126</v>
      </c>
      <c r="C1898" s="4" t="str">
        <f>iferror(vlookup(B1898,Industry_info,2,false),"No data")</f>
        <v>Biotech &amp; Pharmaceuticals</v>
      </c>
      <c r="D1898" s="4" t="s">
        <v>2970</v>
      </c>
      <c r="E1898" s="4" t="str">
        <f>iferror(VLOOKUP(D1898,State_info,2,0),"No Data")</f>
        <v>TX</v>
      </c>
      <c r="F1898" s="4">
        <v>51914.0</v>
      </c>
      <c r="G1898" s="4">
        <v>93505.0</v>
      </c>
      <c r="H1898" s="4" t="s">
        <v>3127</v>
      </c>
      <c r="I1898" s="5">
        <v>43958.0</v>
      </c>
      <c r="J1898" s="5">
        <v>43988.0</v>
      </c>
      <c r="K1898" s="4" t="s">
        <v>16</v>
      </c>
      <c r="L1898" s="4">
        <f>iferror(vlookup(B1898,Rating_info,3,0),"No Data")</f>
        <v>3</v>
      </c>
    </row>
    <row r="1899" ht="15.75" hidden="1" customHeight="1">
      <c r="A1899" s="4" t="s">
        <v>3128</v>
      </c>
      <c r="B1899" s="4" t="s">
        <v>3129</v>
      </c>
      <c r="C1899" s="4" t="str">
        <f>iferror(vlookup(B1899,Industry_info,2,false),"No data")</f>
        <v>Arts, Entertainment &amp; Recreation</v>
      </c>
      <c r="D1899" s="4" t="s">
        <v>2962</v>
      </c>
      <c r="E1899" s="4" t="str">
        <f>iferror(VLOOKUP(D1899,State_info,2,0),"No Data")</f>
        <v>TX</v>
      </c>
      <c r="F1899" s="4">
        <v>44601.0</v>
      </c>
      <c r="G1899" s="4">
        <v>69508.0</v>
      </c>
      <c r="H1899" s="4" t="s">
        <v>3130</v>
      </c>
      <c r="I1899" s="5">
        <v>43958.0</v>
      </c>
      <c r="J1899" s="5">
        <v>43988.0</v>
      </c>
      <c r="K1899" s="4" t="s">
        <v>16</v>
      </c>
      <c r="L1899" s="4">
        <f>iferror(vlookup(B1899,Rating_info,3,0),"No Data")</f>
        <v>5</v>
      </c>
    </row>
    <row r="1900" ht="15.75" hidden="1" customHeight="1">
      <c r="A1900" s="4" t="s">
        <v>177</v>
      </c>
      <c r="B1900" s="4" t="s">
        <v>3131</v>
      </c>
      <c r="C1900" s="4" t="str">
        <f>iferror(vlookup(B1900,Industry_info,2,false),"No data")</f>
        <v>Finance</v>
      </c>
      <c r="D1900" s="4" t="s">
        <v>2860</v>
      </c>
      <c r="E1900" s="4" t="str">
        <f>iferror(VLOOKUP(D1900,State_info,2,0),"No Data")</f>
        <v>TX</v>
      </c>
      <c r="F1900" s="4">
        <v>45306.0</v>
      </c>
      <c r="G1900" s="4">
        <v>70507.0</v>
      </c>
      <c r="H1900" s="4" t="s">
        <v>3132</v>
      </c>
      <c r="I1900" s="5">
        <v>43956.0</v>
      </c>
      <c r="J1900" s="5">
        <v>43988.0</v>
      </c>
      <c r="K1900" s="4" t="s">
        <v>16</v>
      </c>
      <c r="L1900" s="4">
        <f>iferror(vlookup(B1900,Rating_info,3,0),"No Data")</f>
        <v>4.6</v>
      </c>
    </row>
    <row r="1901" ht="15.75" hidden="1" customHeight="1">
      <c r="A1901" s="4" t="s">
        <v>177</v>
      </c>
      <c r="B1901" s="4" t="s">
        <v>1912</v>
      </c>
      <c r="C1901" s="4" t="str">
        <f>iferror(vlookup(B1901,Industry_info,2,false),"No data")</f>
        <v>Business Services</v>
      </c>
      <c r="D1901" s="4" t="s">
        <v>2874</v>
      </c>
      <c r="E1901" s="4" t="str">
        <f>iferror(VLOOKUP(D1901,State_info,2,0),"No Data")</f>
        <v>TX</v>
      </c>
      <c r="F1901" s="4">
        <v>44601.0</v>
      </c>
      <c r="G1901" s="4">
        <v>78354.0</v>
      </c>
      <c r="H1901" s="4" t="s">
        <v>3133</v>
      </c>
      <c r="I1901" s="5">
        <v>43950.0</v>
      </c>
      <c r="J1901" s="5">
        <v>43988.0</v>
      </c>
      <c r="K1901" s="4" t="s">
        <v>16</v>
      </c>
      <c r="L1901" s="4">
        <f>iferror(vlookup(B1901,Rating_info,3,0),"No Data")</f>
        <v>4.6</v>
      </c>
    </row>
    <row r="1902" ht="15.75" hidden="1" customHeight="1">
      <c r="A1902" s="4" t="s">
        <v>3134</v>
      </c>
      <c r="B1902" s="4" t="s">
        <v>2905</v>
      </c>
      <c r="C1902" s="4" t="str">
        <f>iferror(vlookup(B1902,Industry_info,2,false),"No data")</f>
        <v>No Industry</v>
      </c>
      <c r="D1902" s="4" t="s">
        <v>2864</v>
      </c>
      <c r="E1902" s="4" t="str">
        <f>iferror(VLOOKUP(D1902,State_info,2,0),"No Data")</f>
        <v>TX</v>
      </c>
      <c r="F1902" s="4">
        <v>113158.0</v>
      </c>
      <c r="G1902" s="4">
        <v>135883.0</v>
      </c>
      <c r="H1902" s="4" t="s">
        <v>3135</v>
      </c>
      <c r="I1902" s="5">
        <v>43953.0</v>
      </c>
      <c r="J1902" s="5">
        <v>43988.0</v>
      </c>
      <c r="K1902" s="4" t="s">
        <v>16</v>
      </c>
      <c r="L1902" s="4">
        <f>iferror(vlookup(B1902,Rating_info,3,0),"No Data")</f>
        <v>3.6</v>
      </c>
    </row>
    <row r="1903" ht="15.75" hidden="1" customHeight="1">
      <c r="A1903" s="4" t="s">
        <v>511</v>
      </c>
      <c r="B1903" s="4" t="s">
        <v>3136</v>
      </c>
      <c r="C1903" s="4" t="str">
        <f>iferror(vlookup(B1903,Industry_info,2,false),"No data")</f>
        <v>Education</v>
      </c>
      <c r="D1903" s="4" t="s">
        <v>3137</v>
      </c>
      <c r="E1903" s="4" t="str">
        <f>iferror(VLOOKUP(D1903,State_info,2,0),"No Data")</f>
        <v>TX</v>
      </c>
      <c r="F1903" s="4">
        <v>46387.0</v>
      </c>
      <c r="G1903" s="4">
        <v>80253.0</v>
      </c>
      <c r="H1903" s="4" t="s">
        <v>3138</v>
      </c>
      <c r="I1903" s="5">
        <v>43957.0</v>
      </c>
      <c r="J1903" s="5">
        <v>43988.0</v>
      </c>
      <c r="K1903" s="4" t="s">
        <v>16</v>
      </c>
      <c r="L1903" s="4">
        <f>iferror(vlookup(B1903,Rating_info,3,0),"No Data")</f>
        <v>4.3</v>
      </c>
    </row>
    <row r="1904" ht="15.75" hidden="1" customHeight="1">
      <c r="A1904" s="4" t="s">
        <v>936</v>
      </c>
      <c r="B1904" s="4" t="s">
        <v>3136</v>
      </c>
      <c r="C1904" s="4" t="str">
        <f>iferror(vlookup(B1904,Industry_info,2,false),"No data")</f>
        <v>Education</v>
      </c>
      <c r="D1904" s="4" t="s">
        <v>2885</v>
      </c>
      <c r="E1904" s="4" t="str">
        <f>iferror(VLOOKUP(D1904,State_info,2,0),"No Data")</f>
        <v>TX</v>
      </c>
      <c r="F1904" s="4">
        <v>42646.0</v>
      </c>
      <c r="G1904" s="4">
        <v>73334.0</v>
      </c>
      <c r="H1904" s="4" t="s">
        <v>3139</v>
      </c>
      <c r="I1904" s="5">
        <v>43958.0</v>
      </c>
      <c r="J1904" s="5">
        <v>43988.0</v>
      </c>
      <c r="K1904" s="4" t="s">
        <v>16</v>
      </c>
      <c r="L1904" s="4">
        <f>iferror(vlookup(B1904,Rating_info,3,0),"No Data")</f>
        <v>4.3</v>
      </c>
    </row>
    <row r="1905" ht="15.75" hidden="1" customHeight="1">
      <c r="A1905" s="4" t="s">
        <v>3140</v>
      </c>
      <c r="B1905" s="4" t="s">
        <v>3141</v>
      </c>
      <c r="C1905" s="4" t="str">
        <f>iferror(vlookup(B1905,Industry_info,2,false),"No data")</f>
        <v>Business Services</v>
      </c>
      <c r="D1905" s="4" t="s">
        <v>2885</v>
      </c>
      <c r="E1905" s="4" t="str">
        <f>iferror(VLOOKUP(D1905,State_info,2,0),"No Data")</f>
        <v>TX</v>
      </c>
      <c r="F1905" s="4">
        <v>37512.0</v>
      </c>
      <c r="G1905" s="4">
        <v>48252.0</v>
      </c>
      <c r="H1905" s="4" t="s">
        <v>3142</v>
      </c>
      <c r="I1905" s="5">
        <v>43945.0</v>
      </c>
      <c r="J1905" s="5">
        <v>43988.0</v>
      </c>
      <c r="K1905" s="4" t="s">
        <v>16</v>
      </c>
      <c r="L1905" s="4">
        <f>iferror(vlookup(B1905,Rating_info,3,0),"No Data")</f>
        <v>3.4</v>
      </c>
    </row>
    <row r="1906" ht="15.75" hidden="1" customHeight="1">
      <c r="A1906" s="4" t="s">
        <v>1611</v>
      </c>
      <c r="B1906" s="4" t="s">
        <v>3143</v>
      </c>
      <c r="C1906" s="4" t="str">
        <f>iferror(vlookup(B1906,Industry_info,2,false),"No data")</f>
        <v>Information Technology</v>
      </c>
      <c r="D1906" s="4" t="s">
        <v>2860</v>
      </c>
      <c r="E1906" s="4" t="str">
        <f>iferror(VLOOKUP(D1906,State_info,2,0),"No Data")</f>
        <v>TX</v>
      </c>
      <c r="F1906" s="4">
        <v>69543.0</v>
      </c>
      <c r="G1906" s="4">
        <v>114056.0</v>
      </c>
      <c r="H1906" s="4" t="s">
        <v>3144</v>
      </c>
      <c r="I1906" s="5">
        <v>43946.0</v>
      </c>
      <c r="J1906" s="5">
        <v>43988.0</v>
      </c>
      <c r="K1906" s="4" t="s">
        <v>16</v>
      </c>
      <c r="L1906" s="4">
        <f>iferror(vlookup(B1906,Rating_info,3,0),"No Data")</f>
        <v>4.7</v>
      </c>
    </row>
    <row r="1907" ht="15.75" hidden="1" customHeight="1">
      <c r="A1907" s="4" t="s">
        <v>3145</v>
      </c>
      <c r="B1907" s="4" t="s">
        <v>3146</v>
      </c>
      <c r="C1907" s="4" t="str">
        <f>iferror(vlookup(B1907,Industry_info,2,false),"No data")</f>
        <v>Information Technology</v>
      </c>
      <c r="D1907" s="4" t="s">
        <v>2860</v>
      </c>
      <c r="E1907" s="4" t="str">
        <f>iferror(VLOOKUP(D1907,State_info,2,0),"No Data")</f>
        <v>TX</v>
      </c>
      <c r="F1907" s="4">
        <v>41087.0</v>
      </c>
      <c r="G1907" s="4">
        <v>75034.0</v>
      </c>
      <c r="H1907" s="4" t="s">
        <v>3147</v>
      </c>
      <c r="I1907" s="5">
        <v>43958.0</v>
      </c>
      <c r="J1907" s="5">
        <v>43988.0</v>
      </c>
      <c r="K1907" s="4" t="s">
        <v>16</v>
      </c>
      <c r="L1907" s="4">
        <f>iferror(vlookup(B1907,Rating_info,3,0),"No Data")</f>
        <v>3.3</v>
      </c>
    </row>
    <row r="1908" ht="15.75" hidden="1" customHeight="1">
      <c r="A1908" s="4" t="s">
        <v>1277</v>
      </c>
      <c r="B1908" s="4" t="s">
        <v>1652</v>
      </c>
      <c r="C1908" s="4" t="str">
        <f>iferror(vlookup(B1908,Industry_info,2,false),"No data")</f>
        <v>Insurance</v>
      </c>
      <c r="D1908" s="4" t="s">
        <v>2929</v>
      </c>
      <c r="E1908" s="4" t="str">
        <f>iferror(VLOOKUP(D1908,State_info,2,0),"No Data")</f>
        <v>TX</v>
      </c>
      <c r="F1908" s="4">
        <v>99268.0</v>
      </c>
      <c r="G1908" s="4">
        <v>115530.0</v>
      </c>
      <c r="H1908" s="4" t="s">
        <v>3148</v>
      </c>
      <c r="I1908" s="5">
        <v>43952.0</v>
      </c>
      <c r="J1908" s="5">
        <v>43988.0</v>
      </c>
      <c r="K1908" s="4" t="s">
        <v>16</v>
      </c>
      <c r="L1908" s="4">
        <f>iferror(vlookup(B1908,Rating_info,3,0),"No Data")</f>
        <v>3.4</v>
      </c>
    </row>
    <row r="1909" ht="15.75" hidden="1" customHeight="1">
      <c r="A1909" s="4" t="s">
        <v>3149</v>
      </c>
      <c r="B1909" s="4" t="s">
        <v>3150</v>
      </c>
      <c r="C1909" s="4" t="str">
        <f>iferror(vlookup(B1909,Industry_info,2,false),"No data")</f>
        <v>Accounting &amp; Legal</v>
      </c>
      <c r="D1909" s="4" t="s">
        <v>2860</v>
      </c>
      <c r="E1909" s="4" t="str">
        <f>iferror(VLOOKUP(D1909,State_info,2,0),"No Data")</f>
        <v>TX</v>
      </c>
      <c r="F1909" s="4">
        <v>59680.0</v>
      </c>
      <c r="G1909" s="4">
        <v>80767.0</v>
      </c>
      <c r="H1909" s="4" t="s">
        <v>3151</v>
      </c>
      <c r="I1909" s="5">
        <v>43958.0</v>
      </c>
      <c r="J1909" s="5">
        <v>43988.0</v>
      </c>
      <c r="K1909" s="4" t="s">
        <v>16</v>
      </c>
      <c r="L1909" s="4">
        <f>iferror(vlookup(B1909,Rating_info,3,0),"No Data")</f>
        <v>3.6</v>
      </c>
    </row>
    <row r="1910" ht="15.75" hidden="1" customHeight="1">
      <c r="A1910" s="4" t="s">
        <v>177</v>
      </c>
      <c r="B1910" s="4" t="s">
        <v>3152</v>
      </c>
      <c r="C1910" s="4" t="str">
        <f>iferror(vlookup(B1910,Industry_info,2,false),"No data")</f>
        <v>Information Technology</v>
      </c>
      <c r="D1910" s="4" t="s">
        <v>3153</v>
      </c>
      <c r="E1910" s="4" t="str">
        <f>iferror(VLOOKUP(D1910,State_info,2,0),"No Data")</f>
        <v>TX</v>
      </c>
      <c r="F1910" s="4">
        <v>47060.0</v>
      </c>
      <c r="G1910" s="4">
        <v>87407.0</v>
      </c>
      <c r="H1910" s="4" t="s">
        <v>3154</v>
      </c>
      <c r="I1910" s="5">
        <v>43957.0</v>
      </c>
      <c r="J1910" s="5">
        <v>43988.0</v>
      </c>
      <c r="K1910" s="4" t="s">
        <v>16</v>
      </c>
      <c r="L1910" s="4">
        <f>iferror(vlookup(B1910,Rating_info,3,0),"No Data")</f>
        <v>3.2</v>
      </c>
    </row>
    <row r="1911" ht="15.75" hidden="1" customHeight="1">
      <c r="A1911" s="4" t="s">
        <v>3155</v>
      </c>
      <c r="B1911" s="4" t="s">
        <v>3156</v>
      </c>
      <c r="C1911" s="4" t="str">
        <f>iferror(vlookup(B1911,Industry_info,2,false),"No data")</f>
        <v>Finance</v>
      </c>
      <c r="D1911" s="4" t="s">
        <v>2860</v>
      </c>
      <c r="E1911" s="4" t="str">
        <f>iferror(VLOOKUP(D1911,State_info,2,0),"No Data")</f>
        <v>TX</v>
      </c>
      <c r="F1911" s="4">
        <v>95606.0</v>
      </c>
      <c r="G1911" s="4">
        <v>187677.0</v>
      </c>
      <c r="H1911" s="4" t="s">
        <v>3157</v>
      </c>
      <c r="I1911" s="5">
        <v>43958.0</v>
      </c>
      <c r="J1911" s="5">
        <v>43988.0</v>
      </c>
      <c r="K1911" s="4" t="s">
        <v>16</v>
      </c>
      <c r="L1911" s="4">
        <f>iferror(vlookup(B1911,Rating_info,3,0),"No Data")</f>
        <v>3.8</v>
      </c>
    </row>
    <row r="1912" ht="15.75" hidden="1" customHeight="1">
      <c r="A1912" s="4" t="s">
        <v>3158</v>
      </c>
      <c r="B1912" s="4" t="s">
        <v>206</v>
      </c>
      <c r="C1912" s="4" t="str">
        <f>iferror(vlookup(B1912,Industry_info,2,false),"No data")</f>
        <v>Aerospace &amp; Defense</v>
      </c>
      <c r="D1912" s="4" t="s">
        <v>2915</v>
      </c>
      <c r="E1912" s="4" t="str">
        <f>iferror(VLOOKUP(D1912,State_info,2,0),"No Data")</f>
        <v>TX</v>
      </c>
      <c r="F1912" s="4">
        <v>66935.0</v>
      </c>
      <c r="G1912" s="4">
        <v>109284.0</v>
      </c>
      <c r="H1912" s="4" t="s">
        <v>15</v>
      </c>
      <c r="I1912" s="5">
        <v>43950.0</v>
      </c>
      <c r="J1912" s="5">
        <v>43988.0</v>
      </c>
      <c r="K1912" s="4" t="s">
        <v>16</v>
      </c>
      <c r="L1912" s="4">
        <f>iferror(vlookup(B1912,Rating_info,3,0),"No Data")</f>
        <v>3.8</v>
      </c>
    </row>
    <row r="1913" ht="15.75" hidden="1" customHeight="1">
      <c r="A1913" s="4" t="s">
        <v>3159</v>
      </c>
      <c r="B1913" s="4" t="s">
        <v>3160</v>
      </c>
      <c r="C1913" s="4" t="str">
        <f>iferror(vlookup(B1913,Industry_info,2,false),"No data")</f>
        <v>Health Care</v>
      </c>
      <c r="D1913" s="4" t="s">
        <v>2885</v>
      </c>
      <c r="E1913" s="4" t="str">
        <f>iferror(VLOOKUP(D1913,State_info,2,0),"No Data")</f>
        <v>TX</v>
      </c>
      <c r="F1913" s="4">
        <v>45609.0</v>
      </c>
      <c r="G1913" s="4">
        <v>99155.0</v>
      </c>
      <c r="H1913" s="4" t="s">
        <v>3161</v>
      </c>
      <c r="I1913" s="5">
        <v>43958.0</v>
      </c>
      <c r="J1913" s="5">
        <v>43988.0</v>
      </c>
      <c r="K1913" s="4" t="s">
        <v>16</v>
      </c>
      <c r="L1913" s="4">
        <f>iferror(vlookup(B1913,Rating_info,3,0),"No Data")</f>
        <v>3.3</v>
      </c>
    </row>
    <row r="1914" ht="15.75" hidden="1" customHeight="1">
      <c r="A1914" s="4" t="s">
        <v>31</v>
      </c>
      <c r="B1914" s="4" t="s">
        <v>173</v>
      </c>
      <c r="C1914" s="4" t="str">
        <f>iferror(vlookup(B1914,Industry_info,2,false),"No data")</f>
        <v>Information Technology</v>
      </c>
      <c r="D1914" s="4" t="s">
        <v>2874</v>
      </c>
      <c r="E1914" s="4" t="str">
        <f>iferror(VLOOKUP(D1914,State_info,2,0),"No Data")</f>
        <v>TX</v>
      </c>
      <c r="F1914" s="4">
        <v>73521.0</v>
      </c>
      <c r="G1914" s="4">
        <v>118121.0</v>
      </c>
      <c r="H1914" s="4" t="s">
        <v>3162</v>
      </c>
      <c r="I1914" s="5">
        <v>43958.0</v>
      </c>
      <c r="J1914" s="5">
        <v>43988.0</v>
      </c>
      <c r="K1914" s="4" t="s">
        <v>16</v>
      </c>
      <c r="L1914" s="4">
        <f>iferror(vlookup(B1914,Rating_info,3,0),"No Data")</f>
        <v>3.5</v>
      </c>
    </row>
    <row r="1915" ht="15.75" hidden="1" customHeight="1">
      <c r="A1915" s="4" t="s">
        <v>3163</v>
      </c>
      <c r="B1915" s="4" t="s">
        <v>2669</v>
      </c>
      <c r="C1915" s="4" t="str">
        <f>iferror(vlookup(B1915,Industry_info,2,false),"No data")</f>
        <v>Retail</v>
      </c>
      <c r="D1915" s="4" t="s">
        <v>2874</v>
      </c>
      <c r="E1915" s="4" t="str">
        <f>iferror(VLOOKUP(D1915,State_info,2,0),"No Data")</f>
        <v>TX</v>
      </c>
      <c r="F1915" s="4">
        <v>97924.0</v>
      </c>
      <c r="G1915" s="4">
        <v>124259.0</v>
      </c>
      <c r="H1915" s="4" t="s">
        <v>3164</v>
      </c>
      <c r="I1915" s="5">
        <v>43951.0</v>
      </c>
      <c r="J1915" s="5">
        <v>43988.0</v>
      </c>
      <c r="K1915" s="4" t="s">
        <v>16</v>
      </c>
      <c r="L1915" s="4">
        <f>iferror(vlookup(B1915,Rating_info,3,0),"No Data")</f>
        <v>3.3</v>
      </c>
    </row>
    <row r="1916" ht="15.75" hidden="1" customHeight="1">
      <c r="A1916" s="4" t="s">
        <v>3165</v>
      </c>
      <c r="B1916" s="4" t="s">
        <v>3055</v>
      </c>
      <c r="C1916" s="4" t="str">
        <f>iferror(vlookup(B1916,Industry_info,2,false),"No data")</f>
        <v>Finance</v>
      </c>
      <c r="D1916" s="4" t="s">
        <v>2929</v>
      </c>
      <c r="E1916" s="4" t="str">
        <f>iferror(VLOOKUP(D1916,State_info,2,0),"No Data")</f>
        <v>TX</v>
      </c>
      <c r="F1916" s="4">
        <v>61016.0</v>
      </c>
      <c r="G1916" s="4">
        <v>104285.0</v>
      </c>
      <c r="H1916" s="4" t="s">
        <v>3166</v>
      </c>
      <c r="I1916" s="5">
        <v>43958.0</v>
      </c>
      <c r="J1916" s="5">
        <v>43988.0</v>
      </c>
      <c r="K1916" s="4" t="s">
        <v>16</v>
      </c>
      <c r="L1916" s="4">
        <f>iferror(vlookup(B1916,Rating_info,3,0),"No Data")</f>
        <v>3.6</v>
      </c>
    </row>
    <row r="1917" ht="15.75" hidden="1" customHeight="1">
      <c r="A1917" s="4" t="s">
        <v>574</v>
      </c>
      <c r="B1917" s="4" t="s">
        <v>651</v>
      </c>
      <c r="C1917" s="4" t="str">
        <f>iferror(vlookup(B1917,Industry_info,2,false),"No data")</f>
        <v>Government</v>
      </c>
      <c r="D1917" s="4" t="s">
        <v>3167</v>
      </c>
      <c r="E1917" s="4" t="str">
        <f>iferror(VLOOKUP(D1917,State_info,2,0),"No Data")</f>
        <v>TX</v>
      </c>
      <c r="F1917" s="4">
        <v>50178.0</v>
      </c>
      <c r="G1917" s="4">
        <v>90101.0</v>
      </c>
      <c r="H1917" s="4" t="s">
        <v>652</v>
      </c>
      <c r="I1917" s="5">
        <v>43958.0</v>
      </c>
      <c r="J1917" s="5">
        <v>43988.0</v>
      </c>
      <c r="K1917" s="4" t="s">
        <v>330</v>
      </c>
      <c r="L1917" s="4">
        <f>iferror(vlookup(B1917,Rating_info,3,0),"No Data")</f>
        <v>4.2</v>
      </c>
    </row>
    <row r="1918" ht="15.75" hidden="1" customHeight="1">
      <c r="A1918" s="4" t="s">
        <v>1680</v>
      </c>
      <c r="B1918" s="4" t="s">
        <v>1681</v>
      </c>
      <c r="C1918" s="4" t="str">
        <f>iferror(vlookup(B1918,Industry_info,2,false),"No data")</f>
        <v>Information Technology</v>
      </c>
      <c r="D1918" s="4" t="s">
        <v>2864</v>
      </c>
      <c r="E1918" s="4" t="str">
        <f>iferror(VLOOKUP(D1918,State_info,2,0),"No Data")</f>
        <v>TX</v>
      </c>
      <c r="F1918" s="4">
        <v>72477.0</v>
      </c>
      <c r="G1918" s="4">
        <v>90246.0</v>
      </c>
      <c r="H1918" s="4" t="s">
        <v>1682</v>
      </c>
      <c r="I1918" s="5">
        <v>43945.0</v>
      </c>
      <c r="J1918" s="5">
        <v>43988.0</v>
      </c>
      <c r="K1918" s="4" t="s">
        <v>16</v>
      </c>
      <c r="L1918" s="4">
        <f>iferror(vlookup(B1918,Rating_info,3,0),"No Data")</f>
        <v>3.8</v>
      </c>
    </row>
    <row r="1919" ht="15.75" hidden="1" customHeight="1">
      <c r="A1919" s="4" t="s">
        <v>31</v>
      </c>
      <c r="B1919" s="4" t="s">
        <v>3168</v>
      </c>
      <c r="C1919" s="4" t="str">
        <f>iferror(vlookup(B1919,Industry_info,2,false),"No data")</f>
        <v>Information Technology</v>
      </c>
      <c r="D1919" s="4" t="s">
        <v>2864</v>
      </c>
      <c r="E1919" s="4" t="str">
        <f>iferror(VLOOKUP(D1919,State_info,2,0),"No Data")</f>
        <v>TX</v>
      </c>
      <c r="F1919" s="4">
        <v>71349.0</v>
      </c>
      <c r="G1919" s="4">
        <v>123837.0</v>
      </c>
      <c r="H1919" s="4" t="s">
        <v>3169</v>
      </c>
      <c r="I1919" s="5">
        <v>43951.0</v>
      </c>
      <c r="J1919" s="5">
        <v>43988.0</v>
      </c>
      <c r="K1919" s="4" t="s">
        <v>16</v>
      </c>
      <c r="L1919" s="4">
        <f>iferror(vlookup(B1919,Rating_info,3,0),"No Data")</f>
        <v>3.4</v>
      </c>
    </row>
    <row r="1920" ht="15.75" hidden="1" customHeight="1">
      <c r="A1920" s="4" t="s">
        <v>3170</v>
      </c>
      <c r="B1920" s="4" t="s">
        <v>3171</v>
      </c>
      <c r="C1920" s="4" t="str">
        <f>iferror(vlookup(B1920,Industry_info,2,false),"No data")</f>
        <v>Information Technology</v>
      </c>
      <c r="D1920" s="4" t="s">
        <v>2864</v>
      </c>
      <c r="E1920" s="4" t="str">
        <f>iferror(VLOOKUP(D1920,State_info,2,0),"No Data")</f>
        <v>TX</v>
      </c>
      <c r="F1920" s="4">
        <v>70466.0</v>
      </c>
      <c r="G1920" s="4">
        <v>123993.0</v>
      </c>
      <c r="H1920" s="4" t="s">
        <v>3172</v>
      </c>
      <c r="I1920" s="5">
        <v>43958.0</v>
      </c>
      <c r="J1920" s="5">
        <v>43988.0</v>
      </c>
      <c r="K1920" s="4" t="s">
        <v>16</v>
      </c>
      <c r="L1920" s="4">
        <f>iferror(vlookup(B1920,Rating_info,3,0),"No Data")</f>
        <v>2.6</v>
      </c>
    </row>
    <row r="1921" ht="15.75" hidden="1" customHeight="1">
      <c r="A1921" s="4" t="s">
        <v>177</v>
      </c>
      <c r="B1921" s="4" t="s">
        <v>3173</v>
      </c>
      <c r="C1921" s="4" t="str">
        <f>iferror(vlookup(B1921,Industry_info,2,false),"No data")</f>
        <v>Government</v>
      </c>
      <c r="D1921" s="4" t="s">
        <v>2864</v>
      </c>
      <c r="E1921" s="4" t="str">
        <f>iferror(VLOOKUP(D1921,State_info,2,0),"No Data")</f>
        <v>TX</v>
      </c>
      <c r="F1921" s="4">
        <v>56743.0</v>
      </c>
      <c r="G1921" s="4">
        <v>69498.0</v>
      </c>
      <c r="H1921" s="4" t="s">
        <v>3174</v>
      </c>
      <c r="I1921" s="5">
        <v>43958.0</v>
      </c>
      <c r="J1921" s="5">
        <v>43988.0</v>
      </c>
      <c r="K1921" s="4" t="s">
        <v>330</v>
      </c>
      <c r="L1921" s="4">
        <f>iferror(vlookup(B1921,Rating_info,3,0),"No Data")</f>
        <v>2.7</v>
      </c>
    </row>
    <row r="1922" ht="15.75" hidden="1" customHeight="1">
      <c r="A1922" s="4" t="s">
        <v>177</v>
      </c>
      <c r="B1922" s="4" t="s">
        <v>2471</v>
      </c>
      <c r="C1922" s="4" t="str">
        <f>iferror(vlookup(B1922,Industry_info,2,false),"No data")</f>
        <v>Information Technology</v>
      </c>
      <c r="D1922" s="4" t="s">
        <v>2885</v>
      </c>
      <c r="E1922" s="4" t="str">
        <f>iferror(VLOOKUP(D1922,State_info,2,0),"No Data")</f>
        <v>TX</v>
      </c>
      <c r="F1922" s="4">
        <v>47799.0</v>
      </c>
      <c r="G1922" s="4">
        <v>87592.0</v>
      </c>
      <c r="H1922" s="4" t="s">
        <v>3175</v>
      </c>
      <c r="I1922" s="5">
        <v>43950.0</v>
      </c>
      <c r="J1922" s="5">
        <v>43988.0</v>
      </c>
      <c r="K1922" s="4" t="s">
        <v>16</v>
      </c>
      <c r="L1922" s="4">
        <f>iferror(vlookup(B1922,Rating_info,3,0),"No Data")</f>
        <v>3.7</v>
      </c>
    </row>
    <row r="1923" ht="15.75" hidden="1" customHeight="1">
      <c r="A1923" s="4" t="s">
        <v>3176</v>
      </c>
      <c r="B1923" s="4" t="s">
        <v>2914</v>
      </c>
      <c r="C1923" s="4" t="str">
        <f>iferror(vlookup(B1923,Industry_info,2,false),"No data")</f>
        <v>Information Technology</v>
      </c>
      <c r="D1923" s="4" t="s">
        <v>2915</v>
      </c>
      <c r="E1923" s="4" t="str">
        <f>iferror(VLOOKUP(D1923,State_info,2,0),"No Data")</f>
        <v>TX</v>
      </c>
      <c r="F1923" s="4">
        <v>45043.0</v>
      </c>
      <c r="G1923" s="4">
        <v>86723.0</v>
      </c>
      <c r="H1923" s="4" t="s">
        <v>3177</v>
      </c>
      <c r="I1923" s="5">
        <v>43952.0</v>
      </c>
      <c r="J1923" s="5">
        <v>43988.0</v>
      </c>
      <c r="K1923" s="4" t="s">
        <v>16</v>
      </c>
      <c r="L1923" s="4">
        <f>iferror(vlookup(B1923,Rating_info,3,0),"No Data")</f>
        <v>4.8</v>
      </c>
    </row>
    <row r="1924" ht="15.75" hidden="1" customHeight="1">
      <c r="A1924" s="4" t="s">
        <v>3178</v>
      </c>
      <c r="B1924" s="4" t="s">
        <v>3103</v>
      </c>
      <c r="C1924" s="4" t="str">
        <f>iferror(vlookup(B1924,Industry_info,2,false),"No data")</f>
        <v>Insurance</v>
      </c>
      <c r="D1924" s="4" t="s">
        <v>142</v>
      </c>
      <c r="E1924" s="4" t="str">
        <f>iferror(VLOOKUP(D1924,State_info,2,0),"No Data")</f>
        <v>TX</v>
      </c>
      <c r="F1924" s="4">
        <v>117947.0</v>
      </c>
      <c r="G1924" s="4">
        <v>149962.0</v>
      </c>
      <c r="H1924" s="4" t="s">
        <v>15</v>
      </c>
      <c r="I1924" s="5">
        <v>43950.0</v>
      </c>
      <c r="J1924" s="5">
        <v>43988.0</v>
      </c>
      <c r="K1924" s="4" t="s">
        <v>16</v>
      </c>
      <c r="L1924" s="4">
        <f>iferror(vlookup(B1924,Rating_info,3,0),"No Data")</f>
        <v>3.6</v>
      </c>
    </row>
    <row r="1925" ht="15.75" hidden="1" customHeight="1">
      <c r="A1925" s="4" t="s">
        <v>3179</v>
      </c>
      <c r="B1925" s="4" t="s">
        <v>3180</v>
      </c>
      <c r="C1925" s="4" t="str">
        <f>iferror(vlookup(B1925,Industry_info,2,false),"No data")</f>
        <v>Information Technology</v>
      </c>
      <c r="D1925" s="4" t="s">
        <v>2885</v>
      </c>
      <c r="E1925" s="4" t="str">
        <f>iferror(VLOOKUP(D1925,State_info,2,0),"No Data")</f>
        <v>TX</v>
      </c>
      <c r="F1925" s="4">
        <v>49965.0</v>
      </c>
      <c r="G1925" s="4">
        <v>79525.0</v>
      </c>
      <c r="H1925" s="4" t="s">
        <v>3181</v>
      </c>
      <c r="I1925" s="5">
        <v>43951.0</v>
      </c>
      <c r="J1925" s="5">
        <v>43988.0</v>
      </c>
      <c r="K1925" s="4" t="s">
        <v>16</v>
      </c>
      <c r="L1925" s="4">
        <f>iferror(vlookup(B1925,Rating_info,3,0),"No Data")</f>
        <v>4</v>
      </c>
    </row>
    <row r="1926" ht="15.75" hidden="1" customHeight="1">
      <c r="A1926" s="4" t="s">
        <v>177</v>
      </c>
      <c r="B1926" s="4" t="s">
        <v>2935</v>
      </c>
      <c r="C1926" s="4" t="str">
        <f>iferror(vlookup(B1926,Industry_info,2,false),"No data")</f>
        <v>Accounting &amp; Legal</v>
      </c>
      <c r="D1926" s="4" t="s">
        <v>2885</v>
      </c>
      <c r="E1926" s="4" t="str">
        <f>iferror(VLOOKUP(D1926,State_info,2,0),"No Data")</f>
        <v>TX</v>
      </c>
      <c r="F1926" s="4">
        <v>48851.0</v>
      </c>
      <c r="G1926" s="4">
        <v>84598.0</v>
      </c>
      <c r="H1926" s="4" t="s">
        <v>3182</v>
      </c>
      <c r="I1926" s="5">
        <v>43946.0</v>
      </c>
      <c r="J1926" s="5">
        <v>43988.0</v>
      </c>
      <c r="K1926" s="4" t="s">
        <v>16</v>
      </c>
      <c r="L1926" s="4">
        <f>iferror(vlookup(B1926,Rating_info,3,0),"No Data")</f>
        <v>3.2</v>
      </c>
    </row>
    <row r="1927" ht="15.75" hidden="1" customHeight="1">
      <c r="A1927" s="4" t="s">
        <v>3183</v>
      </c>
      <c r="B1927" s="4" t="s">
        <v>3184</v>
      </c>
      <c r="C1927" s="4" t="str">
        <f>iferror(vlookup(B1927,Industry_info,2,false),"No data")</f>
        <v>Accounting &amp; Legal</v>
      </c>
      <c r="D1927" s="4" t="s">
        <v>2860</v>
      </c>
      <c r="E1927" s="4" t="str">
        <f>iferror(VLOOKUP(D1927,State_info,2,0),"No Data")</f>
        <v>TX</v>
      </c>
      <c r="F1927" s="4">
        <v>107918.0</v>
      </c>
      <c r="G1927" s="4">
        <v>116361.0</v>
      </c>
      <c r="H1927" s="4" t="s">
        <v>3185</v>
      </c>
      <c r="I1927" s="5">
        <v>43952.0</v>
      </c>
      <c r="J1927" s="5">
        <v>43988.0</v>
      </c>
      <c r="K1927" s="4" t="s">
        <v>16</v>
      </c>
      <c r="L1927" s="4">
        <f>iferror(vlookup(B1927,Rating_info,3,0),"No Data")</f>
        <v>3.8</v>
      </c>
    </row>
    <row r="1928" ht="15.75" hidden="1" customHeight="1">
      <c r="A1928" s="4" t="s">
        <v>3186</v>
      </c>
      <c r="B1928" s="4" t="s">
        <v>3187</v>
      </c>
      <c r="C1928" s="4" t="str">
        <f>iferror(vlookup(B1928,Industry_info,2,false),"No data")</f>
        <v>Information Technology</v>
      </c>
      <c r="D1928" s="4" t="s">
        <v>2885</v>
      </c>
      <c r="E1928" s="4" t="str">
        <f>iferror(VLOOKUP(D1928,State_info,2,0),"No Data")</f>
        <v>TX</v>
      </c>
      <c r="F1928" s="4">
        <v>61860.0</v>
      </c>
      <c r="G1928" s="4">
        <v>99000.0</v>
      </c>
      <c r="H1928" s="4" t="s">
        <v>15</v>
      </c>
      <c r="I1928" s="5">
        <v>43957.0</v>
      </c>
      <c r="J1928" s="5">
        <v>43988.0</v>
      </c>
      <c r="K1928" s="4" t="s">
        <v>16</v>
      </c>
      <c r="L1928" s="4">
        <f>iferror(vlookup(B1928,Rating_info,3,0),"No Data")</f>
        <v>4.6</v>
      </c>
    </row>
    <row r="1929" ht="15.75" hidden="1" customHeight="1">
      <c r="A1929" s="4" t="s">
        <v>562</v>
      </c>
      <c r="B1929" s="4" t="s">
        <v>275</v>
      </c>
      <c r="C1929" s="4" t="str">
        <f>iferror(vlookup(B1929,Industry_info,2,false),"No data")</f>
        <v>Business Services</v>
      </c>
      <c r="D1929" s="4" t="s">
        <v>24</v>
      </c>
      <c r="E1929" s="4" t="str">
        <f>iferror(VLOOKUP(D1929,State_info,2,0),"No Data")</f>
        <v>VA</v>
      </c>
      <c r="F1929" s="4">
        <v>45676.0</v>
      </c>
      <c r="G1929" s="4">
        <v>81635.0</v>
      </c>
      <c r="H1929" s="4" t="s">
        <v>3188</v>
      </c>
      <c r="I1929" s="5">
        <v>43952.0</v>
      </c>
      <c r="J1929" s="5">
        <v>43988.0</v>
      </c>
      <c r="K1929" s="4" t="s">
        <v>16</v>
      </c>
      <c r="L1929" s="4">
        <f>iferror(vlookup(B1929,Rating_info,3,0),"No Data")</f>
        <v>4.6</v>
      </c>
    </row>
    <row r="1930" ht="15.75" hidden="1" customHeight="1">
      <c r="A1930" s="4" t="s">
        <v>495</v>
      </c>
      <c r="B1930" s="4" t="s">
        <v>3189</v>
      </c>
      <c r="C1930" s="4" t="str">
        <f>iferror(vlookup(B1930,Industry_info,2,false),"No data")</f>
        <v>Information Technology</v>
      </c>
      <c r="D1930" s="4" t="s">
        <v>2860</v>
      </c>
      <c r="E1930" s="4" t="str">
        <f>iferror(VLOOKUP(D1930,State_info,2,0),"No Data")</f>
        <v>TX</v>
      </c>
      <c r="F1930" s="4">
        <v>53234.0</v>
      </c>
      <c r="G1930" s="4">
        <v>105269.0</v>
      </c>
      <c r="H1930" s="4" t="s">
        <v>3190</v>
      </c>
      <c r="I1930" s="5">
        <v>43958.0</v>
      </c>
      <c r="J1930" s="5">
        <v>43988.0</v>
      </c>
      <c r="K1930" s="4" t="s">
        <v>16</v>
      </c>
      <c r="L1930" s="4">
        <f>iferror(vlookup(B1930,Rating_info,3,0),"No Data")</f>
        <v>3.9</v>
      </c>
    </row>
    <row r="1931" ht="15.75" hidden="1" customHeight="1">
      <c r="A1931" s="4" t="s">
        <v>3191</v>
      </c>
      <c r="B1931" s="4" t="s">
        <v>3192</v>
      </c>
      <c r="C1931" s="4" t="str">
        <f>iferror(vlookup(B1931,Industry_info,2,false),"No data")</f>
        <v>Real Estate</v>
      </c>
      <c r="D1931" s="4" t="s">
        <v>2885</v>
      </c>
      <c r="E1931" s="4" t="str">
        <f>iferror(VLOOKUP(D1931,State_info,2,0),"No Data")</f>
        <v>TX</v>
      </c>
      <c r="F1931" s="4">
        <v>55730.0</v>
      </c>
      <c r="G1931" s="4">
        <v>99014.0</v>
      </c>
      <c r="H1931" s="4" t="s">
        <v>3193</v>
      </c>
      <c r="I1931" s="5">
        <v>43956.0</v>
      </c>
      <c r="J1931" s="5">
        <v>43988.0</v>
      </c>
      <c r="K1931" s="4" t="s">
        <v>16</v>
      </c>
      <c r="L1931" s="4">
        <f>iferror(vlookup(B1931,Rating_info,3,0),"No Data")</f>
        <v>4.5</v>
      </c>
    </row>
    <row r="1932" ht="15.75" hidden="1" customHeight="1">
      <c r="A1932" s="4" t="s">
        <v>1611</v>
      </c>
      <c r="B1932" s="4" t="s">
        <v>3001</v>
      </c>
      <c r="C1932" s="4" t="str">
        <f>iferror(vlookup(B1932,Industry_info,2,false),"No data")</f>
        <v>Information Technology</v>
      </c>
      <c r="D1932" s="4" t="s">
        <v>2860</v>
      </c>
      <c r="E1932" s="4" t="str">
        <f>iferror(VLOOKUP(D1932,State_info,2,0),"No Data")</f>
        <v>TX</v>
      </c>
      <c r="F1932" s="4">
        <v>55083.0</v>
      </c>
      <c r="G1932" s="4">
        <v>100835.0</v>
      </c>
      <c r="H1932" s="4" t="s">
        <v>3194</v>
      </c>
      <c r="I1932" s="5">
        <v>43949.0</v>
      </c>
      <c r="J1932" s="5">
        <v>43988.0</v>
      </c>
      <c r="K1932" s="4" t="s">
        <v>16</v>
      </c>
      <c r="L1932" s="4">
        <f>iferror(vlookup(B1932,Rating_info,3,0),"No Data")</f>
        <v>4.1</v>
      </c>
    </row>
    <row r="1933" ht="15.75" hidden="1" customHeight="1">
      <c r="A1933" s="4" t="s">
        <v>3195</v>
      </c>
      <c r="B1933" s="4" t="s">
        <v>3196</v>
      </c>
      <c r="C1933" s="4" t="str">
        <f>iferror(vlookup(B1933,Industry_info,2,false),"No data")</f>
        <v>Real Estate</v>
      </c>
      <c r="D1933" s="4" t="s">
        <v>2860</v>
      </c>
      <c r="E1933" s="4" t="str">
        <f>iferror(VLOOKUP(D1933,State_info,2,0),"No Data")</f>
        <v>TX</v>
      </c>
      <c r="F1933" s="4">
        <v>59301.0</v>
      </c>
      <c r="G1933" s="4">
        <v>113658.0</v>
      </c>
      <c r="H1933" s="4" t="s">
        <v>3197</v>
      </c>
      <c r="I1933" s="5">
        <v>43956.0</v>
      </c>
      <c r="J1933" s="5">
        <v>43988.0</v>
      </c>
      <c r="K1933" s="4" t="s">
        <v>16</v>
      </c>
      <c r="L1933" s="4">
        <f>iferror(vlookup(B1933,Rating_info,3,0),"No Data")</f>
        <v>3</v>
      </c>
    </row>
    <row r="1934" ht="15.75" hidden="1" customHeight="1">
      <c r="A1934" s="4" t="s">
        <v>3198</v>
      </c>
      <c r="B1934" s="4" t="s">
        <v>3199</v>
      </c>
      <c r="C1934" s="4" t="str">
        <f>iferror(vlookup(B1934,Industry_info,2,false),"No data")</f>
        <v>Education</v>
      </c>
      <c r="D1934" s="4" t="s">
        <v>24</v>
      </c>
      <c r="E1934" s="4" t="str">
        <f>iferror(VLOOKUP(D1934,State_info,2,0),"No Data")</f>
        <v>VA</v>
      </c>
      <c r="F1934" s="4">
        <v>45686.0</v>
      </c>
      <c r="G1934" s="4">
        <v>70124.0</v>
      </c>
      <c r="H1934" s="4" t="s">
        <v>3200</v>
      </c>
      <c r="I1934" s="5">
        <v>43956.0</v>
      </c>
      <c r="J1934" s="5">
        <v>43988.0</v>
      </c>
      <c r="K1934" s="4" t="s">
        <v>16</v>
      </c>
      <c r="L1934" s="4">
        <f>iferror(vlookup(B1934,Rating_info,3,0),"No Data")</f>
        <v>4.1</v>
      </c>
    </row>
    <row r="1935" ht="15.75" hidden="1" customHeight="1">
      <c r="A1935" s="4" t="s">
        <v>3201</v>
      </c>
      <c r="B1935" s="4" t="s">
        <v>3202</v>
      </c>
      <c r="C1935" s="4" t="str">
        <f>iferror(vlookup(B1935,Industry_info,2,false),"No data")</f>
        <v>Business Services</v>
      </c>
      <c r="D1935" s="4" t="s">
        <v>2860</v>
      </c>
      <c r="E1935" s="4" t="str">
        <f>iferror(VLOOKUP(D1935,State_info,2,0),"No Data")</f>
        <v>TX</v>
      </c>
      <c r="F1935" s="4">
        <v>115194.0</v>
      </c>
      <c r="G1935" s="4">
        <v>119940.0</v>
      </c>
      <c r="H1935" s="4" t="s">
        <v>3203</v>
      </c>
      <c r="I1935" s="5">
        <v>43953.0</v>
      </c>
      <c r="J1935" s="5">
        <v>43988.0</v>
      </c>
      <c r="K1935" s="4" t="s">
        <v>16</v>
      </c>
      <c r="L1935" s="4">
        <f>iferror(vlookup(B1935,Rating_info,3,0),"No Data")</f>
        <v>4</v>
      </c>
    </row>
    <row r="1936" ht="15.75" hidden="1" customHeight="1">
      <c r="A1936" s="4" t="s">
        <v>31</v>
      </c>
      <c r="B1936" s="4" t="s">
        <v>3204</v>
      </c>
      <c r="C1936" s="4" t="str">
        <f>iferror(vlookup(B1936,Industry_info,2,false),"No data")</f>
        <v>Oil, Gas, Energy &amp; Utilities</v>
      </c>
      <c r="D1936" s="4" t="s">
        <v>2885</v>
      </c>
      <c r="E1936" s="4" t="str">
        <f>iferror(VLOOKUP(D1936,State_info,2,0),"No Data")</f>
        <v>TX</v>
      </c>
      <c r="F1936" s="4">
        <v>64950.0</v>
      </c>
      <c r="G1936" s="4">
        <v>103449.0</v>
      </c>
      <c r="H1936" s="4" t="s">
        <v>3205</v>
      </c>
      <c r="I1936" s="5">
        <v>43952.0</v>
      </c>
      <c r="J1936" s="5">
        <v>43988.0</v>
      </c>
      <c r="K1936" s="4" t="s">
        <v>16</v>
      </c>
      <c r="L1936" s="4">
        <f>iferror(vlookup(B1936,Rating_info,3,0),"No Data")</f>
        <v>3.7</v>
      </c>
    </row>
    <row r="1937" ht="15.75" hidden="1" customHeight="1">
      <c r="A1937" s="4" t="s">
        <v>177</v>
      </c>
      <c r="B1937" s="4" t="s">
        <v>3206</v>
      </c>
      <c r="C1937" s="4" t="str">
        <f>iferror(vlookup(B1937,Industry_info,2,false),"No data")</f>
        <v>Information Technology</v>
      </c>
      <c r="D1937" s="4" t="s">
        <v>2929</v>
      </c>
      <c r="E1937" s="4" t="str">
        <f>iferror(VLOOKUP(D1937,State_info,2,0),"No Data")</f>
        <v>TX</v>
      </c>
      <c r="F1937" s="4">
        <v>44601.0</v>
      </c>
      <c r="G1937" s="4">
        <v>78354.0</v>
      </c>
      <c r="H1937" s="4" t="s">
        <v>3207</v>
      </c>
      <c r="I1937" s="5">
        <v>43948.0</v>
      </c>
      <c r="J1937" s="5">
        <v>43988.0</v>
      </c>
      <c r="K1937" s="4" t="s">
        <v>887</v>
      </c>
      <c r="L1937" s="4" t="str">
        <f>iferror(vlookup(B1937,Rating_info,3,0),"No Data")</f>
        <v/>
      </c>
    </row>
    <row r="1938" ht="15.75" hidden="1" customHeight="1">
      <c r="A1938" s="4" t="s">
        <v>31</v>
      </c>
      <c r="B1938" s="4" t="s">
        <v>41</v>
      </c>
      <c r="C1938" s="4" t="str">
        <f>iferror(vlookup(B1938,Industry_info,2,false),"No data")</f>
        <v>Information Technology</v>
      </c>
      <c r="D1938" s="4" t="s">
        <v>2860</v>
      </c>
      <c r="E1938" s="4" t="str">
        <f>iferror(VLOOKUP(D1938,State_info,2,0),"No Data")</f>
        <v>TX</v>
      </c>
      <c r="F1938" s="4">
        <v>67898.0</v>
      </c>
      <c r="G1938" s="4">
        <v>108511.0</v>
      </c>
      <c r="H1938" s="4" t="s">
        <v>15</v>
      </c>
      <c r="I1938" s="5">
        <v>43952.0</v>
      </c>
      <c r="J1938" s="5">
        <v>43988.0</v>
      </c>
      <c r="K1938" s="4" t="s">
        <v>16</v>
      </c>
      <c r="L1938" s="4">
        <f>iferror(vlookup(B1938,Rating_info,3,0),"No Data")</f>
        <v>3.9</v>
      </c>
    </row>
    <row r="1939" ht="15.75" hidden="1" customHeight="1">
      <c r="A1939" s="4" t="s">
        <v>3208</v>
      </c>
      <c r="B1939" s="4" t="s">
        <v>3021</v>
      </c>
      <c r="C1939" s="4" t="str">
        <f>iferror(vlookup(B1939,Industry_info,2,false),"No data")</f>
        <v>Insurance</v>
      </c>
      <c r="D1939" s="4" t="s">
        <v>2929</v>
      </c>
      <c r="E1939" s="4" t="str">
        <f>iferror(VLOOKUP(D1939,State_info,2,0),"No Data")</f>
        <v>TX</v>
      </c>
      <c r="F1939" s="4">
        <v>50249.0</v>
      </c>
      <c r="G1939" s="4">
        <v>105504.0</v>
      </c>
      <c r="H1939" s="4" t="s">
        <v>15</v>
      </c>
      <c r="I1939" s="5">
        <v>43950.0</v>
      </c>
      <c r="J1939" s="5">
        <v>43988.0</v>
      </c>
      <c r="K1939" s="4" t="s">
        <v>16</v>
      </c>
      <c r="L1939" s="4">
        <f>iferror(vlookup(B1939,Rating_info,3,0),"No Data")</f>
        <v>3.5</v>
      </c>
    </row>
    <row r="1940" ht="15.75" hidden="1" customHeight="1">
      <c r="A1940" s="4" t="s">
        <v>3209</v>
      </c>
      <c r="B1940" s="4" t="s">
        <v>3210</v>
      </c>
      <c r="C1940" s="4" t="str">
        <f>iferror(vlookup(B1940,Industry_info,2,false),"No data")</f>
        <v>Health Care</v>
      </c>
      <c r="D1940" s="4" t="s">
        <v>2864</v>
      </c>
      <c r="E1940" s="4" t="str">
        <f>iferror(VLOOKUP(D1940,State_info,2,0),"No Data")</f>
        <v>TX</v>
      </c>
      <c r="F1940" s="4">
        <v>79355.0</v>
      </c>
      <c r="G1940" s="4">
        <v>133471.0</v>
      </c>
      <c r="H1940" s="4" t="s">
        <v>3211</v>
      </c>
      <c r="I1940" s="5">
        <v>43952.0</v>
      </c>
      <c r="J1940" s="5">
        <v>43988.0</v>
      </c>
      <c r="K1940" s="4" t="s">
        <v>16</v>
      </c>
      <c r="L1940" s="4">
        <f>iferror(vlookup(B1940,Rating_info,3,0),"No Data")</f>
        <v>3.3</v>
      </c>
    </row>
    <row r="1941" ht="15.75" hidden="1" customHeight="1">
      <c r="A1941" s="4" t="s">
        <v>177</v>
      </c>
      <c r="B1941" s="4" t="s">
        <v>3212</v>
      </c>
      <c r="C1941" s="4" t="str">
        <f>iferror(vlookup(B1941,Industry_info,2,false),"No data")</f>
        <v>Information Technology</v>
      </c>
      <c r="D1941" s="4" t="s">
        <v>2864</v>
      </c>
      <c r="E1941" s="4" t="str">
        <f>iferror(VLOOKUP(D1941,State_info,2,0),"No Data")</f>
        <v>TX</v>
      </c>
      <c r="F1941" s="4">
        <v>44466.0</v>
      </c>
      <c r="G1941" s="4">
        <v>81687.0</v>
      </c>
      <c r="H1941" s="4" t="s">
        <v>3213</v>
      </c>
      <c r="I1941" s="5">
        <v>43951.0</v>
      </c>
      <c r="J1941" s="5">
        <v>43988.0</v>
      </c>
      <c r="K1941" s="4" t="s">
        <v>16</v>
      </c>
      <c r="L1941" s="4">
        <f>iferror(vlookup(B1941,Rating_info,3,0),"No Data")</f>
        <v>3.3</v>
      </c>
    </row>
    <row r="1942" ht="15.75" hidden="1" customHeight="1">
      <c r="A1942" s="4" t="s">
        <v>3214</v>
      </c>
      <c r="B1942" s="4" t="s">
        <v>3189</v>
      </c>
      <c r="C1942" s="4" t="str">
        <f>iferror(vlookup(B1942,Industry_info,2,false),"No data")</f>
        <v>Information Technology</v>
      </c>
      <c r="D1942" s="4" t="s">
        <v>2860</v>
      </c>
      <c r="E1942" s="4" t="str">
        <f>iferror(VLOOKUP(D1942,State_info,2,0),"No Data")</f>
        <v>TX</v>
      </c>
      <c r="F1942" s="4">
        <v>53234.0</v>
      </c>
      <c r="G1942" s="4">
        <v>105269.0</v>
      </c>
      <c r="H1942" s="4" t="s">
        <v>3215</v>
      </c>
      <c r="I1942" s="5">
        <v>43958.0</v>
      </c>
      <c r="J1942" s="5">
        <v>43988.0</v>
      </c>
      <c r="K1942" s="4" t="s">
        <v>16</v>
      </c>
      <c r="L1942" s="4">
        <f>iferror(vlookup(B1942,Rating_info,3,0),"No Data")</f>
        <v>3.9</v>
      </c>
    </row>
    <row r="1943" ht="15.75" hidden="1" customHeight="1">
      <c r="A1943" s="4" t="s">
        <v>1546</v>
      </c>
      <c r="B1943" s="4" t="s">
        <v>3216</v>
      </c>
      <c r="C1943" s="4" t="str">
        <f>iferror(vlookup(B1943,Industry_info,2,false),"No data")</f>
        <v>Health Care</v>
      </c>
      <c r="D1943" s="4" t="s">
        <v>3048</v>
      </c>
      <c r="E1943" s="4" t="str">
        <f>iferror(VLOOKUP(D1943,State_info,2,0),"No Data")</f>
        <v>TX</v>
      </c>
      <c r="F1943" s="4">
        <v>46994.0</v>
      </c>
      <c r="G1943" s="4">
        <v>56987.0</v>
      </c>
      <c r="H1943" s="4" t="s">
        <v>3217</v>
      </c>
      <c r="I1943" s="5">
        <v>43950.0</v>
      </c>
      <c r="J1943" s="5">
        <v>43988.0</v>
      </c>
      <c r="K1943" s="4" t="s">
        <v>16</v>
      </c>
      <c r="L1943" s="4">
        <f>iferror(vlookup(B1943,Rating_info,3,0),"No Data")</f>
        <v>3.6</v>
      </c>
    </row>
    <row r="1944" ht="15.75" hidden="1" customHeight="1">
      <c r="A1944" s="4" t="s">
        <v>1566</v>
      </c>
      <c r="B1944" s="4" t="s">
        <v>3218</v>
      </c>
      <c r="C1944" s="4" t="str">
        <f>iferror(vlookup(B1944,Industry_info,2,false),"No data")</f>
        <v>Information Technology</v>
      </c>
      <c r="D1944" s="4" t="s">
        <v>2864</v>
      </c>
      <c r="E1944" s="4" t="str">
        <f>iferror(VLOOKUP(D1944,State_info,2,0),"No Data")</f>
        <v>TX</v>
      </c>
      <c r="F1944" s="4">
        <v>62933.0</v>
      </c>
      <c r="G1944" s="4">
        <v>108235.0</v>
      </c>
      <c r="H1944" s="4" t="s">
        <v>3219</v>
      </c>
      <c r="I1944" s="5">
        <v>43946.0</v>
      </c>
      <c r="J1944" s="5">
        <v>43988.0</v>
      </c>
      <c r="K1944" s="4" t="s">
        <v>16</v>
      </c>
      <c r="L1944" s="4">
        <f>iferror(vlookup(B1944,Rating_info,3,0),"No Data")</f>
        <v>4.4</v>
      </c>
    </row>
    <row r="1945" ht="15.75" hidden="1" customHeight="1">
      <c r="A1945" s="4" t="s">
        <v>2985</v>
      </c>
      <c r="B1945" s="4" t="s">
        <v>3220</v>
      </c>
      <c r="C1945" s="4" t="str">
        <f>iferror(vlookup(B1945,Industry_info,2,false),"No data")</f>
        <v>Business Services</v>
      </c>
      <c r="D1945" s="4" t="s">
        <v>2860</v>
      </c>
      <c r="E1945" s="4" t="str">
        <f>iferror(VLOOKUP(D1945,State_info,2,0),"No Data")</f>
        <v>TX</v>
      </c>
      <c r="F1945" s="4">
        <v>37929.0</v>
      </c>
      <c r="G1945" s="4">
        <v>68776.0</v>
      </c>
      <c r="H1945" s="4" t="s">
        <v>3221</v>
      </c>
      <c r="I1945" s="5">
        <v>43956.0</v>
      </c>
      <c r="J1945" s="5">
        <v>43988.0</v>
      </c>
      <c r="K1945" s="4" t="s">
        <v>16</v>
      </c>
      <c r="L1945" s="4">
        <f>iferror(vlookup(B1945,Rating_info,3,0),"No Data")</f>
        <v>2.9</v>
      </c>
    </row>
    <row r="1946" ht="15.75" hidden="1" customHeight="1">
      <c r="A1946" s="4" t="s">
        <v>3222</v>
      </c>
      <c r="B1946" s="4" t="s">
        <v>3223</v>
      </c>
      <c r="C1946" s="4" t="str">
        <f>iferror(vlookup(B1946,Industry_info,2,false),"No data")</f>
        <v>Health Care</v>
      </c>
      <c r="D1946" s="4" t="s">
        <v>3224</v>
      </c>
      <c r="E1946" s="4" t="str">
        <f>iferror(VLOOKUP(D1946,State_info,2,0),"No Data")</f>
        <v>TX</v>
      </c>
      <c r="F1946" s="4">
        <v>49716.0</v>
      </c>
      <c r="G1946" s="4">
        <v>50349.0</v>
      </c>
      <c r="H1946" s="4" t="s">
        <v>3225</v>
      </c>
      <c r="I1946" s="5">
        <v>43949.0</v>
      </c>
      <c r="J1946" s="5">
        <v>43988.0</v>
      </c>
      <c r="K1946" s="4" t="s">
        <v>16</v>
      </c>
      <c r="L1946" s="4">
        <f>iferror(vlookup(B1946,Rating_info,3,0),"No Data")</f>
        <v>3.9</v>
      </c>
    </row>
    <row r="1947" ht="15.75" hidden="1" customHeight="1">
      <c r="A1947" s="4" t="s">
        <v>31</v>
      </c>
      <c r="B1947" s="4" t="s">
        <v>3226</v>
      </c>
      <c r="C1947" s="4" t="str">
        <f>iferror(vlookup(B1947,Industry_info,2,false),"No data")</f>
        <v>No Industry</v>
      </c>
      <c r="D1947" s="4" t="s">
        <v>2864</v>
      </c>
      <c r="E1947" s="4" t="str">
        <f>iferror(VLOOKUP(D1947,State_info,2,0),"No Data")</f>
        <v>TX</v>
      </c>
      <c r="F1947" s="4">
        <v>77228.0</v>
      </c>
      <c r="G1947" s="4">
        <v>103289.0</v>
      </c>
      <c r="H1947" s="4" t="s">
        <v>3227</v>
      </c>
      <c r="I1947" s="5">
        <v>43958.0</v>
      </c>
      <c r="J1947" s="5">
        <v>43988.0</v>
      </c>
      <c r="K1947" s="4" t="s">
        <v>16</v>
      </c>
      <c r="L1947" s="4" t="str">
        <f>iferror(vlookup(B1947,Rating_info,3,0),"No Data")</f>
        <v/>
      </c>
    </row>
    <row r="1948" ht="15.75" hidden="1" customHeight="1">
      <c r="A1948" s="4" t="s">
        <v>1611</v>
      </c>
      <c r="B1948" s="4" t="s">
        <v>2907</v>
      </c>
      <c r="C1948" s="4" t="str">
        <f>iferror(vlookup(B1948,Industry_info,2,false),"No data")</f>
        <v>Information Technology</v>
      </c>
      <c r="D1948" s="4" t="s">
        <v>2864</v>
      </c>
      <c r="E1948" s="4" t="str">
        <f>iferror(VLOOKUP(D1948,State_info,2,0),"No Data")</f>
        <v>TX</v>
      </c>
      <c r="F1948" s="4">
        <v>115513.0</v>
      </c>
      <c r="G1948" s="4">
        <v>134710.0</v>
      </c>
      <c r="H1948" s="4" t="s">
        <v>15</v>
      </c>
      <c r="I1948" s="5">
        <v>43953.0</v>
      </c>
      <c r="J1948" s="5">
        <v>43988.0</v>
      </c>
      <c r="K1948" s="4" t="s">
        <v>16</v>
      </c>
      <c r="L1948" s="4">
        <f>iferror(vlookup(B1948,Rating_info,3,0),"No Data")</f>
        <v>4.1</v>
      </c>
    </row>
    <row r="1949" ht="15.75" hidden="1" customHeight="1">
      <c r="A1949" s="4" t="s">
        <v>177</v>
      </c>
      <c r="B1949" s="4" t="s">
        <v>3228</v>
      </c>
      <c r="C1949" s="4" t="str">
        <f>iferror(vlookup(B1949,Industry_info,2,false),"No data")</f>
        <v>Information Technology</v>
      </c>
      <c r="D1949" s="4" t="s">
        <v>2864</v>
      </c>
      <c r="E1949" s="4" t="str">
        <f>iferror(VLOOKUP(D1949,State_info,2,0),"No Data")</f>
        <v>TX</v>
      </c>
      <c r="F1949" s="4">
        <v>45694.0</v>
      </c>
      <c r="G1949" s="4">
        <v>77975.0</v>
      </c>
      <c r="H1949" s="4" t="s">
        <v>3229</v>
      </c>
      <c r="I1949" s="5">
        <v>43950.0</v>
      </c>
      <c r="J1949" s="5">
        <v>43988.0</v>
      </c>
      <c r="K1949" s="4" t="s">
        <v>16</v>
      </c>
      <c r="L1949" s="4" t="str">
        <f>iferror(vlookup(B1949,Rating_info,3,0),"No Data")</f>
        <v/>
      </c>
    </row>
    <row r="1950" ht="15.75" hidden="1" customHeight="1">
      <c r="A1950" s="4" t="s">
        <v>31</v>
      </c>
      <c r="B1950" s="4" t="s">
        <v>3230</v>
      </c>
      <c r="C1950" s="4" t="str">
        <f>iferror(vlookup(B1950,Industry_info,2,false),"No data")</f>
        <v>Business Services</v>
      </c>
      <c r="D1950" s="4" t="s">
        <v>2864</v>
      </c>
      <c r="E1950" s="4" t="str">
        <f>iferror(VLOOKUP(D1950,State_info,2,0),"No Data")</f>
        <v>TX</v>
      </c>
      <c r="F1950" s="4">
        <v>60772.0</v>
      </c>
      <c r="G1950" s="4">
        <v>79616.0</v>
      </c>
      <c r="H1950" s="4" t="s">
        <v>3231</v>
      </c>
      <c r="I1950" s="5">
        <v>43952.0</v>
      </c>
      <c r="J1950" s="5">
        <v>43988.0</v>
      </c>
      <c r="K1950" s="4" t="s">
        <v>16</v>
      </c>
      <c r="L1950" s="4">
        <f>iferror(vlookup(B1950,Rating_info,3,0),"No Data")</f>
        <v>3.4</v>
      </c>
    </row>
    <row r="1951" ht="15.75" hidden="1" customHeight="1">
      <c r="A1951" s="4" t="s">
        <v>31</v>
      </c>
      <c r="B1951" s="4" t="s">
        <v>26</v>
      </c>
      <c r="C1951" s="4" t="str">
        <f>iferror(vlookup(B1951,Industry_info,2,false),"No data")</f>
        <v>Business Services</v>
      </c>
      <c r="D1951" s="4" t="s">
        <v>142</v>
      </c>
      <c r="E1951" s="4" t="str">
        <f>iferror(VLOOKUP(D1951,State_info,2,0),"No Data")</f>
        <v>TX</v>
      </c>
      <c r="F1951" s="4">
        <v>50188.0</v>
      </c>
      <c r="G1951" s="4">
        <v>96060.0</v>
      </c>
      <c r="H1951" s="4" t="s">
        <v>3232</v>
      </c>
      <c r="I1951" s="5">
        <v>43956.0</v>
      </c>
      <c r="J1951" s="5">
        <v>43988.0</v>
      </c>
      <c r="K1951" s="4" t="s">
        <v>16</v>
      </c>
      <c r="L1951" s="4">
        <f>iferror(vlookup(B1951,Rating_info,3,0),"No Data")</f>
        <v>3.7</v>
      </c>
    </row>
    <row r="1952" ht="15.75" hidden="1" customHeight="1">
      <c r="A1952" s="4" t="s">
        <v>177</v>
      </c>
      <c r="B1952" s="4" t="s">
        <v>2205</v>
      </c>
      <c r="C1952" s="4" t="str">
        <f>iferror(vlookup(B1952,Industry_info,2,false),"No data")</f>
        <v>Restaurants, Bars &amp; Food Services</v>
      </c>
      <c r="D1952" s="4" t="s">
        <v>2885</v>
      </c>
      <c r="E1952" s="4" t="str">
        <f>iferror(VLOOKUP(D1952,State_info,2,0),"No Data")</f>
        <v>TX</v>
      </c>
      <c r="F1952" s="4">
        <v>36010.0</v>
      </c>
      <c r="G1952" s="4">
        <v>71564.0</v>
      </c>
      <c r="H1952" s="4" t="s">
        <v>3233</v>
      </c>
      <c r="I1952" s="5">
        <v>43949.0</v>
      </c>
      <c r="J1952" s="5">
        <v>43988.0</v>
      </c>
      <c r="K1952" s="4" t="s">
        <v>16</v>
      </c>
      <c r="L1952" s="4">
        <f>iferror(vlookup(B1952,Rating_info,3,0),"No Data")</f>
        <v>3.5</v>
      </c>
    </row>
    <row r="1953" ht="15.75" hidden="1" customHeight="1">
      <c r="A1953" s="4" t="s">
        <v>3209</v>
      </c>
      <c r="B1953" s="4" t="s">
        <v>3234</v>
      </c>
      <c r="C1953" s="4" t="str">
        <f>iferror(vlookup(B1953,Industry_info,2,false),"No data")</f>
        <v>Insurance</v>
      </c>
      <c r="D1953" s="4" t="s">
        <v>2864</v>
      </c>
      <c r="E1953" s="4" t="str">
        <f>iferror(VLOOKUP(D1953,State_info,2,0),"No Data")</f>
        <v>TX</v>
      </c>
      <c r="F1953" s="4">
        <v>68098.0</v>
      </c>
      <c r="G1953" s="4">
        <v>114064.0</v>
      </c>
      <c r="H1953" s="4" t="s">
        <v>3235</v>
      </c>
      <c r="I1953" s="5">
        <v>43953.0</v>
      </c>
      <c r="J1953" s="5">
        <v>43988.0</v>
      </c>
      <c r="K1953" s="4" t="s">
        <v>16</v>
      </c>
      <c r="L1953" s="4">
        <f>iferror(vlookup(B1953,Rating_info,3,0),"No Data")</f>
        <v>3.2</v>
      </c>
    </row>
    <row r="1954" ht="15.75" hidden="1" customHeight="1">
      <c r="A1954" s="4" t="s">
        <v>31</v>
      </c>
      <c r="B1954" s="4" t="s">
        <v>2910</v>
      </c>
      <c r="C1954" s="4" t="str">
        <f>iferror(vlookup(B1954,Industry_info,2,false),"No data")</f>
        <v>Media</v>
      </c>
      <c r="D1954" s="4" t="s">
        <v>142</v>
      </c>
      <c r="E1954" s="4" t="str">
        <f>iferror(VLOOKUP(D1954,State_info,2,0),"No Data")</f>
        <v>TX</v>
      </c>
      <c r="F1954" s="4">
        <v>75058.0</v>
      </c>
      <c r="G1954" s="4">
        <v>92531.0</v>
      </c>
      <c r="H1954" s="4" t="s">
        <v>3236</v>
      </c>
      <c r="I1954" s="5">
        <v>43957.0</v>
      </c>
      <c r="J1954" s="5">
        <v>43988.0</v>
      </c>
      <c r="K1954" s="4" t="s">
        <v>16</v>
      </c>
      <c r="L1954" s="4">
        <f>iferror(vlookup(B1954,Rating_info,3,0),"No Data")</f>
        <v>3.2</v>
      </c>
    </row>
    <row r="1955" ht="15.75" hidden="1" customHeight="1">
      <c r="A1955" s="4" t="s">
        <v>31</v>
      </c>
      <c r="B1955" s="4" t="s">
        <v>2194</v>
      </c>
      <c r="C1955" s="4" t="str">
        <f>iferror(vlookup(B1955,Industry_info,2,false),"No data")</f>
        <v>Information Technology</v>
      </c>
      <c r="D1955" s="4" t="s">
        <v>2929</v>
      </c>
      <c r="E1955" s="4" t="str">
        <f>iferror(VLOOKUP(D1955,State_info,2,0),"No Data")</f>
        <v>TX</v>
      </c>
      <c r="F1955" s="4">
        <v>78114.0</v>
      </c>
      <c r="G1955" s="4">
        <v>141678.0</v>
      </c>
      <c r="H1955" s="4" t="s">
        <v>3237</v>
      </c>
      <c r="I1955" s="5">
        <v>43951.0</v>
      </c>
      <c r="J1955" s="5">
        <v>43988.0</v>
      </c>
      <c r="K1955" s="4" t="s">
        <v>16</v>
      </c>
      <c r="L1955" s="4">
        <f>iferror(vlookup(B1955,Rating_info,3,0),"No Data")</f>
        <v>3.3</v>
      </c>
    </row>
    <row r="1956" ht="15.75" hidden="1" customHeight="1">
      <c r="A1956" s="4" t="s">
        <v>3238</v>
      </c>
      <c r="B1956" s="4" t="s">
        <v>3239</v>
      </c>
      <c r="C1956" s="4" t="str">
        <f>iferror(vlookup(B1956,Industry_info,2,false),"No data")</f>
        <v>Finance</v>
      </c>
      <c r="D1956" s="4" t="s">
        <v>2929</v>
      </c>
      <c r="E1956" s="4" t="str">
        <f>iferror(VLOOKUP(D1956,State_info,2,0),"No Data")</f>
        <v>TX</v>
      </c>
      <c r="F1956" s="4">
        <v>70747.0</v>
      </c>
      <c r="G1956" s="4">
        <v>88844.0</v>
      </c>
      <c r="H1956" s="4" t="s">
        <v>3240</v>
      </c>
      <c r="I1956" s="5">
        <v>43958.0</v>
      </c>
      <c r="J1956" s="5">
        <v>43988.0</v>
      </c>
      <c r="K1956" s="4" t="s">
        <v>16</v>
      </c>
      <c r="L1956" s="4">
        <f>iferror(vlookup(B1956,Rating_info,3,0),"No Data")</f>
        <v>3.1</v>
      </c>
    </row>
    <row r="1957" ht="15.75" hidden="1" customHeight="1">
      <c r="A1957" s="4" t="s">
        <v>3241</v>
      </c>
      <c r="B1957" s="4" t="s">
        <v>275</v>
      </c>
      <c r="C1957" s="4" t="str">
        <f>iferror(vlookup(B1957,Industry_info,2,false),"No data")</f>
        <v>Business Services</v>
      </c>
      <c r="D1957" s="4" t="s">
        <v>24</v>
      </c>
      <c r="E1957" s="4" t="str">
        <f>iferror(VLOOKUP(D1957,State_info,2,0),"No Data")</f>
        <v>VA</v>
      </c>
      <c r="F1957" s="4">
        <v>48482.0</v>
      </c>
      <c r="G1957" s="4">
        <v>83851.0</v>
      </c>
      <c r="H1957" s="4" t="s">
        <v>3242</v>
      </c>
      <c r="I1957" s="5">
        <v>43952.0</v>
      </c>
      <c r="J1957" s="5">
        <v>43988.0</v>
      </c>
      <c r="K1957" s="4" t="s">
        <v>16</v>
      </c>
      <c r="L1957" s="4">
        <f>iferror(vlookup(B1957,Rating_info,3,0),"No Data")</f>
        <v>4.6</v>
      </c>
    </row>
    <row r="1958" ht="15.75" hidden="1" customHeight="1">
      <c r="A1958" s="4" t="s">
        <v>1566</v>
      </c>
      <c r="B1958" s="4" t="s">
        <v>3243</v>
      </c>
      <c r="C1958" s="4" t="str">
        <f>iferror(vlookup(B1958,Industry_info,2,false),"No data")</f>
        <v>Information Technology</v>
      </c>
      <c r="D1958" s="4" t="s">
        <v>2929</v>
      </c>
      <c r="E1958" s="4" t="str">
        <f>iferror(VLOOKUP(D1958,State_info,2,0),"No Data")</f>
        <v>TX</v>
      </c>
      <c r="F1958" s="4">
        <v>47858.0</v>
      </c>
      <c r="G1958" s="4">
        <v>86476.0</v>
      </c>
      <c r="H1958" s="4" t="s">
        <v>3244</v>
      </c>
      <c r="I1958" s="5">
        <v>43954.0</v>
      </c>
      <c r="J1958" s="5">
        <v>43988.0</v>
      </c>
      <c r="K1958" s="4" t="s">
        <v>16</v>
      </c>
      <c r="L1958" s="4">
        <f>iferror(vlookup(B1958,Rating_info,3,0),"No Data")</f>
        <v>3.5</v>
      </c>
    </row>
    <row r="1959" ht="15.75" hidden="1" customHeight="1">
      <c r="A1959" s="4" t="s">
        <v>31</v>
      </c>
      <c r="B1959" s="4" t="s">
        <v>3245</v>
      </c>
      <c r="C1959" s="4" t="str">
        <f>iferror(vlookup(B1959,Industry_info,2,false),"No data")</f>
        <v>Business Services</v>
      </c>
      <c r="D1959" s="4" t="s">
        <v>2885</v>
      </c>
      <c r="E1959" s="4" t="str">
        <f>iferror(VLOOKUP(D1959,State_info,2,0),"No Data")</f>
        <v>TX</v>
      </c>
      <c r="F1959" s="4">
        <v>43055.0</v>
      </c>
      <c r="G1959" s="4">
        <v>81242.0</v>
      </c>
      <c r="H1959" s="4" t="s">
        <v>3246</v>
      </c>
      <c r="I1959" s="5">
        <v>43953.0</v>
      </c>
      <c r="J1959" s="5">
        <v>43988.0</v>
      </c>
      <c r="K1959" s="4" t="s">
        <v>16</v>
      </c>
      <c r="L1959" s="4">
        <f>iferror(vlookup(B1959,Rating_info,3,0),"No Data")</f>
        <v>4.1</v>
      </c>
    </row>
    <row r="1960" ht="15.75" hidden="1" customHeight="1">
      <c r="A1960" s="4" t="s">
        <v>3247</v>
      </c>
      <c r="B1960" s="4" t="s">
        <v>3248</v>
      </c>
      <c r="C1960" s="4" t="str">
        <f>iferror(vlookup(B1960,Industry_info,2,false),"No data")</f>
        <v>Finance</v>
      </c>
      <c r="D1960" s="4" t="s">
        <v>2885</v>
      </c>
      <c r="E1960" s="4" t="str">
        <f>iferror(VLOOKUP(D1960,State_info,2,0),"No Data")</f>
        <v>TX</v>
      </c>
      <c r="F1960" s="4">
        <v>63281.0</v>
      </c>
      <c r="G1960" s="4">
        <v>132777.0</v>
      </c>
      <c r="H1960" s="4" t="s">
        <v>3249</v>
      </c>
      <c r="I1960" s="5">
        <v>43958.0</v>
      </c>
      <c r="J1960" s="5">
        <v>43988.0</v>
      </c>
      <c r="K1960" s="4" t="s">
        <v>16</v>
      </c>
      <c r="L1960" s="4">
        <f>iferror(vlookup(B1960,Rating_info,3,0),"No Data")</f>
        <v>3.5</v>
      </c>
    </row>
    <row r="1961" ht="15.75" hidden="1" customHeight="1">
      <c r="A1961" s="4" t="s">
        <v>177</v>
      </c>
      <c r="B1961" s="4" t="s">
        <v>3250</v>
      </c>
      <c r="C1961" s="4" t="str">
        <f>iferror(vlookup(B1961,Industry_info,2,false),"No data")</f>
        <v>Health Care</v>
      </c>
      <c r="D1961" s="4" t="s">
        <v>2864</v>
      </c>
      <c r="E1961" s="4" t="str">
        <f>iferror(VLOOKUP(D1961,State_info,2,0),"No Data")</f>
        <v>TX</v>
      </c>
      <c r="F1961" s="4">
        <v>39778.0</v>
      </c>
      <c r="G1961" s="4">
        <v>69892.0</v>
      </c>
      <c r="H1961" s="4" t="s">
        <v>3251</v>
      </c>
      <c r="I1961" s="5">
        <v>43946.0</v>
      </c>
      <c r="J1961" s="5">
        <v>43988.0</v>
      </c>
      <c r="K1961" s="4" t="s">
        <v>16</v>
      </c>
      <c r="L1961" s="4">
        <f>iferror(vlookup(B1961,Rating_info,3,0),"No Data")</f>
        <v>3.6</v>
      </c>
    </row>
    <row r="1962" ht="15.75" hidden="1" customHeight="1">
      <c r="A1962" s="4" t="s">
        <v>3252</v>
      </c>
      <c r="B1962" s="4" t="s">
        <v>3253</v>
      </c>
      <c r="C1962" s="4" t="str">
        <f>iferror(vlookup(B1962,Industry_info,2,false),"No data")</f>
        <v>Business Services</v>
      </c>
      <c r="D1962" s="4" t="s">
        <v>142</v>
      </c>
      <c r="E1962" s="4" t="str">
        <f>iferror(VLOOKUP(D1962,State_info,2,0),"No Data")</f>
        <v>TX</v>
      </c>
      <c r="F1962" s="4">
        <v>45165.0</v>
      </c>
      <c r="G1962" s="4">
        <v>68973.0</v>
      </c>
      <c r="H1962" s="4" t="s">
        <v>3254</v>
      </c>
      <c r="I1962" s="5">
        <v>43950.0</v>
      </c>
      <c r="J1962" s="5">
        <v>43988.0</v>
      </c>
      <c r="K1962" s="4" t="s">
        <v>887</v>
      </c>
      <c r="L1962" s="4">
        <f>iferror(vlookup(B1962,Rating_info,3,0),"No Data")</f>
        <v>3.7</v>
      </c>
    </row>
    <row r="1963" ht="15.75" hidden="1" customHeight="1">
      <c r="A1963" s="4" t="s">
        <v>3255</v>
      </c>
      <c r="B1963" s="4" t="s">
        <v>2863</v>
      </c>
      <c r="C1963" s="4" t="str">
        <f>iferror(vlookup(B1963,Industry_info,2,false),"No data")</f>
        <v>Education</v>
      </c>
      <c r="D1963" s="4" t="s">
        <v>2864</v>
      </c>
      <c r="E1963" s="4" t="str">
        <f>iferror(VLOOKUP(D1963,State_info,2,0),"No Data")</f>
        <v>TX</v>
      </c>
      <c r="F1963" s="4">
        <v>69500.0</v>
      </c>
      <c r="G1963" s="4">
        <v>80000.0</v>
      </c>
      <c r="H1963" s="4" t="s">
        <v>15</v>
      </c>
      <c r="I1963" s="5">
        <v>43958.0</v>
      </c>
      <c r="J1963" s="5">
        <v>43988.0</v>
      </c>
      <c r="K1963" s="4" t="s">
        <v>16</v>
      </c>
      <c r="L1963" s="4">
        <f>iferror(vlookup(B1963,Rating_info,3,0),"No Data")</f>
        <v>3.8</v>
      </c>
    </row>
    <row r="1964" ht="15.75" hidden="1" customHeight="1">
      <c r="A1964" s="4" t="s">
        <v>3256</v>
      </c>
      <c r="B1964" s="4" t="s">
        <v>3047</v>
      </c>
      <c r="C1964" s="4" t="str">
        <f>iferror(vlookup(B1964,Industry_info,2,false),"No data")</f>
        <v>Health Care</v>
      </c>
      <c r="D1964" s="4" t="s">
        <v>3048</v>
      </c>
      <c r="E1964" s="4" t="str">
        <f>iferror(VLOOKUP(D1964,State_info,2,0),"No Data")</f>
        <v>TX</v>
      </c>
      <c r="F1964" s="4">
        <v>71400.0</v>
      </c>
      <c r="G1964" s="4">
        <v>119080.0</v>
      </c>
      <c r="H1964" s="4" t="s">
        <v>3257</v>
      </c>
      <c r="I1964" s="5">
        <v>43958.0</v>
      </c>
      <c r="J1964" s="5">
        <v>43988.0</v>
      </c>
      <c r="K1964" s="4" t="s">
        <v>16</v>
      </c>
      <c r="L1964" s="4">
        <f>iferror(vlookup(B1964,Rating_info,3,0),"No Data")</f>
        <v>3.6</v>
      </c>
    </row>
    <row r="1965" ht="15.75" hidden="1" customHeight="1">
      <c r="A1965" s="4" t="s">
        <v>31</v>
      </c>
      <c r="B1965" s="4" t="s">
        <v>3258</v>
      </c>
      <c r="C1965" s="4" t="str">
        <f>iferror(vlookup(B1965,Industry_info,2,false),"No data")</f>
        <v>Information Technology</v>
      </c>
      <c r="D1965" s="4" t="s">
        <v>2885</v>
      </c>
      <c r="E1965" s="4" t="str">
        <f>iferror(VLOOKUP(D1965,State_info,2,0),"No Data")</f>
        <v>TX</v>
      </c>
      <c r="F1965" s="4">
        <v>103709.0</v>
      </c>
      <c r="G1965" s="4">
        <v>123844.0</v>
      </c>
      <c r="H1965" s="4" t="s">
        <v>3259</v>
      </c>
      <c r="I1965" s="5">
        <v>43950.0</v>
      </c>
      <c r="J1965" s="5">
        <v>43988.0</v>
      </c>
      <c r="K1965" s="4" t="s">
        <v>16</v>
      </c>
      <c r="L1965" s="4">
        <f>iferror(vlookup(B1965,Rating_info,3,0),"No Data")</f>
        <v>3.1</v>
      </c>
    </row>
    <row r="1966" ht="15.75" hidden="1" customHeight="1">
      <c r="A1966" s="4" t="s">
        <v>585</v>
      </c>
      <c r="B1966" s="4" t="s">
        <v>3260</v>
      </c>
      <c r="C1966" s="4" t="str">
        <f>iferror(vlookup(B1966,Industry_info,2,false),"No data")</f>
        <v>Government</v>
      </c>
      <c r="D1966" s="4" t="s">
        <v>2864</v>
      </c>
      <c r="E1966" s="4" t="str">
        <f>iferror(VLOOKUP(D1966,State_info,2,0),"No Data")</f>
        <v>TX</v>
      </c>
      <c r="F1966" s="4">
        <v>24022.0</v>
      </c>
      <c r="G1966" s="4">
        <v>43472.0</v>
      </c>
      <c r="H1966" s="4" t="s">
        <v>3261</v>
      </c>
      <c r="I1966" s="5">
        <v>43958.0</v>
      </c>
      <c r="J1966" s="5">
        <v>43988.0</v>
      </c>
      <c r="K1966" s="4" t="s">
        <v>16</v>
      </c>
      <c r="L1966" s="4">
        <f>iferror(vlookup(B1966,Rating_info,3,0),"No Data")</f>
        <v>2.7</v>
      </c>
    </row>
    <row r="1967" ht="15.75" hidden="1" customHeight="1">
      <c r="A1967" s="4" t="s">
        <v>177</v>
      </c>
      <c r="B1967" s="4" t="s">
        <v>3262</v>
      </c>
      <c r="C1967" s="4" t="str">
        <f>iferror(vlookup(B1967,Industry_info,2,false),"No data")</f>
        <v>Health Care</v>
      </c>
      <c r="D1967" s="4" t="s">
        <v>2864</v>
      </c>
      <c r="E1967" s="4" t="str">
        <f>iferror(VLOOKUP(D1967,State_info,2,0),"No Data")</f>
        <v>TX</v>
      </c>
      <c r="F1967" s="4">
        <v>38355.0</v>
      </c>
      <c r="G1967" s="4">
        <v>67641.0</v>
      </c>
      <c r="H1967" s="4" t="s">
        <v>3263</v>
      </c>
      <c r="I1967" s="5">
        <v>43946.0</v>
      </c>
      <c r="J1967" s="5">
        <v>43988.0</v>
      </c>
      <c r="K1967" s="4" t="s">
        <v>16</v>
      </c>
      <c r="L1967" s="4">
        <f>iferror(vlookup(B1967,Rating_info,3,0),"No Data")</f>
        <v>3</v>
      </c>
    </row>
    <row r="1968" ht="15.75" hidden="1" customHeight="1">
      <c r="A1968" s="4" t="s">
        <v>1458</v>
      </c>
      <c r="B1968" s="4" t="s">
        <v>3079</v>
      </c>
      <c r="C1968" s="4" t="str">
        <f>iferror(vlookup(B1968,Industry_info,2,false),"No data")</f>
        <v>No Industry</v>
      </c>
      <c r="D1968" s="4" t="s">
        <v>2864</v>
      </c>
      <c r="E1968" s="4" t="str">
        <f>iferror(VLOOKUP(D1968,State_info,2,0),"No Data")</f>
        <v>TX</v>
      </c>
      <c r="F1968" s="4">
        <v>125640.0</v>
      </c>
      <c r="G1968" s="4">
        <v>156452.0</v>
      </c>
      <c r="H1968" s="4" t="s">
        <v>3264</v>
      </c>
      <c r="I1968" s="5">
        <v>43956.0</v>
      </c>
      <c r="J1968" s="5">
        <v>43988.0</v>
      </c>
      <c r="K1968" s="4" t="s">
        <v>16</v>
      </c>
      <c r="L1968" s="4">
        <f>iferror(vlookup(B1968,Rating_info,3,0),"No Data")</f>
        <v>5</v>
      </c>
    </row>
    <row r="1969" ht="15.75" hidden="1" customHeight="1">
      <c r="A1969" s="4" t="s">
        <v>3265</v>
      </c>
      <c r="B1969" s="4" t="s">
        <v>770</v>
      </c>
      <c r="C1969" s="4" t="str">
        <f>iferror(vlookup(B1969,Industry_info,2,false),"No data")</f>
        <v>Aerospace &amp; Defense</v>
      </c>
      <c r="D1969" s="4" t="s">
        <v>3266</v>
      </c>
      <c r="E1969" s="4" t="str">
        <f>iferror(VLOOKUP(D1969,State_info,2,0),"No Data")</f>
        <v>TX</v>
      </c>
      <c r="F1969" s="4">
        <v>80045.0</v>
      </c>
      <c r="G1969" s="4">
        <v>127862.0</v>
      </c>
      <c r="H1969" s="4" t="s">
        <v>15</v>
      </c>
      <c r="I1969" s="5">
        <v>43958.0</v>
      </c>
      <c r="J1969" s="5">
        <v>43988.0</v>
      </c>
      <c r="K1969" s="4" t="s">
        <v>16</v>
      </c>
      <c r="L1969" s="4">
        <f>iferror(vlookup(B1969,Rating_info,3,0),"No Data")</f>
        <v>3.4</v>
      </c>
    </row>
    <row r="1970" ht="15.75" hidden="1" customHeight="1">
      <c r="A1970" s="4" t="s">
        <v>3267</v>
      </c>
      <c r="B1970" s="4" t="s">
        <v>3253</v>
      </c>
      <c r="C1970" s="4" t="str">
        <f>iferror(vlookup(B1970,Industry_info,2,false),"No data")</f>
        <v>Business Services</v>
      </c>
      <c r="D1970" s="4" t="s">
        <v>3268</v>
      </c>
      <c r="E1970" s="4" t="str">
        <f>iferror(VLOOKUP(D1970,State_info,2,0),"No Data")</f>
        <v>TX</v>
      </c>
      <c r="F1970" s="4">
        <v>45891.0</v>
      </c>
      <c r="G1970" s="4">
        <v>73407.0</v>
      </c>
      <c r="H1970" s="4" t="s">
        <v>3269</v>
      </c>
      <c r="I1970" s="5">
        <v>43950.0</v>
      </c>
      <c r="J1970" s="5">
        <v>43988.0</v>
      </c>
      <c r="K1970" s="4" t="s">
        <v>887</v>
      </c>
      <c r="L1970" s="4">
        <f>iferror(vlookup(B1970,Rating_info,3,0),"No Data")</f>
        <v>3.7</v>
      </c>
    </row>
    <row r="1971" ht="15.75" hidden="1" customHeight="1">
      <c r="A1971" s="4" t="s">
        <v>3270</v>
      </c>
      <c r="B1971" s="4" t="s">
        <v>3253</v>
      </c>
      <c r="C1971" s="4" t="str">
        <f>iferror(vlookup(B1971,Industry_info,2,false),"No data")</f>
        <v>Business Services</v>
      </c>
      <c r="D1971" s="4" t="s">
        <v>3268</v>
      </c>
      <c r="E1971" s="4" t="str">
        <f>iferror(VLOOKUP(D1971,State_info,2,0),"No Data")</f>
        <v>TX</v>
      </c>
      <c r="F1971" s="4">
        <v>38708.0</v>
      </c>
      <c r="G1971" s="4">
        <v>46789.0</v>
      </c>
      <c r="H1971" s="4" t="s">
        <v>3271</v>
      </c>
      <c r="I1971" s="5">
        <v>43950.0</v>
      </c>
      <c r="J1971" s="5">
        <v>43988.0</v>
      </c>
      <c r="K1971" s="4" t="s">
        <v>887</v>
      </c>
      <c r="L1971" s="4">
        <f>iferror(vlookup(B1971,Rating_info,3,0),"No Data")</f>
        <v>3.7</v>
      </c>
    </row>
    <row r="1972" ht="15.75" hidden="1" customHeight="1">
      <c r="A1972" s="4" t="s">
        <v>177</v>
      </c>
      <c r="B1972" s="4" t="s">
        <v>3272</v>
      </c>
      <c r="C1972" s="4" t="str">
        <f>iferror(vlookup(B1972,Industry_info,2,false),"No data")</f>
        <v>Information Technology</v>
      </c>
      <c r="D1972" s="4" t="s">
        <v>2874</v>
      </c>
      <c r="E1972" s="4" t="str">
        <f>iferror(VLOOKUP(D1972,State_info,2,0),"No Data")</f>
        <v>TX</v>
      </c>
      <c r="F1972" s="4">
        <v>44601.0</v>
      </c>
      <c r="G1972" s="4">
        <v>78354.0</v>
      </c>
      <c r="H1972" s="4" t="s">
        <v>3273</v>
      </c>
      <c r="I1972" s="5">
        <v>43946.0</v>
      </c>
      <c r="J1972" s="5">
        <v>43988.0</v>
      </c>
      <c r="K1972" s="4" t="s">
        <v>16</v>
      </c>
      <c r="L1972" s="4">
        <f>iferror(vlookup(B1972,Rating_info,3,0),"No Data")</f>
        <v>1</v>
      </c>
    </row>
    <row r="1973" ht="15.75" hidden="1" customHeight="1">
      <c r="A1973" s="4" t="s">
        <v>3274</v>
      </c>
      <c r="B1973" s="4" t="s">
        <v>2907</v>
      </c>
      <c r="C1973" s="4" t="str">
        <f>iferror(vlookup(B1973,Industry_info,2,false),"No data")</f>
        <v>Information Technology</v>
      </c>
      <c r="D1973" s="4" t="s">
        <v>2864</v>
      </c>
      <c r="E1973" s="4" t="str">
        <f>iferror(VLOOKUP(D1973,State_info,2,0),"No Data")</f>
        <v>TX</v>
      </c>
      <c r="F1973" s="4">
        <v>89601.0</v>
      </c>
      <c r="G1973" s="4">
        <v>121045.0</v>
      </c>
      <c r="H1973" s="4" t="s">
        <v>15</v>
      </c>
      <c r="I1973" s="5">
        <v>43945.0</v>
      </c>
      <c r="J1973" s="5">
        <v>43988.0</v>
      </c>
      <c r="K1973" s="4" t="s">
        <v>16</v>
      </c>
      <c r="L1973" s="4">
        <f>iferror(vlookup(B1973,Rating_info,3,0),"No Data")</f>
        <v>4.1</v>
      </c>
    </row>
    <row r="1974" ht="15.75" hidden="1" customHeight="1">
      <c r="A1974" s="4" t="s">
        <v>3275</v>
      </c>
      <c r="B1974" s="4" t="s">
        <v>3047</v>
      </c>
      <c r="C1974" s="4" t="str">
        <f>iferror(vlookup(B1974,Industry_info,2,false),"No data")</f>
        <v>Health Care</v>
      </c>
      <c r="D1974" s="4" t="s">
        <v>3048</v>
      </c>
      <c r="E1974" s="4" t="str">
        <f>iferror(VLOOKUP(D1974,State_info,2,0),"No Data")</f>
        <v>TX</v>
      </c>
      <c r="F1974" s="4">
        <v>42625.0</v>
      </c>
      <c r="G1974" s="4">
        <v>59250.0</v>
      </c>
      <c r="H1974" s="4" t="s">
        <v>3276</v>
      </c>
      <c r="I1974" s="5">
        <v>43958.0</v>
      </c>
      <c r="J1974" s="5">
        <v>43988.0</v>
      </c>
      <c r="K1974" s="4" t="s">
        <v>16</v>
      </c>
      <c r="L1974" s="4">
        <f>iferror(vlookup(B1974,Rating_info,3,0),"No Data")</f>
        <v>3.6</v>
      </c>
    </row>
    <row r="1975" ht="15.75" hidden="1" customHeight="1">
      <c r="A1975" s="4" t="s">
        <v>3277</v>
      </c>
      <c r="B1975" s="4" t="s">
        <v>3047</v>
      </c>
      <c r="C1975" s="4" t="str">
        <f>iferror(vlookup(B1975,Industry_info,2,false),"No data")</f>
        <v>Health Care</v>
      </c>
      <c r="D1975" s="4" t="s">
        <v>3048</v>
      </c>
      <c r="E1975" s="4" t="str">
        <f>iferror(VLOOKUP(D1975,State_info,2,0),"No Data")</f>
        <v>TX</v>
      </c>
      <c r="F1975" s="4">
        <v>42625.0</v>
      </c>
      <c r="G1975" s="4">
        <v>59250.0</v>
      </c>
      <c r="H1975" s="4" t="s">
        <v>3278</v>
      </c>
      <c r="I1975" s="5">
        <v>43958.0</v>
      </c>
      <c r="J1975" s="5">
        <v>43988.0</v>
      </c>
      <c r="K1975" s="4" t="s">
        <v>16</v>
      </c>
      <c r="L1975" s="4">
        <f>iferror(vlookup(B1975,Rating_info,3,0),"No Data")</f>
        <v>3.6</v>
      </c>
    </row>
    <row r="1976" ht="15.75" hidden="1" customHeight="1">
      <c r="A1976" s="4" t="s">
        <v>3279</v>
      </c>
      <c r="B1976" s="4" t="s">
        <v>3280</v>
      </c>
      <c r="C1976" s="4" t="str">
        <f>iferror(vlookup(B1976,Industry_info,2,false),"No data")</f>
        <v>Business Services</v>
      </c>
      <c r="D1976" s="4" t="s">
        <v>2874</v>
      </c>
      <c r="E1976" s="4" t="str">
        <f>iferror(VLOOKUP(D1976,State_info,2,0),"No Data")</f>
        <v>TX</v>
      </c>
      <c r="F1976" s="4">
        <v>62964.0</v>
      </c>
      <c r="G1976" s="4">
        <v>118003.0</v>
      </c>
      <c r="H1976" s="4" t="s">
        <v>3281</v>
      </c>
      <c r="I1976" s="5">
        <v>43953.0</v>
      </c>
      <c r="J1976" s="5">
        <v>43988.0</v>
      </c>
      <c r="K1976" s="4" t="s">
        <v>16</v>
      </c>
      <c r="L1976" s="4">
        <f>iferror(vlookup(B1976,Rating_info,3,0),"No Data")</f>
        <v>5</v>
      </c>
    </row>
    <row r="1977" ht="15.75" hidden="1" customHeight="1">
      <c r="A1977" s="4" t="s">
        <v>821</v>
      </c>
      <c r="B1977" s="4" t="s">
        <v>3282</v>
      </c>
      <c r="C1977" s="4" t="str">
        <f>iferror(vlookup(B1977,Industry_info,2,false),"No data")</f>
        <v>Oil, Gas, Energy &amp; Utilities</v>
      </c>
      <c r="D1977" s="4" t="s">
        <v>2885</v>
      </c>
      <c r="E1977" s="4" t="str">
        <f>iferror(VLOOKUP(D1977,State_info,2,0),"No Data")</f>
        <v>TX</v>
      </c>
      <c r="F1977" s="4">
        <v>77467.0</v>
      </c>
      <c r="G1977" s="4">
        <v>121793.0</v>
      </c>
      <c r="H1977" s="4" t="s">
        <v>3283</v>
      </c>
      <c r="I1977" s="5">
        <v>43946.0</v>
      </c>
      <c r="J1977" s="5">
        <v>43988.0</v>
      </c>
      <c r="K1977" s="4" t="s">
        <v>16</v>
      </c>
      <c r="L1977" s="4">
        <f>iferror(vlookup(B1977,Rating_info,3,0),"No Data")</f>
        <v>3.6</v>
      </c>
    </row>
    <row r="1978" ht="15.75" hidden="1" customHeight="1">
      <c r="A1978" s="4" t="s">
        <v>31</v>
      </c>
      <c r="B1978" s="4" t="s">
        <v>3284</v>
      </c>
      <c r="C1978" s="4" t="str">
        <f>iferror(vlookup(B1978,Industry_info,2,false),"No data")</f>
        <v>Information Technology</v>
      </c>
      <c r="D1978" s="4" t="s">
        <v>2874</v>
      </c>
      <c r="E1978" s="4" t="str">
        <f>iferror(VLOOKUP(D1978,State_info,2,0),"No Data")</f>
        <v>TX</v>
      </c>
      <c r="F1978" s="4">
        <v>49772.0</v>
      </c>
      <c r="G1978" s="4">
        <v>95705.0</v>
      </c>
      <c r="H1978" s="4" t="s">
        <v>3285</v>
      </c>
      <c r="I1978" s="5">
        <v>43952.0</v>
      </c>
      <c r="J1978" s="5">
        <v>43988.0</v>
      </c>
      <c r="K1978" s="4" t="s">
        <v>16</v>
      </c>
      <c r="L1978" s="4">
        <f>iferror(vlookup(B1978,Rating_info,3,0),"No Data")</f>
        <v>3</v>
      </c>
    </row>
    <row r="1979" ht="15.75" hidden="1" customHeight="1">
      <c r="A1979" s="4" t="s">
        <v>3286</v>
      </c>
      <c r="B1979" s="4" t="s">
        <v>3287</v>
      </c>
      <c r="C1979" s="4" t="str">
        <f>iferror(vlookup(B1979,Industry_info,2,false),"No data")</f>
        <v>Information Technology</v>
      </c>
      <c r="D1979" s="4" t="s">
        <v>2929</v>
      </c>
      <c r="E1979" s="4" t="str">
        <f>iferror(VLOOKUP(D1979,State_info,2,0),"No Data")</f>
        <v>TX</v>
      </c>
      <c r="F1979" s="4">
        <v>87563.0</v>
      </c>
      <c r="G1979" s="4">
        <v>160928.0</v>
      </c>
      <c r="H1979" s="4" t="s">
        <v>3288</v>
      </c>
      <c r="I1979" s="5">
        <v>43958.0</v>
      </c>
      <c r="J1979" s="5">
        <v>43988.0</v>
      </c>
      <c r="K1979" s="4" t="s">
        <v>16</v>
      </c>
      <c r="L1979" s="4">
        <f>iferror(vlookup(B1979,Rating_info,3,0),"No Data")</f>
        <v>3</v>
      </c>
    </row>
    <row r="1980" ht="15.75" hidden="1" customHeight="1">
      <c r="A1980" s="4" t="s">
        <v>3289</v>
      </c>
      <c r="B1980" s="4" t="s">
        <v>3234</v>
      </c>
      <c r="C1980" s="4" t="str">
        <f>iferror(vlookup(B1980,Industry_info,2,false),"No data")</f>
        <v>Insurance</v>
      </c>
      <c r="D1980" s="4" t="s">
        <v>2864</v>
      </c>
      <c r="E1980" s="4" t="str">
        <f>iferror(VLOOKUP(D1980,State_info,2,0),"No Data")</f>
        <v>TX</v>
      </c>
      <c r="F1980" s="4">
        <v>92764.0</v>
      </c>
      <c r="G1980" s="4">
        <v>95368.0</v>
      </c>
      <c r="H1980" s="4" t="s">
        <v>3290</v>
      </c>
      <c r="I1980" s="5">
        <v>43957.0</v>
      </c>
      <c r="J1980" s="5">
        <v>43988.0</v>
      </c>
      <c r="K1980" s="4" t="s">
        <v>16</v>
      </c>
      <c r="L1980" s="4">
        <f>iferror(vlookup(B1980,Rating_info,3,0),"No Data")</f>
        <v>3.2</v>
      </c>
    </row>
    <row r="1981" ht="15.75" hidden="1" customHeight="1">
      <c r="A1981" s="4" t="s">
        <v>3291</v>
      </c>
      <c r="B1981" s="4" t="s">
        <v>3014</v>
      </c>
      <c r="C1981" s="4" t="str">
        <f>iferror(vlookup(B1981,Industry_info,2,false),"No data")</f>
        <v>Information Technology</v>
      </c>
      <c r="D1981" s="4" t="s">
        <v>2860</v>
      </c>
      <c r="E1981" s="4" t="str">
        <f>iferror(VLOOKUP(D1981,State_info,2,0),"No Data")</f>
        <v>TX</v>
      </c>
      <c r="F1981" s="4">
        <v>111214.0</v>
      </c>
      <c r="G1981" s="4">
        <v>207785.0</v>
      </c>
      <c r="H1981" s="4" t="s">
        <v>3292</v>
      </c>
      <c r="I1981" s="5">
        <v>43958.0</v>
      </c>
      <c r="J1981" s="5">
        <v>43988.0</v>
      </c>
      <c r="K1981" s="4" t="s">
        <v>16</v>
      </c>
      <c r="L1981" s="4">
        <f>iferror(vlookup(B1981,Rating_info,3,0),"No Data")</f>
        <v>4.3</v>
      </c>
    </row>
    <row r="1982" ht="15.75" hidden="1" customHeight="1">
      <c r="A1982" s="4" t="s">
        <v>31</v>
      </c>
      <c r="B1982" s="4" t="s">
        <v>1902</v>
      </c>
      <c r="C1982" s="4" t="str">
        <f>iferror(vlookup(B1982,Industry_info,2,false),"No data")</f>
        <v>Information Technology</v>
      </c>
      <c r="D1982" s="4" t="s">
        <v>2885</v>
      </c>
      <c r="E1982" s="4" t="str">
        <f>iferror(VLOOKUP(D1982,State_info,2,0),"No Data")</f>
        <v>TX</v>
      </c>
      <c r="F1982" s="4">
        <v>81893.0</v>
      </c>
      <c r="G1982" s="4">
        <v>102494.0</v>
      </c>
      <c r="H1982" s="4" t="s">
        <v>3293</v>
      </c>
      <c r="I1982" s="5">
        <v>43956.0</v>
      </c>
      <c r="J1982" s="5">
        <v>43988.0</v>
      </c>
      <c r="K1982" s="4" t="s">
        <v>16</v>
      </c>
      <c r="L1982" s="4">
        <f>iferror(vlookup(B1982,Rating_info,3,0),"No Data")</f>
        <v>4.5</v>
      </c>
    </row>
    <row r="1983" ht="15.75" hidden="1" customHeight="1">
      <c r="A1983" s="4" t="s">
        <v>3191</v>
      </c>
      <c r="B1983" s="4" t="s">
        <v>3294</v>
      </c>
      <c r="C1983" s="4" t="str">
        <f>iferror(vlookup(B1983,Industry_info,2,false),"No data")</f>
        <v>Information Technology</v>
      </c>
      <c r="D1983" s="4" t="s">
        <v>2864</v>
      </c>
      <c r="E1983" s="4" t="str">
        <f>iferror(VLOOKUP(D1983,State_info,2,0),"No Data")</f>
        <v>TX</v>
      </c>
      <c r="F1983" s="4">
        <v>85707.0</v>
      </c>
      <c r="G1983" s="4">
        <v>160765.0</v>
      </c>
      <c r="H1983" s="4" t="s">
        <v>3295</v>
      </c>
      <c r="I1983" s="5">
        <v>43956.0</v>
      </c>
      <c r="J1983" s="5">
        <v>43988.0</v>
      </c>
      <c r="K1983" s="4" t="s">
        <v>16</v>
      </c>
      <c r="L1983" s="4">
        <f>iferror(vlookup(B1983,Rating_info,3,0),"No Data")</f>
        <v>3.7</v>
      </c>
    </row>
    <row r="1984" ht="15.75" hidden="1" customHeight="1">
      <c r="A1984" s="4" t="s">
        <v>3098</v>
      </c>
      <c r="B1984" s="4" t="s">
        <v>3296</v>
      </c>
      <c r="C1984" s="4" t="str">
        <f>iferror(vlookup(B1984,Industry_info,2,false),"No data")</f>
        <v>Education</v>
      </c>
      <c r="D1984" s="4" t="s">
        <v>2860</v>
      </c>
      <c r="E1984" s="4" t="str">
        <f>iferror(VLOOKUP(D1984,State_info,2,0),"No Data")</f>
        <v>TX</v>
      </c>
      <c r="F1984" s="4">
        <v>51080.0</v>
      </c>
      <c r="G1984" s="4">
        <v>99680.0</v>
      </c>
      <c r="H1984" s="4" t="s">
        <v>3297</v>
      </c>
      <c r="I1984" s="5">
        <v>43949.0</v>
      </c>
      <c r="J1984" s="5">
        <v>43988.0</v>
      </c>
      <c r="K1984" s="4" t="s">
        <v>16</v>
      </c>
      <c r="L1984" s="4">
        <f>iferror(vlookup(B1984,Rating_info,3,0),"No Data")</f>
        <v>4</v>
      </c>
    </row>
    <row r="1985" ht="15.75" hidden="1" customHeight="1">
      <c r="A1985" s="4" t="s">
        <v>3289</v>
      </c>
      <c r="B1985" s="4" t="s">
        <v>3210</v>
      </c>
      <c r="C1985" s="4" t="str">
        <f>iferror(vlookup(B1985,Industry_info,2,false),"No data")</f>
        <v>Health Care</v>
      </c>
      <c r="D1985" s="4" t="s">
        <v>2864</v>
      </c>
      <c r="E1985" s="4" t="str">
        <f>iferror(VLOOKUP(D1985,State_info,2,0),"No Data")</f>
        <v>TX</v>
      </c>
      <c r="F1985" s="4">
        <v>67895.0</v>
      </c>
      <c r="G1985" s="4">
        <v>116073.0</v>
      </c>
      <c r="H1985" s="4" t="s">
        <v>3298</v>
      </c>
      <c r="I1985" s="5">
        <v>43958.0</v>
      </c>
      <c r="J1985" s="5">
        <v>43988.0</v>
      </c>
      <c r="K1985" s="4" t="s">
        <v>16</v>
      </c>
      <c r="L1985" s="4">
        <f>iferror(vlookup(B1985,Rating_info,3,0),"No Data")</f>
        <v>3.3</v>
      </c>
    </row>
    <row r="1986" ht="15.75" hidden="1" customHeight="1">
      <c r="A1986" s="4" t="s">
        <v>1566</v>
      </c>
      <c r="B1986" s="4" t="s">
        <v>2013</v>
      </c>
      <c r="C1986" s="4" t="str">
        <f>iferror(vlookup(B1986,Industry_info,2,false),"No data")</f>
        <v>Business Services</v>
      </c>
      <c r="D1986" s="4" t="s">
        <v>2860</v>
      </c>
      <c r="E1986" s="4" t="str">
        <f>iferror(VLOOKUP(D1986,State_info,2,0),"No Data")</f>
        <v>TX</v>
      </c>
      <c r="F1986" s="4">
        <v>68492.0</v>
      </c>
      <c r="G1986" s="4">
        <v>89373.0</v>
      </c>
      <c r="H1986" s="4" t="s">
        <v>3299</v>
      </c>
      <c r="I1986" s="5">
        <v>43953.0</v>
      </c>
      <c r="J1986" s="5">
        <v>43988.0</v>
      </c>
      <c r="K1986" s="4" t="s">
        <v>16</v>
      </c>
      <c r="L1986" s="4">
        <f>iferror(vlookup(B1986,Rating_info,3,0),"No Data")</f>
        <v>4.7</v>
      </c>
    </row>
    <row r="1987" ht="15.75" hidden="1" customHeight="1">
      <c r="A1987" s="4" t="s">
        <v>3300</v>
      </c>
      <c r="B1987" s="4" t="s">
        <v>3301</v>
      </c>
      <c r="C1987" s="4" t="str">
        <f>iferror(vlookup(B1987,Industry_info,2,false),"No data")</f>
        <v>Government</v>
      </c>
      <c r="D1987" s="4" t="s">
        <v>3302</v>
      </c>
      <c r="E1987" s="4" t="str">
        <f>iferror(VLOOKUP(D1987,State_info,2,0),"No Data")</f>
        <v>TX</v>
      </c>
      <c r="F1987" s="4">
        <v>46785.0</v>
      </c>
      <c r="G1987" s="4">
        <v>78782.0</v>
      </c>
      <c r="H1987" s="4" t="s">
        <v>3303</v>
      </c>
      <c r="I1987" s="5">
        <v>43952.0</v>
      </c>
      <c r="J1987" s="5">
        <v>43988.0</v>
      </c>
      <c r="K1987" s="4" t="s">
        <v>16</v>
      </c>
      <c r="L1987" s="4">
        <f>iferror(vlookup(B1987,Rating_info,3,0),"No Data")</f>
        <v>3.9</v>
      </c>
    </row>
    <row r="1988" ht="15.75" hidden="1" customHeight="1">
      <c r="A1988" s="4" t="s">
        <v>3304</v>
      </c>
      <c r="B1988" s="4" t="s">
        <v>3305</v>
      </c>
      <c r="C1988" s="4" t="str">
        <f>iferror(vlookup(B1988,Industry_info,2,false),"No data")</f>
        <v>Information Technology</v>
      </c>
      <c r="D1988" s="4" t="s">
        <v>2885</v>
      </c>
      <c r="E1988" s="4" t="str">
        <f>iferror(VLOOKUP(D1988,State_info,2,0),"No Data")</f>
        <v>TX</v>
      </c>
      <c r="F1988" s="4">
        <v>37835.0</v>
      </c>
      <c r="G1988" s="4">
        <v>70291.0</v>
      </c>
      <c r="H1988" s="4" t="s">
        <v>3306</v>
      </c>
      <c r="I1988" s="5">
        <v>43957.0</v>
      </c>
      <c r="J1988" s="5">
        <v>43988.0</v>
      </c>
      <c r="K1988" s="4" t="s">
        <v>16</v>
      </c>
      <c r="L1988" s="4">
        <f>iferror(vlookup(B1988,Rating_info,3,0),"No Data")</f>
        <v>4.4</v>
      </c>
    </row>
    <row r="1989" ht="15.75" hidden="1" customHeight="1">
      <c r="A1989" s="4" t="s">
        <v>3307</v>
      </c>
      <c r="B1989" s="4" t="s">
        <v>770</v>
      </c>
      <c r="C1989" s="4" t="str">
        <f>iferror(vlookup(B1989,Industry_info,2,false),"No data")</f>
        <v>Aerospace &amp; Defense</v>
      </c>
      <c r="D1989" s="4" t="s">
        <v>3266</v>
      </c>
      <c r="E1989" s="4" t="str">
        <f>iferror(VLOOKUP(D1989,State_info,2,0),"No Data")</f>
        <v>TX</v>
      </c>
      <c r="F1989" s="4">
        <v>80045.0</v>
      </c>
      <c r="G1989" s="4">
        <v>127862.0</v>
      </c>
      <c r="H1989" s="4" t="s">
        <v>15</v>
      </c>
      <c r="I1989" s="5">
        <v>43958.0</v>
      </c>
      <c r="J1989" s="5">
        <v>43988.0</v>
      </c>
      <c r="K1989" s="4" t="s">
        <v>16</v>
      </c>
      <c r="L1989" s="4">
        <f>iferror(vlookup(B1989,Rating_info,3,0),"No Data")</f>
        <v>3.4</v>
      </c>
    </row>
    <row r="1990" ht="15.75" hidden="1" customHeight="1">
      <c r="A1990" s="4" t="s">
        <v>3308</v>
      </c>
      <c r="B1990" s="4" t="s">
        <v>3309</v>
      </c>
      <c r="C1990" s="4" t="str">
        <f>iferror(vlookup(B1990,Industry_info,2,false),"No data")</f>
        <v>Information Technology</v>
      </c>
      <c r="D1990" s="4" t="s">
        <v>3310</v>
      </c>
      <c r="E1990" s="4" t="str">
        <f>iferror(VLOOKUP(D1990,State_info,2,0),"No Data")</f>
        <v>TX</v>
      </c>
      <c r="F1990" s="4">
        <v>81872.0</v>
      </c>
      <c r="G1990" s="4">
        <v>107497.0</v>
      </c>
      <c r="H1990" s="4" t="s">
        <v>3311</v>
      </c>
      <c r="I1990" s="5">
        <v>43957.0</v>
      </c>
      <c r="J1990" s="5">
        <v>43988.0</v>
      </c>
      <c r="K1990" s="4" t="s">
        <v>16</v>
      </c>
      <c r="L1990" s="4">
        <f>iferror(vlookup(B1990,Rating_info,3,0),"No Data")</f>
        <v>3.1</v>
      </c>
    </row>
    <row r="1991" ht="15.75" hidden="1" customHeight="1">
      <c r="A1991" s="4" t="s">
        <v>3312</v>
      </c>
      <c r="B1991" s="4" t="s">
        <v>3313</v>
      </c>
      <c r="C1991" s="4" t="str">
        <f>iferror(vlookup(B1991,Industry_info,2,false),"No data")</f>
        <v>Finance</v>
      </c>
      <c r="D1991" s="4" t="s">
        <v>2885</v>
      </c>
      <c r="E1991" s="4" t="str">
        <f>iferror(VLOOKUP(D1991,State_info,2,0),"No Data")</f>
        <v>TX</v>
      </c>
      <c r="F1991" s="4">
        <v>195818.0</v>
      </c>
      <c r="G1991" s="4">
        <v>383416.0</v>
      </c>
      <c r="H1991" s="4" t="s">
        <v>3314</v>
      </c>
      <c r="I1991" s="5">
        <v>43958.0</v>
      </c>
      <c r="J1991" s="5">
        <v>43988.0</v>
      </c>
      <c r="K1991" s="4" t="s">
        <v>16</v>
      </c>
      <c r="L1991" s="4">
        <f>iferror(vlookup(B1991,Rating_info,3,0),"No Data")</f>
        <v>3.9</v>
      </c>
    </row>
    <row r="1992" ht="15.75" hidden="1" customHeight="1">
      <c r="A1992" s="4" t="s">
        <v>2196</v>
      </c>
      <c r="B1992" s="4" t="s">
        <v>3315</v>
      </c>
      <c r="C1992" s="4" t="str">
        <f>iferror(vlookup(B1992,Industry_info,2,false),"No data")</f>
        <v>Information Technology</v>
      </c>
      <c r="D1992" s="4" t="s">
        <v>2874</v>
      </c>
      <c r="E1992" s="4" t="str">
        <f>iferror(VLOOKUP(D1992,State_info,2,0),"No Data")</f>
        <v>TX</v>
      </c>
      <c r="F1992" s="4">
        <v>64283.0</v>
      </c>
      <c r="G1992" s="4">
        <v>121701.0</v>
      </c>
      <c r="H1992" s="4" t="s">
        <v>3316</v>
      </c>
      <c r="I1992" s="5">
        <v>43958.0</v>
      </c>
      <c r="J1992" s="5">
        <v>43988.0</v>
      </c>
      <c r="K1992" s="4" t="s">
        <v>16</v>
      </c>
      <c r="L1992" s="4">
        <f>iferror(vlookup(B1992,Rating_info,3,0),"No Data")</f>
        <v>3.3</v>
      </c>
    </row>
    <row r="1993" ht="15.75" hidden="1" customHeight="1">
      <c r="A1993" s="4" t="s">
        <v>31</v>
      </c>
      <c r="B1993" s="4" t="s">
        <v>3317</v>
      </c>
      <c r="C1993" s="4" t="str">
        <f>iferror(vlookup(B1993,Industry_info,2,false),"No data")</f>
        <v>Information Technology</v>
      </c>
      <c r="D1993" s="4" t="s">
        <v>2860</v>
      </c>
      <c r="E1993" s="4" t="str">
        <f>iferror(VLOOKUP(D1993,State_info,2,0),"No Data")</f>
        <v>TX</v>
      </c>
      <c r="F1993" s="4">
        <v>72676.0</v>
      </c>
      <c r="G1993" s="4">
        <v>102840.0</v>
      </c>
      <c r="H1993" s="4" t="s">
        <v>3318</v>
      </c>
      <c r="I1993" s="5">
        <v>43952.0</v>
      </c>
      <c r="J1993" s="5">
        <v>43988.0</v>
      </c>
      <c r="K1993" s="4" t="s">
        <v>16</v>
      </c>
      <c r="L1993" s="4">
        <f>iferror(vlookup(B1993,Rating_info,3,0),"No Data")</f>
        <v>4.5</v>
      </c>
    </row>
    <row r="1994" ht="15.75" hidden="1" customHeight="1">
      <c r="A1994" s="4" t="s">
        <v>3319</v>
      </c>
      <c r="B1994" s="4" t="s">
        <v>3320</v>
      </c>
      <c r="C1994" s="4" t="str">
        <f>iferror(vlookup(B1994,Industry_info,2,false),"No data")</f>
        <v>Biotech &amp; Pharmaceuticals</v>
      </c>
      <c r="D1994" s="4" t="s">
        <v>2864</v>
      </c>
      <c r="E1994" s="4" t="str">
        <f>iferror(VLOOKUP(D1994,State_info,2,0),"No Data")</f>
        <v>TX</v>
      </c>
      <c r="F1994" s="4">
        <v>43959.0</v>
      </c>
      <c r="G1994" s="4">
        <v>50432.0</v>
      </c>
      <c r="H1994" s="4" t="s">
        <v>3321</v>
      </c>
      <c r="I1994" s="5">
        <v>43951.0</v>
      </c>
      <c r="J1994" s="5">
        <v>43988.0</v>
      </c>
      <c r="K1994" s="4" t="s">
        <v>16</v>
      </c>
      <c r="L1994" s="4">
        <f>iferror(vlookup(B1994,Rating_info,3,0),"No Data")</f>
        <v>4</v>
      </c>
    </row>
    <row r="1995" ht="15.75" hidden="1" customHeight="1">
      <c r="A1995" s="4" t="s">
        <v>3322</v>
      </c>
      <c r="B1995" s="4" t="s">
        <v>2863</v>
      </c>
      <c r="C1995" s="4" t="str">
        <f>iferror(vlookup(B1995,Industry_info,2,false),"No data")</f>
        <v>Education</v>
      </c>
      <c r="D1995" s="4" t="s">
        <v>2864</v>
      </c>
      <c r="E1995" s="4" t="str">
        <f>iferror(VLOOKUP(D1995,State_info,2,0),"No Data")</f>
        <v>TX</v>
      </c>
      <c r="F1995" s="4">
        <v>82000.0</v>
      </c>
      <c r="G1995" s="4">
        <v>129000.0</v>
      </c>
      <c r="H1995" s="4" t="s">
        <v>15</v>
      </c>
      <c r="I1995" s="5">
        <v>43958.0</v>
      </c>
      <c r="J1995" s="5">
        <v>43988.0</v>
      </c>
      <c r="K1995" s="4" t="s">
        <v>16</v>
      </c>
      <c r="L1995" s="4">
        <f>iferror(vlookup(B1995,Rating_info,3,0),"No Data")</f>
        <v>3.8</v>
      </c>
    </row>
    <row r="1996" ht="15.75" hidden="1" customHeight="1">
      <c r="A1996" s="4" t="s">
        <v>495</v>
      </c>
      <c r="B1996" s="4" t="s">
        <v>3323</v>
      </c>
      <c r="C1996" s="4" t="str">
        <f>iferror(vlookup(B1996,Industry_info,2,false),"No data")</f>
        <v>Information Technology</v>
      </c>
      <c r="D1996" s="4" t="s">
        <v>2929</v>
      </c>
      <c r="E1996" s="4" t="str">
        <f>iferror(VLOOKUP(D1996,State_info,2,0),"No Data")</f>
        <v>TX</v>
      </c>
      <c r="F1996" s="4">
        <v>57279.0</v>
      </c>
      <c r="G1996" s="4">
        <v>111553.0</v>
      </c>
      <c r="H1996" s="4" t="s">
        <v>3324</v>
      </c>
      <c r="I1996" s="5">
        <v>43956.0</v>
      </c>
      <c r="J1996" s="5">
        <v>43988.0</v>
      </c>
      <c r="K1996" s="4" t="s">
        <v>16</v>
      </c>
      <c r="L1996" s="4">
        <f>iferror(vlookup(B1996,Rating_info,3,0),"No Data")</f>
        <v>3.7</v>
      </c>
    </row>
    <row r="1997" ht="15.75" hidden="1" customHeight="1">
      <c r="A1997" s="4" t="s">
        <v>3325</v>
      </c>
      <c r="B1997" s="4" t="s">
        <v>3326</v>
      </c>
      <c r="C1997" s="4" t="str">
        <f>iferror(vlookup(B1997,Industry_info,2,false),"No data")</f>
        <v>Business Services</v>
      </c>
      <c r="D1997" s="4" t="s">
        <v>2874</v>
      </c>
      <c r="E1997" s="4" t="str">
        <f>iferror(VLOOKUP(D1997,State_info,2,0),"No Data")</f>
        <v>TX</v>
      </c>
      <c r="F1997" s="4">
        <v>56318.0</v>
      </c>
      <c r="G1997" s="4">
        <v>106569.0</v>
      </c>
      <c r="H1997" s="4" t="s">
        <v>3327</v>
      </c>
      <c r="I1997" s="5">
        <v>43957.0</v>
      </c>
      <c r="J1997" s="5">
        <v>43988.0</v>
      </c>
      <c r="K1997" s="4" t="s">
        <v>16</v>
      </c>
      <c r="L1997" s="4">
        <f>iferror(vlookup(B1997,Rating_info,3,0),"No Data")</f>
        <v>3.6</v>
      </c>
    </row>
    <row r="1998" ht="15.75" hidden="1" customHeight="1">
      <c r="A1998" s="4" t="s">
        <v>3328</v>
      </c>
      <c r="B1998" s="4" t="s">
        <v>3047</v>
      </c>
      <c r="C1998" s="4" t="str">
        <f>iferror(vlookup(B1998,Industry_info,2,false),"No data")</f>
        <v>Health Care</v>
      </c>
      <c r="D1998" s="4" t="s">
        <v>3329</v>
      </c>
      <c r="E1998" s="4" t="str">
        <f>iferror(VLOOKUP(D1998,State_info,2,0),"No Data")</f>
        <v>TX</v>
      </c>
      <c r="F1998" s="4">
        <v>46784.0</v>
      </c>
      <c r="G1998" s="4">
        <v>64978.0</v>
      </c>
      <c r="H1998" s="4" t="s">
        <v>3330</v>
      </c>
      <c r="I1998" s="5">
        <v>43958.0</v>
      </c>
      <c r="J1998" s="5">
        <v>43988.0</v>
      </c>
      <c r="K1998" s="4" t="s">
        <v>16</v>
      </c>
      <c r="L1998" s="4">
        <f>iferror(vlookup(B1998,Rating_info,3,0),"No Data")</f>
        <v>3.6</v>
      </c>
    </row>
    <row r="1999" ht="15.75" hidden="1" customHeight="1">
      <c r="A1999" s="4" t="s">
        <v>177</v>
      </c>
      <c r="B1999" s="4" t="s">
        <v>793</v>
      </c>
      <c r="C1999" s="4" t="str">
        <f>iferror(vlookup(B1999,Industry_info,2,false),"No data")</f>
        <v>Media</v>
      </c>
      <c r="D1999" s="4" t="s">
        <v>2860</v>
      </c>
      <c r="E1999" s="4" t="str">
        <f>iferror(VLOOKUP(D1999,State_info,2,0),"No Data")</f>
        <v>TX</v>
      </c>
      <c r="F1999" s="4">
        <v>87404.0</v>
      </c>
      <c r="G1999" s="4">
        <v>112948.0</v>
      </c>
      <c r="H1999" s="4" t="s">
        <v>3331</v>
      </c>
      <c r="I1999" s="5">
        <v>43956.0</v>
      </c>
      <c r="J1999" s="5">
        <v>43988.0</v>
      </c>
      <c r="K1999" s="4" t="s">
        <v>16</v>
      </c>
      <c r="L1999" s="4">
        <f>iferror(vlookup(B1999,Rating_info,3,0),"No Data")</f>
        <v>3.4</v>
      </c>
    </row>
    <row r="2000" ht="15.75" hidden="1" customHeight="1">
      <c r="A2000" s="4" t="s">
        <v>3332</v>
      </c>
      <c r="B2000" s="4" t="s">
        <v>3047</v>
      </c>
      <c r="C2000" s="4" t="str">
        <f>iferror(vlookup(B2000,Industry_info,2,false),"No data")</f>
        <v>Health Care</v>
      </c>
      <c r="D2000" s="4" t="s">
        <v>3048</v>
      </c>
      <c r="E2000" s="4" t="str">
        <f>iferror(VLOOKUP(D2000,State_info,2,0),"No Data")</f>
        <v>TX</v>
      </c>
      <c r="F2000" s="4">
        <v>32398.0</v>
      </c>
      <c r="G2000" s="4">
        <v>53566.0</v>
      </c>
      <c r="H2000" s="4" t="s">
        <v>3333</v>
      </c>
      <c r="I2000" s="5">
        <v>43958.0</v>
      </c>
      <c r="J2000" s="5">
        <v>43988.0</v>
      </c>
      <c r="K2000" s="4" t="s">
        <v>16</v>
      </c>
      <c r="L2000" s="4">
        <f>iferror(vlookup(B2000,Rating_info,3,0),"No Data")</f>
        <v>3.6</v>
      </c>
    </row>
    <row r="2001" ht="15.75" hidden="1" customHeight="1">
      <c r="A2001" s="4" t="s">
        <v>495</v>
      </c>
      <c r="B2001" s="4" t="s">
        <v>275</v>
      </c>
      <c r="C2001" s="4" t="str">
        <f>iferror(vlookup(B2001,Industry_info,2,false),"No data")</f>
        <v>Business Services</v>
      </c>
      <c r="D2001" s="4" t="s">
        <v>2860</v>
      </c>
      <c r="E2001" s="4" t="str">
        <f>iferror(VLOOKUP(D2001,State_info,2,0),"No Data")</f>
        <v>TX</v>
      </c>
      <c r="F2001" s="4">
        <v>48232.0</v>
      </c>
      <c r="G2001" s="4">
        <v>89155.0</v>
      </c>
      <c r="H2001" s="4" t="s">
        <v>3334</v>
      </c>
      <c r="I2001" s="5">
        <v>43952.0</v>
      </c>
      <c r="J2001" s="5">
        <v>43988.0</v>
      </c>
      <c r="K2001" s="4" t="s">
        <v>16</v>
      </c>
      <c r="L2001" s="4">
        <f>iferror(vlookup(B2001,Rating_info,3,0),"No Data")</f>
        <v>4.6</v>
      </c>
    </row>
    <row r="2002" ht="15.75" hidden="1" customHeight="1">
      <c r="A2002" s="4" t="s">
        <v>3335</v>
      </c>
      <c r="B2002" s="4" t="s">
        <v>3336</v>
      </c>
      <c r="C2002" s="4" t="str">
        <f>iferror(vlookup(B2002,Industry_info,2,false),"No data")</f>
        <v>Business Services</v>
      </c>
      <c r="D2002" s="4" t="s">
        <v>2864</v>
      </c>
      <c r="E2002" s="4" t="str">
        <f>iferror(VLOOKUP(D2002,State_info,2,0),"No Data")</f>
        <v>TX</v>
      </c>
      <c r="F2002" s="4">
        <v>24457.0</v>
      </c>
      <c r="G2002" s="4">
        <v>49395.0</v>
      </c>
      <c r="H2002" s="4" t="s">
        <v>3337</v>
      </c>
      <c r="I2002" s="5">
        <v>43956.0</v>
      </c>
      <c r="J2002" s="5">
        <v>43988.0</v>
      </c>
      <c r="K2002" s="4" t="s">
        <v>16</v>
      </c>
      <c r="L2002" s="4">
        <f>iferror(vlookup(B2002,Rating_info,3,0),"No Data")</f>
        <v>4.5</v>
      </c>
    </row>
    <row r="2003" ht="15.75" hidden="1" customHeight="1">
      <c r="A2003" s="4" t="s">
        <v>585</v>
      </c>
      <c r="B2003" s="4" t="s">
        <v>3210</v>
      </c>
      <c r="C2003" s="4" t="str">
        <f>iferror(vlookup(B2003,Industry_info,2,false),"No data")</f>
        <v>Health Care</v>
      </c>
      <c r="D2003" s="4" t="s">
        <v>2864</v>
      </c>
      <c r="E2003" s="4" t="str">
        <f>iferror(VLOOKUP(D2003,State_info,2,0),"No Data")</f>
        <v>TX</v>
      </c>
      <c r="F2003" s="4">
        <v>55183.0</v>
      </c>
      <c r="G2003" s="4">
        <v>95771.0</v>
      </c>
      <c r="H2003" s="4" t="s">
        <v>3338</v>
      </c>
      <c r="I2003" s="5">
        <v>43958.0</v>
      </c>
      <c r="J2003" s="5">
        <v>43988.0</v>
      </c>
      <c r="K2003" s="4" t="s">
        <v>16</v>
      </c>
      <c r="L2003" s="4">
        <f>iferror(vlookup(B2003,Rating_info,3,0),"No Data")</f>
        <v>3.3</v>
      </c>
    </row>
    <row r="2004" ht="15.75" hidden="1" customHeight="1">
      <c r="A2004" s="4" t="s">
        <v>3155</v>
      </c>
      <c r="B2004" s="4" t="s">
        <v>3339</v>
      </c>
      <c r="C2004" s="4" t="str">
        <f>iferror(vlookup(B2004,Industry_info,2,false),"No data")</f>
        <v>Information Technology</v>
      </c>
      <c r="D2004" s="4" t="s">
        <v>2860</v>
      </c>
      <c r="E2004" s="4" t="str">
        <f>iferror(VLOOKUP(D2004,State_info,2,0),"No Data")</f>
        <v>TX</v>
      </c>
      <c r="F2004" s="4">
        <v>80937.0</v>
      </c>
      <c r="G2004" s="4">
        <v>118287.0</v>
      </c>
      <c r="H2004" s="4" t="s">
        <v>3340</v>
      </c>
      <c r="I2004" s="5">
        <v>43957.0</v>
      </c>
      <c r="J2004" s="5">
        <v>43988.0</v>
      </c>
      <c r="K2004" s="4" t="s">
        <v>16</v>
      </c>
      <c r="L2004" s="4">
        <f>iferror(vlookup(B2004,Rating_info,3,0),"No Data")</f>
        <v>3.1</v>
      </c>
    </row>
    <row r="2005" ht="15.75" hidden="1" customHeight="1">
      <c r="A2005" s="4" t="s">
        <v>31</v>
      </c>
      <c r="B2005" s="4" t="s">
        <v>206</v>
      </c>
      <c r="C2005" s="4" t="str">
        <f>iferror(vlookup(B2005,Industry_info,2,false),"No data")</f>
        <v>Aerospace &amp; Defense</v>
      </c>
      <c r="D2005" s="4" t="s">
        <v>2915</v>
      </c>
      <c r="E2005" s="4" t="str">
        <f>iferror(VLOOKUP(D2005,State_info,2,0),"No Data")</f>
        <v>TX</v>
      </c>
      <c r="F2005" s="4">
        <v>67052.0</v>
      </c>
      <c r="G2005" s="4">
        <v>72957.0</v>
      </c>
      <c r="H2005" s="4" t="s">
        <v>15</v>
      </c>
      <c r="I2005" s="5">
        <v>43950.0</v>
      </c>
      <c r="J2005" s="5">
        <v>43988.0</v>
      </c>
      <c r="K2005" s="4" t="s">
        <v>16</v>
      </c>
      <c r="L2005" s="4">
        <f>iferror(vlookup(B2005,Rating_info,3,0),"No Data")</f>
        <v>3.8</v>
      </c>
    </row>
    <row r="2006" ht="15.75" hidden="1" customHeight="1">
      <c r="A2006" s="4" t="s">
        <v>3341</v>
      </c>
      <c r="B2006" s="4" t="s">
        <v>2895</v>
      </c>
      <c r="C2006" s="4" t="str">
        <f>iferror(vlookup(B2006,Industry_info,2,false),"No data")</f>
        <v>Business Services</v>
      </c>
      <c r="D2006" s="4" t="s">
        <v>142</v>
      </c>
      <c r="E2006" s="4" t="str">
        <f>iferror(VLOOKUP(D2006,State_info,2,0),"No Data")</f>
        <v>TX</v>
      </c>
      <c r="F2006" s="4">
        <v>48560.0</v>
      </c>
      <c r="G2006" s="4">
        <v>67162.0</v>
      </c>
      <c r="H2006" s="4" t="s">
        <v>3342</v>
      </c>
      <c r="I2006" s="5">
        <v>43953.0</v>
      </c>
      <c r="J2006" s="5">
        <v>43988.0</v>
      </c>
      <c r="K2006" s="4" t="s">
        <v>16</v>
      </c>
      <c r="L2006" s="4">
        <f>iferror(vlookup(B2006,Rating_info,3,0),"No Data")</f>
        <v>3.9</v>
      </c>
    </row>
    <row r="2007" ht="15.75" hidden="1" customHeight="1">
      <c r="A2007" s="4" t="s">
        <v>31</v>
      </c>
      <c r="B2007" s="4" t="s">
        <v>2907</v>
      </c>
      <c r="C2007" s="4" t="str">
        <f>iferror(vlookup(B2007,Industry_info,2,false),"No data")</f>
        <v>Information Technology</v>
      </c>
      <c r="D2007" s="4" t="s">
        <v>2864</v>
      </c>
      <c r="E2007" s="4" t="str">
        <f>iferror(VLOOKUP(D2007,State_info,2,0),"No Data")</f>
        <v>TX</v>
      </c>
      <c r="F2007" s="4">
        <v>94041.0</v>
      </c>
      <c r="G2007" s="4">
        <v>119218.0</v>
      </c>
      <c r="H2007" s="4" t="s">
        <v>15</v>
      </c>
      <c r="I2007" s="5">
        <v>43952.0</v>
      </c>
      <c r="J2007" s="5">
        <v>43988.0</v>
      </c>
      <c r="K2007" s="4" t="s">
        <v>16</v>
      </c>
      <c r="L2007" s="4">
        <f>iferror(vlookup(B2007,Rating_info,3,0),"No Data")</f>
        <v>4.1</v>
      </c>
    </row>
    <row r="2008" ht="15.75" hidden="1" customHeight="1">
      <c r="A2008" s="4" t="s">
        <v>3343</v>
      </c>
      <c r="B2008" s="4" t="s">
        <v>3047</v>
      </c>
      <c r="C2008" s="4" t="str">
        <f>iferror(vlookup(B2008,Industry_info,2,false),"No data")</f>
        <v>Health Care</v>
      </c>
      <c r="D2008" s="4" t="s">
        <v>3329</v>
      </c>
      <c r="E2008" s="4" t="str">
        <f>iferror(VLOOKUP(D2008,State_info,2,0),"No Data")</f>
        <v>TX</v>
      </c>
      <c r="F2008" s="4">
        <v>42625.0</v>
      </c>
      <c r="G2008" s="4">
        <v>59250.0</v>
      </c>
      <c r="H2008" s="4" t="s">
        <v>3344</v>
      </c>
      <c r="I2008" s="5">
        <v>43958.0</v>
      </c>
      <c r="J2008" s="5">
        <v>43988.0</v>
      </c>
      <c r="K2008" s="4" t="s">
        <v>16</v>
      </c>
      <c r="L2008" s="4">
        <f>iferror(vlookup(B2008,Rating_info,3,0),"No Data")</f>
        <v>3.6</v>
      </c>
    </row>
    <row r="2009" ht="15.75" hidden="1" customHeight="1">
      <c r="A2009" s="4" t="s">
        <v>3345</v>
      </c>
      <c r="B2009" s="4" t="s">
        <v>3346</v>
      </c>
      <c r="C2009" s="4" t="str">
        <f>iferror(vlookup(B2009,Industry_info,2,false),"No data")</f>
        <v>Information Technology</v>
      </c>
      <c r="D2009" s="4" t="s">
        <v>142</v>
      </c>
      <c r="E2009" s="4" t="str">
        <f>iferror(VLOOKUP(D2009,State_info,2,0),"No Data")</f>
        <v>TX</v>
      </c>
      <c r="F2009" s="4">
        <v>44434.0</v>
      </c>
      <c r="G2009" s="4">
        <v>75440.0</v>
      </c>
      <c r="H2009" s="4" t="s">
        <v>3347</v>
      </c>
      <c r="I2009" s="5">
        <v>43956.0</v>
      </c>
      <c r="J2009" s="5">
        <v>43988.0</v>
      </c>
      <c r="K2009" s="4" t="s">
        <v>16</v>
      </c>
      <c r="L2009" s="4">
        <f>iferror(vlookup(B2009,Rating_info,3,0),"No Data")</f>
        <v>3.8</v>
      </c>
    </row>
    <row r="2010" ht="15.75" hidden="1" customHeight="1">
      <c r="A2010" s="4" t="s">
        <v>3348</v>
      </c>
      <c r="B2010" s="4" t="s">
        <v>3349</v>
      </c>
      <c r="C2010" s="4" t="str">
        <f>iferror(vlookup(B2010,Industry_info,2,false),"No data")</f>
        <v>Oil, Gas, Energy &amp; Utilities</v>
      </c>
      <c r="D2010" s="4" t="s">
        <v>2885</v>
      </c>
      <c r="E2010" s="4" t="str">
        <f>iferror(VLOOKUP(D2010,State_info,2,0),"No Data")</f>
        <v>TX</v>
      </c>
      <c r="F2010" s="4">
        <v>107812.0</v>
      </c>
      <c r="G2010" s="4">
        <v>165765.0</v>
      </c>
      <c r="H2010" s="4" t="s">
        <v>3350</v>
      </c>
      <c r="I2010" s="5">
        <v>43958.0</v>
      </c>
      <c r="J2010" s="5">
        <v>43988.0</v>
      </c>
      <c r="K2010" s="4" t="s">
        <v>16</v>
      </c>
      <c r="L2010" s="4">
        <f>iferror(vlookup(B2010,Rating_info,3,0),"No Data")</f>
        <v>3.2</v>
      </c>
    </row>
    <row r="2011" ht="15.75" hidden="1" customHeight="1">
      <c r="A2011" s="4" t="s">
        <v>3351</v>
      </c>
      <c r="B2011" s="4" t="s">
        <v>3352</v>
      </c>
      <c r="C2011" s="4" t="str">
        <f>iferror(vlookup(B2011,Industry_info,2,false),"No data")</f>
        <v>Health Care</v>
      </c>
      <c r="D2011" s="4" t="s">
        <v>2885</v>
      </c>
      <c r="E2011" s="4" t="str">
        <f>iferror(VLOOKUP(D2011,State_info,2,0),"No Data")</f>
        <v>TX</v>
      </c>
      <c r="F2011" s="4">
        <v>50363.0</v>
      </c>
      <c r="G2011" s="4">
        <v>54990.0</v>
      </c>
      <c r="H2011" s="4" t="s">
        <v>3353</v>
      </c>
      <c r="I2011" s="5">
        <v>43957.0</v>
      </c>
      <c r="J2011" s="5">
        <v>43988.0</v>
      </c>
      <c r="K2011" s="4" t="s">
        <v>16</v>
      </c>
      <c r="L2011" s="4">
        <f>iferror(vlookup(B2011,Rating_info,3,0),"No Data")</f>
        <v>4</v>
      </c>
    </row>
    <row r="2012" ht="15.75" hidden="1" customHeight="1">
      <c r="A2012" s="4" t="s">
        <v>2224</v>
      </c>
      <c r="B2012" s="4" t="s">
        <v>3354</v>
      </c>
      <c r="C2012" s="4" t="str">
        <f>iferror(vlookup(B2012,Industry_info,2,false),"No data")</f>
        <v>Oil, Gas, Energy &amp; Utilities</v>
      </c>
      <c r="D2012" s="4" t="s">
        <v>3355</v>
      </c>
      <c r="E2012" s="4" t="str">
        <f>iferror(VLOOKUP(D2012,State_info,2,0),"No Data")</f>
        <v>TX</v>
      </c>
      <c r="F2012" s="4">
        <v>108576.0</v>
      </c>
      <c r="G2012" s="4">
        <v>169672.0</v>
      </c>
      <c r="H2012" s="4" t="s">
        <v>3356</v>
      </c>
      <c r="I2012" s="5">
        <v>43958.0</v>
      </c>
      <c r="J2012" s="5">
        <v>43988.0</v>
      </c>
      <c r="K2012" s="4" t="s">
        <v>16</v>
      </c>
      <c r="L2012" s="4">
        <f>iferror(vlookup(B2012,Rating_info,3,0),"No Data")</f>
        <v>3.6</v>
      </c>
    </row>
    <row r="2013" ht="15.75" hidden="1" customHeight="1">
      <c r="A2013" s="4" t="s">
        <v>3357</v>
      </c>
      <c r="B2013" s="4" t="s">
        <v>3358</v>
      </c>
      <c r="C2013" s="4" t="str">
        <f>iferror(vlookup(B2013,Industry_info,2,false),"No data")</f>
        <v>Education</v>
      </c>
      <c r="D2013" s="4" t="s">
        <v>3359</v>
      </c>
      <c r="E2013" s="4" t="str">
        <f>iferror(VLOOKUP(D2013,State_info,2,0),"No Data")</f>
        <v>TX</v>
      </c>
      <c r="F2013" s="4">
        <v>50027.0</v>
      </c>
      <c r="G2013" s="4">
        <v>107905.0</v>
      </c>
      <c r="H2013" s="4" t="s">
        <v>3360</v>
      </c>
      <c r="I2013" s="5">
        <v>43954.0</v>
      </c>
      <c r="J2013" s="5">
        <v>43988.0</v>
      </c>
      <c r="K2013" s="4" t="s">
        <v>16</v>
      </c>
      <c r="L2013" s="4">
        <f>iferror(vlookup(B2013,Rating_info,3,0),"No Data")</f>
        <v>4.2</v>
      </c>
    </row>
    <row r="2014" ht="15.75" hidden="1" customHeight="1">
      <c r="A2014" s="4" t="s">
        <v>3361</v>
      </c>
      <c r="B2014" s="4" t="s">
        <v>3362</v>
      </c>
      <c r="C2014" s="4" t="str">
        <f>iferror(vlookup(B2014,Industry_info,2,false),"No data")</f>
        <v>Information Technology</v>
      </c>
      <c r="D2014" s="4" t="s">
        <v>2860</v>
      </c>
      <c r="E2014" s="4" t="str">
        <f>iferror(VLOOKUP(D2014,State_info,2,0),"No Data")</f>
        <v>TX</v>
      </c>
      <c r="F2014" s="4">
        <v>53234.0</v>
      </c>
      <c r="G2014" s="4">
        <v>105269.0</v>
      </c>
      <c r="H2014" s="4" t="s">
        <v>3363</v>
      </c>
      <c r="I2014" s="5">
        <v>43958.0</v>
      </c>
      <c r="J2014" s="5">
        <v>43988.0</v>
      </c>
      <c r="K2014" s="4" t="s">
        <v>16</v>
      </c>
      <c r="L2014" s="4">
        <f>iferror(vlookup(B2014,Rating_info,3,0),"No Data")</f>
        <v>3.9</v>
      </c>
    </row>
    <row r="2015" ht="15.75" hidden="1" customHeight="1">
      <c r="A2015" s="4" t="s">
        <v>2021</v>
      </c>
      <c r="B2015" s="4" t="s">
        <v>3364</v>
      </c>
      <c r="C2015" s="4" t="str">
        <f>iferror(vlookup(B2015,Industry_info,2,false),"No data")</f>
        <v>Transportation &amp; Logistics</v>
      </c>
      <c r="D2015" s="4" t="s">
        <v>2874</v>
      </c>
      <c r="E2015" s="4" t="str">
        <f>iferror(VLOOKUP(D2015,State_info,2,0),"No Data")</f>
        <v>TX</v>
      </c>
      <c r="F2015" s="4">
        <v>71002.0</v>
      </c>
      <c r="G2015" s="4">
        <v>88453.0</v>
      </c>
      <c r="H2015" s="4" t="s">
        <v>3365</v>
      </c>
      <c r="I2015" s="5">
        <v>43953.0</v>
      </c>
      <c r="J2015" s="5">
        <v>43988.0</v>
      </c>
      <c r="K2015" s="4" t="s">
        <v>16</v>
      </c>
      <c r="L2015" s="4">
        <f>iferror(vlookup(B2015,Rating_info,3,0),"No Data")</f>
        <v>3.6</v>
      </c>
    </row>
    <row r="2016" ht="15.75" hidden="1" customHeight="1">
      <c r="A2016" s="4" t="s">
        <v>3366</v>
      </c>
      <c r="B2016" s="4" t="s">
        <v>3367</v>
      </c>
      <c r="C2016" s="4" t="str">
        <f>iferror(vlookup(B2016,Industry_info,2,false),"No data")</f>
        <v>Business Services</v>
      </c>
      <c r="D2016" s="4" t="s">
        <v>142</v>
      </c>
      <c r="E2016" s="4" t="str">
        <f>iferror(VLOOKUP(D2016,State_info,2,0),"No Data")</f>
        <v>TX</v>
      </c>
      <c r="F2016" s="4">
        <v>33670.0</v>
      </c>
      <c r="G2016" s="4">
        <v>48268.0</v>
      </c>
      <c r="H2016" s="4" t="s">
        <v>3368</v>
      </c>
      <c r="I2016" s="5">
        <v>43958.0</v>
      </c>
      <c r="J2016" s="5">
        <v>43988.0</v>
      </c>
      <c r="K2016" s="4" t="s">
        <v>16</v>
      </c>
      <c r="L2016" s="4">
        <f>iferror(vlookup(B2016,Rating_info,3,0),"No Data")</f>
        <v>3.9</v>
      </c>
    </row>
    <row r="2017" ht="15.75" hidden="1" customHeight="1">
      <c r="A2017" s="4" t="s">
        <v>3369</v>
      </c>
      <c r="B2017" s="4" t="s">
        <v>2863</v>
      </c>
      <c r="C2017" s="4" t="str">
        <f>iferror(vlookup(B2017,Industry_info,2,false),"No data")</f>
        <v>Education</v>
      </c>
      <c r="D2017" s="4" t="s">
        <v>2864</v>
      </c>
      <c r="E2017" s="4" t="str">
        <f>iferror(VLOOKUP(D2017,State_info,2,0),"No Data")</f>
        <v>TX</v>
      </c>
      <c r="F2017" s="4">
        <v>69500.0</v>
      </c>
      <c r="G2017" s="4">
        <v>80000.0</v>
      </c>
      <c r="H2017" s="4" t="s">
        <v>15</v>
      </c>
      <c r="I2017" s="5">
        <v>43957.0</v>
      </c>
      <c r="J2017" s="5">
        <v>43988.0</v>
      </c>
      <c r="K2017" s="4" t="s">
        <v>16</v>
      </c>
      <c r="L2017" s="4">
        <f>iferror(vlookup(B2017,Rating_info,3,0),"No Data")</f>
        <v>3.8</v>
      </c>
    </row>
    <row r="2018" ht="15.75" hidden="1" customHeight="1">
      <c r="A2018" s="4" t="s">
        <v>3370</v>
      </c>
      <c r="B2018" s="4" t="s">
        <v>3371</v>
      </c>
      <c r="C2018" s="4" t="str">
        <f>iferror(vlookup(B2018,Industry_info,2,false),"No data")</f>
        <v>Business Services</v>
      </c>
      <c r="D2018" s="4" t="s">
        <v>2860</v>
      </c>
      <c r="E2018" s="4" t="str">
        <f>iferror(VLOOKUP(D2018,State_info,2,0),"No Data")</f>
        <v>TX</v>
      </c>
      <c r="F2018" s="4">
        <v>77316.0</v>
      </c>
      <c r="G2018" s="4">
        <v>95329.0</v>
      </c>
      <c r="H2018" s="4" t="s">
        <v>3372</v>
      </c>
      <c r="I2018" s="5">
        <v>43952.0</v>
      </c>
      <c r="J2018" s="5">
        <v>43988.0</v>
      </c>
      <c r="K2018" s="4" t="s">
        <v>16</v>
      </c>
      <c r="L2018" s="4">
        <f>iferror(vlookup(B2018,Rating_info,3,0),"No Data")</f>
        <v>4.3</v>
      </c>
    </row>
    <row r="2019" ht="15.75" hidden="1" customHeight="1">
      <c r="A2019" s="4" t="s">
        <v>3373</v>
      </c>
      <c r="B2019" s="4" t="s">
        <v>275</v>
      </c>
      <c r="C2019" s="4" t="str">
        <f>iferror(vlookup(B2019,Industry_info,2,false),"No data")</f>
        <v>Business Services</v>
      </c>
      <c r="D2019" s="4" t="s">
        <v>142</v>
      </c>
      <c r="E2019" s="4" t="str">
        <f>iferror(VLOOKUP(D2019,State_info,2,0),"No Data")</f>
        <v>TX</v>
      </c>
      <c r="F2019" s="4">
        <v>61910.0</v>
      </c>
      <c r="G2019" s="4">
        <v>128885.0</v>
      </c>
      <c r="H2019" s="4" t="s">
        <v>3374</v>
      </c>
      <c r="I2019" s="5">
        <v>43952.0</v>
      </c>
      <c r="J2019" s="5">
        <v>43988.0</v>
      </c>
      <c r="K2019" s="4" t="s">
        <v>16</v>
      </c>
      <c r="L2019" s="4">
        <f>iferror(vlookup(B2019,Rating_info,3,0),"No Data")</f>
        <v>4.6</v>
      </c>
    </row>
    <row r="2020" ht="15.75" hidden="1" customHeight="1">
      <c r="A2020" s="4" t="s">
        <v>3375</v>
      </c>
      <c r="B2020" s="4" t="s">
        <v>3085</v>
      </c>
      <c r="C2020" s="4" t="str">
        <f>iferror(vlookup(B2020,Industry_info,2,false),"No data")</f>
        <v>Finance</v>
      </c>
      <c r="D2020" s="4" t="s">
        <v>2929</v>
      </c>
      <c r="E2020" s="4" t="str">
        <f>iferror(VLOOKUP(D2020,State_info,2,0),"No Data")</f>
        <v>TX</v>
      </c>
      <c r="F2020" s="4">
        <v>70770.0</v>
      </c>
      <c r="G2020" s="4">
        <v>118565.0</v>
      </c>
      <c r="H2020" s="4" t="s">
        <v>15</v>
      </c>
      <c r="I2020" s="5">
        <v>43958.0</v>
      </c>
      <c r="J2020" s="5">
        <v>43988.0</v>
      </c>
      <c r="K2020" s="4" t="s">
        <v>16</v>
      </c>
      <c r="L2020" s="4">
        <f>iferror(vlookup(B2020,Rating_info,3,0),"No Data")</f>
        <v>3.6</v>
      </c>
    </row>
    <row r="2021" ht="15.75" hidden="1" customHeight="1">
      <c r="A2021" s="4" t="s">
        <v>574</v>
      </c>
      <c r="B2021" s="4" t="s">
        <v>737</v>
      </c>
      <c r="C2021" s="4" t="str">
        <f>iferror(vlookup(B2021,Industry_info,2,false),"No data")</f>
        <v>Government</v>
      </c>
      <c r="D2021" s="4" t="s">
        <v>3376</v>
      </c>
      <c r="E2021" s="4" t="str">
        <f>iferror(VLOOKUP(D2021,State_info,2,0),"No Data")</f>
        <v>TX</v>
      </c>
      <c r="F2021" s="4">
        <v>45090.0</v>
      </c>
      <c r="G2021" s="4">
        <v>81221.0</v>
      </c>
      <c r="H2021" s="4" t="s">
        <v>3377</v>
      </c>
      <c r="I2021" s="5">
        <v>43946.0</v>
      </c>
      <c r="J2021" s="5">
        <v>43988.0</v>
      </c>
      <c r="K2021" s="4" t="s">
        <v>330</v>
      </c>
      <c r="L2021" s="4">
        <f>iferror(vlookup(B2021,Rating_info,3,0),"No Data")</f>
        <v>3.3</v>
      </c>
    </row>
    <row r="2022" ht="15.75" hidden="1" customHeight="1">
      <c r="A2022" s="4" t="s">
        <v>3378</v>
      </c>
      <c r="B2022" s="4" t="s">
        <v>255</v>
      </c>
      <c r="C2022" s="4" t="str">
        <f>iferror(vlookup(B2022,Industry_info,2,false),"No data")</f>
        <v>Business Services</v>
      </c>
      <c r="D2022" s="4" t="s">
        <v>142</v>
      </c>
      <c r="E2022" s="4" t="str">
        <f>iferror(VLOOKUP(D2022,State_info,2,0),"No Data")</f>
        <v>TX</v>
      </c>
      <c r="F2022" s="4">
        <v>50890.0</v>
      </c>
      <c r="G2022" s="4">
        <v>93865.0</v>
      </c>
      <c r="H2022" s="4" t="s">
        <v>3379</v>
      </c>
      <c r="I2022" s="5">
        <v>43957.0</v>
      </c>
      <c r="J2022" s="5">
        <v>43988.0</v>
      </c>
      <c r="K2022" s="4" t="s">
        <v>16</v>
      </c>
      <c r="L2022" s="4">
        <f>iferror(vlookup(B2022,Rating_info,3,0),"No Data")</f>
        <v>3.8</v>
      </c>
    </row>
    <row r="2023" ht="15.75" hidden="1" customHeight="1">
      <c r="A2023" s="4" t="s">
        <v>3380</v>
      </c>
      <c r="B2023" s="4" t="s">
        <v>3381</v>
      </c>
      <c r="C2023" s="4" t="str">
        <f>iferror(vlookup(B2023,Industry_info,2,false),"No data")</f>
        <v>Education</v>
      </c>
      <c r="D2023" s="4" t="s">
        <v>2864</v>
      </c>
      <c r="E2023" s="4" t="str">
        <f>iferror(VLOOKUP(D2023,State_info,2,0),"No Data")</f>
        <v>TX</v>
      </c>
      <c r="F2023" s="4">
        <v>38761.0</v>
      </c>
      <c r="G2023" s="4">
        <v>79673.0</v>
      </c>
      <c r="H2023" s="4" t="s">
        <v>3382</v>
      </c>
      <c r="I2023" s="5">
        <v>43957.0</v>
      </c>
      <c r="J2023" s="5">
        <v>43988.0</v>
      </c>
      <c r="K2023" s="4" t="s">
        <v>16</v>
      </c>
      <c r="L2023" s="4">
        <f>iferror(vlookup(B2023,Rating_info,3,0),"No Data")</f>
        <v>4.3</v>
      </c>
    </row>
    <row r="2024" ht="15.75" hidden="1" customHeight="1">
      <c r="A2024" s="4" t="s">
        <v>3383</v>
      </c>
      <c r="B2024" s="4" t="s">
        <v>3047</v>
      </c>
      <c r="C2024" s="4" t="str">
        <f>iferror(vlookup(B2024,Industry_info,2,false),"No data")</f>
        <v>Health Care</v>
      </c>
      <c r="D2024" s="4" t="s">
        <v>3048</v>
      </c>
      <c r="E2024" s="4" t="str">
        <f>iferror(VLOOKUP(D2024,State_info,2,0),"No Data")</f>
        <v>TX</v>
      </c>
      <c r="F2024" s="4">
        <v>58666.0</v>
      </c>
      <c r="G2024" s="4">
        <v>81123.0</v>
      </c>
      <c r="H2024" s="4" t="s">
        <v>3384</v>
      </c>
      <c r="I2024" s="5">
        <v>43958.0</v>
      </c>
      <c r="J2024" s="5">
        <v>43988.0</v>
      </c>
      <c r="K2024" s="4" t="s">
        <v>16</v>
      </c>
      <c r="L2024" s="4">
        <f>iferror(vlookup(B2024,Rating_info,3,0),"No Data")</f>
        <v>3.6</v>
      </c>
    </row>
    <row r="2025" ht="15.75" hidden="1" customHeight="1">
      <c r="A2025" s="4" t="s">
        <v>3385</v>
      </c>
      <c r="B2025" s="4" t="s">
        <v>3386</v>
      </c>
      <c r="C2025" s="4" t="str">
        <f>iferror(vlookup(B2025,Industry_info,2,false),"No data")</f>
        <v>No Industry</v>
      </c>
      <c r="D2025" s="4" t="s">
        <v>2874</v>
      </c>
      <c r="E2025" s="4" t="str">
        <f>iferror(VLOOKUP(D2025,State_info,2,0),"No Data")</f>
        <v>TX</v>
      </c>
      <c r="F2025" s="4">
        <v>44601.0</v>
      </c>
      <c r="G2025" s="4">
        <v>69508.0</v>
      </c>
      <c r="H2025" s="4" t="s">
        <v>3387</v>
      </c>
      <c r="I2025" s="5">
        <v>43951.0</v>
      </c>
      <c r="J2025" s="5">
        <v>43988.0</v>
      </c>
      <c r="K2025" s="4" t="s">
        <v>16</v>
      </c>
      <c r="L2025" s="4">
        <f>iferror(vlookup(B2025,Rating_info,3,0),"No Data")</f>
        <v>3.5</v>
      </c>
    </row>
    <row r="2026" ht="15.75" hidden="1" customHeight="1">
      <c r="A2026" s="4" t="s">
        <v>3388</v>
      </c>
      <c r="B2026" s="4" t="s">
        <v>3389</v>
      </c>
      <c r="C2026" s="4" t="str">
        <f>iferror(vlookup(B2026,Industry_info,2,false),"No data")</f>
        <v>Education</v>
      </c>
      <c r="D2026" s="4" t="s">
        <v>3390</v>
      </c>
      <c r="E2026" s="4" t="str">
        <f>iferror(VLOOKUP(D2026,State_info,2,0),"No Data")</f>
        <v>TX</v>
      </c>
      <c r="F2026" s="4">
        <v>33639.0</v>
      </c>
      <c r="G2026" s="4">
        <v>73274.0</v>
      </c>
      <c r="H2026" s="4" t="s">
        <v>3391</v>
      </c>
      <c r="I2026" s="5">
        <v>43952.0</v>
      </c>
      <c r="J2026" s="5">
        <v>43988.0</v>
      </c>
      <c r="K2026" s="4" t="s">
        <v>3392</v>
      </c>
      <c r="L2026" s="4">
        <f>iferror(vlookup(B2026,Rating_info,3,0),"No Data")</f>
        <v>4.4</v>
      </c>
    </row>
    <row r="2027" ht="15.75" hidden="1" customHeight="1">
      <c r="A2027" s="4" t="s">
        <v>3375</v>
      </c>
      <c r="B2027" s="4" t="s">
        <v>3086</v>
      </c>
      <c r="C2027" s="4" t="str">
        <f>iferror(vlookup(B2027,Industry_info,2,false),"No data")</f>
        <v>Finance</v>
      </c>
      <c r="D2027" s="4" t="s">
        <v>2929</v>
      </c>
      <c r="E2027" s="4" t="str">
        <f>iferror(VLOOKUP(D2027,State_info,2,0),"No Data")</f>
        <v>TX</v>
      </c>
      <c r="F2027" s="4">
        <v>60239.0</v>
      </c>
      <c r="G2027" s="4">
        <v>102773.0</v>
      </c>
      <c r="H2027" s="4" t="s">
        <v>3393</v>
      </c>
      <c r="I2027" s="5">
        <v>43958.0</v>
      </c>
      <c r="J2027" s="5">
        <v>43988.0</v>
      </c>
      <c r="K2027" s="4" t="s">
        <v>16</v>
      </c>
      <c r="L2027" s="4">
        <f>iferror(vlookup(B2027,Rating_info,3,0),"No Data")</f>
        <v>3.7</v>
      </c>
    </row>
    <row r="2028" ht="15.75" hidden="1" customHeight="1">
      <c r="A2028" s="4" t="s">
        <v>3394</v>
      </c>
      <c r="B2028" s="4" t="s">
        <v>2907</v>
      </c>
      <c r="C2028" s="4" t="str">
        <f>iferror(vlookup(B2028,Industry_info,2,false),"No data")</f>
        <v>Information Technology</v>
      </c>
      <c r="D2028" s="4" t="s">
        <v>2864</v>
      </c>
      <c r="E2028" s="4" t="str">
        <f>iferror(VLOOKUP(D2028,State_info,2,0),"No Data")</f>
        <v>TX</v>
      </c>
      <c r="F2028" s="4">
        <v>96572.0</v>
      </c>
      <c r="G2028" s="4">
        <v>133663.0</v>
      </c>
      <c r="H2028" s="4" t="s">
        <v>15</v>
      </c>
      <c r="I2028" s="5">
        <v>43956.0</v>
      </c>
      <c r="J2028" s="5">
        <v>43988.0</v>
      </c>
      <c r="K2028" s="4" t="s">
        <v>16</v>
      </c>
      <c r="L2028" s="4">
        <f>iferror(vlookup(B2028,Rating_info,3,0),"No Data")</f>
        <v>4.1</v>
      </c>
    </row>
    <row r="2029" ht="15.75" hidden="1" customHeight="1">
      <c r="A2029" s="4" t="s">
        <v>3395</v>
      </c>
      <c r="B2029" s="4" t="s">
        <v>3396</v>
      </c>
      <c r="C2029" s="4" t="str">
        <f>iferror(vlookup(B2029,Industry_info,2,false),"No data")</f>
        <v>Finance</v>
      </c>
      <c r="D2029" s="4" t="s">
        <v>2976</v>
      </c>
      <c r="E2029" s="4" t="str">
        <f>iferror(VLOOKUP(D2029,State_info,2,0),"No Data")</f>
        <v>TX</v>
      </c>
      <c r="F2029" s="4">
        <v>54059.0</v>
      </c>
      <c r="G2029" s="4">
        <v>105058.0</v>
      </c>
      <c r="H2029" s="4" t="s">
        <v>3397</v>
      </c>
      <c r="I2029" s="5">
        <v>43958.0</v>
      </c>
      <c r="J2029" s="5">
        <v>43988.0</v>
      </c>
      <c r="K2029" s="4" t="s">
        <v>16</v>
      </c>
      <c r="L2029" s="4">
        <f>iferror(vlookup(B2029,Rating_info,3,0),"No Data")</f>
        <v>3.6</v>
      </c>
    </row>
    <row r="2030" ht="15.75" hidden="1" customHeight="1">
      <c r="A2030" s="4" t="s">
        <v>3398</v>
      </c>
      <c r="B2030" s="4" t="s">
        <v>3399</v>
      </c>
      <c r="C2030" s="4" t="str">
        <f>iferror(vlookup(B2030,Industry_info,2,false),"No data")</f>
        <v>Information Technology</v>
      </c>
      <c r="D2030" s="4" t="s">
        <v>3400</v>
      </c>
      <c r="E2030" s="4" t="str">
        <f>iferror(VLOOKUP(D2030,State_info,2,0),"No Data")</f>
        <v>TN</v>
      </c>
      <c r="F2030" s="4">
        <v>62126.0</v>
      </c>
      <c r="G2030" s="4">
        <v>107781.0</v>
      </c>
      <c r="H2030" s="4" t="s">
        <v>3401</v>
      </c>
      <c r="I2030" s="5">
        <v>43958.0</v>
      </c>
      <c r="J2030" s="5">
        <v>43988.0</v>
      </c>
      <c r="K2030" s="4" t="s">
        <v>16</v>
      </c>
      <c r="L2030" s="4">
        <f>iferror(vlookup(B2030,Rating_info,3,0),"No Data")</f>
        <v>3.3</v>
      </c>
    </row>
    <row r="2031" ht="15.75" hidden="1" customHeight="1">
      <c r="A2031" s="4" t="s">
        <v>3402</v>
      </c>
      <c r="B2031" s="4" t="s">
        <v>3403</v>
      </c>
      <c r="C2031" s="4" t="str">
        <f>iferror(vlookup(B2031,Industry_info,2,false),"No data")</f>
        <v>Oil, Gas, Energy &amp; Utilities</v>
      </c>
      <c r="D2031" s="4" t="s">
        <v>3404</v>
      </c>
      <c r="E2031" s="4" t="str">
        <f>iferror(VLOOKUP(D2031,State_info,2,0),"No Data")</f>
        <v>TX</v>
      </c>
      <c r="F2031" s="4">
        <v>63753.0</v>
      </c>
      <c r="G2031" s="4">
        <v>116406.0</v>
      </c>
      <c r="H2031" s="4" t="s">
        <v>3405</v>
      </c>
      <c r="I2031" s="5">
        <v>43953.0</v>
      </c>
      <c r="J2031" s="5">
        <v>43988.0</v>
      </c>
      <c r="K2031" s="4" t="s">
        <v>16</v>
      </c>
      <c r="L2031" s="4">
        <f>iferror(vlookup(B2031,Rating_info,3,0),"No Data")</f>
        <v>3.7</v>
      </c>
    </row>
    <row r="2032" ht="15.75" hidden="1" customHeight="1">
      <c r="A2032" s="4" t="s">
        <v>1566</v>
      </c>
      <c r="B2032" s="4" t="s">
        <v>3406</v>
      </c>
      <c r="C2032" s="4" t="str">
        <f>iferror(vlookup(B2032,Industry_info,2,false),"No data")</f>
        <v>Business Services</v>
      </c>
      <c r="D2032" s="4" t="s">
        <v>2860</v>
      </c>
      <c r="E2032" s="4" t="str">
        <f>iferror(VLOOKUP(D2032,State_info,2,0),"No Data")</f>
        <v>TX</v>
      </c>
      <c r="F2032" s="4">
        <v>73999.0</v>
      </c>
      <c r="G2032" s="4">
        <v>90377.0</v>
      </c>
      <c r="H2032" s="4" t="s">
        <v>3407</v>
      </c>
      <c r="I2032" s="5">
        <v>43952.0</v>
      </c>
      <c r="J2032" s="5">
        <v>43988.0</v>
      </c>
      <c r="K2032" s="4" t="s">
        <v>330</v>
      </c>
      <c r="L2032" s="4">
        <f>iferror(vlookup(B2032,Rating_info,3,0),"No Data")</f>
        <v>3.5</v>
      </c>
    </row>
    <row r="2033" ht="15.75" hidden="1" customHeight="1">
      <c r="A2033" s="4" t="s">
        <v>1566</v>
      </c>
      <c r="B2033" s="4" t="s">
        <v>3408</v>
      </c>
      <c r="C2033" s="4" t="str">
        <f>iferror(vlookup(B2033,Industry_info,2,false),"No data")</f>
        <v>Business Services</v>
      </c>
      <c r="D2033" s="4" t="s">
        <v>2860</v>
      </c>
      <c r="E2033" s="4" t="str">
        <f>iferror(VLOOKUP(D2033,State_info,2,0),"No Data")</f>
        <v>TX</v>
      </c>
      <c r="F2033" s="4">
        <v>65390.0</v>
      </c>
      <c r="G2033" s="4">
        <v>105107.0</v>
      </c>
      <c r="H2033" s="4" t="s">
        <v>3409</v>
      </c>
      <c r="I2033" s="5">
        <v>43950.0</v>
      </c>
      <c r="J2033" s="5">
        <v>43988.0</v>
      </c>
      <c r="K2033" s="4" t="s">
        <v>16</v>
      </c>
      <c r="L2033" s="4">
        <f>iferror(vlookup(B2033,Rating_info,3,0),"No Data")</f>
        <v>3.9</v>
      </c>
    </row>
    <row r="2034" ht="15.75" hidden="1" customHeight="1">
      <c r="A2034" s="4" t="s">
        <v>495</v>
      </c>
      <c r="B2034" s="4" t="s">
        <v>3014</v>
      </c>
      <c r="C2034" s="4" t="str">
        <f>iferror(vlookup(B2034,Industry_info,2,false),"No data")</f>
        <v>Information Technology</v>
      </c>
      <c r="D2034" s="4" t="s">
        <v>2864</v>
      </c>
      <c r="E2034" s="4" t="str">
        <f>iferror(VLOOKUP(D2034,State_info,2,0),"No Data")</f>
        <v>TX</v>
      </c>
      <c r="F2034" s="4">
        <v>84406.0</v>
      </c>
      <c r="G2034" s="4">
        <v>156399.0</v>
      </c>
      <c r="H2034" s="4" t="s">
        <v>3410</v>
      </c>
      <c r="I2034" s="5">
        <v>43949.0</v>
      </c>
      <c r="J2034" s="5">
        <v>43988.0</v>
      </c>
      <c r="K2034" s="4" t="s">
        <v>16</v>
      </c>
      <c r="L2034" s="4">
        <f>iferror(vlookup(B2034,Rating_info,3,0),"No Data")</f>
        <v>4.3</v>
      </c>
    </row>
    <row r="2035" ht="15.75" hidden="1" customHeight="1">
      <c r="A2035" s="4" t="s">
        <v>3411</v>
      </c>
      <c r="B2035" s="4" t="s">
        <v>3412</v>
      </c>
      <c r="C2035" s="4" t="str">
        <f>iferror(vlookup(B2035,Industry_info,2,false),"No data")</f>
        <v>Information Technology</v>
      </c>
      <c r="D2035" s="4" t="s">
        <v>2864</v>
      </c>
      <c r="E2035" s="4" t="str">
        <f>iferror(VLOOKUP(D2035,State_info,2,0),"No Data")</f>
        <v>TX</v>
      </c>
      <c r="F2035" s="4">
        <v>80475.0</v>
      </c>
      <c r="G2035" s="4">
        <v>100451.0</v>
      </c>
      <c r="H2035" s="4" t="s">
        <v>3413</v>
      </c>
      <c r="I2035" s="5">
        <v>43953.0</v>
      </c>
      <c r="J2035" s="5">
        <v>43988.0</v>
      </c>
      <c r="K2035" s="4" t="s">
        <v>16</v>
      </c>
      <c r="L2035" s="4">
        <f>iferror(vlookup(B2035,Rating_info,3,0),"No Data")</f>
        <v>3.5</v>
      </c>
    </row>
    <row r="2036" ht="15.75" hidden="1" customHeight="1">
      <c r="A2036" s="4" t="s">
        <v>495</v>
      </c>
      <c r="B2036" s="4" t="s">
        <v>3414</v>
      </c>
      <c r="C2036" s="4" t="str">
        <f>iferror(vlookup(B2036,Industry_info,2,false),"No data")</f>
        <v>Business Services</v>
      </c>
      <c r="D2036" s="4" t="s">
        <v>2929</v>
      </c>
      <c r="E2036" s="4" t="str">
        <f>iferror(VLOOKUP(D2036,State_info,2,0),"No Data")</f>
        <v>TX</v>
      </c>
      <c r="F2036" s="4">
        <v>60668.0</v>
      </c>
      <c r="G2036" s="4">
        <v>110380.0</v>
      </c>
      <c r="H2036" s="4" t="s">
        <v>3415</v>
      </c>
      <c r="I2036" s="5">
        <v>43956.0</v>
      </c>
      <c r="J2036" s="5">
        <v>43988.0</v>
      </c>
      <c r="K2036" s="4" t="s">
        <v>16</v>
      </c>
      <c r="L2036" s="4">
        <f>iferror(vlookup(B2036,Rating_info,3,0),"No Data")</f>
        <v>3.2</v>
      </c>
    </row>
    <row r="2037" ht="15.75" hidden="1" customHeight="1">
      <c r="A2037" s="4" t="s">
        <v>3416</v>
      </c>
      <c r="B2037" s="4" t="s">
        <v>3417</v>
      </c>
      <c r="C2037" s="4" t="str">
        <f>iferror(vlookup(B2037,Industry_info,2,false),"No data")</f>
        <v>Health Care</v>
      </c>
      <c r="D2037" s="4" t="s">
        <v>2860</v>
      </c>
      <c r="E2037" s="4" t="str">
        <f>iferror(VLOOKUP(D2037,State_info,2,0),"No Data")</f>
        <v>TX</v>
      </c>
      <c r="F2037" s="4">
        <v>50459.0</v>
      </c>
      <c r="G2037" s="4">
        <v>80445.0</v>
      </c>
      <c r="H2037" s="4" t="s">
        <v>3418</v>
      </c>
      <c r="I2037" s="5">
        <v>43954.0</v>
      </c>
      <c r="J2037" s="5">
        <v>43988.0</v>
      </c>
      <c r="K2037" s="4" t="s">
        <v>16</v>
      </c>
      <c r="L2037" s="4">
        <f>iferror(vlookup(B2037,Rating_info,3,0),"No Data")</f>
        <v>3.5</v>
      </c>
    </row>
    <row r="2038" ht="15.75" hidden="1" customHeight="1">
      <c r="A2038" s="4" t="s">
        <v>3419</v>
      </c>
      <c r="B2038" s="4" t="s">
        <v>2863</v>
      </c>
      <c r="C2038" s="4" t="str">
        <f>iferror(vlookup(B2038,Industry_info,2,false),"No data")</f>
        <v>Education</v>
      </c>
      <c r="D2038" s="4" t="s">
        <v>2864</v>
      </c>
      <c r="E2038" s="4" t="str">
        <f>iferror(VLOOKUP(D2038,State_info,2,0),"No Data")</f>
        <v>TX</v>
      </c>
      <c r="F2038" s="4">
        <v>57496.0</v>
      </c>
      <c r="G2038" s="4">
        <v>84467.0</v>
      </c>
      <c r="H2038" s="4" t="s">
        <v>15</v>
      </c>
      <c r="I2038" s="5">
        <v>43951.0</v>
      </c>
      <c r="J2038" s="5">
        <v>43988.0</v>
      </c>
      <c r="K2038" s="4" t="s">
        <v>16</v>
      </c>
      <c r="L2038" s="4">
        <f>iferror(vlookup(B2038,Rating_info,3,0),"No Data")</f>
        <v>3.8</v>
      </c>
    </row>
    <row r="2039" ht="15.75" hidden="1" customHeight="1">
      <c r="A2039" s="4" t="s">
        <v>1566</v>
      </c>
      <c r="B2039" s="4" t="s">
        <v>2975</v>
      </c>
      <c r="C2039" s="4" t="str">
        <f>iferror(vlookup(B2039,Industry_info,2,false),"No data")</f>
        <v>Finance</v>
      </c>
      <c r="D2039" s="4" t="s">
        <v>2976</v>
      </c>
      <c r="E2039" s="4" t="str">
        <f>iferror(VLOOKUP(D2039,State_info,2,0),"No Data")</f>
        <v>TX</v>
      </c>
      <c r="F2039" s="4">
        <v>72445.0</v>
      </c>
      <c r="G2039" s="4">
        <v>83576.0</v>
      </c>
      <c r="H2039" s="4" t="s">
        <v>3420</v>
      </c>
      <c r="I2039" s="5">
        <v>43950.0</v>
      </c>
      <c r="J2039" s="5">
        <v>43988.0</v>
      </c>
      <c r="K2039" s="4" t="s">
        <v>16</v>
      </c>
      <c r="L2039" s="4">
        <f>iferror(vlookup(B2039,Rating_info,3,0),"No Data")</f>
        <v>3.6</v>
      </c>
    </row>
    <row r="2040" ht="15.75" hidden="1" customHeight="1">
      <c r="A2040" s="4" t="s">
        <v>270</v>
      </c>
      <c r="B2040" s="4" t="s">
        <v>3421</v>
      </c>
      <c r="C2040" s="4" t="str">
        <f>iferror(vlookup(B2040,Industry_info,2,false),"No data")</f>
        <v>Education</v>
      </c>
      <c r="D2040" s="4" t="s">
        <v>2864</v>
      </c>
      <c r="E2040" s="4" t="str">
        <f>iferror(VLOOKUP(D2040,State_info,2,0),"No Data")</f>
        <v>TX</v>
      </c>
      <c r="F2040" s="4">
        <v>102316.0</v>
      </c>
      <c r="G2040" s="4">
        <v>121634.0</v>
      </c>
      <c r="H2040" s="4" t="s">
        <v>3422</v>
      </c>
      <c r="I2040" s="5">
        <v>43949.0</v>
      </c>
      <c r="J2040" s="5">
        <v>43988.0</v>
      </c>
      <c r="K2040" s="4" t="s">
        <v>16</v>
      </c>
      <c r="L2040" s="4">
        <f>iferror(vlookup(B2040,Rating_info,3,0),"No Data")</f>
        <v>5</v>
      </c>
    </row>
    <row r="2041" ht="15.75" hidden="1" customHeight="1">
      <c r="A2041" s="4" t="s">
        <v>1566</v>
      </c>
      <c r="B2041" s="4" t="s">
        <v>3423</v>
      </c>
      <c r="C2041" s="4" t="str">
        <f>iferror(vlookup(B2041,Industry_info,2,false),"No data")</f>
        <v>Information Technology</v>
      </c>
      <c r="D2041" s="4" t="s">
        <v>142</v>
      </c>
      <c r="E2041" s="4" t="str">
        <f>iferror(VLOOKUP(D2041,State_info,2,0),"No Data")</f>
        <v>TX</v>
      </c>
      <c r="F2041" s="4">
        <v>72546.0</v>
      </c>
      <c r="G2041" s="4">
        <v>89415.0</v>
      </c>
      <c r="H2041" s="4" t="s">
        <v>3424</v>
      </c>
      <c r="I2041" s="5">
        <v>43952.0</v>
      </c>
      <c r="J2041" s="5">
        <v>43988.0</v>
      </c>
      <c r="K2041" s="4" t="s">
        <v>16</v>
      </c>
      <c r="L2041" s="4">
        <f>iferror(vlookup(B2041,Rating_info,3,0),"No Data")</f>
        <v>3.3</v>
      </c>
    </row>
    <row r="2042" ht="15.75" hidden="1" customHeight="1">
      <c r="A2042" s="4" t="s">
        <v>3425</v>
      </c>
      <c r="B2042" s="4" t="s">
        <v>1966</v>
      </c>
      <c r="C2042" s="4" t="str">
        <f>iferror(vlookup(B2042,Industry_info,2,false),"No data")</f>
        <v>Biotech &amp; Pharmaceuticals</v>
      </c>
      <c r="D2042" s="4" t="s">
        <v>2864</v>
      </c>
      <c r="E2042" s="4" t="str">
        <f>iferror(VLOOKUP(D2042,State_info,2,0),"No Data")</f>
        <v>TX</v>
      </c>
      <c r="F2042" s="4">
        <v>44393.0</v>
      </c>
      <c r="G2042" s="4">
        <v>78229.0</v>
      </c>
      <c r="H2042" s="4" t="s">
        <v>15</v>
      </c>
      <c r="I2042" s="5">
        <v>43952.0</v>
      </c>
      <c r="J2042" s="5">
        <v>43988.0</v>
      </c>
      <c r="K2042" s="4" t="s">
        <v>16</v>
      </c>
      <c r="L2042" s="4">
        <f>iferror(vlookup(B2042,Rating_info,3,0),"No Data")</f>
        <v>3.7</v>
      </c>
    </row>
    <row r="2043" ht="15.75" hidden="1" customHeight="1">
      <c r="A2043" s="4" t="s">
        <v>3426</v>
      </c>
      <c r="B2043" s="4" t="s">
        <v>3427</v>
      </c>
      <c r="C2043" s="4" t="str">
        <f>iferror(vlookup(B2043,Industry_info,2,false),"No data")</f>
        <v>Business Services</v>
      </c>
      <c r="D2043" s="4" t="s">
        <v>2929</v>
      </c>
      <c r="E2043" s="4" t="str">
        <f>iferror(VLOOKUP(D2043,State_info,2,0),"No Data")</f>
        <v>TX</v>
      </c>
      <c r="F2043" s="4">
        <v>56313.0</v>
      </c>
      <c r="G2043" s="4">
        <v>95407.0</v>
      </c>
      <c r="H2043" s="4" t="s">
        <v>3428</v>
      </c>
      <c r="I2043" s="5">
        <v>43953.0</v>
      </c>
      <c r="J2043" s="5">
        <v>43988.0</v>
      </c>
      <c r="K2043" s="4" t="s">
        <v>16</v>
      </c>
      <c r="L2043" s="4">
        <f>iferror(vlookup(B2043,Rating_info,3,0),"No Data")</f>
        <v>4.2</v>
      </c>
    </row>
    <row r="2044" ht="15.75" hidden="1" customHeight="1">
      <c r="A2044" s="4" t="s">
        <v>3429</v>
      </c>
      <c r="B2044" s="4" t="s">
        <v>3047</v>
      </c>
      <c r="C2044" s="4" t="str">
        <f>iferror(vlookup(B2044,Industry_info,2,false),"No data")</f>
        <v>Health Care</v>
      </c>
      <c r="D2044" s="4" t="s">
        <v>3430</v>
      </c>
      <c r="E2044" s="4" t="str">
        <f>iferror(VLOOKUP(D2044,State_info,2,0),"No Data")</f>
        <v>TX</v>
      </c>
      <c r="F2044" s="4">
        <v>42625.0</v>
      </c>
      <c r="G2044" s="4">
        <v>59250.0</v>
      </c>
      <c r="H2044" s="4" t="s">
        <v>3431</v>
      </c>
      <c r="I2044" s="5">
        <v>43958.0</v>
      </c>
      <c r="J2044" s="5">
        <v>43988.0</v>
      </c>
      <c r="K2044" s="4" t="s">
        <v>16</v>
      </c>
      <c r="L2044" s="4">
        <f>iferror(vlookup(B2044,Rating_info,3,0),"No Data")</f>
        <v>3.6</v>
      </c>
    </row>
    <row r="2045" ht="15.75" hidden="1" customHeight="1">
      <c r="A2045" s="4" t="s">
        <v>3432</v>
      </c>
      <c r="B2045" s="4" t="s">
        <v>3433</v>
      </c>
      <c r="C2045" s="4" t="str">
        <f>iferror(vlookup(B2045,Industry_info,2,false),"No data")</f>
        <v>Business Services</v>
      </c>
      <c r="D2045" s="4" t="s">
        <v>2860</v>
      </c>
      <c r="E2045" s="4" t="str">
        <f>iferror(VLOOKUP(D2045,State_info,2,0),"No Data")</f>
        <v>TX</v>
      </c>
      <c r="F2045" s="4">
        <v>36154.0</v>
      </c>
      <c r="G2045" s="4">
        <v>47201.0</v>
      </c>
      <c r="H2045" s="4" t="s">
        <v>3434</v>
      </c>
      <c r="I2045" s="5">
        <v>43952.0</v>
      </c>
      <c r="J2045" s="5">
        <v>43988.0</v>
      </c>
      <c r="K2045" s="4" t="s">
        <v>16</v>
      </c>
      <c r="L2045" s="4">
        <f>iferror(vlookup(B2045,Rating_info,3,0),"No Data")</f>
        <v>4.3</v>
      </c>
    </row>
    <row r="2046" ht="15.75" hidden="1" customHeight="1">
      <c r="A2046" s="4" t="s">
        <v>3435</v>
      </c>
      <c r="B2046" s="4" t="s">
        <v>2907</v>
      </c>
      <c r="C2046" s="4" t="str">
        <f>iferror(vlookup(B2046,Industry_info,2,false),"No data")</f>
        <v>Information Technology</v>
      </c>
      <c r="D2046" s="4" t="s">
        <v>2864</v>
      </c>
      <c r="E2046" s="4" t="str">
        <f>iferror(VLOOKUP(D2046,State_info,2,0),"No Data")</f>
        <v>TX</v>
      </c>
      <c r="F2046" s="4">
        <v>94041.0</v>
      </c>
      <c r="G2046" s="4">
        <v>119218.0</v>
      </c>
      <c r="H2046" s="4" t="s">
        <v>15</v>
      </c>
      <c r="I2046" s="5">
        <v>43958.0</v>
      </c>
      <c r="J2046" s="5">
        <v>43988.0</v>
      </c>
      <c r="K2046" s="4" t="s">
        <v>16</v>
      </c>
      <c r="L2046" s="4">
        <f>iferror(vlookup(B2046,Rating_info,3,0),"No Data")</f>
        <v>4.1</v>
      </c>
    </row>
    <row r="2047" ht="15.75" hidden="1" customHeight="1">
      <c r="A2047" s="4" t="s">
        <v>3436</v>
      </c>
      <c r="B2047" s="4" t="s">
        <v>3437</v>
      </c>
      <c r="C2047" s="4" t="str">
        <f>iferror(vlookup(B2047,Industry_info,2,false),"No data")</f>
        <v>Biotech &amp; Pharmaceuticals</v>
      </c>
      <c r="D2047" s="4" t="s">
        <v>3438</v>
      </c>
      <c r="E2047" s="4" t="str">
        <f>iferror(VLOOKUP(D2047,State_info,2,0),"No Data")</f>
        <v>TX</v>
      </c>
      <c r="F2047" s="4">
        <v>60624.0</v>
      </c>
      <c r="G2047" s="4">
        <v>127794.0</v>
      </c>
      <c r="H2047" s="4" t="s">
        <v>3439</v>
      </c>
      <c r="I2047" s="5">
        <v>43952.0</v>
      </c>
      <c r="J2047" s="5">
        <v>43988.0</v>
      </c>
      <c r="K2047" s="4" t="s">
        <v>16</v>
      </c>
      <c r="L2047" s="4">
        <f>iferror(vlookup(B2047,Rating_info,3,0),"No Data")</f>
        <v>3.5</v>
      </c>
    </row>
    <row r="2048" ht="15.75" hidden="1" customHeight="1">
      <c r="A2048" s="4" t="s">
        <v>3440</v>
      </c>
      <c r="B2048" s="4" t="s">
        <v>3437</v>
      </c>
      <c r="C2048" s="4" t="str">
        <f>iferror(vlookup(B2048,Industry_info,2,false),"No data")</f>
        <v>Biotech &amp; Pharmaceuticals</v>
      </c>
      <c r="D2048" s="4" t="s">
        <v>3438</v>
      </c>
      <c r="E2048" s="4" t="str">
        <f>iferror(VLOOKUP(D2048,State_info,2,0),"No Data")</f>
        <v>TX</v>
      </c>
      <c r="F2048" s="4">
        <v>45842.0</v>
      </c>
      <c r="G2048" s="4">
        <v>99026.0</v>
      </c>
      <c r="H2048" s="4" t="s">
        <v>3441</v>
      </c>
      <c r="I2048" s="5">
        <v>43952.0</v>
      </c>
      <c r="J2048" s="5">
        <v>43988.0</v>
      </c>
      <c r="K2048" s="4" t="s">
        <v>16</v>
      </c>
      <c r="L2048" s="4">
        <f>iferror(vlookup(B2048,Rating_info,3,0),"No Data")</f>
        <v>3.5</v>
      </c>
    </row>
    <row r="2049" ht="15.75" hidden="1" customHeight="1">
      <c r="A2049" s="4" t="s">
        <v>3442</v>
      </c>
      <c r="B2049" s="4" t="s">
        <v>3443</v>
      </c>
      <c r="C2049" s="4" t="str">
        <f>iferror(vlookup(B2049,Industry_info,2,false),"No data")</f>
        <v>Information Technology</v>
      </c>
      <c r="D2049" s="4" t="s">
        <v>2874</v>
      </c>
      <c r="E2049" s="4" t="str">
        <f>iferror(VLOOKUP(D2049,State_info,2,0),"No Data")</f>
        <v>TX</v>
      </c>
      <c r="F2049" s="4">
        <v>35483.0</v>
      </c>
      <c r="G2049" s="4">
        <v>64779.0</v>
      </c>
      <c r="H2049" s="4" t="s">
        <v>3444</v>
      </c>
      <c r="I2049" s="5">
        <v>43957.0</v>
      </c>
      <c r="J2049" s="5">
        <v>43988.0</v>
      </c>
      <c r="K2049" s="4" t="s">
        <v>16</v>
      </c>
      <c r="L2049" s="4">
        <f>iferror(vlookup(B2049,Rating_info,3,0),"No Data")</f>
        <v>3.9</v>
      </c>
    </row>
    <row r="2050" ht="15.75" hidden="1" customHeight="1">
      <c r="A2050" s="4" t="s">
        <v>2546</v>
      </c>
      <c r="B2050" s="4" t="s">
        <v>3445</v>
      </c>
      <c r="C2050" s="4" t="str">
        <f>iferror(vlookup(B2050,Industry_info,2,false),"No data")</f>
        <v>Insurance</v>
      </c>
      <c r="D2050" s="4" t="s">
        <v>2860</v>
      </c>
      <c r="E2050" s="4" t="str">
        <f>iferror(VLOOKUP(D2050,State_info,2,0),"No Data")</f>
        <v>TX</v>
      </c>
      <c r="F2050" s="4">
        <v>66965.0</v>
      </c>
      <c r="G2050" s="4">
        <v>70573.0</v>
      </c>
      <c r="H2050" s="4" t="s">
        <v>3446</v>
      </c>
      <c r="I2050" s="5">
        <v>43950.0</v>
      </c>
      <c r="J2050" s="5">
        <v>43988.0</v>
      </c>
      <c r="K2050" s="4" t="s">
        <v>16</v>
      </c>
      <c r="L2050" s="4">
        <f>iferror(vlookup(B2050,Rating_info,3,0),"No Data")</f>
        <v>3.1</v>
      </c>
    </row>
    <row r="2051" ht="15.75" hidden="1" customHeight="1">
      <c r="A2051" s="4" t="s">
        <v>3447</v>
      </c>
      <c r="B2051" s="4" t="s">
        <v>3448</v>
      </c>
      <c r="C2051" s="4" t="str">
        <f>iferror(vlookup(B2051,Industry_info,2,false),"No data")</f>
        <v>Education</v>
      </c>
      <c r="D2051" s="4" t="s">
        <v>2915</v>
      </c>
      <c r="E2051" s="4" t="str">
        <f>iferror(VLOOKUP(D2051,State_info,2,0),"No Data")</f>
        <v>TX</v>
      </c>
      <c r="F2051" s="4">
        <v>19857.0</v>
      </c>
      <c r="G2051" s="4">
        <v>38127.0</v>
      </c>
      <c r="H2051" s="4" t="s">
        <v>3449</v>
      </c>
      <c r="I2051" s="5">
        <v>43953.0</v>
      </c>
      <c r="J2051" s="5">
        <v>43988.0</v>
      </c>
      <c r="K2051" s="4" t="s">
        <v>16</v>
      </c>
      <c r="L2051" s="4">
        <f>iferror(vlookup(B2051,Rating_info,3,0),"No Data")</f>
        <v>3.5</v>
      </c>
    </row>
    <row r="2052" ht="15.75" hidden="1" customHeight="1">
      <c r="A2052" s="4" t="s">
        <v>3222</v>
      </c>
      <c r="B2052" s="4" t="s">
        <v>3450</v>
      </c>
      <c r="C2052" s="4" t="str">
        <f>iferror(vlookup(B2052,Industry_info,2,false),"No data")</f>
        <v>Business Services</v>
      </c>
      <c r="D2052" s="4" t="s">
        <v>2864</v>
      </c>
      <c r="E2052" s="4" t="str">
        <f>iferror(VLOOKUP(D2052,State_info,2,0),"No Data")</f>
        <v>TX</v>
      </c>
      <c r="F2052" s="4">
        <v>30608.0</v>
      </c>
      <c r="G2052" s="4">
        <v>56630.0</v>
      </c>
      <c r="H2052" s="4" t="s">
        <v>3451</v>
      </c>
      <c r="I2052" s="5">
        <v>43951.0</v>
      </c>
      <c r="J2052" s="5">
        <v>43988.0</v>
      </c>
      <c r="K2052" s="4" t="s">
        <v>16</v>
      </c>
      <c r="L2052" s="4">
        <f>iferror(vlookup(B2052,Rating_info,3,0),"No Data")</f>
        <v>3.4</v>
      </c>
    </row>
    <row r="2053" ht="15.75" hidden="1" customHeight="1">
      <c r="A2053" s="4" t="e">
        <v>#NAME?</v>
      </c>
      <c r="B2053" s="4" t="s">
        <v>3452</v>
      </c>
      <c r="C2053" s="4" t="str">
        <f>iferror(vlookup(B2053,Industry_info,2,false),"No data")</f>
        <v>Information Technology</v>
      </c>
      <c r="D2053" s="4" t="s">
        <v>2915</v>
      </c>
      <c r="E2053" s="4" t="str">
        <f>iferror(VLOOKUP(D2053,State_info,2,0),"No Data")</f>
        <v>TX</v>
      </c>
      <c r="F2053" s="4">
        <v>56690.0</v>
      </c>
      <c r="G2053" s="4">
        <v>69770.0</v>
      </c>
      <c r="H2053" s="4" t="s">
        <v>3453</v>
      </c>
      <c r="I2053" s="5">
        <v>43945.0</v>
      </c>
      <c r="J2053" s="5">
        <v>43988.0</v>
      </c>
      <c r="K2053" s="4" t="s">
        <v>16</v>
      </c>
      <c r="L2053" s="4">
        <f>iferror(vlookup(B2053,Rating_info,3,0),"No Data")</f>
        <v>4.7</v>
      </c>
    </row>
    <row r="2054" ht="15.75" hidden="1" customHeight="1">
      <c r="A2054" s="4" t="s">
        <v>3454</v>
      </c>
      <c r="B2054" s="4" t="s">
        <v>2928</v>
      </c>
      <c r="C2054" s="4" t="str">
        <f>iferror(vlookup(B2054,Industry_info,2,false),"No data")</f>
        <v>Health Care</v>
      </c>
      <c r="D2054" s="4" t="s">
        <v>2929</v>
      </c>
      <c r="E2054" s="4" t="str">
        <f>iferror(VLOOKUP(D2054,State_info,2,0),"No Data")</f>
        <v>TX</v>
      </c>
      <c r="F2054" s="4">
        <v>33794.0</v>
      </c>
      <c r="G2054" s="4">
        <v>62972.0</v>
      </c>
      <c r="H2054" s="4" t="s">
        <v>15</v>
      </c>
      <c r="I2054" s="5">
        <v>43958.0</v>
      </c>
      <c r="J2054" s="5">
        <v>43988.0</v>
      </c>
      <c r="K2054" s="4" t="s">
        <v>16</v>
      </c>
      <c r="L2054" s="4">
        <f>iferror(vlookup(B2054,Rating_info,3,0),"No Data")</f>
        <v>3.5</v>
      </c>
    </row>
    <row r="2055" ht="15.75" hidden="1" customHeight="1">
      <c r="A2055" s="4" t="s">
        <v>3455</v>
      </c>
      <c r="B2055" s="4" t="s">
        <v>3403</v>
      </c>
      <c r="C2055" s="4" t="str">
        <f>iferror(vlookup(B2055,Industry_info,2,false),"No data")</f>
        <v>Oil, Gas, Energy &amp; Utilities</v>
      </c>
      <c r="D2055" s="4" t="s">
        <v>3404</v>
      </c>
      <c r="E2055" s="4" t="str">
        <f>iferror(VLOOKUP(D2055,State_info,2,0),"No Data")</f>
        <v>TX</v>
      </c>
      <c r="F2055" s="4">
        <v>54118.0</v>
      </c>
      <c r="G2055" s="4">
        <v>101452.0</v>
      </c>
      <c r="H2055" s="4" t="s">
        <v>3456</v>
      </c>
      <c r="I2055" s="5">
        <v>43957.0</v>
      </c>
      <c r="J2055" s="5">
        <v>43988.0</v>
      </c>
      <c r="K2055" s="4" t="s">
        <v>16</v>
      </c>
      <c r="L2055" s="4">
        <f>iferror(vlookup(B2055,Rating_info,3,0),"No Data")</f>
        <v>3.7</v>
      </c>
    </row>
    <row r="2056" ht="15.75" hidden="1" customHeight="1">
      <c r="A2056" s="4" t="s">
        <v>3457</v>
      </c>
      <c r="B2056" s="4" t="s">
        <v>3088</v>
      </c>
      <c r="C2056" s="4" t="str">
        <f>iferror(vlookup(B2056,Industry_info,2,false),"No data")</f>
        <v>Information Technology</v>
      </c>
      <c r="D2056" s="4" t="s">
        <v>2885</v>
      </c>
      <c r="E2056" s="4" t="str">
        <f>iferror(VLOOKUP(D2056,State_info,2,0),"No Data")</f>
        <v>TX</v>
      </c>
      <c r="F2056" s="4">
        <v>50308.0</v>
      </c>
      <c r="G2056" s="4">
        <v>93458.0</v>
      </c>
      <c r="H2056" s="4" t="s">
        <v>3458</v>
      </c>
      <c r="I2056" s="5">
        <v>43946.0</v>
      </c>
      <c r="J2056" s="5">
        <v>43988.0</v>
      </c>
      <c r="K2056" s="4" t="s">
        <v>16</v>
      </c>
      <c r="L2056" s="4">
        <f>iferror(vlookup(B2056,Rating_info,3,0),"No Data")</f>
        <v>3.9</v>
      </c>
    </row>
    <row r="2057" ht="15.75" hidden="1" customHeight="1">
      <c r="A2057" s="4" t="s">
        <v>3459</v>
      </c>
      <c r="B2057" s="4" t="s">
        <v>2895</v>
      </c>
      <c r="C2057" s="4" t="str">
        <f>iferror(vlookup(B2057,Industry_info,2,false),"No data")</f>
        <v>Business Services</v>
      </c>
      <c r="D2057" s="4" t="s">
        <v>142</v>
      </c>
      <c r="E2057" s="4" t="str">
        <f>iferror(VLOOKUP(D2057,State_info,2,0),"No Data")</f>
        <v>TX</v>
      </c>
      <c r="F2057" s="4">
        <v>47835.0</v>
      </c>
      <c r="G2057" s="4">
        <v>82893.0</v>
      </c>
      <c r="H2057" s="4" t="s">
        <v>3460</v>
      </c>
      <c r="I2057" s="5">
        <v>43953.0</v>
      </c>
      <c r="J2057" s="5">
        <v>43988.0</v>
      </c>
      <c r="K2057" s="4" t="s">
        <v>16</v>
      </c>
      <c r="L2057" s="4">
        <f>iferror(vlookup(B2057,Rating_info,3,0),"No Data")</f>
        <v>3.9</v>
      </c>
    </row>
    <row r="2058" ht="15.75" hidden="1" customHeight="1">
      <c r="A2058" s="4" t="s">
        <v>3461</v>
      </c>
      <c r="B2058" s="4" t="s">
        <v>3462</v>
      </c>
      <c r="C2058" s="4" t="str">
        <f>iferror(vlookup(B2058,Industry_info,2,false),"No data")</f>
        <v>Finance</v>
      </c>
      <c r="D2058" s="4" t="s">
        <v>2874</v>
      </c>
      <c r="E2058" s="4" t="str">
        <f>iferror(VLOOKUP(D2058,State_info,2,0),"No Data")</f>
        <v>TX</v>
      </c>
      <c r="F2058" s="4">
        <v>76276.0</v>
      </c>
      <c r="G2058" s="4">
        <v>138406.0</v>
      </c>
      <c r="H2058" s="4" t="s">
        <v>3463</v>
      </c>
      <c r="I2058" s="5">
        <v>43953.0</v>
      </c>
      <c r="J2058" s="5">
        <v>43988.0</v>
      </c>
      <c r="K2058" s="4" t="s">
        <v>16</v>
      </c>
      <c r="L2058" s="4">
        <f>iferror(vlookup(B2058,Rating_info,3,0),"No Data")</f>
        <v>3.9</v>
      </c>
    </row>
    <row r="2059" ht="15.75" hidden="1" customHeight="1">
      <c r="A2059" s="4" t="s">
        <v>3464</v>
      </c>
      <c r="B2059" s="4" t="s">
        <v>3381</v>
      </c>
      <c r="C2059" s="4" t="str">
        <f>iferror(vlookup(B2059,Industry_info,2,false),"No data")</f>
        <v>Education</v>
      </c>
      <c r="D2059" s="4" t="s">
        <v>2864</v>
      </c>
      <c r="E2059" s="4" t="str">
        <f>iferror(VLOOKUP(D2059,State_info,2,0),"No Data")</f>
        <v>TX</v>
      </c>
      <c r="F2059" s="4">
        <v>44998.0</v>
      </c>
      <c r="G2059" s="4">
        <v>76984.0</v>
      </c>
      <c r="H2059" s="4" t="s">
        <v>3465</v>
      </c>
      <c r="I2059" s="5">
        <v>43948.0</v>
      </c>
      <c r="J2059" s="5">
        <v>43988.0</v>
      </c>
      <c r="K2059" s="4" t="s">
        <v>16</v>
      </c>
      <c r="L2059" s="4">
        <f>iferror(vlookup(B2059,Rating_info,3,0),"No Data")</f>
        <v>4.3</v>
      </c>
    </row>
    <row r="2060" ht="15.75" hidden="1" customHeight="1">
      <c r="A2060" s="4" t="s">
        <v>396</v>
      </c>
      <c r="B2060" s="4" t="s">
        <v>3466</v>
      </c>
      <c r="C2060" s="4" t="str">
        <f>iferror(vlookup(B2060,Industry_info,2,false),"No data")</f>
        <v>Business Services</v>
      </c>
      <c r="D2060" s="4" t="s">
        <v>2885</v>
      </c>
      <c r="E2060" s="4" t="str">
        <f>iferror(VLOOKUP(D2060,State_info,2,0),"No Data")</f>
        <v>TX</v>
      </c>
      <c r="F2060" s="4">
        <v>48204.0</v>
      </c>
      <c r="G2060" s="4">
        <v>91026.0</v>
      </c>
      <c r="H2060" s="4" t="s">
        <v>3467</v>
      </c>
      <c r="I2060" s="5">
        <v>43952.0</v>
      </c>
      <c r="J2060" s="5">
        <v>43988.0</v>
      </c>
      <c r="K2060" s="4" t="s">
        <v>16</v>
      </c>
      <c r="L2060" s="4">
        <f>iferror(vlookup(B2060,Rating_info,3,0),"No Data")</f>
        <v>4</v>
      </c>
    </row>
    <row r="2061" ht="15.75" hidden="1" customHeight="1">
      <c r="A2061" s="4" t="s">
        <v>3468</v>
      </c>
      <c r="B2061" s="4" t="s">
        <v>3469</v>
      </c>
      <c r="C2061" s="4" t="str">
        <f>iferror(vlookup(B2061,Industry_info,2,false),"No data")</f>
        <v>Health Care</v>
      </c>
      <c r="D2061" s="4" t="s">
        <v>3470</v>
      </c>
      <c r="E2061" s="4" t="str">
        <f>iferror(VLOOKUP(D2061,State_info,2,0),"No Data")</f>
        <v>TX</v>
      </c>
      <c r="F2061" s="4">
        <v>41361.0</v>
      </c>
      <c r="G2061" s="4">
        <v>65995.0</v>
      </c>
      <c r="H2061" s="4" t="s">
        <v>3471</v>
      </c>
      <c r="I2061" s="5">
        <v>43956.0</v>
      </c>
      <c r="J2061" s="5">
        <v>43988.0</v>
      </c>
      <c r="K2061" s="4" t="s">
        <v>16</v>
      </c>
      <c r="L2061" s="4">
        <f>iferror(vlookup(B2061,Rating_info,3,0),"No Data")</f>
        <v>3.2</v>
      </c>
    </row>
    <row r="2062" ht="15.75" hidden="1" customHeight="1">
      <c r="A2062" s="4" t="s">
        <v>3472</v>
      </c>
      <c r="B2062" s="4" t="s">
        <v>3371</v>
      </c>
      <c r="C2062" s="4" t="str">
        <f>iferror(vlookup(B2062,Industry_info,2,false),"No data")</f>
        <v>Business Services</v>
      </c>
      <c r="D2062" s="4" t="s">
        <v>2860</v>
      </c>
      <c r="E2062" s="4" t="str">
        <f>iferror(VLOOKUP(D2062,State_info,2,0),"No Data")</f>
        <v>TX</v>
      </c>
      <c r="F2062" s="4">
        <v>78964.0</v>
      </c>
      <c r="G2062" s="4">
        <v>109881.0</v>
      </c>
      <c r="H2062" s="4" t="s">
        <v>3473</v>
      </c>
      <c r="I2062" s="5">
        <v>43952.0</v>
      </c>
      <c r="J2062" s="5">
        <v>43988.0</v>
      </c>
      <c r="K2062" s="4" t="s">
        <v>16</v>
      </c>
      <c r="L2062" s="4">
        <f>iferror(vlookup(B2062,Rating_info,3,0),"No Data")</f>
        <v>4.3</v>
      </c>
    </row>
    <row r="2063" ht="15.75" hidden="1" customHeight="1">
      <c r="A2063" s="4" t="s">
        <v>3474</v>
      </c>
      <c r="B2063" s="4" t="s">
        <v>966</v>
      </c>
      <c r="C2063" s="4" t="str">
        <f>iferror(vlookup(B2063,Industry_info,2,false),"No data")</f>
        <v>Business Services</v>
      </c>
      <c r="D2063" s="4" t="s">
        <v>2860</v>
      </c>
      <c r="E2063" s="4" t="str">
        <f>iferror(VLOOKUP(D2063,State_info,2,0),"No Data")</f>
        <v>TX</v>
      </c>
      <c r="F2063" s="4">
        <v>46572.0</v>
      </c>
      <c r="G2063" s="4">
        <v>71444.0</v>
      </c>
      <c r="H2063" s="4" t="s">
        <v>3475</v>
      </c>
      <c r="I2063" s="5">
        <v>43953.0</v>
      </c>
      <c r="J2063" s="5">
        <v>43988.0</v>
      </c>
      <c r="K2063" s="4" t="s">
        <v>16</v>
      </c>
      <c r="L2063" s="4">
        <f>iferror(vlookup(B2063,Rating_info,3,0),"No Data")</f>
        <v>3.9</v>
      </c>
    </row>
    <row r="2064" ht="15.75" hidden="1" customHeight="1">
      <c r="A2064" s="4" t="s">
        <v>3476</v>
      </c>
      <c r="B2064" s="4" t="s">
        <v>3477</v>
      </c>
      <c r="C2064" s="4" t="str">
        <f>iferror(vlookup(B2064,Industry_info,2,false),"No data")</f>
        <v>Health Care</v>
      </c>
      <c r="D2064" s="4" t="s">
        <v>2860</v>
      </c>
      <c r="E2064" s="4" t="str">
        <f>iferror(VLOOKUP(D2064,State_info,2,0),"No Data")</f>
        <v>TX</v>
      </c>
      <c r="F2064" s="4">
        <v>33414.0</v>
      </c>
      <c r="G2064" s="4">
        <v>58921.0</v>
      </c>
      <c r="H2064" s="4" t="s">
        <v>3478</v>
      </c>
      <c r="I2064" s="5">
        <v>43958.0</v>
      </c>
      <c r="J2064" s="5">
        <v>43988.0</v>
      </c>
      <c r="K2064" s="4" t="s">
        <v>16</v>
      </c>
      <c r="L2064" s="4">
        <f>iferror(vlookup(B2064,Rating_info,3,0),"No Data")</f>
        <v>3</v>
      </c>
    </row>
    <row r="2065" ht="15.75" hidden="1" customHeight="1">
      <c r="A2065" s="4" t="s">
        <v>3479</v>
      </c>
      <c r="B2065" s="4" t="s">
        <v>3480</v>
      </c>
      <c r="C2065" s="4" t="str">
        <f>iferror(vlookup(B2065,Industry_info,2,false),"No data")</f>
        <v>Information Technology</v>
      </c>
      <c r="D2065" s="4" t="s">
        <v>2864</v>
      </c>
      <c r="E2065" s="4" t="str">
        <f>iferror(VLOOKUP(D2065,State_info,2,0),"No Data")</f>
        <v>TX</v>
      </c>
      <c r="F2065" s="4">
        <v>60267.0</v>
      </c>
      <c r="G2065" s="4">
        <v>125423.0</v>
      </c>
      <c r="H2065" s="4" t="s">
        <v>3481</v>
      </c>
      <c r="I2065" s="5">
        <v>43956.0</v>
      </c>
      <c r="J2065" s="5">
        <v>43988.0</v>
      </c>
      <c r="K2065" s="4" t="s">
        <v>16</v>
      </c>
      <c r="L2065" s="4">
        <f>iferror(vlookup(B2065,Rating_info,3,0),"No Data")</f>
        <v>3.9</v>
      </c>
    </row>
    <row r="2066" ht="15.75" hidden="1" customHeight="1">
      <c r="A2066" s="4" t="s">
        <v>3482</v>
      </c>
      <c r="B2066" s="4" t="s">
        <v>2907</v>
      </c>
      <c r="C2066" s="4" t="str">
        <f>iferror(vlookup(B2066,Industry_info,2,false),"No data")</f>
        <v>Information Technology</v>
      </c>
      <c r="D2066" s="4" t="s">
        <v>2864</v>
      </c>
      <c r="E2066" s="4" t="str">
        <f>iferror(VLOOKUP(D2066,State_info,2,0),"No Data")</f>
        <v>TX</v>
      </c>
      <c r="F2066" s="4">
        <v>62994.0</v>
      </c>
      <c r="G2066" s="4">
        <v>123103.0</v>
      </c>
      <c r="H2066" s="4" t="s">
        <v>15</v>
      </c>
      <c r="I2066" s="5">
        <v>43954.0</v>
      </c>
      <c r="J2066" s="5">
        <v>43988.0</v>
      </c>
      <c r="K2066" s="4" t="s">
        <v>16</v>
      </c>
      <c r="L2066" s="4">
        <f>iferror(vlookup(B2066,Rating_info,3,0),"No Data")</f>
        <v>4.1</v>
      </c>
    </row>
    <row r="2067" ht="15.75" hidden="1" customHeight="1">
      <c r="A2067" s="4" t="s">
        <v>3483</v>
      </c>
      <c r="B2067" s="4" t="s">
        <v>3484</v>
      </c>
      <c r="C2067" s="4" t="str">
        <f>iferror(vlookup(B2067,Industry_info,2,false),"No data")</f>
        <v>No Industry</v>
      </c>
      <c r="D2067" s="4" t="s">
        <v>2874</v>
      </c>
      <c r="E2067" s="4" t="str">
        <f>iferror(VLOOKUP(D2067,State_info,2,0),"No Data")</f>
        <v>TX</v>
      </c>
      <c r="F2067" s="4">
        <v>32570.0</v>
      </c>
      <c r="G2067" s="4">
        <v>60666.0</v>
      </c>
      <c r="H2067" s="4" t="s">
        <v>15</v>
      </c>
      <c r="I2067" s="5">
        <v>43957.0</v>
      </c>
      <c r="J2067" s="5">
        <v>43988.0</v>
      </c>
      <c r="K2067" s="4" t="s">
        <v>16</v>
      </c>
      <c r="L2067" s="4">
        <f>iferror(vlookup(B2067,Rating_info,3,0),"No Data")</f>
        <v>4.9</v>
      </c>
    </row>
    <row r="2068" ht="15.75" hidden="1" customHeight="1">
      <c r="A2068" s="4" t="s">
        <v>3485</v>
      </c>
      <c r="B2068" s="4" t="s">
        <v>2895</v>
      </c>
      <c r="C2068" s="4" t="str">
        <f>iferror(vlookup(B2068,Industry_info,2,false),"No data")</f>
        <v>Business Services</v>
      </c>
      <c r="D2068" s="4" t="s">
        <v>142</v>
      </c>
      <c r="E2068" s="4" t="str">
        <f>iferror(VLOOKUP(D2068,State_info,2,0),"No Data")</f>
        <v>TX</v>
      </c>
      <c r="F2068" s="4">
        <v>94022.0</v>
      </c>
      <c r="G2068" s="4">
        <v>144164.0</v>
      </c>
      <c r="H2068" s="4" t="s">
        <v>3486</v>
      </c>
      <c r="I2068" s="5">
        <v>43947.0</v>
      </c>
      <c r="J2068" s="5">
        <v>43988.0</v>
      </c>
      <c r="K2068" s="4" t="s">
        <v>16</v>
      </c>
      <c r="L2068" s="4">
        <f>iferror(vlookup(B2068,Rating_info,3,0),"No Data")</f>
        <v>3.9</v>
      </c>
    </row>
    <row r="2069" ht="15.75" hidden="1" customHeight="1">
      <c r="A2069" s="4" t="s">
        <v>3487</v>
      </c>
      <c r="B2069" s="4" t="s">
        <v>1902</v>
      </c>
      <c r="C2069" s="4" t="str">
        <f>iferror(vlookup(B2069,Industry_info,2,false),"No data")</f>
        <v>Information Technology</v>
      </c>
      <c r="D2069" s="4" t="s">
        <v>2929</v>
      </c>
      <c r="E2069" s="4" t="str">
        <f>iferror(VLOOKUP(D2069,State_info,2,0),"No Data")</f>
        <v>TX</v>
      </c>
      <c r="F2069" s="4">
        <v>60924.0</v>
      </c>
      <c r="G2069" s="4">
        <v>91092.0</v>
      </c>
      <c r="H2069" s="4" t="s">
        <v>3488</v>
      </c>
      <c r="I2069" s="5">
        <v>43955.0</v>
      </c>
      <c r="J2069" s="5">
        <v>43988.0</v>
      </c>
      <c r="K2069" s="4" t="s">
        <v>16</v>
      </c>
      <c r="L2069" s="4">
        <f>iferror(vlookup(B2069,Rating_info,3,0),"No Data")</f>
        <v>4.5</v>
      </c>
    </row>
    <row r="2070" ht="15.75" hidden="1" customHeight="1">
      <c r="A2070" s="4" t="s">
        <v>3489</v>
      </c>
      <c r="B2070" s="4" t="s">
        <v>3490</v>
      </c>
      <c r="C2070" s="4" t="str">
        <f>iferror(vlookup(B2070,Industry_info,2,false),"No data")</f>
        <v>Aerospace &amp; Defense</v>
      </c>
      <c r="D2070" s="4" t="s">
        <v>2885</v>
      </c>
      <c r="E2070" s="4" t="str">
        <f>iferror(VLOOKUP(D2070,State_info,2,0),"No Data")</f>
        <v>TX</v>
      </c>
      <c r="F2070" s="4">
        <v>48363.0</v>
      </c>
      <c r="G2070" s="4">
        <v>102498.0</v>
      </c>
      <c r="H2070" s="4" t="s">
        <v>3491</v>
      </c>
      <c r="I2070" s="5">
        <v>43956.0</v>
      </c>
      <c r="J2070" s="5">
        <v>43988.0</v>
      </c>
      <c r="K2070" s="4" t="s">
        <v>16</v>
      </c>
      <c r="L2070" s="4">
        <f>iferror(vlookup(B2070,Rating_info,3,0),"No Data")</f>
        <v>4.5</v>
      </c>
    </row>
    <row r="2071" ht="15.75" hidden="1" customHeight="1">
      <c r="A2071" s="4" t="s">
        <v>3492</v>
      </c>
      <c r="B2071" s="4" t="s">
        <v>206</v>
      </c>
      <c r="C2071" s="4" t="str">
        <f>iferror(vlookup(B2071,Industry_info,2,false),"No data")</f>
        <v>Aerospace &amp; Defense</v>
      </c>
      <c r="D2071" s="4" t="s">
        <v>2915</v>
      </c>
      <c r="E2071" s="4" t="str">
        <f>iferror(VLOOKUP(D2071,State_info,2,0),"No Data")</f>
        <v>TX</v>
      </c>
      <c r="F2071" s="4">
        <v>78388.0</v>
      </c>
      <c r="G2071" s="4">
        <v>101479.0</v>
      </c>
      <c r="H2071" s="4" t="s">
        <v>15</v>
      </c>
      <c r="I2071" s="5">
        <v>43950.0</v>
      </c>
      <c r="J2071" s="5">
        <v>43988.0</v>
      </c>
      <c r="K2071" s="4" t="s">
        <v>16</v>
      </c>
      <c r="L2071" s="4">
        <f>iferror(vlookup(B2071,Rating_info,3,0),"No Data")</f>
        <v>3.8</v>
      </c>
    </row>
    <row r="2072" ht="15.75" hidden="1" customHeight="1">
      <c r="A2072" s="4" t="s">
        <v>3493</v>
      </c>
      <c r="B2072" s="4" t="s">
        <v>3437</v>
      </c>
      <c r="C2072" s="4" t="str">
        <f>iferror(vlookup(B2072,Industry_info,2,false),"No data")</f>
        <v>Biotech &amp; Pharmaceuticals</v>
      </c>
      <c r="D2072" s="4" t="s">
        <v>3438</v>
      </c>
      <c r="E2072" s="4" t="str">
        <f>iferror(VLOOKUP(D2072,State_info,2,0),"No Data")</f>
        <v>TX</v>
      </c>
      <c r="F2072" s="4">
        <v>40368.0</v>
      </c>
      <c r="G2072" s="4">
        <v>91790.0</v>
      </c>
      <c r="H2072" s="4" t="s">
        <v>3494</v>
      </c>
      <c r="I2072" s="5">
        <v>43952.0</v>
      </c>
      <c r="J2072" s="5">
        <v>43988.0</v>
      </c>
      <c r="K2072" s="4" t="s">
        <v>887</v>
      </c>
      <c r="L2072" s="4">
        <f>iferror(vlookup(B2072,Rating_info,3,0),"No Data")</f>
        <v>3.5</v>
      </c>
    </row>
    <row r="2073" ht="15.75" hidden="1" customHeight="1">
      <c r="A2073" s="4" t="s">
        <v>3495</v>
      </c>
      <c r="B2073" s="4" t="s">
        <v>3496</v>
      </c>
      <c r="C2073" s="4" t="str">
        <f>iferror(vlookup(B2073,Industry_info,2,false),"No data")</f>
        <v>Information Technology</v>
      </c>
      <c r="D2073" s="4" t="s">
        <v>142</v>
      </c>
      <c r="E2073" s="4" t="str">
        <f>iferror(VLOOKUP(D2073,State_info,2,0),"No Data")</f>
        <v>TX</v>
      </c>
      <c r="F2073" s="4">
        <v>51927.0</v>
      </c>
      <c r="G2073" s="4">
        <v>98989.0</v>
      </c>
      <c r="H2073" s="4" t="s">
        <v>3497</v>
      </c>
      <c r="I2073" s="5">
        <v>43950.0</v>
      </c>
      <c r="J2073" s="5">
        <v>43988.0</v>
      </c>
      <c r="K2073" s="4" t="s">
        <v>16</v>
      </c>
      <c r="L2073" s="4">
        <f>iferror(vlookup(B2073,Rating_info,3,0),"No Data")</f>
        <v>3.6</v>
      </c>
    </row>
    <row r="2074" ht="15.75" hidden="1" customHeight="1">
      <c r="A2074" s="4" t="s">
        <v>3498</v>
      </c>
      <c r="B2074" s="4" t="s">
        <v>3499</v>
      </c>
      <c r="C2074" s="4" t="str">
        <f>iferror(vlookup(B2074,Industry_info,2,false),"No data")</f>
        <v>Health Care</v>
      </c>
      <c r="D2074" s="4" t="s">
        <v>3500</v>
      </c>
      <c r="E2074" s="4" t="str">
        <f>iferror(VLOOKUP(D2074,State_info,2,0),"No Data")</f>
        <v>TX</v>
      </c>
      <c r="F2074" s="4">
        <v>51880.0</v>
      </c>
      <c r="G2074" s="4">
        <v>53385.0</v>
      </c>
      <c r="H2074" s="4" t="s">
        <v>3501</v>
      </c>
      <c r="I2074" s="5">
        <v>43952.0</v>
      </c>
      <c r="J2074" s="5">
        <v>43988.0</v>
      </c>
      <c r="K2074" s="4" t="s">
        <v>16</v>
      </c>
      <c r="L2074" s="4">
        <f>iferror(vlookup(B2074,Rating_info,3,0),"No Data")</f>
        <v>3.2</v>
      </c>
    </row>
    <row r="2075" ht="15.75" hidden="1" customHeight="1">
      <c r="A2075" s="4" t="s">
        <v>270</v>
      </c>
      <c r="B2075" s="4" t="s">
        <v>3502</v>
      </c>
      <c r="C2075" s="4" t="str">
        <f>iferror(vlookup(B2075,Industry_info,2,false),"No data")</f>
        <v>Information Technology</v>
      </c>
      <c r="D2075" s="4" t="s">
        <v>2874</v>
      </c>
      <c r="E2075" s="4" t="str">
        <f>iferror(VLOOKUP(D2075,State_info,2,0),"No Data")</f>
        <v>TX</v>
      </c>
      <c r="F2075" s="4">
        <v>96224.0</v>
      </c>
      <c r="G2075" s="4">
        <v>173073.0</v>
      </c>
      <c r="H2075" s="4" t="s">
        <v>3503</v>
      </c>
      <c r="I2075" s="5">
        <v>43945.0</v>
      </c>
      <c r="J2075" s="5">
        <v>43988.0</v>
      </c>
      <c r="K2075" s="4" t="s">
        <v>16</v>
      </c>
      <c r="L2075" s="4">
        <f>iferror(vlookup(B2075,Rating_info,3,0),"No Data")</f>
        <v>3</v>
      </c>
    </row>
    <row r="2076" ht="15.75" hidden="1" customHeight="1">
      <c r="A2076" s="4" t="s">
        <v>3504</v>
      </c>
      <c r="B2076" s="4" t="s">
        <v>3505</v>
      </c>
      <c r="C2076" s="4" t="str">
        <f>iferror(vlookup(B2076,Industry_info,2,false),"No data")</f>
        <v>Insurance</v>
      </c>
      <c r="D2076" s="4" t="s">
        <v>2860</v>
      </c>
      <c r="E2076" s="4" t="str">
        <f>iferror(VLOOKUP(D2076,State_info,2,0),"No Data")</f>
        <v>TX</v>
      </c>
      <c r="F2076" s="4">
        <v>54600.0</v>
      </c>
      <c r="G2076" s="4">
        <v>63492.0</v>
      </c>
      <c r="H2076" s="4" t="s">
        <v>3506</v>
      </c>
      <c r="I2076" s="5">
        <v>43951.0</v>
      </c>
      <c r="J2076" s="5">
        <v>43988.0</v>
      </c>
      <c r="K2076" s="4" t="s">
        <v>16</v>
      </c>
      <c r="L2076" s="4">
        <f>iferror(vlookup(B2076,Rating_info,3,0),"No Data")</f>
        <v>3.9</v>
      </c>
    </row>
    <row r="2077" ht="15.75" hidden="1" customHeight="1">
      <c r="A2077" s="4" t="s">
        <v>3507</v>
      </c>
      <c r="B2077" s="4" t="s">
        <v>3508</v>
      </c>
      <c r="C2077" s="4" t="str">
        <f>iferror(vlookup(B2077,Industry_info,2,false),"No data")</f>
        <v>Manufacturing</v>
      </c>
      <c r="D2077" s="4" t="s">
        <v>2864</v>
      </c>
      <c r="E2077" s="4" t="str">
        <f>iferror(VLOOKUP(D2077,State_info,2,0),"No Data")</f>
        <v>TX</v>
      </c>
      <c r="F2077" s="4">
        <v>107880.0</v>
      </c>
      <c r="G2077" s="4">
        <v>160333.0</v>
      </c>
      <c r="H2077" s="4" t="s">
        <v>3509</v>
      </c>
      <c r="I2077" s="5">
        <v>43951.0</v>
      </c>
      <c r="J2077" s="5">
        <v>43988.0</v>
      </c>
      <c r="K2077" s="4" t="s">
        <v>16</v>
      </c>
      <c r="L2077" s="4">
        <f>iferror(vlookup(B2077,Rating_info,3,0),"No Data")</f>
        <v>4.2</v>
      </c>
    </row>
    <row r="2078" ht="15.75" hidden="1" customHeight="1">
      <c r="A2078" s="4" t="s">
        <v>3510</v>
      </c>
      <c r="B2078" s="4" t="s">
        <v>3448</v>
      </c>
      <c r="C2078" s="4" t="str">
        <f>iferror(vlookup(B2078,Industry_info,2,false),"No data")</f>
        <v>Education</v>
      </c>
      <c r="D2078" s="4" t="s">
        <v>2915</v>
      </c>
      <c r="E2078" s="4" t="str">
        <f>iferror(VLOOKUP(D2078,State_info,2,0),"No Data")</f>
        <v>TX</v>
      </c>
      <c r="F2078" s="4">
        <v>19857.0</v>
      </c>
      <c r="G2078" s="4">
        <v>38127.0</v>
      </c>
      <c r="H2078" s="4" t="s">
        <v>3511</v>
      </c>
      <c r="I2078" s="5">
        <v>43952.0</v>
      </c>
      <c r="J2078" s="5">
        <v>43988.0</v>
      </c>
      <c r="K2078" s="4" t="s">
        <v>16</v>
      </c>
      <c r="L2078" s="4">
        <f>iferror(vlookup(B2078,Rating_info,3,0),"No Data")</f>
        <v>3.5</v>
      </c>
    </row>
    <row r="2079" ht="15.75" hidden="1" customHeight="1">
      <c r="A2079" s="4" t="s">
        <v>3512</v>
      </c>
      <c r="B2079" s="4" t="s">
        <v>3513</v>
      </c>
      <c r="C2079" s="4" t="str">
        <f>iferror(vlookup(B2079,Industry_info,2,false),"No data")</f>
        <v>Information Technology</v>
      </c>
      <c r="D2079" s="4" t="s">
        <v>2864</v>
      </c>
      <c r="E2079" s="4" t="str">
        <f>iferror(VLOOKUP(D2079,State_info,2,0),"No Data")</f>
        <v>TX</v>
      </c>
      <c r="F2079" s="4">
        <v>85245.0</v>
      </c>
      <c r="G2079" s="4">
        <v>159395.0</v>
      </c>
      <c r="H2079" s="4" t="s">
        <v>3514</v>
      </c>
      <c r="I2079" s="5">
        <v>43947.0</v>
      </c>
      <c r="J2079" s="5">
        <v>43988.0</v>
      </c>
      <c r="K2079" s="4" t="s">
        <v>16</v>
      </c>
      <c r="L2079" s="4">
        <f>iferror(vlookup(B2079,Rating_info,3,0),"No Data")</f>
        <v>4.2</v>
      </c>
    </row>
    <row r="2080" ht="15.75" hidden="1" customHeight="1">
      <c r="A2080" s="4" t="s">
        <v>3515</v>
      </c>
      <c r="B2080" s="4" t="s">
        <v>3216</v>
      </c>
      <c r="C2080" s="4" t="str">
        <f>iferror(vlookup(B2080,Industry_info,2,false),"No data")</f>
        <v>Health Care</v>
      </c>
      <c r="D2080" s="4" t="s">
        <v>3048</v>
      </c>
      <c r="E2080" s="4" t="str">
        <f>iferror(VLOOKUP(D2080,State_info,2,0),"No Data")</f>
        <v>TX</v>
      </c>
      <c r="F2080" s="4">
        <v>42625.0</v>
      </c>
      <c r="G2080" s="4">
        <v>59250.0</v>
      </c>
      <c r="H2080" s="4" t="s">
        <v>3516</v>
      </c>
      <c r="I2080" s="5">
        <v>43953.0</v>
      </c>
      <c r="J2080" s="5">
        <v>43988.0</v>
      </c>
      <c r="K2080" s="4" t="s">
        <v>16</v>
      </c>
      <c r="L2080" s="4">
        <f>iferror(vlookup(B2080,Rating_info,3,0),"No Data")</f>
        <v>3.6</v>
      </c>
    </row>
    <row r="2081" ht="15.75" hidden="1" customHeight="1">
      <c r="A2081" s="4" t="s">
        <v>31</v>
      </c>
      <c r="B2081" s="4" t="s">
        <v>2504</v>
      </c>
      <c r="C2081" s="4" t="str">
        <f>iferror(vlookup(B2081,Industry_info,2,false),"No data")</f>
        <v>Business Services</v>
      </c>
      <c r="D2081" s="4" t="s">
        <v>2885</v>
      </c>
      <c r="E2081" s="4" t="str">
        <f>iferror(VLOOKUP(D2081,State_info,2,0),"No Data")</f>
        <v>TX</v>
      </c>
      <c r="F2081" s="4">
        <v>88402.0</v>
      </c>
      <c r="G2081" s="4">
        <v>102232.0</v>
      </c>
      <c r="H2081" s="4" t="s">
        <v>3517</v>
      </c>
      <c r="I2081" s="5">
        <v>43950.0</v>
      </c>
      <c r="J2081" s="5">
        <v>43988.0</v>
      </c>
      <c r="K2081" s="4" t="s">
        <v>16</v>
      </c>
      <c r="L2081" s="4">
        <f>iferror(vlookup(B2081,Rating_info,3,0),"No Data")</f>
        <v>4.2</v>
      </c>
    </row>
    <row r="2082" ht="15.75" hidden="1" customHeight="1">
      <c r="A2082" s="4" t="s">
        <v>3518</v>
      </c>
      <c r="B2082" s="4" t="s">
        <v>3352</v>
      </c>
      <c r="C2082" s="4" t="str">
        <f>iferror(vlookup(B2082,Industry_info,2,false),"No data")</f>
        <v>Health Care</v>
      </c>
      <c r="D2082" s="4" t="s">
        <v>2885</v>
      </c>
      <c r="E2082" s="4" t="str">
        <f>iferror(VLOOKUP(D2082,State_info,2,0),"No Data")</f>
        <v>TX</v>
      </c>
      <c r="F2082" s="4">
        <v>34572.0</v>
      </c>
      <c r="G2082" s="4">
        <v>48076.0</v>
      </c>
      <c r="H2082" s="4" t="s">
        <v>3519</v>
      </c>
      <c r="I2082" s="5">
        <v>43946.0</v>
      </c>
      <c r="J2082" s="5">
        <v>43988.0</v>
      </c>
      <c r="K2082" s="4" t="s">
        <v>16</v>
      </c>
      <c r="L2082" s="4">
        <f>iferror(vlookup(B2082,Rating_info,3,0),"No Data")</f>
        <v>4</v>
      </c>
    </row>
    <row r="2083" ht="15.75" hidden="1" customHeight="1">
      <c r="A2083" s="4" t="s">
        <v>3520</v>
      </c>
      <c r="B2083" s="4" t="s">
        <v>3521</v>
      </c>
      <c r="C2083" s="4" t="str">
        <f>iferror(vlookup(B2083,Industry_info,2,false),"No data")</f>
        <v>Finance</v>
      </c>
      <c r="D2083" s="4" t="s">
        <v>2860</v>
      </c>
      <c r="E2083" s="4" t="str">
        <f>iferror(VLOOKUP(D2083,State_info,2,0),"No Data")</f>
        <v>TX</v>
      </c>
      <c r="F2083" s="4">
        <v>55284.0</v>
      </c>
      <c r="G2083" s="4">
        <v>98071.0</v>
      </c>
      <c r="H2083" s="4" t="s">
        <v>3522</v>
      </c>
      <c r="I2083" s="5">
        <v>43946.0</v>
      </c>
      <c r="J2083" s="5">
        <v>43988.0</v>
      </c>
      <c r="K2083" s="4" t="s">
        <v>16</v>
      </c>
      <c r="L2083" s="4">
        <f>iferror(vlookup(B2083,Rating_info,3,0),"No Data")</f>
        <v>3.9</v>
      </c>
    </row>
    <row r="2084" ht="15.75" hidden="1" customHeight="1">
      <c r="A2084" s="4" t="s">
        <v>3523</v>
      </c>
      <c r="B2084" s="4" t="s">
        <v>2863</v>
      </c>
      <c r="C2084" s="4" t="str">
        <f>iferror(vlookup(B2084,Industry_info,2,false),"No data")</f>
        <v>Education</v>
      </c>
      <c r="D2084" s="4" t="s">
        <v>2864</v>
      </c>
      <c r="E2084" s="4" t="str">
        <f>iferror(VLOOKUP(D2084,State_info,2,0),"No Data")</f>
        <v>TX</v>
      </c>
      <c r="F2084" s="4">
        <v>82000.0</v>
      </c>
      <c r="G2084" s="4">
        <v>129000.0</v>
      </c>
      <c r="H2084" s="4" t="s">
        <v>15</v>
      </c>
      <c r="I2084" s="5">
        <v>43953.0</v>
      </c>
      <c r="J2084" s="5">
        <v>43988.0</v>
      </c>
      <c r="K2084" s="4" t="s">
        <v>16</v>
      </c>
      <c r="L2084" s="4">
        <f>iferror(vlookup(B2084,Rating_info,3,0),"No Data")</f>
        <v>3.8</v>
      </c>
    </row>
    <row r="2085" ht="15.75" hidden="1" customHeight="1">
      <c r="A2085" s="4" t="s">
        <v>495</v>
      </c>
      <c r="B2085" s="4" t="s">
        <v>3524</v>
      </c>
      <c r="C2085" s="4" t="str">
        <f>iferror(vlookup(B2085,Industry_info,2,false),"No data")</f>
        <v>Information Technology</v>
      </c>
      <c r="D2085" s="4" t="s">
        <v>2929</v>
      </c>
      <c r="E2085" s="4" t="str">
        <f>iferror(VLOOKUP(D2085,State_info,2,0),"No Data")</f>
        <v>TX</v>
      </c>
      <c r="F2085" s="4">
        <v>62560.0</v>
      </c>
      <c r="G2085" s="4">
        <v>93109.0</v>
      </c>
      <c r="H2085" s="4" t="s">
        <v>3525</v>
      </c>
      <c r="I2085" s="5">
        <v>43949.0</v>
      </c>
      <c r="J2085" s="5">
        <v>43988.0</v>
      </c>
      <c r="K2085" s="4" t="s">
        <v>16</v>
      </c>
      <c r="L2085" s="4">
        <f>iferror(vlookup(B2085,Rating_info,3,0),"No Data")</f>
        <v>4.6</v>
      </c>
    </row>
    <row r="2086" ht="15.75" hidden="1" customHeight="1">
      <c r="A2086" s="4" t="s">
        <v>3526</v>
      </c>
      <c r="B2086" s="4" t="s">
        <v>3527</v>
      </c>
      <c r="C2086" s="4" t="str">
        <f>iferror(vlookup(B2086,Industry_info,2,false),"No data")</f>
        <v>Government</v>
      </c>
      <c r="D2086" s="4" t="s">
        <v>2864</v>
      </c>
      <c r="E2086" s="4" t="str">
        <f>iferror(VLOOKUP(D2086,State_info,2,0),"No Data")</f>
        <v>TX</v>
      </c>
      <c r="F2086" s="4">
        <v>46295.0</v>
      </c>
      <c r="G2086" s="4">
        <v>101618.0</v>
      </c>
      <c r="H2086" s="4" t="s">
        <v>3528</v>
      </c>
      <c r="I2086" s="5">
        <v>43946.0</v>
      </c>
      <c r="J2086" s="5">
        <v>43988.0</v>
      </c>
      <c r="K2086" s="4" t="s">
        <v>16</v>
      </c>
      <c r="L2086" s="4">
        <f>iferror(vlookup(B2086,Rating_info,3,0),"No Data")</f>
        <v>3.8</v>
      </c>
    </row>
    <row r="2087" ht="15.75" hidden="1" customHeight="1">
      <c r="A2087" s="4" t="s">
        <v>3529</v>
      </c>
      <c r="B2087" s="4" t="s">
        <v>2895</v>
      </c>
      <c r="C2087" s="4" t="str">
        <f>iferror(vlookup(B2087,Industry_info,2,false),"No data")</f>
        <v>Business Services</v>
      </c>
      <c r="D2087" s="4" t="s">
        <v>142</v>
      </c>
      <c r="E2087" s="4" t="str">
        <f>iferror(VLOOKUP(D2087,State_info,2,0),"No Data")</f>
        <v>TX</v>
      </c>
      <c r="F2087" s="4">
        <v>53243.0</v>
      </c>
      <c r="G2087" s="4">
        <v>89741.0</v>
      </c>
      <c r="H2087" s="4" t="s">
        <v>3530</v>
      </c>
      <c r="I2087" s="5">
        <v>43953.0</v>
      </c>
      <c r="J2087" s="5">
        <v>43988.0</v>
      </c>
      <c r="K2087" s="4" t="s">
        <v>16</v>
      </c>
      <c r="L2087" s="4">
        <f>iferror(vlookup(B2087,Rating_info,3,0),"No Data")</f>
        <v>3.9</v>
      </c>
    </row>
    <row r="2088" ht="15.75" hidden="1" customHeight="1">
      <c r="A2088" s="4" t="s">
        <v>3531</v>
      </c>
      <c r="B2088" s="4" t="s">
        <v>3532</v>
      </c>
      <c r="C2088" s="4" t="str">
        <f>iferror(vlookup(B2088,Industry_info,2,false),"No data")</f>
        <v>Health Care</v>
      </c>
      <c r="D2088" s="4" t="s">
        <v>2860</v>
      </c>
      <c r="E2088" s="4" t="str">
        <f>iferror(VLOOKUP(D2088,State_info,2,0),"No Data")</f>
        <v>TX</v>
      </c>
      <c r="F2088" s="4">
        <v>51270.0</v>
      </c>
      <c r="G2088" s="4">
        <v>56468.0</v>
      </c>
      <c r="H2088" s="4" t="s">
        <v>15</v>
      </c>
      <c r="I2088" s="5">
        <v>43945.0</v>
      </c>
      <c r="J2088" s="5">
        <v>43988.0</v>
      </c>
      <c r="K2088" s="4" t="s">
        <v>16</v>
      </c>
      <c r="L2088" s="4">
        <f>iferror(vlookup(B2088,Rating_info,3,0),"No Data")</f>
        <v>3.7</v>
      </c>
    </row>
    <row r="2089" ht="15.75" hidden="1" customHeight="1">
      <c r="A2089" s="4" t="s">
        <v>3533</v>
      </c>
      <c r="B2089" s="4" t="s">
        <v>3150</v>
      </c>
      <c r="C2089" s="4" t="str">
        <f>iferror(vlookup(B2089,Industry_info,2,false),"No data")</f>
        <v>Accounting &amp; Legal</v>
      </c>
      <c r="D2089" s="4" t="s">
        <v>2860</v>
      </c>
      <c r="E2089" s="4" t="str">
        <f>iferror(VLOOKUP(D2089,State_info,2,0),"No Data")</f>
        <v>TX</v>
      </c>
      <c r="F2089" s="4">
        <v>95424.0</v>
      </c>
      <c r="G2089" s="4">
        <v>120548.0</v>
      </c>
      <c r="H2089" s="4" t="s">
        <v>3534</v>
      </c>
      <c r="I2089" s="5">
        <v>43958.0</v>
      </c>
      <c r="J2089" s="5">
        <v>43988.0</v>
      </c>
      <c r="K2089" s="4" t="s">
        <v>16</v>
      </c>
      <c r="L2089" s="4">
        <f>iferror(vlookup(B2089,Rating_info,3,0),"No Data")</f>
        <v>3.6</v>
      </c>
    </row>
    <row r="2090" ht="15.75" hidden="1" customHeight="1">
      <c r="A2090" s="4" t="s">
        <v>3535</v>
      </c>
      <c r="B2090" s="4" t="s">
        <v>3536</v>
      </c>
      <c r="C2090" s="4" t="str">
        <f>iferror(vlookup(B2090,Industry_info,2,false),"No data")</f>
        <v>Government</v>
      </c>
      <c r="D2090" s="4" t="s">
        <v>3359</v>
      </c>
      <c r="E2090" s="4" t="str">
        <f>iferror(VLOOKUP(D2090,State_info,2,0),"No Data")</f>
        <v>TX</v>
      </c>
      <c r="F2090" s="4">
        <v>29500.0</v>
      </c>
      <c r="G2090" s="4">
        <v>51375.0</v>
      </c>
      <c r="H2090" s="4" t="s">
        <v>3537</v>
      </c>
      <c r="I2090" s="5">
        <v>43953.0</v>
      </c>
      <c r="J2090" s="5">
        <v>43988.0</v>
      </c>
      <c r="K2090" s="4" t="s">
        <v>16</v>
      </c>
      <c r="L2090" s="4">
        <f>iferror(vlookup(B2090,Rating_info,3,0),"No Data")</f>
        <v>3.9</v>
      </c>
    </row>
    <row r="2091" ht="15.75" hidden="1" customHeight="1">
      <c r="A2091" s="4" t="s">
        <v>3538</v>
      </c>
      <c r="B2091" s="4" t="s">
        <v>2907</v>
      </c>
      <c r="C2091" s="4" t="str">
        <f>iferror(vlookup(B2091,Industry_info,2,false),"No data")</f>
        <v>Information Technology</v>
      </c>
      <c r="D2091" s="4" t="s">
        <v>2864</v>
      </c>
      <c r="E2091" s="4" t="str">
        <f>iferror(VLOOKUP(D2091,State_info,2,0),"No Data")</f>
        <v>TX</v>
      </c>
      <c r="F2091" s="4">
        <v>82836.0</v>
      </c>
      <c r="G2091" s="4">
        <v>136678.0</v>
      </c>
      <c r="H2091" s="4" t="s">
        <v>15</v>
      </c>
      <c r="I2091" s="5">
        <v>43945.0</v>
      </c>
      <c r="J2091" s="5">
        <v>43988.0</v>
      </c>
      <c r="K2091" s="4" t="s">
        <v>16</v>
      </c>
      <c r="L2091" s="4">
        <f>iferror(vlookup(B2091,Rating_info,3,0),"No Data")</f>
        <v>4.1</v>
      </c>
    </row>
    <row r="2092" ht="15.75" hidden="1" customHeight="1">
      <c r="A2092" s="4" t="s">
        <v>3539</v>
      </c>
      <c r="B2092" s="4" t="s">
        <v>3540</v>
      </c>
      <c r="C2092" s="4" t="str">
        <f>iferror(vlookup(B2092,Industry_info,2,false),"No data")</f>
        <v>Government</v>
      </c>
      <c r="D2092" s="4" t="s">
        <v>2864</v>
      </c>
      <c r="E2092" s="4" t="str">
        <f>iferror(VLOOKUP(D2092,State_info,2,0),"No Data")</f>
        <v>TX</v>
      </c>
      <c r="F2092" s="4">
        <v>31074.0</v>
      </c>
      <c r="G2092" s="4">
        <v>70186.0</v>
      </c>
      <c r="H2092" s="4" t="s">
        <v>3541</v>
      </c>
      <c r="I2092" s="5">
        <v>43957.0</v>
      </c>
      <c r="J2092" s="5">
        <v>43988.0</v>
      </c>
      <c r="K2092" s="4" t="s">
        <v>330</v>
      </c>
      <c r="L2092" s="4">
        <f>iferror(vlookup(B2092,Rating_info,3,0),"No Data")</f>
        <v>3.8</v>
      </c>
    </row>
    <row r="2093" ht="15.75" hidden="1" customHeight="1">
      <c r="A2093" s="4" t="s">
        <v>3542</v>
      </c>
      <c r="B2093" s="4" t="s">
        <v>3543</v>
      </c>
      <c r="C2093" s="4" t="str">
        <f>iferror(vlookup(B2093,Industry_info,2,false),"No data")</f>
        <v>Accounting &amp; Legal</v>
      </c>
      <c r="D2093" s="4" t="s">
        <v>2864</v>
      </c>
      <c r="E2093" s="4" t="str">
        <f>iferror(VLOOKUP(D2093,State_info,2,0),"No Data")</f>
        <v>TX</v>
      </c>
      <c r="F2093" s="4">
        <v>98718.0</v>
      </c>
      <c r="G2093" s="4">
        <v>105090.0</v>
      </c>
      <c r="H2093" s="4" t="s">
        <v>3544</v>
      </c>
      <c r="I2093" s="5">
        <v>43958.0</v>
      </c>
      <c r="J2093" s="5">
        <v>43988.0</v>
      </c>
      <c r="K2093" s="4" t="s">
        <v>16</v>
      </c>
      <c r="L2093" s="4">
        <f>iferror(vlookup(B2093,Rating_info,3,0),"No Data")</f>
        <v>3.8</v>
      </c>
    </row>
    <row r="2094" ht="15.75" hidden="1" customHeight="1">
      <c r="A2094" s="4" t="s">
        <v>3545</v>
      </c>
      <c r="B2094" s="4" t="s">
        <v>3543</v>
      </c>
      <c r="C2094" s="4" t="str">
        <f>iferror(vlookup(B2094,Industry_info,2,false),"No data")</f>
        <v>Accounting &amp; Legal</v>
      </c>
      <c r="D2094" s="4" t="s">
        <v>2864</v>
      </c>
      <c r="E2094" s="4" t="str">
        <f>iferror(VLOOKUP(D2094,State_info,2,0),"No Data")</f>
        <v>TX</v>
      </c>
      <c r="F2094" s="4">
        <v>85831.0</v>
      </c>
      <c r="G2094" s="4">
        <v>106392.0</v>
      </c>
      <c r="H2094" s="4" t="s">
        <v>3546</v>
      </c>
      <c r="I2094" s="5">
        <v>43958.0</v>
      </c>
      <c r="J2094" s="5">
        <v>43988.0</v>
      </c>
      <c r="K2094" s="4" t="s">
        <v>16</v>
      </c>
      <c r="L2094" s="4">
        <f>iferror(vlookup(B2094,Rating_info,3,0),"No Data")</f>
        <v>3.8</v>
      </c>
    </row>
    <row r="2095" ht="15.75" hidden="1" customHeight="1">
      <c r="A2095" s="4" t="s">
        <v>3547</v>
      </c>
      <c r="B2095" s="4" t="s">
        <v>3367</v>
      </c>
      <c r="C2095" s="4" t="str">
        <f>iferror(vlookup(B2095,Industry_info,2,false),"No data")</f>
        <v>Business Services</v>
      </c>
      <c r="D2095" s="4" t="s">
        <v>142</v>
      </c>
      <c r="E2095" s="4" t="str">
        <f>iferror(VLOOKUP(D2095,State_info,2,0),"No Data")</f>
        <v>TX</v>
      </c>
      <c r="F2095" s="4">
        <v>97756.0</v>
      </c>
      <c r="G2095" s="4">
        <v>110105.0</v>
      </c>
      <c r="H2095" s="4" t="s">
        <v>3548</v>
      </c>
      <c r="I2095" s="5">
        <v>43952.0</v>
      </c>
      <c r="J2095" s="5">
        <v>43988.0</v>
      </c>
      <c r="K2095" s="4" t="s">
        <v>16</v>
      </c>
      <c r="L2095" s="4">
        <f>iferror(vlookup(B2095,Rating_info,3,0),"No Data")</f>
        <v>3.9</v>
      </c>
    </row>
    <row r="2096" ht="15.75" hidden="1" customHeight="1">
      <c r="A2096" s="4" t="s">
        <v>3549</v>
      </c>
      <c r="B2096" s="4" t="s">
        <v>3550</v>
      </c>
      <c r="C2096" s="4" t="str">
        <f>iferror(vlookup(B2096,Industry_info,2,false),"No data")</f>
        <v>Insurance</v>
      </c>
      <c r="D2096" s="4" t="s">
        <v>2885</v>
      </c>
      <c r="E2096" s="4" t="str">
        <f>iferror(VLOOKUP(D2096,State_info,2,0),"No Data")</f>
        <v>TX</v>
      </c>
      <c r="F2096" s="4">
        <v>103471.0</v>
      </c>
      <c r="G2096" s="4">
        <v>145207.0</v>
      </c>
      <c r="H2096" s="4" t="s">
        <v>3551</v>
      </c>
      <c r="I2096" s="5">
        <v>43946.0</v>
      </c>
      <c r="J2096" s="5">
        <v>43988.0</v>
      </c>
      <c r="K2096" s="4" t="s">
        <v>16</v>
      </c>
      <c r="L2096" s="4">
        <f>iferror(vlookup(B2096,Rating_info,3,0),"No Data")</f>
        <v>3.2</v>
      </c>
    </row>
    <row r="2097" ht="15.75" hidden="1" customHeight="1">
      <c r="A2097" s="4" t="s">
        <v>3552</v>
      </c>
      <c r="B2097" s="4" t="s">
        <v>3553</v>
      </c>
      <c r="C2097" s="4" t="str">
        <f>iferror(vlookup(B2097,Industry_info,2,false),"No data")</f>
        <v>Information Technology</v>
      </c>
      <c r="D2097" s="4" t="s">
        <v>3310</v>
      </c>
      <c r="E2097" s="4" t="str">
        <f>iferror(VLOOKUP(D2097,State_info,2,0),"No Data")</f>
        <v>TX</v>
      </c>
      <c r="F2097" s="4">
        <v>92015.0</v>
      </c>
      <c r="G2097" s="4">
        <v>125285.0</v>
      </c>
      <c r="H2097" s="4" t="s">
        <v>15</v>
      </c>
      <c r="I2097" s="5">
        <v>43949.0</v>
      </c>
      <c r="J2097" s="5">
        <v>43988.0</v>
      </c>
      <c r="K2097" s="4" t="s">
        <v>16</v>
      </c>
      <c r="L2097" s="4">
        <f>iferror(vlookup(B2097,Rating_info,3,0),"No Data")</f>
        <v>4.4</v>
      </c>
    </row>
    <row r="2098" ht="15.75" hidden="1" customHeight="1">
      <c r="A2098" s="4" t="s">
        <v>3554</v>
      </c>
      <c r="B2098" s="4" t="s">
        <v>3532</v>
      </c>
      <c r="C2098" s="4" t="str">
        <f>iferror(vlookup(B2098,Industry_info,2,false),"No data")</f>
        <v>Health Care</v>
      </c>
      <c r="D2098" s="4" t="s">
        <v>2860</v>
      </c>
      <c r="E2098" s="4" t="str">
        <f>iferror(VLOOKUP(D2098,State_info,2,0),"No Data")</f>
        <v>TX</v>
      </c>
      <c r="F2098" s="4">
        <v>70236.0</v>
      </c>
      <c r="G2098" s="4">
        <v>88291.0</v>
      </c>
      <c r="H2098" s="4" t="s">
        <v>15</v>
      </c>
      <c r="I2098" s="5">
        <v>43956.0</v>
      </c>
      <c r="J2098" s="5">
        <v>43988.0</v>
      </c>
      <c r="K2098" s="4" t="s">
        <v>16</v>
      </c>
      <c r="L2098" s="4">
        <f>iferror(vlookup(B2098,Rating_info,3,0),"No Data")</f>
        <v>3.7</v>
      </c>
    </row>
    <row r="2099" ht="15.75" hidden="1" customHeight="1">
      <c r="A2099" s="4" t="s">
        <v>3555</v>
      </c>
      <c r="B2099" s="4" t="s">
        <v>3532</v>
      </c>
      <c r="C2099" s="4" t="str">
        <f>iferror(vlookup(B2099,Industry_info,2,false),"No data")</f>
        <v>Health Care</v>
      </c>
      <c r="D2099" s="4" t="s">
        <v>2860</v>
      </c>
      <c r="E2099" s="4" t="str">
        <f>iferror(VLOOKUP(D2099,State_info,2,0),"No Data")</f>
        <v>TX</v>
      </c>
      <c r="F2099" s="4">
        <v>66241.0</v>
      </c>
      <c r="G2099" s="4">
        <v>70821.0</v>
      </c>
      <c r="H2099" s="4" t="s">
        <v>15</v>
      </c>
      <c r="I2099" s="5">
        <v>43953.0</v>
      </c>
      <c r="J2099" s="5">
        <v>43988.0</v>
      </c>
      <c r="K2099" s="4" t="s">
        <v>16</v>
      </c>
      <c r="L2099" s="4">
        <f>iferror(vlookup(B2099,Rating_info,3,0),"No Data")</f>
        <v>3.7</v>
      </c>
    </row>
    <row r="2100" ht="15.75" hidden="1" customHeight="1">
      <c r="A2100" s="4" t="s">
        <v>3556</v>
      </c>
      <c r="B2100" s="4" t="s">
        <v>2907</v>
      </c>
      <c r="C2100" s="4" t="str">
        <f>iferror(vlookup(B2100,Industry_info,2,false),"No data")</f>
        <v>Information Technology</v>
      </c>
      <c r="D2100" s="4" t="s">
        <v>2864</v>
      </c>
      <c r="E2100" s="4" t="str">
        <f>iferror(VLOOKUP(D2100,State_info,2,0),"No Data")</f>
        <v>TX</v>
      </c>
      <c r="F2100" s="4">
        <v>54915.0</v>
      </c>
      <c r="G2100" s="4">
        <v>94155.0</v>
      </c>
      <c r="H2100" s="4" t="s">
        <v>15</v>
      </c>
      <c r="I2100" s="5">
        <v>43945.0</v>
      </c>
      <c r="J2100" s="5">
        <v>43988.0</v>
      </c>
      <c r="K2100" s="4" t="s">
        <v>16</v>
      </c>
      <c r="L2100" s="4">
        <f>iferror(vlookup(B2100,Rating_info,3,0),"No Data")</f>
        <v>4.1</v>
      </c>
    </row>
    <row r="2101" ht="15.75" hidden="1" customHeight="1">
      <c r="A2101" s="4" t="s">
        <v>3557</v>
      </c>
      <c r="B2101" s="4" t="s">
        <v>3532</v>
      </c>
      <c r="C2101" s="4" t="str">
        <f>iferror(vlookup(B2101,Industry_info,2,false),"No data")</f>
        <v>Health Care</v>
      </c>
      <c r="D2101" s="4" t="s">
        <v>2860</v>
      </c>
      <c r="E2101" s="4" t="str">
        <f>iferror(VLOOKUP(D2101,State_info,2,0),"No Data")</f>
        <v>TX</v>
      </c>
      <c r="F2101" s="4">
        <v>33846.0</v>
      </c>
      <c r="G2101" s="4">
        <v>75708.0</v>
      </c>
      <c r="H2101" s="4" t="s">
        <v>15</v>
      </c>
      <c r="I2101" s="5">
        <v>43949.0</v>
      </c>
      <c r="J2101" s="5">
        <v>43988.0</v>
      </c>
      <c r="K2101" s="4" t="s">
        <v>16</v>
      </c>
      <c r="L2101" s="4">
        <f>iferror(vlookup(B2101,Rating_info,3,0),"No Data")</f>
        <v>3.7</v>
      </c>
    </row>
    <row r="2102" ht="15.75" hidden="1" customHeight="1">
      <c r="A2102" s="4" t="s">
        <v>270</v>
      </c>
      <c r="B2102" s="4" t="s">
        <v>533</v>
      </c>
      <c r="C2102" s="4" t="str">
        <f>iferror(vlookup(B2102,Industry_info,2,false),"No data")</f>
        <v>Finance</v>
      </c>
      <c r="D2102" s="4" t="s">
        <v>2874</v>
      </c>
      <c r="E2102" s="4" t="str">
        <f>iferror(VLOOKUP(D2102,State_info,2,0),"No Data")</f>
        <v>TX</v>
      </c>
      <c r="F2102" s="4">
        <v>104759.0</v>
      </c>
      <c r="G2102" s="4">
        <v>110024.0</v>
      </c>
      <c r="H2102" s="4" t="s">
        <v>3558</v>
      </c>
      <c r="I2102" s="5">
        <v>43952.0</v>
      </c>
      <c r="J2102" s="5">
        <v>43988.0</v>
      </c>
      <c r="K2102" s="4" t="s">
        <v>16</v>
      </c>
      <c r="L2102" s="4">
        <f>iferror(vlookup(B2102,Rating_info,3,0),"No Data")</f>
        <v>3.8</v>
      </c>
    </row>
    <row r="2103" ht="15.75" hidden="1" customHeight="1">
      <c r="A2103" s="4" t="s">
        <v>3357</v>
      </c>
      <c r="B2103" s="4" t="s">
        <v>3559</v>
      </c>
      <c r="C2103" s="4" t="str">
        <f>iferror(vlookup(B2103,Industry_info,2,false),"No data")</f>
        <v>Education</v>
      </c>
      <c r="D2103" s="4" t="s">
        <v>3359</v>
      </c>
      <c r="E2103" s="4" t="str">
        <f>iferror(VLOOKUP(D2103,State_info,2,0),"No Data")</f>
        <v>TX</v>
      </c>
      <c r="F2103" s="4">
        <v>34500.0</v>
      </c>
      <c r="G2103" s="4">
        <v>76235.0</v>
      </c>
      <c r="H2103" s="4" t="s">
        <v>3560</v>
      </c>
      <c r="I2103" s="5">
        <v>43952.0</v>
      </c>
      <c r="J2103" s="5">
        <v>43988.0</v>
      </c>
      <c r="K2103" s="4" t="s">
        <v>16</v>
      </c>
      <c r="L2103" s="4">
        <f>iferror(vlookup(B2103,Rating_info,3,0),"No Data")</f>
        <v>3.8</v>
      </c>
    </row>
    <row r="2104" ht="15.75" hidden="1" customHeight="1">
      <c r="A2104" s="4" t="s">
        <v>3561</v>
      </c>
      <c r="B2104" s="4" t="s">
        <v>3371</v>
      </c>
      <c r="C2104" s="4" t="str">
        <f>iferror(vlookup(B2104,Industry_info,2,false),"No data")</f>
        <v>Business Services</v>
      </c>
      <c r="D2104" s="4" t="s">
        <v>2860</v>
      </c>
      <c r="E2104" s="4" t="str">
        <f>iferror(VLOOKUP(D2104,State_info,2,0),"No Data")</f>
        <v>TX</v>
      </c>
      <c r="F2104" s="4">
        <v>95571.0</v>
      </c>
      <c r="G2104" s="4">
        <v>116892.0</v>
      </c>
      <c r="H2104" s="4" t="s">
        <v>3562</v>
      </c>
      <c r="I2104" s="5">
        <v>43957.0</v>
      </c>
      <c r="J2104" s="5">
        <v>43988.0</v>
      </c>
      <c r="K2104" s="4" t="s">
        <v>16</v>
      </c>
      <c r="L2104" s="4">
        <f>iferror(vlookup(B2104,Rating_info,3,0),"No Data")</f>
        <v>4.3</v>
      </c>
    </row>
    <row r="2105" ht="15.75" hidden="1" customHeight="1">
      <c r="A2105" s="4" t="s">
        <v>3563</v>
      </c>
      <c r="B2105" s="4" t="s">
        <v>3085</v>
      </c>
      <c r="C2105" s="4" t="str">
        <f>iferror(vlookup(B2105,Industry_info,2,false),"No data")</f>
        <v>Finance</v>
      </c>
      <c r="D2105" s="4" t="s">
        <v>2929</v>
      </c>
      <c r="E2105" s="4" t="str">
        <f>iferror(VLOOKUP(D2105,State_info,2,0),"No Data")</f>
        <v>TX</v>
      </c>
      <c r="F2105" s="4">
        <v>56359.0</v>
      </c>
      <c r="G2105" s="4">
        <v>86120.0</v>
      </c>
      <c r="H2105" s="4" t="s">
        <v>15</v>
      </c>
      <c r="I2105" s="5">
        <v>43953.0</v>
      </c>
      <c r="J2105" s="5">
        <v>43988.0</v>
      </c>
      <c r="K2105" s="4" t="s">
        <v>16</v>
      </c>
      <c r="L2105" s="4">
        <f>iferror(vlookup(B2105,Rating_info,3,0),"No Data")</f>
        <v>3.6</v>
      </c>
    </row>
    <row r="2106" ht="15.75" hidden="1" customHeight="1">
      <c r="A2106" s="4" t="s">
        <v>3564</v>
      </c>
      <c r="B2106" s="4" t="s">
        <v>2975</v>
      </c>
      <c r="C2106" s="4" t="str">
        <f>iferror(vlookup(B2106,Industry_info,2,false),"No data")</f>
        <v>Finance</v>
      </c>
      <c r="D2106" s="4" t="s">
        <v>2976</v>
      </c>
      <c r="E2106" s="4" t="str">
        <f>iferror(VLOOKUP(D2106,State_info,2,0),"No Data")</f>
        <v>TX</v>
      </c>
      <c r="F2106" s="4">
        <v>59486.0</v>
      </c>
      <c r="G2106" s="4">
        <v>100498.0</v>
      </c>
      <c r="H2106" s="4" t="s">
        <v>3565</v>
      </c>
      <c r="I2106" s="5">
        <v>43957.0</v>
      </c>
      <c r="J2106" s="5">
        <v>43988.0</v>
      </c>
      <c r="K2106" s="4" t="s">
        <v>16</v>
      </c>
      <c r="L2106" s="4">
        <f>iferror(vlookup(B2106,Rating_info,3,0),"No Data")</f>
        <v>3.6</v>
      </c>
    </row>
    <row r="2107" ht="15.75" hidden="1" customHeight="1">
      <c r="A2107" s="4" t="s">
        <v>3566</v>
      </c>
      <c r="B2107" s="4" t="s">
        <v>3085</v>
      </c>
      <c r="C2107" s="4" t="str">
        <f>iferror(vlookup(B2107,Industry_info,2,false),"No data")</f>
        <v>Finance</v>
      </c>
      <c r="D2107" s="4" t="s">
        <v>2929</v>
      </c>
      <c r="E2107" s="4" t="str">
        <f>iferror(VLOOKUP(D2107,State_info,2,0),"No Data")</f>
        <v>TX</v>
      </c>
      <c r="F2107" s="4">
        <v>78759.0</v>
      </c>
      <c r="G2107" s="4">
        <v>145179.0</v>
      </c>
      <c r="H2107" s="4" t="s">
        <v>15</v>
      </c>
      <c r="I2107" s="5">
        <v>43956.0</v>
      </c>
      <c r="J2107" s="5">
        <v>43988.0</v>
      </c>
      <c r="K2107" s="4" t="s">
        <v>16</v>
      </c>
      <c r="L2107" s="4">
        <f>iferror(vlookup(B2107,Rating_info,3,0),"No Data")</f>
        <v>3.6</v>
      </c>
    </row>
    <row r="2108" ht="15.75" hidden="1" customHeight="1">
      <c r="A2108" s="4" t="s">
        <v>3567</v>
      </c>
      <c r="B2108" s="4" t="s">
        <v>3568</v>
      </c>
      <c r="C2108" s="4" t="str">
        <f>iferror(vlookup(B2108,Industry_info,2,false),"No data")</f>
        <v>Manufacturing</v>
      </c>
      <c r="D2108" s="4" t="s">
        <v>2860</v>
      </c>
      <c r="E2108" s="4" t="str">
        <f>iferror(VLOOKUP(D2108,State_info,2,0),"No Data")</f>
        <v>TX</v>
      </c>
      <c r="F2108" s="4">
        <v>60627.0</v>
      </c>
      <c r="G2108" s="4">
        <v>96220.0</v>
      </c>
      <c r="H2108" s="4" t="s">
        <v>3569</v>
      </c>
      <c r="I2108" s="5">
        <v>43956.0</v>
      </c>
      <c r="J2108" s="5">
        <v>43988.0</v>
      </c>
      <c r="K2108" s="4" t="s">
        <v>16</v>
      </c>
      <c r="L2108" s="4">
        <f>iferror(vlookup(B2108,Rating_info,3,0),"No Data")</f>
        <v>3.6</v>
      </c>
    </row>
    <row r="2109" ht="15.75" hidden="1" customHeight="1">
      <c r="A2109" s="4" t="s">
        <v>574</v>
      </c>
      <c r="B2109" s="4" t="s">
        <v>3570</v>
      </c>
      <c r="C2109" s="4" t="str">
        <f>iferror(vlookup(B2109,Industry_info,2,false),"No data")</f>
        <v>Construction, Repair &amp; Maintenance</v>
      </c>
      <c r="D2109" s="4" t="s">
        <v>2885</v>
      </c>
      <c r="E2109" s="4" t="str">
        <f>iferror(VLOOKUP(D2109,State_info,2,0),"No Data")</f>
        <v>TX</v>
      </c>
      <c r="F2109" s="4">
        <v>54732.0</v>
      </c>
      <c r="G2109" s="4">
        <v>97119.0</v>
      </c>
      <c r="H2109" s="4" t="s">
        <v>3571</v>
      </c>
      <c r="I2109" s="5">
        <v>43951.0</v>
      </c>
      <c r="J2109" s="5">
        <v>43988.0</v>
      </c>
      <c r="K2109" s="4" t="s">
        <v>16</v>
      </c>
      <c r="L2109" s="4">
        <f>iferror(vlookup(B2109,Rating_info,3,0),"No Data")</f>
        <v>3.7</v>
      </c>
    </row>
    <row r="2110" ht="15.75" hidden="1" customHeight="1">
      <c r="A2110" s="4" t="s">
        <v>3572</v>
      </c>
      <c r="B2110" s="4" t="s">
        <v>3352</v>
      </c>
      <c r="C2110" s="4" t="str">
        <f>iferror(vlookup(B2110,Industry_info,2,false),"No data")</f>
        <v>Health Care</v>
      </c>
      <c r="D2110" s="4" t="s">
        <v>2885</v>
      </c>
      <c r="E2110" s="4" t="str">
        <f>iferror(VLOOKUP(D2110,State_info,2,0),"No Data")</f>
        <v>TX</v>
      </c>
      <c r="F2110" s="4">
        <v>50363.0</v>
      </c>
      <c r="G2110" s="4">
        <v>54990.0</v>
      </c>
      <c r="H2110" s="4" t="s">
        <v>3573</v>
      </c>
      <c r="I2110" s="5">
        <v>43951.0</v>
      </c>
      <c r="J2110" s="5">
        <v>43988.0</v>
      </c>
      <c r="K2110" s="4" t="s">
        <v>16</v>
      </c>
      <c r="L2110" s="4">
        <f>iferror(vlookup(B2110,Rating_info,3,0),"No Data")</f>
        <v>4</v>
      </c>
    </row>
    <row r="2111" ht="15.75" hidden="1" customHeight="1">
      <c r="A2111" s="4" t="s">
        <v>3574</v>
      </c>
      <c r="B2111" s="4" t="s">
        <v>1572</v>
      </c>
      <c r="C2111" s="4" t="str">
        <f>iferror(vlookup(B2111,Industry_info,2,false),"No data")</f>
        <v>Business Services</v>
      </c>
      <c r="D2111" s="4" t="s">
        <v>2929</v>
      </c>
      <c r="E2111" s="4" t="str">
        <f>iferror(VLOOKUP(D2111,State_info,2,0),"No Data")</f>
        <v>TX</v>
      </c>
      <c r="F2111" s="4">
        <v>120615.0</v>
      </c>
      <c r="G2111" s="4">
        <v>123446.0</v>
      </c>
      <c r="H2111" s="4" t="s">
        <v>3575</v>
      </c>
      <c r="I2111" s="5">
        <v>43952.0</v>
      </c>
      <c r="J2111" s="5">
        <v>43988.0</v>
      </c>
      <c r="K2111" s="4" t="s">
        <v>16</v>
      </c>
      <c r="L2111" s="4">
        <f>iferror(vlookup(B2111,Rating_info,3,0),"No Data")</f>
        <v>3.6</v>
      </c>
    </row>
    <row r="2112" ht="15.75" hidden="1" customHeight="1">
      <c r="A2112" s="4" t="s">
        <v>3576</v>
      </c>
      <c r="B2112" s="4" t="s">
        <v>3352</v>
      </c>
      <c r="C2112" s="4" t="str">
        <f>iferror(vlookup(B2112,Industry_info,2,false),"No data")</f>
        <v>Health Care</v>
      </c>
      <c r="D2112" s="4" t="s">
        <v>2885</v>
      </c>
      <c r="E2112" s="4" t="str">
        <f>iferror(VLOOKUP(D2112,State_info,2,0),"No Data")</f>
        <v>TX</v>
      </c>
      <c r="F2112" s="4">
        <v>34572.0</v>
      </c>
      <c r="G2112" s="4">
        <v>48076.0</v>
      </c>
      <c r="H2112" s="4" t="s">
        <v>3577</v>
      </c>
      <c r="I2112" s="5">
        <v>43946.0</v>
      </c>
      <c r="J2112" s="5">
        <v>43988.0</v>
      </c>
      <c r="K2112" s="4" t="s">
        <v>16</v>
      </c>
      <c r="L2112" s="4">
        <f>iferror(vlookup(B2112,Rating_info,3,0),"No Data")</f>
        <v>4</v>
      </c>
    </row>
    <row r="2113" ht="15.75" hidden="1" customHeight="1">
      <c r="A2113" s="4" t="s">
        <v>3578</v>
      </c>
      <c r="B2113" s="4" t="s">
        <v>3579</v>
      </c>
      <c r="C2113" s="4" t="str">
        <f>iferror(vlookup(B2113,Industry_info,2,false),"No data")</f>
        <v>Information Technology</v>
      </c>
      <c r="D2113" s="4" t="s">
        <v>2885</v>
      </c>
      <c r="E2113" s="4" t="str">
        <f>iferror(VLOOKUP(D2113,State_info,2,0),"No Data")</f>
        <v>TX</v>
      </c>
      <c r="F2113" s="4">
        <v>85093.0</v>
      </c>
      <c r="G2113" s="4">
        <v>101196.0</v>
      </c>
      <c r="H2113" s="4" t="s">
        <v>3580</v>
      </c>
      <c r="I2113" s="5">
        <v>43953.0</v>
      </c>
      <c r="J2113" s="5">
        <v>43988.0</v>
      </c>
      <c r="K2113" s="4" t="s">
        <v>16</v>
      </c>
      <c r="L2113" s="4">
        <f>iferror(vlookup(B2113,Rating_info,3,0),"No Data")</f>
        <v>3.8</v>
      </c>
    </row>
    <row r="2114" ht="15.75" hidden="1" customHeight="1">
      <c r="A2114" s="4" t="s">
        <v>3563</v>
      </c>
      <c r="B2114" s="4" t="s">
        <v>3086</v>
      </c>
      <c r="C2114" s="4" t="str">
        <f>iferror(vlookup(B2114,Industry_info,2,false),"No data")</f>
        <v>Finance</v>
      </c>
      <c r="D2114" s="4" t="s">
        <v>2929</v>
      </c>
      <c r="E2114" s="4" t="str">
        <f>iferror(VLOOKUP(D2114,State_info,2,0),"No Data")</f>
        <v>TX</v>
      </c>
      <c r="F2114" s="4">
        <v>36956.0</v>
      </c>
      <c r="G2114" s="4">
        <v>50975.0</v>
      </c>
      <c r="H2114" s="4" t="s">
        <v>3581</v>
      </c>
      <c r="I2114" s="5">
        <v>43953.0</v>
      </c>
      <c r="J2114" s="5">
        <v>43988.0</v>
      </c>
      <c r="K2114" s="4" t="s">
        <v>16</v>
      </c>
      <c r="L2114" s="4">
        <f>iferror(vlookup(B2114,Rating_info,3,0),"No Data")</f>
        <v>3.7</v>
      </c>
    </row>
    <row r="2115" ht="15.75" hidden="1" customHeight="1">
      <c r="A2115" s="4" t="s">
        <v>3566</v>
      </c>
      <c r="B2115" s="4" t="s">
        <v>3086</v>
      </c>
      <c r="C2115" s="4" t="str">
        <f>iferror(vlookup(B2115,Industry_info,2,false),"No data")</f>
        <v>Finance</v>
      </c>
      <c r="D2115" s="4" t="s">
        <v>2929</v>
      </c>
      <c r="E2115" s="4" t="str">
        <f>iferror(VLOOKUP(D2115,State_info,2,0),"No Data")</f>
        <v>TX</v>
      </c>
      <c r="F2115" s="4">
        <v>116750.0</v>
      </c>
      <c r="G2115" s="4">
        <v>210331.0</v>
      </c>
      <c r="H2115" s="4" t="s">
        <v>3582</v>
      </c>
      <c r="I2115" s="5">
        <v>43956.0</v>
      </c>
      <c r="J2115" s="5">
        <v>43988.0</v>
      </c>
      <c r="K2115" s="4" t="s">
        <v>16</v>
      </c>
      <c r="L2115" s="4">
        <f>iferror(vlookup(B2115,Rating_info,3,0),"No Data")</f>
        <v>3.7</v>
      </c>
    </row>
    <row r="2116" ht="15.75" hidden="1" customHeight="1">
      <c r="A2116" s="4" t="s">
        <v>2224</v>
      </c>
      <c r="B2116" s="4" t="s">
        <v>3583</v>
      </c>
      <c r="C2116" s="4" t="str">
        <f>iferror(vlookup(B2116,Industry_info,2,false),"No data")</f>
        <v>No Industry</v>
      </c>
      <c r="D2116" s="4" t="s">
        <v>2864</v>
      </c>
      <c r="E2116" s="4" t="str">
        <f>iferror(VLOOKUP(D2116,State_info,2,0),"No Data")</f>
        <v>TX</v>
      </c>
      <c r="F2116" s="4">
        <v>122652.0</v>
      </c>
      <c r="G2116" s="4">
        <v>144576.0</v>
      </c>
      <c r="H2116" s="4" t="s">
        <v>3584</v>
      </c>
      <c r="I2116" s="5">
        <v>43958.0</v>
      </c>
      <c r="J2116" s="5">
        <v>43988.0</v>
      </c>
      <c r="K2116" s="4" t="s">
        <v>16</v>
      </c>
      <c r="L2116" s="4" t="str">
        <f>iferror(vlookup(B2116,Rating_info,3,0),"No Data")</f>
        <v/>
      </c>
    </row>
    <row r="2117" ht="15.75" hidden="1" customHeight="1">
      <c r="A2117" s="4" t="s">
        <v>3585</v>
      </c>
      <c r="B2117" s="4" t="s">
        <v>3586</v>
      </c>
      <c r="C2117" s="4" t="str">
        <f>iferror(vlookup(B2117,Industry_info,2,false),"No data")</f>
        <v>Telecommunications</v>
      </c>
      <c r="D2117" s="4" t="s">
        <v>2860</v>
      </c>
      <c r="E2117" s="4" t="str">
        <f>iferror(VLOOKUP(D2117,State_info,2,0),"No Data")</f>
        <v>TX</v>
      </c>
      <c r="F2117" s="4">
        <v>46041.0</v>
      </c>
      <c r="G2117" s="4">
        <v>80014.0</v>
      </c>
      <c r="H2117" s="4" t="s">
        <v>15</v>
      </c>
      <c r="I2117" s="5">
        <v>43952.0</v>
      </c>
      <c r="J2117" s="5">
        <v>43988.0</v>
      </c>
      <c r="K2117" s="4" t="s">
        <v>16</v>
      </c>
      <c r="L2117" s="4">
        <f>iferror(vlookup(B2117,Rating_info,3,0),"No Data")</f>
        <v>4.1</v>
      </c>
    </row>
    <row r="2118" ht="15.75" hidden="1" customHeight="1">
      <c r="A2118" s="4" t="s">
        <v>3587</v>
      </c>
      <c r="B2118" s="4" t="s">
        <v>3462</v>
      </c>
      <c r="C2118" s="4" t="str">
        <f>iferror(vlookup(B2118,Industry_info,2,false),"No data")</f>
        <v>Finance</v>
      </c>
      <c r="D2118" s="4" t="s">
        <v>2874</v>
      </c>
      <c r="E2118" s="4" t="str">
        <f>iferror(VLOOKUP(D2118,State_info,2,0),"No Data")</f>
        <v>TX</v>
      </c>
      <c r="F2118" s="4">
        <v>145273.0</v>
      </c>
      <c r="G2118" s="4">
        <v>251541.0</v>
      </c>
      <c r="H2118" s="4" t="s">
        <v>3588</v>
      </c>
      <c r="I2118" s="5">
        <v>43949.0</v>
      </c>
      <c r="J2118" s="5">
        <v>43988.0</v>
      </c>
      <c r="K2118" s="4" t="s">
        <v>16</v>
      </c>
      <c r="L2118" s="4">
        <f>iferror(vlookup(B2118,Rating_info,3,0),"No Data")</f>
        <v>3.9</v>
      </c>
    </row>
    <row r="2119" ht="15.75" hidden="1" customHeight="1">
      <c r="A2119" s="4" t="s">
        <v>3589</v>
      </c>
      <c r="B2119" s="4" t="s">
        <v>3462</v>
      </c>
      <c r="C2119" s="4" t="str">
        <f>iferror(vlookup(B2119,Industry_info,2,false),"No data")</f>
        <v>Finance</v>
      </c>
      <c r="D2119" s="4" t="s">
        <v>2874</v>
      </c>
      <c r="E2119" s="4" t="str">
        <f>iferror(VLOOKUP(D2119,State_info,2,0),"No Data")</f>
        <v>TX</v>
      </c>
      <c r="F2119" s="4">
        <v>147445.0</v>
      </c>
      <c r="G2119" s="4">
        <v>255673.0</v>
      </c>
      <c r="H2119" s="4" t="s">
        <v>3463</v>
      </c>
      <c r="I2119" s="5">
        <v>43949.0</v>
      </c>
      <c r="J2119" s="5">
        <v>43988.0</v>
      </c>
      <c r="K2119" s="4" t="s">
        <v>16</v>
      </c>
      <c r="L2119" s="4">
        <f>iferror(vlookup(B2119,Rating_info,3,0),"No Data")</f>
        <v>3.9</v>
      </c>
    </row>
    <row r="2120" ht="15.75" hidden="1" customHeight="1">
      <c r="A2120" s="4" t="s">
        <v>3590</v>
      </c>
      <c r="B2120" s="4" t="s">
        <v>3591</v>
      </c>
      <c r="C2120" s="4" t="str">
        <f>iferror(vlookup(B2120,Industry_info,2,false),"No data")</f>
        <v>Business Services</v>
      </c>
      <c r="D2120" s="4" t="s">
        <v>2885</v>
      </c>
      <c r="E2120" s="4" t="str">
        <f>iferror(VLOOKUP(D2120,State_info,2,0),"No Data")</f>
        <v>TX</v>
      </c>
      <c r="F2120" s="4">
        <v>35455.0</v>
      </c>
      <c r="G2120" s="4">
        <v>77407.0</v>
      </c>
      <c r="H2120" s="4" t="s">
        <v>3592</v>
      </c>
      <c r="I2120" s="5">
        <v>43948.0</v>
      </c>
      <c r="J2120" s="5">
        <v>43988.0</v>
      </c>
      <c r="K2120" s="4" t="s">
        <v>16</v>
      </c>
      <c r="L2120" s="4">
        <f>iferror(vlookup(B2120,Rating_info,3,0),"No Data")</f>
        <v>4.6</v>
      </c>
    </row>
    <row r="2121" ht="15.75" hidden="1" customHeight="1">
      <c r="A2121" s="4" t="s">
        <v>3593</v>
      </c>
      <c r="B2121" s="4" t="s">
        <v>3594</v>
      </c>
      <c r="C2121" s="4" t="str">
        <f>iferror(vlookup(B2121,Industry_info,2,false),"No data")</f>
        <v>Information Technology</v>
      </c>
      <c r="D2121" s="4" t="s">
        <v>2864</v>
      </c>
      <c r="E2121" s="4" t="str">
        <f>iferror(VLOOKUP(D2121,State_info,2,0),"No Data")</f>
        <v>TX</v>
      </c>
      <c r="F2121" s="4">
        <v>86127.0</v>
      </c>
      <c r="G2121" s="4">
        <v>117974.0</v>
      </c>
      <c r="H2121" s="4" t="s">
        <v>3595</v>
      </c>
      <c r="I2121" s="5">
        <v>43950.0</v>
      </c>
      <c r="J2121" s="5">
        <v>43988.0</v>
      </c>
      <c r="K2121" s="4" t="s">
        <v>16</v>
      </c>
      <c r="L2121" s="4">
        <f>iferror(vlookup(B2121,Rating_info,3,0),"No Data")</f>
        <v>5</v>
      </c>
    </row>
    <row r="2122" ht="15.75" hidden="1" customHeight="1">
      <c r="A2122" s="4" t="s">
        <v>3596</v>
      </c>
      <c r="B2122" s="4" t="s">
        <v>3597</v>
      </c>
      <c r="C2122" s="4" t="str">
        <f>iferror(vlookup(B2122,Industry_info,2,false),"No data")</f>
        <v>Information Technology</v>
      </c>
      <c r="D2122" s="4" t="s">
        <v>2860</v>
      </c>
      <c r="E2122" s="4" t="str">
        <f>iferror(VLOOKUP(D2122,State_info,2,0),"No Data")</f>
        <v>TX</v>
      </c>
      <c r="F2122" s="4">
        <v>58703.0</v>
      </c>
      <c r="G2122" s="4">
        <v>82296.0</v>
      </c>
      <c r="H2122" s="4" t="s">
        <v>3598</v>
      </c>
      <c r="I2122" s="5">
        <v>43949.0</v>
      </c>
      <c r="J2122" s="5">
        <v>43988.0</v>
      </c>
      <c r="K2122" s="4" t="s">
        <v>16</v>
      </c>
      <c r="L2122" s="4">
        <f>iferror(vlookup(B2122,Rating_info,3,0),"No Data")</f>
        <v>3.5</v>
      </c>
    </row>
    <row r="2123" ht="15.75" hidden="1" customHeight="1">
      <c r="A2123" s="4" t="s">
        <v>3599</v>
      </c>
      <c r="B2123" s="4" t="s">
        <v>3600</v>
      </c>
      <c r="C2123" s="4" t="str">
        <f>iferror(vlookup(B2123,Industry_info,2,false),"No data")</f>
        <v>Business Services</v>
      </c>
      <c r="D2123" s="4" t="s">
        <v>2864</v>
      </c>
      <c r="E2123" s="4" t="str">
        <f>iferror(VLOOKUP(D2123,State_info,2,0),"No Data")</f>
        <v>TX</v>
      </c>
      <c r="F2123" s="4">
        <v>91948.0</v>
      </c>
      <c r="G2123" s="4">
        <v>107391.0</v>
      </c>
      <c r="H2123" s="4" t="s">
        <v>3601</v>
      </c>
      <c r="I2123" s="5">
        <v>43951.0</v>
      </c>
      <c r="J2123" s="5">
        <v>43988.0</v>
      </c>
      <c r="K2123" s="4" t="s">
        <v>16</v>
      </c>
      <c r="L2123" s="4">
        <f>iferror(vlookup(B2123,Rating_info,3,0),"No Data")</f>
        <v>3.5</v>
      </c>
    </row>
    <row r="2124" ht="15.75" hidden="1" customHeight="1">
      <c r="A2124" s="4" t="s">
        <v>3602</v>
      </c>
      <c r="B2124" s="4" t="s">
        <v>3583</v>
      </c>
      <c r="C2124" s="4" t="str">
        <f>iferror(vlookup(B2124,Industry_info,2,false),"No data")</f>
        <v>No Industry</v>
      </c>
      <c r="D2124" s="4" t="s">
        <v>2864</v>
      </c>
      <c r="E2124" s="4" t="str">
        <f>iferror(VLOOKUP(D2124,State_info,2,0),"No Data")</f>
        <v>TX</v>
      </c>
      <c r="F2124" s="4">
        <v>158967.0</v>
      </c>
      <c r="G2124" s="4">
        <v>165808.0</v>
      </c>
      <c r="H2124" s="4" t="s">
        <v>3603</v>
      </c>
      <c r="I2124" s="5">
        <v>43958.0</v>
      </c>
      <c r="J2124" s="5">
        <v>43988.0</v>
      </c>
      <c r="K2124" s="4" t="s">
        <v>16</v>
      </c>
      <c r="L2124" s="4" t="str">
        <f>iferror(vlookup(B2124,Rating_info,3,0),"No Data")</f>
        <v/>
      </c>
    </row>
    <row r="2125" ht="15.75" hidden="1" customHeight="1">
      <c r="A2125" s="4" t="s">
        <v>3604</v>
      </c>
      <c r="B2125" s="4" t="s">
        <v>3381</v>
      </c>
      <c r="C2125" s="4" t="str">
        <f>iferror(vlookup(B2125,Industry_info,2,false),"No data")</f>
        <v>Education</v>
      </c>
      <c r="D2125" s="4" t="s">
        <v>2864</v>
      </c>
      <c r="E2125" s="4" t="str">
        <f>iferror(VLOOKUP(D2125,State_info,2,0),"No Data")</f>
        <v>TX</v>
      </c>
      <c r="F2125" s="4">
        <v>38761.0</v>
      </c>
      <c r="G2125" s="4">
        <v>79673.0</v>
      </c>
      <c r="H2125" s="4" t="s">
        <v>3605</v>
      </c>
      <c r="I2125" s="5">
        <v>43957.0</v>
      </c>
      <c r="J2125" s="5">
        <v>43988.0</v>
      </c>
      <c r="K2125" s="4" t="s">
        <v>16</v>
      </c>
      <c r="L2125" s="4">
        <f>iferror(vlookup(B2125,Rating_info,3,0),"No Data")</f>
        <v>4.3</v>
      </c>
    </row>
    <row r="2126" ht="15.75" hidden="1" customHeight="1">
      <c r="A2126" s="4" t="s">
        <v>3606</v>
      </c>
      <c r="B2126" s="4" t="s">
        <v>2863</v>
      </c>
      <c r="C2126" s="4" t="str">
        <f>iferror(vlookup(B2126,Industry_info,2,false),"No data")</f>
        <v>Education</v>
      </c>
      <c r="D2126" s="4" t="s">
        <v>2864</v>
      </c>
      <c r="E2126" s="4" t="str">
        <f>iferror(VLOOKUP(D2126,State_info,2,0),"No Data")</f>
        <v>TX</v>
      </c>
      <c r="F2126" s="4">
        <v>82000.0</v>
      </c>
      <c r="G2126" s="4">
        <v>129000.0</v>
      </c>
      <c r="H2126" s="4" t="s">
        <v>15</v>
      </c>
      <c r="I2126" s="5">
        <v>43949.0</v>
      </c>
      <c r="J2126" s="5">
        <v>43988.0</v>
      </c>
      <c r="K2126" s="4" t="s">
        <v>16</v>
      </c>
      <c r="L2126" s="4">
        <f>iferror(vlookup(B2126,Rating_info,3,0),"No Data")</f>
        <v>3.8</v>
      </c>
    </row>
    <row r="2127" ht="15.75" hidden="1" customHeight="1">
      <c r="A2127" s="4" t="s">
        <v>3607</v>
      </c>
      <c r="B2127" s="4" t="s">
        <v>3136</v>
      </c>
      <c r="C2127" s="4" t="str">
        <f>iferror(vlookup(B2127,Industry_info,2,false),"No data")</f>
        <v>Education</v>
      </c>
      <c r="D2127" s="4" t="s">
        <v>3438</v>
      </c>
      <c r="E2127" s="4" t="str">
        <f>iferror(VLOOKUP(D2127,State_info,2,0),"No Data")</f>
        <v>TX</v>
      </c>
      <c r="F2127" s="4">
        <v>60739.0</v>
      </c>
      <c r="G2127" s="4">
        <v>69867.0</v>
      </c>
      <c r="H2127" s="4" t="s">
        <v>3608</v>
      </c>
      <c r="I2127" s="5">
        <v>43957.0</v>
      </c>
      <c r="J2127" s="5">
        <v>43988.0</v>
      </c>
      <c r="K2127" s="4" t="s">
        <v>16</v>
      </c>
      <c r="L2127" s="4">
        <f>iferror(vlookup(B2127,Rating_info,3,0),"No Data")</f>
        <v>4.3</v>
      </c>
    </row>
    <row r="2128" ht="15.75" hidden="1" customHeight="1">
      <c r="A2128" s="4" t="s">
        <v>3609</v>
      </c>
      <c r="B2128" s="4" t="s">
        <v>3610</v>
      </c>
      <c r="C2128" s="4" t="str">
        <f>iferror(vlookup(B2128,Industry_info,2,false),"No data")</f>
        <v>Biotech &amp; Pharmaceuticals</v>
      </c>
      <c r="D2128" s="4" t="s">
        <v>2915</v>
      </c>
      <c r="E2128" s="4" t="str">
        <f>iferror(VLOOKUP(D2128,State_info,2,0),"No Data")</f>
        <v>TX</v>
      </c>
      <c r="F2128" s="4">
        <v>72399.0</v>
      </c>
      <c r="G2128" s="4">
        <v>101914.0</v>
      </c>
      <c r="H2128" s="4" t="s">
        <v>3611</v>
      </c>
      <c r="I2128" s="5">
        <v>43956.0</v>
      </c>
      <c r="J2128" s="5">
        <v>43988.0</v>
      </c>
      <c r="K2128" s="4" t="s">
        <v>16</v>
      </c>
      <c r="L2128" s="4">
        <f>iferror(vlookup(B2128,Rating_info,3,0),"No Data")</f>
        <v>3.5</v>
      </c>
    </row>
    <row r="2129" ht="15.75" hidden="1" customHeight="1">
      <c r="A2129" s="4" t="s">
        <v>3612</v>
      </c>
      <c r="B2129" s="4" t="s">
        <v>3613</v>
      </c>
      <c r="C2129" s="4" t="str">
        <f>iferror(vlookup(B2129,Industry_info,2,false),"No data")</f>
        <v>Education</v>
      </c>
      <c r="D2129" s="4" t="s">
        <v>2885</v>
      </c>
      <c r="E2129" s="4" t="str">
        <f>iferror(VLOOKUP(D2129,State_info,2,0),"No Data")</f>
        <v>TX</v>
      </c>
      <c r="F2129" s="4">
        <v>52240.0</v>
      </c>
      <c r="G2129" s="4">
        <v>65938.0</v>
      </c>
      <c r="H2129" s="4" t="s">
        <v>3614</v>
      </c>
      <c r="I2129" s="5">
        <v>43957.0</v>
      </c>
      <c r="J2129" s="5">
        <v>43988.0</v>
      </c>
      <c r="K2129" s="4" t="s">
        <v>16</v>
      </c>
      <c r="L2129" s="4">
        <f>iferror(vlookup(B2129,Rating_info,3,0),"No Data")</f>
        <v>4</v>
      </c>
    </row>
    <row r="2130" ht="15.75" hidden="1" customHeight="1">
      <c r="A2130" s="4" t="s">
        <v>3615</v>
      </c>
      <c r="B2130" s="4" t="s">
        <v>531</v>
      </c>
      <c r="C2130" s="4" t="str">
        <f>iferror(vlookup(B2130,Industry_info,2,false),"No data")</f>
        <v>Business Services</v>
      </c>
      <c r="D2130" s="4" t="s">
        <v>3616</v>
      </c>
      <c r="E2130" s="4" t="str">
        <f>iferror(VLOOKUP(D2130,State_info,2,0),"No Data")</f>
        <v>TX</v>
      </c>
      <c r="F2130" s="4">
        <v>51043.0</v>
      </c>
      <c r="G2130" s="4">
        <v>69831.0</v>
      </c>
      <c r="H2130" s="4" t="s">
        <v>3617</v>
      </c>
      <c r="I2130" s="5">
        <v>43952.0</v>
      </c>
      <c r="J2130" s="5">
        <v>43988.0</v>
      </c>
      <c r="K2130" s="4" t="s">
        <v>16</v>
      </c>
      <c r="L2130" s="4">
        <f>iferror(vlookup(B2130,Rating_info,3,0),"No Data")</f>
        <v>3.3</v>
      </c>
    </row>
    <row r="2131" ht="15.75" hidden="1" customHeight="1">
      <c r="A2131" s="4" t="s">
        <v>3618</v>
      </c>
      <c r="B2131" s="4" t="s">
        <v>3619</v>
      </c>
      <c r="C2131" s="4" t="str">
        <f>iferror(vlookup(B2131,Industry_info,2,false),"No data")</f>
        <v>Information Technology</v>
      </c>
      <c r="D2131" s="4" t="s">
        <v>2860</v>
      </c>
      <c r="E2131" s="4" t="str">
        <f>iferror(VLOOKUP(D2131,State_info,2,0),"No Data")</f>
        <v>TX</v>
      </c>
      <c r="F2131" s="4">
        <v>96465.0</v>
      </c>
      <c r="G2131" s="4">
        <v>111905.0</v>
      </c>
      <c r="H2131" s="4" t="s">
        <v>15</v>
      </c>
      <c r="I2131" s="5">
        <v>43956.0</v>
      </c>
      <c r="J2131" s="5">
        <v>43988.0</v>
      </c>
      <c r="K2131" s="4" t="s">
        <v>16</v>
      </c>
      <c r="L2131" s="4">
        <f>iferror(vlookup(B2131,Rating_info,3,0),"No Data")</f>
        <v>4.2</v>
      </c>
    </row>
    <row r="2132" ht="15.75" hidden="1" customHeight="1">
      <c r="A2132" s="4" t="s">
        <v>3620</v>
      </c>
      <c r="B2132" s="4" t="s">
        <v>3621</v>
      </c>
      <c r="C2132" s="4" t="str">
        <f>iferror(vlookup(B2132,Industry_info,2,false),"No data")</f>
        <v>Insurance</v>
      </c>
      <c r="D2132" s="4" t="s">
        <v>2860</v>
      </c>
      <c r="E2132" s="4" t="str">
        <f>iferror(VLOOKUP(D2132,State_info,2,0),"No Data")</f>
        <v>TX</v>
      </c>
      <c r="F2132" s="4">
        <v>49772.0</v>
      </c>
      <c r="G2132" s="4">
        <v>96260.0</v>
      </c>
      <c r="H2132" s="4" t="s">
        <v>3622</v>
      </c>
      <c r="I2132" s="5">
        <v>43954.0</v>
      </c>
      <c r="J2132" s="5">
        <v>43988.0</v>
      </c>
      <c r="K2132" s="4" t="s">
        <v>16</v>
      </c>
      <c r="L2132" s="4">
        <f>iferror(vlookup(B2132,Rating_info,3,0),"No Data")</f>
        <v>3.2</v>
      </c>
    </row>
    <row r="2133" ht="15.75" hidden="1" customHeight="1">
      <c r="A2133" s="4" t="s">
        <v>3623</v>
      </c>
      <c r="B2133" s="4" t="s">
        <v>3624</v>
      </c>
      <c r="C2133" s="4" t="str">
        <f>iferror(vlookup(B2133,Industry_info,2,false),"No data")</f>
        <v>Manufacturing</v>
      </c>
      <c r="D2133" s="4" t="s">
        <v>2885</v>
      </c>
      <c r="E2133" s="4" t="str">
        <f>iferror(VLOOKUP(D2133,State_info,2,0),"No Data")</f>
        <v>TX</v>
      </c>
      <c r="F2133" s="4">
        <v>77722.0</v>
      </c>
      <c r="G2133" s="4">
        <v>98231.0</v>
      </c>
      <c r="H2133" s="4" t="s">
        <v>15</v>
      </c>
      <c r="I2133" s="5">
        <v>43950.0</v>
      </c>
      <c r="J2133" s="5">
        <v>43988.0</v>
      </c>
      <c r="K2133" s="4" t="s">
        <v>16</v>
      </c>
      <c r="L2133" s="4">
        <f>iferror(vlookup(B2133,Rating_info,3,0),"No Data")</f>
        <v>3.8</v>
      </c>
    </row>
    <row r="2134" ht="15.75" hidden="1" customHeight="1">
      <c r="A2134" s="4" t="s">
        <v>3625</v>
      </c>
      <c r="B2134" s="4" t="s">
        <v>3502</v>
      </c>
      <c r="C2134" s="4" t="str">
        <f>iferror(vlookup(B2134,Industry_info,2,false),"No data")</f>
        <v>Information Technology</v>
      </c>
      <c r="D2134" s="4" t="s">
        <v>2874</v>
      </c>
      <c r="E2134" s="4" t="str">
        <f>iferror(VLOOKUP(D2134,State_info,2,0),"No Data")</f>
        <v>TX</v>
      </c>
      <c r="F2134" s="4">
        <v>83748.0</v>
      </c>
      <c r="G2134" s="4">
        <v>153672.0</v>
      </c>
      <c r="H2134" s="4" t="s">
        <v>3626</v>
      </c>
      <c r="I2134" s="5">
        <v>43949.0</v>
      </c>
      <c r="J2134" s="5">
        <v>43988.0</v>
      </c>
      <c r="K2134" s="4" t="s">
        <v>16</v>
      </c>
      <c r="L2134" s="4">
        <f>iferror(vlookup(B2134,Rating_info,3,0),"No Data")</f>
        <v>3</v>
      </c>
    </row>
    <row r="2135" ht="15.75" hidden="1" customHeight="1">
      <c r="A2135" s="4" t="s">
        <v>3627</v>
      </c>
      <c r="B2135" s="4" t="s">
        <v>3628</v>
      </c>
      <c r="C2135" s="4" t="str">
        <f>iferror(vlookup(B2135,Industry_info,2,false),"No data")</f>
        <v>Finance</v>
      </c>
      <c r="D2135" s="4" t="s">
        <v>2885</v>
      </c>
      <c r="E2135" s="4" t="str">
        <f>iferror(VLOOKUP(D2135,State_info,2,0),"No Data")</f>
        <v>TX</v>
      </c>
      <c r="F2135" s="4">
        <v>95092.0</v>
      </c>
      <c r="G2135" s="4">
        <v>152114.0</v>
      </c>
      <c r="H2135" s="4" t="s">
        <v>3629</v>
      </c>
      <c r="I2135" s="5">
        <v>43956.0</v>
      </c>
      <c r="J2135" s="5">
        <v>43988.0</v>
      </c>
      <c r="K2135" s="4" t="s">
        <v>16</v>
      </c>
      <c r="L2135" s="4">
        <f>iferror(vlookup(B2135,Rating_info,3,0),"No Data")</f>
        <v>3.9</v>
      </c>
    </row>
    <row r="2136" ht="15.75" hidden="1" customHeight="1">
      <c r="A2136" s="4" t="s">
        <v>3630</v>
      </c>
      <c r="B2136" s="4" t="s">
        <v>3594</v>
      </c>
      <c r="C2136" s="4" t="str">
        <f>iferror(vlookup(B2136,Industry_info,2,false),"No data")</f>
        <v>Information Technology</v>
      </c>
      <c r="D2136" s="4" t="s">
        <v>2864</v>
      </c>
      <c r="E2136" s="4" t="str">
        <f>iferror(VLOOKUP(D2136,State_info,2,0),"No Data")</f>
        <v>TX</v>
      </c>
      <c r="F2136" s="4">
        <v>33547.0</v>
      </c>
      <c r="G2136" s="4">
        <v>79470.0</v>
      </c>
      <c r="H2136" s="4" t="s">
        <v>3631</v>
      </c>
      <c r="I2136" s="5">
        <v>43945.0</v>
      </c>
      <c r="J2136" s="5">
        <v>43988.0</v>
      </c>
      <c r="K2136" s="4" t="s">
        <v>16</v>
      </c>
      <c r="L2136" s="4">
        <f>iferror(vlookup(B2136,Rating_info,3,0),"No Data")</f>
        <v>5</v>
      </c>
    </row>
    <row r="2137" ht="15.75" hidden="1" customHeight="1">
      <c r="A2137" s="4" t="s">
        <v>3632</v>
      </c>
      <c r="B2137" s="4" t="s">
        <v>3047</v>
      </c>
      <c r="C2137" s="4" t="str">
        <f>iferror(vlookup(B2137,Industry_info,2,false),"No data")</f>
        <v>Health Care</v>
      </c>
      <c r="D2137" s="4" t="s">
        <v>3048</v>
      </c>
      <c r="E2137" s="4" t="str">
        <f>iferror(VLOOKUP(D2137,State_info,2,0),"No Data")</f>
        <v>TX</v>
      </c>
      <c r="F2137" s="4">
        <v>32398.0</v>
      </c>
      <c r="G2137" s="4">
        <v>53566.0</v>
      </c>
      <c r="H2137" s="4" t="s">
        <v>3633</v>
      </c>
      <c r="I2137" s="5">
        <v>43949.0</v>
      </c>
      <c r="J2137" s="5">
        <v>43988.0</v>
      </c>
      <c r="K2137" s="4" t="s">
        <v>16</v>
      </c>
      <c r="L2137" s="4">
        <f>iferror(vlookup(B2137,Rating_info,3,0),"No Data")</f>
        <v>3.6</v>
      </c>
    </row>
    <row r="2138" ht="15.75" hidden="1" customHeight="1">
      <c r="A2138" s="4" t="s">
        <v>3634</v>
      </c>
      <c r="B2138" s="4" t="s">
        <v>2980</v>
      </c>
      <c r="C2138" s="4" t="str">
        <f>iferror(vlookup(B2138,Industry_info,2,false),"No data")</f>
        <v>Business Services</v>
      </c>
      <c r="D2138" s="4" t="s">
        <v>2864</v>
      </c>
      <c r="E2138" s="4" t="str">
        <f>iferror(VLOOKUP(D2138,State_info,2,0),"No Data")</f>
        <v>TX</v>
      </c>
      <c r="F2138" s="4">
        <v>60508.0</v>
      </c>
      <c r="G2138" s="4">
        <v>94014.0</v>
      </c>
      <c r="H2138" s="4" t="s">
        <v>3635</v>
      </c>
      <c r="I2138" s="5">
        <v>43948.0</v>
      </c>
      <c r="J2138" s="5">
        <v>43988.0</v>
      </c>
      <c r="K2138" s="4" t="s">
        <v>16</v>
      </c>
      <c r="L2138" s="4">
        <f>iferror(vlookup(B2138,Rating_info,3,0),"No Data")</f>
        <v>3.1</v>
      </c>
    </row>
    <row r="2139" ht="15.75" hidden="1" customHeight="1">
      <c r="A2139" s="4" t="s">
        <v>3636</v>
      </c>
      <c r="B2139" s="4" t="s">
        <v>3371</v>
      </c>
      <c r="C2139" s="4" t="str">
        <f>iferror(vlookup(B2139,Industry_info,2,false),"No data")</f>
        <v>Business Services</v>
      </c>
      <c r="D2139" s="4" t="s">
        <v>2860</v>
      </c>
      <c r="E2139" s="4" t="str">
        <f>iferror(VLOOKUP(D2139,State_info,2,0),"No Data")</f>
        <v>TX</v>
      </c>
      <c r="F2139" s="4">
        <v>84456.0</v>
      </c>
      <c r="G2139" s="4">
        <v>108389.0</v>
      </c>
      <c r="H2139" s="4" t="s">
        <v>3637</v>
      </c>
      <c r="I2139" s="5">
        <v>43957.0</v>
      </c>
      <c r="J2139" s="5">
        <v>43988.0</v>
      </c>
      <c r="K2139" s="4" t="s">
        <v>16</v>
      </c>
      <c r="L2139" s="4">
        <f>iferror(vlookup(B2139,Rating_info,3,0),"No Data")</f>
        <v>4.3</v>
      </c>
    </row>
    <row r="2140" ht="15.75" hidden="1" customHeight="1">
      <c r="A2140" s="4" t="s">
        <v>1062</v>
      </c>
      <c r="B2140" s="4" t="s">
        <v>3638</v>
      </c>
      <c r="C2140" s="4" t="str">
        <f>iferror(vlookup(B2140,Industry_info,2,false),"No data")</f>
        <v>Information Technology</v>
      </c>
      <c r="D2140" s="4" t="s">
        <v>2929</v>
      </c>
      <c r="E2140" s="4" t="str">
        <f>iferror(VLOOKUP(D2140,State_info,2,0),"No Data")</f>
        <v>TX</v>
      </c>
      <c r="F2140" s="4">
        <v>50561.0</v>
      </c>
      <c r="G2140" s="4">
        <v>96836.0</v>
      </c>
      <c r="H2140" s="4" t="s">
        <v>3639</v>
      </c>
      <c r="I2140" s="5">
        <v>43951.0</v>
      </c>
      <c r="J2140" s="5">
        <v>43988.0</v>
      </c>
      <c r="K2140" s="4" t="s">
        <v>16</v>
      </c>
      <c r="L2140" s="4">
        <f>iferror(vlookup(B2140,Rating_info,3,0),"No Data")</f>
        <v>5</v>
      </c>
    </row>
    <row r="2141" ht="15.75" hidden="1" customHeight="1">
      <c r="A2141" s="4" t="s">
        <v>270</v>
      </c>
      <c r="B2141" s="4" t="s">
        <v>3640</v>
      </c>
      <c r="C2141" s="4" t="str">
        <f>iferror(vlookup(B2141,Industry_info,2,false),"No data")</f>
        <v>Finance</v>
      </c>
      <c r="D2141" s="4" t="s">
        <v>2924</v>
      </c>
      <c r="E2141" s="4" t="str">
        <f>iferror(VLOOKUP(D2141,State_info,2,0),"No Data")</f>
        <v>TX</v>
      </c>
      <c r="F2141" s="4">
        <v>121172.0</v>
      </c>
      <c r="G2141" s="4">
        <v>132029.0</v>
      </c>
      <c r="H2141" s="4" t="s">
        <v>3641</v>
      </c>
      <c r="I2141" s="5">
        <v>43954.0</v>
      </c>
      <c r="J2141" s="5">
        <v>43988.0</v>
      </c>
      <c r="K2141" s="4" t="s">
        <v>16</v>
      </c>
      <c r="L2141" s="4">
        <f>iferror(vlookup(B2141,Rating_info,3,0),"No Data")</f>
        <v>3.2</v>
      </c>
    </row>
    <row r="2142" ht="15.75" hidden="1" customHeight="1">
      <c r="A2142" s="4" t="s">
        <v>3642</v>
      </c>
      <c r="B2142" s="4" t="s">
        <v>2863</v>
      </c>
      <c r="C2142" s="4" t="str">
        <f>iferror(vlookup(B2142,Industry_info,2,false),"No data")</f>
        <v>Education</v>
      </c>
      <c r="D2142" s="4" t="s">
        <v>2864</v>
      </c>
      <c r="E2142" s="4" t="str">
        <f>iferror(VLOOKUP(D2142,State_info,2,0),"No Data")</f>
        <v>TX</v>
      </c>
      <c r="F2142" s="4">
        <v>52680.0</v>
      </c>
      <c r="G2142" s="4">
        <v>100000.0</v>
      </c>
      <c r="H2142" s="4" t="s">
        <v>15</v>
      </c>
      <c r="I2142" s="5">
        <v>43946.0</v>
      </c>
      <c r="J2142" s="5">
        <v>43988.0</v>
      </c>
      <c r="K2142" s="4" t="s">
        <v>16</v>
      </c>
      <c r="L2142" s="4">
        <f>iferror(vlookup(B2142,Rating_info,3,0),"No Data")</f>
        <v>3.8</v>
      </c>
    </row>
    <row r="2143" ht="15.75" hidden="1" customHeight="1">
      <c r="A2143" s="4" t="s">
        <v>3643</v>
      </c>
      <c r="B2143" s="4" t="s">
        <v>3644</v>
      </c>
      <c r="C2143" s="4" t="str">
        <f>iferror(vlookup(B2143,Industry_info,2,false),"No data")</f>
        <v>Business Services</v>
      </c>
      <c r="D2143" s="4" t="s">
        <v>2860</v>
      </c>
      <c r="E2143" s="4" t="str">
        <f>iferror(VLOOKUP(D2143,State_info,2,0),"No Data")</f>
        <v>TX</v>
      </c>
      <c r="F2143" s="4">
        <v>76381.0</v>
      </c>
      <c r="G2143" s="4">
        <v>90510.0</v>
      </c>
      <c r="H2143" s="4" t="s">
        <v>3645</v>
      </c>
      <c r="I2143" s="5">
        <v>43952.0</v>
      </c>
      <c r="J2143" s="5">
        <v>43988.0</v>
      </c>
      <c r="K2143" s="4" t="s">
        <v>16</v>
      </c>
      <c r="L2143" s="4">
        <f>iferror(vlookup(B2143,Rating_info,3,0),"No Data")</f>
        <v>3.5</v>
      </c>
    </row>
    <row r="2144" ht="15.75" hidden="1" customHeight="1">
      <c r="A2144" s="4" t="s">
        <v>3241</v>
      </c>
      <c r="B2144" s="4" t="s">
        <v>3101</v>
      </c>
      <c r="C2144" s="4" t="str">
        <f>iferror(vlookup(B2144,Industry_info,2,false),"No data")</f>
        <v>Information Technology</v>
      </c>
      <c r="D2144" s="4" t="s">
        <v>142</v>
      </c>
      <c r="E2144" s="4" t="str">
        <f>iferror(VLOOKUP(D2144,State_info,2,0),"No Data")</f>
        <v>TX</v>
      </c>
      <c r="F2144" s="4">
        <v>85937.0</v>
      </c>
      <c r="G2144" s="4">
        <v>100798.0</v>
      </c>
      <c r="H2144" s="4" t="s">
        <v>3646</v>
      </c>
      <c r="I2144" s="5">
        <v>43950.0</v>
      </c>
      <c r="J2144" s="5">
        <v>43988.0</v>
      </c>
      <c r="K2144" s="4" t="s">
        <v>16</v>
      </c>
      <c r="L2144" s="4" t="str">
        <f>iferror(vlookup(B2144,Rating_info,3,0),"No Data")</f>
        <v/>
      </c>
    </row>
    <row r="2145" ht="15.75" hidden="1" customHeight="1">
      <c r="A2145" s="4" t="s">
        <v>3647</v>
      </c>
      <c r="B2145" s="4" t="s">
        <v>3309</v>
      </c>
      <c r="C2145" s="4" t="str">
        <f>iferror(vlookup(B2145,Industry_info,2,false),"No data")</f>
        <v>Information Technology</v>
      </c>
      <c r="D2145" s="4" t="s">
        <v>3310</v>
      </c>
      <c r="E2145" s="4" t="str">
        <f>iferror(VLOOKUP(D2145,State_info,2,0),"No Data")</f>
        <v>TX</v>
      </c>
      <c r="F2145" s="4">
        <v>81872.0</v>
      </c>
      <c r="G2145" s="4">
        <v>107497.0</v>
      </c>
      <c r="H2145" s="4" t="s">
        <v>3648</v>
      </c>
      <c r="I2145" s="5">
        <v>43957.0</v>
      </c>
      <c r="J2145" s="5">
        <v>43988.0</v>
      </c>
      <c r="K2145" s="4" t="s">
        <v>16</v>
      </c>
      <c r="L2145" s="4">
        <f>iferror(vlookup(B2145,Rating_info,3,0),"No Data")</f>
        <v>3.1</v>
      </c>
    </row>
    <row r="2146" ht="15.75" hidden="1" customHeight="1">
      <c r="A2146" s="4" t="s">
        <v>3649</v>
      </c>
      <c r="B2146" s="4" t="s">
        <v>3001</v>
      </c>
      <c r="C2146" s="4" t="str">
        <f>iferror(vlookup(B2146,Industry_info,2,false),"No data")</f>
        <v>Information Technology</v>
      </c>
      <c r="D2146" s="4" t="s">
        <v>2860</v>
      </c>
      <c r="E2146" s="4" t="str">
        <f>iferror(VLOOKUP(D2146,State_info,2,0),"No Data")</f>
        <v>TX</v>
      </c>
      <c r="F2146" s="4">
        <v>94697.0</v>
      </c>
      <c r="G2146" s="4">
        <v>110601.0</v>
      </c>
      <c r="H2146" s="4" t="s">
        <v>3650</v>
      </c>
      <c r="I2146" s="5">
        <v>43949.0</v>
      </c>
      <c r="J2146" s="5">
        <v>43988.0</v>
      </c>
      <c r="K2146" s="4" t="s">
        <v>16</v>
      </c>
      <c r="L2146" s="4">
        <f>iferror(vlookup(B2146,Rating_info,3,0),"No Data")</f>
        <v>4.1</v>
      </c>
    </row>
    <row r="2147" ht="15.75" hidden="1" customHeight="1">
      <c r="A2147" s="4" t="s">
        <v>3651</v>
      </c>
      <c r="B2147" s="4" t="s">
        <v>3652</v>
      </c>
      <c r="C2147" s="4" t="str">
        <f>iferror(vlookup(B2147,Industry_info,2,false),"No data")</f>
        <v>Information Technology</v>
      </c>
      <c r="D2147" s="4" t="s">
        <v>2864</v>
      </c>
      <c r="E2147" s="4" t="str">
        <f>iferror(VLOOKUP(D2147,State_info,2,0),"No Data")</f>
        <v>TX</v>
      </c>
      <c r="F2147" s="4">
        <v>79531.0</v>
      </c>
      <c r="G2147" s="4">
        <v>110081.0</v>
      </c>
      <c r="H2147" s="4" t="s">
        <v>3653</v>
      </c>
      <c r="I2147" s="5">
        <v>43951.0</v>
      </c>
      <c r="J2147" s="5">
        <v>43988.0</v>
      </c>
      <c r="K2147" s="4" t="s">
        <v>16</v>
      </c>
      <c r="L2147" s="4">
        <f>iferror(vlookup(B2147,Rating_info,3,0),"No Data")</f>
        <v>3.9</v>
      </c>
    </row>
    <row r="2148" ht="15.75" hidden="1" customHeight="1">
      <c r="A2148" s="4" t="s">
        <v>3654</v>
      </c>
      <c r="B2148" s="4" t="s">
        <v>3381</v>
      </c>
      <c r="C2148" s="4" t="str">
        <f>iferror(vlookup(B2148,Industry_info,2,false),"No data")</f>
        <v>Education</v>
      </c>
      <c r="D2148" s="4" t="s">
        <v>2864</v>
      </c>
      <c r="E2148" s="4" t="str">
        <f>iferror(VLOOKUP(D2148,State_info,2,0),"No Data")</f>
        <v>TX</v>
      </c>
      <c r="F2148" s="4">
        <v>40129.0</v>
      </c>
      <c r="G2148" s="4">
        <v>66815.0</v>
      </c>
      <c r="H2148" s="4" t="s">
        <v>3655</v>
      </c>
      <c r="I2148" s="5">
        <v>43953.0</v>
      </c>
      <c r="J2148" s="5">
        <v>43988.0</v>
      </c>
      <c r="K2148" s="4" t="s">
        <v>16</v>
      </c>
      <c r="L2148" s="4">
        <f>iferror(vlookup(B2148,Rating_info,3,0),"No Data")</f>
        <v>4.3</v>
      </c>
    </row>
    <row r="2149" ht="15.75" hidden="1" customHeight="1">
      <c r="A2149" s="4" t="s">
        <v>1052</v>
      </c>
      <c r="B2149" s="4" t="s">
        <v>240</v>
      </c>
      <c r="C2149" s="4" t="str">
        <f>iferror(vlookup(B2149,Industry_info,2,false),"No data")</f>
        <v>Information Technology</v>
      </c>
      <c r="D2149" s="4" t="s">
        <v>2860</v>
      </c>
      <c r="E2149" s="4" t="str">
        <f>iferror(VLOOKUP(D2149,State_info,2,0),"No Data")</f>
        <v>TX</v>
      </c>
      <c r="F2149" s="4">
        <v>82788.0</v>
      </c>
      <c r="G2149" s="4">
        <v>154088.0</v>
      </c>
      <c r="H2149" s="4" t="s">
        <v>1053</v>
      </c>
      <c r="I2149" s="5">
        <v>43949.0</v>
      </c>
      <c r="J2149" s="5">
        <v>43988.0</v>
      </c>
      <c r="K2149" s="4" t="s">
        <v>16</v>
      </c>
      <c r="L2149" s="4">
        <f>iferror(vlookup(B2149,Rating_info,3,0),"No Data")</f>
        <v>4.2</v>
      </c>
    </row>
    <row r="2150" ht="15.75" hidden="1" customHeight="1">
      <c r="A2150" s="4" t="s">
        <v>2519</v>
      </c>
      <c r="B2150" s="4" t="s">
        <v>41</v>
      </c>
      <c r="C2150" s="4" t="str">
        <f>iferror(vlookup(B2150,Industry_info,2,false),"No data")</f>
        <v>Information Technology</v>
      </c>
      <c r="D2150" s="4" t="s">
        <v>2860</v>
      </c>
      <c r="E2150" s="4" t="str">
        <f>iferror(VLOOKUP(D2150,State_info,2,0),"No Data")</f>
        <v>TX</v>
      </c>
      <c r="F2150" s="4">
        <v>102730.0</v>
      </c>
      <c r="G2150" s="4">
        <v>143172.0</v>
      </c>
      <c r="H2150" s="4" t="s">
        <v>15</v>
      </c>
      <c r="I2150" s="5">
        <v>43947.0</v>
      </c>
      <c r="J2150" s="5">
        <v>43988.0</v>
      </c>
      <c r="K2150" s="4" t="s">
        <v>16</v>
      </c>
      <c r="L2150" s="4">
        <f>iferror(vlookup(B2150,Rating_info,3,0),"No Data")</f>
        <v>3.9</v>
      </c>
    </row>
    <row r="2151" ht="15.75" hidden="1" customHeight="1">
      <c r="A2151" s="4" t="s">
        <v>3656</v>
      </c>
      <c r="B2151" s="4" t="s">
        <v>3403</v>
      </c>
      <c r="C2151" s="4" t="str">
        <f>iferror(vlookup(B2151,Industry_info,2,false),"No data")</f>
        <v>Oil, Gas, Energy &amp; Utilities</v>
      </c>
      <c r="D2151" s="4" t="s">
        <v>3404</v>
      </c>
      <c r="E2151" s="4" t="str">
        <f>iferror(VLOOKUP(D2151,State_info,2,0),"No Data")</f>
        <v>TX</v>
      </c>
      <c r="F2151" s="4">
        <v>83822.0</v>
      </c>
      <c r="G2151" s="4">
        <v>138968.0</v>
      </c>
      <c r="H2151" s="4" t="s">
        <v>3657</v>
      </c>
      <c r="I2151" s="5">
        <v>43951.0</v>
      </c>
      <c r="J2151" s="5">
        <v>43988.0</v>
      </c>
      <c r="K2151" s="4" t="s">
        <v>16</v>
      </c>
      <c r="L2151" s="4">
        <f>iferror(vlookup(B2151,Rating_info,3,0),"No Data")</f>
        <v>3.7</v>
      </c>
    </row>
    <row r="2152" ht="15.75" hidden="1" customHeight="1">
      <c r="A2152" s="4" t="s">
        <v>585</v>
      </c>
      <c r="B2152" s="4" t="s">
        <v>3658</v>
      </c>
      <c r="C2152" s="4" t="str">
        <f>iferror(vlookup(B2152,Industry_info,2,false),"No data")</f>
        <v>Finance</v>
      </c>
      <c r="D2152" s="4" t="s">
        <v>2885</v>
      </c>
      <c r="E2152" s="4" t="str">
        <f>iferror(VLOOKUP(D2152,State_info,2,0),"No Data")</f>
        <v>TX</v>
      </c>
      <c r="F2152" s="4">
        <v>42538.0</v>
      </c>
      <c r="G2152" s="4">
        <v>49367.0</v>
      </c>
      <c r="H2152" s="4" t="s">
        <v>3659</v>
      </c>
      <c r="I2152" s="5">
        <v>43950.0</v>
      </c>
      <c r="J2152" s="5">
        <v>43988.0</v>
      </c>
      <c r="K2152" s="4" t="s">
        <v>16</v>
      </c>
      <c r="L2152" s="4">
        <f>iferror(vlookup(B2152,Rating_info,3,0),"No Data")</f>
        <v>2.8</v>
      </c>
    </row>
    <row r="2153" ht="15.75" hidden="1" customHeight="1">
      <c r="A2153" s="4" t="s">
        <v>3660</v>
      </c>
      <c r="B2153" s="4" t="s">
        <v>3661</v>
      </c>
      <c r="C2153" s="4" t="str">
        <f>iferror(vlookup(B2153,Industry_info,2,false),"No data")</f>
        <v>Information Technology</v>
      </c>
      <c r="D2153" s="4" t="s">
        <v>2864</v>
      </c>
      <c r="E2153" s="4" t="str">
        <f>iferror(VLOOKUP(D2153,State_info,2,0),"No Data")</f>
        <v>TX</v>
      </c>
      <c r="F2153" s="4">
        <v>75956.0</v>
      </c>
      <c r="G2153" s="4">
        <v>137979.0</v>
      </c>
      <c r="H2153" s="4" t="s">
        <v>3662</v>
      </c>
      <c r="I2153" s="5">
        <v>43955.0</v>
      </c>
      <c r="J2153" s="5">
        <v>43988.0</v>
      </c>
      <c r="K2153" s="4" t="s">
        <v>1610</v>
      </c>
      <c r="L2153" s="4">
        <f>iferror(vlookup(B2153,Rating_info,3,0),"No Data")</f>
        <v>3.3</v>
      </c>
    </row>
    <row r="2154" ht="15.75" hidden="1" customHeight="1">
      <c r="A2154" s="4" t="s">
        <v>3663</v>
      </c>
      <c r="B2154" s="4" t="s">
        <v>3664</v>
      </c>
      <c r="C2154" s="4" t="str">
        <f>iferror(vlookup(B2154,Industry_info,2,false),"No data")</f>
        <v>Information Technology</v>
      </c>
      <c r="D2154" s="4" t="s">
        <v>2864</v>
      </c>
      <c r="E2154" s="4" t="str">
        <f>iferror(VLOOKUP(D2154,State_info,2,0),"No Data")</f>
        <v>TX</v>
      </c>
      <c r="F2154" s="4">
        <v>102594.0</v>
      </c>
      <c r="G2154" s="4">
        <v>139018.0</v>
      </c>
      <c r="H2154" s="4" t="s">
        <v>3665</v>
      </c>
      <c r="I2154" s="5">
        <v>43951.0</v>
      </c>
      <c r="J2154" s="5">
        <v>43988.0</v>
      </c>
      <c r="K2154" s="4" t="s">
        <v>16</v>
      </c>
      <c r="L2154" s="4">
        <f>iferror(vlookup(B2154,Rating_info,3,0),"No Data")</f>
        <v>2.9</v>
      </c>
    </row>
    <row r="2155" ht="15.75" hidden="1" customHeight="1">
      <c r="A2155" s="4" t="s">
        <v>3666</v>
      </c>
      <c r="B2155" s="4" t="s">
        <v>3367</v>
      </c>
      <c r="C2155" s="4" t="str">
        <f>iferror(vlookup(B2155,Industry_info,2,false),"No data")</f>
        <v>Business Services</v>
      </c>
      <c r="D2155" s="4" t="s">
        <v>142</v>
      </c>
      <c r="E2155" s="4" t="str">
        <f>iferror(VLOOKUP(D2155,State_info,2,0),"No Data")</f>
        <v>TX</v>
      </c>
      <c r="F2155" s="4">
        <v>97756.0</v>
      </c>
      <c r="G2155" s="4">
        <v>110105.0</v>
      </c>
      <c r="H2155" s="4" t="s">
        <v>3667</v>
      </c>
      <c r="I2155" s="5">
        <v>43949.0</v>
      </c>
      <c r="J2155" s="5">
        <v>43988.0</v>
      </c>
      <c r="K2155" s="4" t="s">
        <v>16</v>
      </c>
      <c r="L2155" s="4">
        <f>iferror(vlookup(B2155,Rating_info,3,0),"No Data")</f>
        <v>3.9</v>
      </c>
    </row>
    <row r="2156" ht="15.75" hidden="1" customHeight="1">
      <c r="A2156" s="4" t="s">
        <v>3668</v>
      </c>
      <c r="B2156" s="4" t="s">
        <v>2907</v>
      </c>
      <c r="C2156" s="4" t="str">
        <f>iferror(vlookup(B2156,Industry_info,2,false),"No data")</f>
        <v>Information Technology</v>
      </c>
      <c r="D2156" s="4" t="s">
        <v>2864</v>
      </c>
      <c r="E2156" s="4" t="str">
        <f>iferror(VLOOKUP(D2156,State_info,2,0),"No Data")</f>
        <v>TX</v>
      </c>
      <c r="F2156" s="4">
        <v>94041.0</v>
      </c>
      <c r="G2156" s="4">
        <v>119218.0</v>
      </c>
      <c r="H2156" s="4" t="s">
        <v>15</v>
      </c>
      <c r="I2156" s="5">
        <v>43953.0</v>
      </c>
      <c r="J2156" s="5">
        <v>43988.0</v>
      </c>
      <c r="K2156" s="4" t="s">
        <v>16</v>
      </c>
      <c r="L2156" s="4">
        <f>iferror(vlookup(B2156,Rating_info,3,0),"No Data")</f>
        <v>4.1</v>
      </c>
    </row>
    <row r="2157" ht="15.75" hidden="1" customHeight="1">
      <c r="A2157" s="4" t="s">
        <v>2570</v>
      </c>
      <c r="B2157" s="4" t="s">
        <v>3669</v>
      </c>
      <c r="C2157" s="4" t="str">
        <f>iferror(vlookup(B2157,Industry_info,2,false),"No data")</f>
        <v>Finance</v>
      </c>
      <c r="D2157" s="4" t="s">
        <v>2860</v>
      </c>
      <c r="E2157" s="4" t="str">
        <f>iferror(VLOOKUP(D2157,State_info,2,0),"No Data")</f>
        <v>TX</v>
      </c>
      <c r="F2157" s="4">
        <v>97805.0</v>
      </c>
      <c r="G2157" s="4">
        <v>190391.0</v>
      </c>
      <c r="H2157" s="4" t="s">
        <v>3670</v>
      </c>
      <c r="I2157" s="5">
        <v>43956.0</v>
      </c>
      <c r="J2157" s="5">
        <v>43988.0</v>
      </c>
      <c r="K2157" s="4" t="s">
        <v>16</v>
      </c>
      <c r="L2157" s="4">
        <f>iferror(vlookup(B2157,Rating_info,3,0),"No Data")</f>
        <v>3.3</v>
      </c>
    </row>
    <row r="2158" ht="15.75" hidden="1" customHeight="1">
      <c r="A2158" s="4" t="s">
        <v>3671</v>
      </c>
      <c r="B2158" s="4" t="s">
        <v>162</v>
      </c>
      <c r="C2158" s="4" t="str">
        <f>iferror(vlookup(B2158,Industry_info,2,false),"No data")</f>
        <v>Business Services</v>
      </c>
      <c r="D2158" s="4" t="s">
        <v>142</v>
      </c>
      <c r="E2158" s="4" t="str">
        <f>iferror(VLOOKUP(D2158,State_info,2,0),"No Data")</f>
        <v>TX</v>
      </c>
      <c r="F2158" s="4">
        <v>86286.0</v>
      </c>
      <c r="G2158" s="4">
        <v>107656.0</v>
      </c>
      <c r="H2158" s="4" t="s">
        <v>3672</v>
      </c>
      <c r="I2158" s="5">
        <v>43953.0</v>
      </c>
      <c r="J2158" s="5">
        <v>43988.0</v>
      </c>
      <c r="K2158" s="4" t="s">
        <v>16</v>
      </c>
      <c r="L2158" s="4">
        <f>iferror(vlookup(B2158,Rating_info,3,0),"No Data")</f>
        <v>3.9</v>
      </c>
    </row>
    <row r="2159" ht="15.75" hidden="1" customHeight="1">
      <c r="A2159" s="4" t="s">
        <v>3673</v>
      </c>
      <c r="B2159" s="4" t="s">
        <v>3674</v>
      </c>
      <c r="C2159" s="4" t="str">
        <f>iferror(vlookup(B2159,Industry_info,2,false),"No data")</f>
        <v>Consumer Services</v>
      </c>
      <c r="D2159" s="4" t="s">
        <v>2929</v>
      </c>
      <c r="E2159" s="4" t="str">
        <f>iferror(VLOOKUP(D2159,State_info,2,0),"No Data")</f>
        <v>TX</v>
      </c>
      <c r="F2159" s="4">
        <v>44601.0</v>
      </c>
      <c r="G2159" s="4">
        <v>78354.0</v>
      </c>
      <c r="H2159" s="4" t="s">
        <v>3675</v>
      </c>
      <c r="I2159" s="5">
        <v>43946.0</v>
      </c>
      <c r="J2159" s="5">
        <v>43988.0</v>
      </c>
      <c r="K2159" s="4" t="s">
        <v>16</v>
      </c>
      <c r="L2159" s="4">
        <f>iferror(vlookup(B2159,Rating_info,3,0),"No Data")</f>
        <v>3.8</v>
      </c>
    </row>
    <row r="2160" ht="15.75" hidden="1" customHeight="1">
      <c r="A2160" s="4" t="s">
        <v>3676</v>
      </c>
      <c r="B2160" s="4" t="s">
        <v>3677</v>
      </c>
      <c r="C2160" s="4" t="str">
        <f>iferror(vlookup(B2160,Industry_info,2,false),"No data")</f>
        <v>Media</v>
      </c>
      <c r="D2160" s="4" t="s">
        <v>2864</v>
      </c>
      <c r="E2160" s="4" t="str">
        <f>iferror(VLOOKUP(D2160,State_info,2,0),"No Data")</f>
        <v>TX</v>
      </c>
      <c r="F2160" s="4">
        <v>64734.0</v>
      </c>
      <c r="G2160" s="4">
        <v>119910.0</v>
      </c>
      <c r="H2160" s="4" t="s">
        <v>3678</v>
      </c>
      <c r="I2160" s="5">
        <v>43956.0</v>
      </c>
      <c r="J2160" s="5">
        <v>43988.0</v>
      </c>
      <c r="K2160" s="4" t="s">
        <v>16</v>
      </c>
      <c r="L2160" s="4">
        <f>iferror(vlookup(B2160,Rating_info,3,0),"No Data")</f>
        <v>3.8</v>
      </c>
    </row>
    <row r="2161" ht="15.75" hidden="1" customHeight="1">
      <c r="A2161" s="4" t="s">
        <v>3289</v>
      </c>
      <c r="B2161" s="4" t="s">
        <v>3658</v>
      </c>
      <c r="C2161" s="4" t="str">
        <f>iferror(vlookup(B2161,Industry_info,2,false),"No data")</f>
        <v>Finance</v>
      </c>
      <c r="D2161" s="4" t="s">
        <v>2885</v>
      </c>
      <c r="E2161" s="4" t="str">
        <f>iferror(VLOOKUP(D2161,State_info,2,0),"No Data")</f>
        <v>TX</v>
      </c>
      <c r="F2161" s="4">
        <v>48748.0</v>
      </c>
      <c r="G2161" s="4">
        <v>54766.0</v>
      </c>
      <c r="H2161" s="4" t="s">
        <v>3679</v>
      </c>
      <c r="I2161" s="5">
        <v>43950.0</v>
      </c>
      <c r="J2161" s="5">
        <v>43988.0</v>
      </c>
      <c r="K2161" s="4" t="s">
        <v>16</v>
      </c>
      <c r="L2161" s="4">
        <f>iferror(vlookup(B2161,Rating_info,3,0),"No Data")</f>
        <v>2.8</v>
      </c>
    </row>
    <row r="2162" ht="15.75" hidden="1" customHeight="1">
      <c r="A2162" s="4" t="s">
        <v>2456</v>
      </c>
      <c r="B2162" s="4" t="s">
        <v>2457</v>
      </c>
      <c r="C2162" s="4" t="str">
        <f>iferror(vlookup(B2162,Industry_info,2,false),"No data")</f>
        <v>Information Technology</v>
      </c>
      <c r="D2162" s="4" t="s">
        <v>2864</v>
      </c>
      <c r="E2162" s="4" t="str">
        <f>iferror(VLOOKUP(D2162,State_info,2,0),"No Data")</f>
        <v>TX</v>
      </c>
      <c r="F2162" s="4">
        <v>45173.0</v>
      </c>
      <c r="G2162" s="4">
        <v>80899.0</v>
      </c>
      <c r="H2162" s="4" t="s">
        <v>2458</v>
      </c>
      <c r="I2162" s="5">
        <v>43947.0</v>
      </c>
      <c r="J2162" s="5">
        <v>43988.0</v>
      </c>
      <c r="K2162" s="4" t="s">
        <v>16</v>
      </c>
      <c r="L2162" s="4">
        <f>iferror(vlookup(B2162,Rating_info,3,0),"No Data")</f>
        <v>3.4</v>
      </c>
    </row>
    <row r="2163" ht="15.75" hidden="1" customHeight="1">
      <c r="A2163" s="4" t="s">
        <v>3680</v>
      </c>
      <c r="B2163" s="4" t="s">
        <v>3681</v>
      </c>
      <c r="C2163" s="4" t="str">
        <f>iferror(vlookup(B2163,Industry_info,2,false),"No data")</f>
        <v>Finance</v>
      </c>
      <c r="D2163" s="4" t="s">
        <v>2864</v>
      </c>
      <c r="E2163" s="4" t="str">
        <f>iferror(VLOOKUP(D2163,State_info,2,0),"No Data")</f>
        <v>TX</v>
      </c>
      <c r="F2163" s="4">
        <v>58386.0</v>
      </c>
      <c r="G2163" s="4">
        <v>110083.0</v>
      </c>
      <c r="H2163" s="4" t="s">
        <v>3682</v>
      </c>
      <c r="I2163" s="5">
        <v>43946.0</v>
      </c>
      <c r="J2163" s="5">
        <v>43988.0</v>
      </c>
      <c r="K2163" s="4" t="s">
        <v>16</v>
      </c>
      <c r="L2163" s="4">
        <f>iferror(vlookup(B2163,Rating_info,3,0),"No Data")</f>
        <v>4.2</v>
      </c>
    </row>
    <row r="2164" ht="15.75" hidden="1" customHeight="1">
      <c r="A2164" s="4" t="s">
        <v>396</v>
      </c>
      <c r="B2164" s="4" t="s">
        <v>3683</v>
      </c>
      <c r="C2164" s="4" t="str">
        <f>iferror(vlookup(B2164,Industry_info,2,false),"No data")</f>
        <v>Information Technology</v>
      </c>
      <c r="D2164" s="4" t="s">
        <v>2860</v>
      </c>
      <c r="E2164" s="4" t="str">
        <f>iferror(VLOOKUP(D2164,State_info,2,0),"No Data")</f>
        <v>TX</v>
      </c>
      <c r="F2164" s="4">
        <v>85232.0</v>
      </c>
      <c r="G2164" s="4">
        <v>107322.0</v>
      </c>
      <c r="H2164" s="4" t="s">
        <v>3684</v>
      </c>
      <c r="I2164" s="5">
        <v>43957.0</v>
      </c>
      <c r="J2164" s="5">
        <v>43988.0</v>
      </c>
      <c r="K2164" s="4" t="s">
        <v>16</v>
      </c>
      <c r="L2164" s="4">
        <f>iferror(vlookup(B2164,Rating_info,3,0),"No Data")</f>
        <v>4.1</v>
      </c>
    </row>
    <row r="2165" ht="15.75" hidden="1" customHeight="1">
      <c r="A2165" s="4" t="s">
        <v>3685</v>
      </c>
      <c r="B2165" s="4" t="s">
        <v>2907</v>
      </c>
      <c r="C2165" s="4" t="str">
        <f>iferror(vlookup(B2165,Industry_info,2,false),"No data")</f>
        <v>Information Technology</v>
      </c>
      <c r="D2165" s="4" t="s">
        <v>2864</v>
      </c>
      <c r="E2165" s="4" t="str">
        <f>iferror(VLOOKUP(D2165,State_info,2,0),"No Data")</f>
        <v>TX</v>
      </c>
      <c r="F2165" s="4">
        <v>94041.0</v>
      </c>
      <c r="G2165" s="4">
        <v>119218.0</v>
      </c>
      <c r="H2165" s="4" t="s">
        <v>15</v>
      </c>
      <c r="I2165" s="5">
        <v>43957.0</v>
      </c>
      <c r="J2165" s="5">
        <v>43988.0</v>
      </c>
      <c r="K2165" s="4" t="s">
        <v>16</v>
      </c>
      <c r="L2165" s="4">
        <f>iferror(vlookup(B2165,Rating_info,3,0),"No Data")</f>
        <v>4.1</v>
      </c>
    </row>
    <row r="2166" ht="15.75" hidden="1" customHeight="1">
      <c r="A2166" s="4" t="s">
        <v>3686</v>
      </c>
      <c r="B2166" s="4" t="s">
        <v>3103</v>
      </c>
      <c r="C2166" s="4" t="str">
        <f>iferror(vlookup(B2166,Industry_info,2,false),"No data")</f>
        <v>Insurance</v>
      </c>
      <c r="D2166" s="4" t="s">
        <v>2874</v>
      </c>
      <c r="E2166" s="4" t="str">
        <f>iferror(VLOOKUP(D2166,State_info,2,0),"No Data")</f>
        <v>TX</v>
      </c>
      <c r="F2166" s="4">
        <v>115506.0</v>
      </c>
      <c r="G2166" s="4">
        <v>197715.0</v>
      </c>
      <c r="H2166" s="4" t="s">
        <v>15</v>
      </c>
      <c r="I2166" s="5">
        <v>43945.0</v>
      </c>
      <c r="J2166" s="5">
        <v>43988.0</v>
      </c>
      <c r="K2166" s="4" t="s">
        <v>16</v>
      </c>
      <c r="L2166" s="4">
        <f>iferror(vlookup(B2166,Rating_info,3,0),"No Data")</f>
        <v>3.6</v>
      </c>
    </row>
    <row r="2167" ht="15.75" hidden="1" customHeight="1">
      <c r="A2167" s="4" t="s">
        <v>396</v>
      </c>
      <c r="B2167" s="4" t="s">
        <v>3687</v>
      </c>
      <c r="C2167" s="4" t="str">
        <f>iferror(vlookup(B2167,Industry_info,2,false),"No data")</f>
        <v>Health Care</v>
      </c>
      <c r="D2167" s="4" t="s">
        <v>2864</v>
      </c>
      <c r="E2167" s="4" t="str">
        <f>iferror(VLOOKUP(D2167,State_info,2,0),"No Data")</f>
        <v>TX</v>
      </c>
      <c r="F2167" s="4">
        <v>95254.0</v>
      </c>
      <c r="G2167" s="4">
        <v>168107.0</v>
      </c>
      <c r="H2167" s="4" t="s">
        <v>3688</v>
      </c>
      <c r="I2167" s="5">
        <v>43953.0</v>
      </c>
      <c r="J2167" s="5">
        <v>43988.0</v>
      </c>
      <c r="K2167" s="4" t="s">
        <v>16</v>
      </c>
      <c r="L2167" s="4">
        <f>iferror(vlookup(B2167,Rating_info,3,0),"No Data")</f>
        <v>3.4</v>
      </c>
    </row>
    <row r="2168" ht="15.75" hidden="1" customHeight="1">
      <c r="A2168" s="4" t="s">
        <v>3689</v>
      </c>
      <c r="B2168" s="4" t="s">
        <v>166</v>
      </c>
      <c r="C2168" s="4" t="str">
        <f>iferror(vlookup(B2168,Industry_info,2,false),"No data")</f>
        <v>Information Technology</v>
      </c>
      <c r="D2168" s="4" t="s">
        <v>2864</v>
      </c>
      <c r="E2168" s="4" t="str">
        <f>iferror(VLOOKUP(D2168,State_info,2,0),"No Data")</f>
        <v>TX</v>
      </c>
      <c r="F2168" s="4">
        <v>83535.0</v>
      </c>
      <c r="G2168" s="4">
        <v>88753.0</v>
      </c>
      <c r="H2168" s="4" t="s">
        <v>15</v>
      </c>
      <c r="I2168" s="5">
        <v>43945.0</v>
      </c>
      <c r="J2168" s="5">
        <v>43988.0</v>
      </c>
      <c r="K2168" s="4" t="s">
        <v>16</v>
      </c>
      <c r="L2168" s="4">
        <f>iferror(vlookup(B2168,Rating_info,3,0),"No Data")</f>
        <v>3.6</v>
      </c>
    </row>
    <row r="2169" ht="15.75" hidden="1" customHeight="1">
      <c r="A2169" s="4" t="s">
        <v>3690</v>
      </c>
      <c r="B2169" s="4" t="s">
        <v>2923</v>
      </c>
      <c r="C2169" s="4" t="str">
        <f>iferror(vlookup(B2169,Industry_info,2,false),"No data")</f>
        <v>Finance</v>
      </c>
      <c r="D2169" s="4" t="s">
        <v>2874</v>
      </c>
      <c r="E2169" s="4" t="str">
        <f>iferror(VLOOKUP(D2169,State_info,2,0),"No Data")</f>
        <v>TX</v>
      </c>
      <c r="F2169" s="4">
        <v>76276.0</v>
      </c>
      <c r="G2169" s="4">
        <v>138406.0</v>
      </c>
      <c r="H2169" s="4" t="s">
        <v>3691</v>
      </c>
      <c r="I2169" s="5">
        <v>43950.0</v>
      </c>
      <c r="J2169" s="5">
        <v>43988.0</v>
      </c>
      <c r="K2169" s="4" t="s">
        <v>16</v>
      </c>
      <c r="L2169" s="4">
        <f>iferror(vlookup(B2169,Rating_info,3,0),"No Data")</f>
        <v>3.9</v>
      </c>
    </row>
    <row r="2170" ht="15.75" hidden="1" customHeight="1">
      <c r="A2170" s="4" t="s">
        <v>3692</v>
      </c>
      <c r="B2170" s="4" t="s">
        <v>3037</v>
      </c>
      <c r="C2170" s="4" t="str">
        <f>iferror(vlookup(B2170,Industry_info,2,false),"No data")</f>
        <v>Information Technology</v>
      </c>
      <c r="D2170" s="4" t="s">
        <v>2885</v>
      </c>
      <c r="E2170" s="4" t="str">
        <f>iferror(VLOOKUP(D2170,State_info,2,0),"No Data")</f>
        <v>TX</v>
      </c>
      <c r="F2170" s="4">
        <v>97758.0</v>
      </c>
      <c r="G2170" s="4">
        <v>117748.0</v>
      </c>
      <c r="H2170" s="4" t="s">
        <v>3693</v>
      </c>
      <c r="I2170" s="5">
        <v>43945.0</v>
      </c>
      <c r="J2170" s="5">
        <v>43988.0</v>
      </c>
      <c r="K2170" s="4" t="s">
        <v>16</v>
      </c>
      <c r="L2170" s="4">
        <f>iferror(vlookup(B2170,Rating_info,3,0),"No Data")</f>
        <v>2.7</v>
      </c>
    </row>
    <row r="2171" ht="15.75" hidden="1" customHeight="1">
      <c r="A2171" s="4" t="s">
        <v>3694</v>
      </c>
      <c r="B2171" s="4" t="s">
        <v>3037</v>
      </c>
      <c r="C2171" s="4" t="str">
        <f>iferror(vlookup(B2171,Industry_info,2,false),"No data")</f>
        <v>Information Technology</v>
      </c>
      <c r="D2171" s="4" t="s">
        <v>2885</v>
      </c>
      <c r="E2171" s="4" t="str">
        <f>iferror(VLOOKUP(D2171,State_info,2,0),"No Data")</f>
        <v>TX</v>
      </c>
      <c r="F2171" s="4">
        <v>102230.0</v>
      </c>
      <c r="G2171" s="4">
        <v>127435.0</v>
      </c>
      <c r="H2171" s="4" t="s">
        <v>3695</v>
      </c>
      <c r="I2171" s="5">
        <v>43945.0</v>
      </c>
      <c r="J2171" s="5">
        <v>43988.0</v>
      </c>
      <c r="K2171" s="4" t="s">
        <v>16</v>
      </c>
      <c r="L2171" s="4">
        <f>iferror(vlookup(B2171,Rating_info,3,0),"No Data")</f>
        <v>2.7</v>
      </c>
    </row>
    <row r="2172" ht="15.75" hidden="1" customHeight="1">
      <c r="A2172" s="4" t="s">
        <v>3696</v>
      </c>
      <c r="B2172" s="4" t="s">
        <v>3250</v>
      </c>
      <c r="C2172" s="4" t="str">
        <f>iferror(vlookup(B2172,Industry_info,2,false),"No data")</f>
        <v>Health Care</v>
      </c>
      <c r="D2172" s="4" t="s">
        <v>2864</v>
      </c>
      <c r="E2172" s="4" t="str">
        <f>iferror(VLOOKUP(D2172,State_info,2,0),"No Data")</f>
        <v>TX</v>
      </c>
      <c r="F2172" s="4">
        <v>74158.0</v>
      </c>
      <c r="G2172" s="4">
        <v>97028.0</v>
      </c>
      <c r="H2172" s="4" t="s">
        <v>3697</v>
      </c>
      <c r="I2172" s="5">
        <v>43952.0</v>
      </c>
      <c r="J2172" s="5">
        <v>43988.0</v>
      </c>
      <c r="K2172" s="4" t="s">
        <v>16</v>
      </c>
      <c r="L2172" s="4">
        <f>iferror(vlookup(B2172,Rating_info,3,0),"No Data")</f>
        <v>3.6</v>
      </c>
    </row>
    <row r="2173" ht="15.75" hidden="1" customHeight="1">
      <c r="A2173" s="4" t="s">
        <v>3698</v>
      </c>
      <c r="B2173" s="4" t="s">
        <v>2895</v>
      </c>
      <c r="C2173" s="4" t="str">
        <f>iferror(vlookup(B2173,Industry_info,2,false),"No data")</f>
        <v>Business Services</v>
      </c>
      <c r="D2173" s="4" t="s">
        <v>142</v>
      </c>
      <c r="E2173" s="4" t="str">
        <f>iferror(VLOOKUP(D2173,State_info,2,0),"No Data")</f>
        <v>TX</v>
      </c>
      <c r="F2173" s="4">
        <v>49986.0</v>
      </c>
      <c r="G2173" s="4">
        <v>89747.0</v>
      </c>
      <c r="H2173" s="4" t="s">
        <v>3699</v>
      </c>
      <c r="I2173" s="5">
        <v>43945.0</v>
      </c>
      <c r="J2173" s="5">
        <v>43988.0</v>
      </c>
      <c r="K2173" s="4" t="s">
        <v>16</v>
      </c>
      <c r="L2173" s="4">
        <f>iferror(vlookup(B2173,Rating_info,3,0),"No Data")</f>
        <v>3.9</v>
      </c>
    </row>
    <row r="2174" ht="15.75" hidden="1" customHeight="1">
      <c r="A2174" s="4" t="s">
        <v>3700</v>
      </c>
      <c r="B2174" s="4" t="s">
        <v>2923</v>
      </c>
      <c r="C2174" s="4" t="str">
        <f>iferror(vlookup(B2174,Industry_info,2,false),"No data")</f>
        <v>Finance</v>
      </c>
      <c r="D2174" s="4" t="s">
        <v>2874</v>
      </c>
      <c r="E2174" s="4" t="str">
        <f>iferror(VLOOKUP(D2174,State_info,2,0),"No Data")</f>
        <v>TX</v>
      </c>
      <c r="F2174" s="4">
        <v>76276.0</v>
      </c>
      <c r="G2174" s="4">
        <v>138406.0</v>
      </c>
      <c r="H2174" s="4" t="s">
        <v>3701</v>
      </c>
      <c r="I2174" s="5">
        <v>43950.0</v>
      </c>
      <c r="J2174" s="5">
        <v>43988.0</v>
      </c>
      <c r="K2174" s="4" t="s">
        <v>16</v>
      </c>
      <c r="L2174" s="4">
        <f>iferror(vlookup(B2174,Rating_info,3,0),"No Data")</f>
        <v>3.9</v>
      </c>
    </row>
    <row r="2175" ht="15.75" hidden="1" customHeight="1">
      <c r="A2175" s="4" t="s">
        <v>3702</v>
      </c>
      <c r="B2175" s="4" t="s">
        <v>3703</v>
      </c>
      <c r="C2175" s="4" t="str">
        <f>iferror(vlookup(B2175,Industry_info,2,false),"No data")</f>
        <v>Government</v>
      </c>
      <c r="D2175" s="4" t="s">
        <v>2864</v>
      </c>
      <c r="E2175" s="4" t="str">
        <f>iferror(VLOOKUP(D2175,State_info,2,0),"No Data")</f>
        <v>TX</v>
      </c>
      <c r="F2175" s="4">
        <v>89206.0</v>
      </c>
      <c r="G2175" s="4">
        <v>96460.0</v>
      </c>
      <c r="H2175" s="4" t="s">
        <v>3704</v>
      </c>
      <c r="I2175" s="5">
        <v>43951.0</v>
      </c>
      <c r="J2175" s="5">
        <v>43988.0</v>
      </c>
      <c r="K2175" s="4" t="s">
        <v>330</v>
      </c>
      <c r="L2175" s="4">
        <f>iferror(vlookup(B2175,Rating_info,3,0),"No Data")</f>
        <v>3.7</v>
      </c>
    </row>
    <row r="2176" ht="15.75" hidden="1" customHeight="1">
      <c r="A2176" s="4" t="s">
        <v>3705</v>
      </c>
      <c r="B2176" s="4" t="s">
        <v>2486</v>
      </c>
      <c r="C2176" s="4" t="str">
        <f>iferror(vlookup(B2176,Industry_info,2,false),"No data")</f>
        <v>No Industry</v>
      </c>
      <c r="D2176" s="4" t="s">
        <v>2860</v>
      </c>
      <c r="E2176" s="4" t="str">
        <f>iferror(VLOOKUP(D2176,State_info,2,0),"No Data")</f>
        <v>TX</v>
      </c>
      <c r="F2176" s="4">
        <v>72676.0</v>
      </c>
      <c r="G2176" s="4">
        <v>102091.0</v>
      </c>
      <c r="H2176" s="4" t="s">
        <v>3706</v>
      </c>
      <c r="I2176" s="5">
        <v>43949.0</v>
      </c>
      <c r="J2176" s="5">
        <v>43988.0</v>
      </c>
      <c r="K2176" s="4" t="s">
        <v>16</v>
      </c>
      <c r="L2176" s="4" t="str">
        <f>iferror(vlookup(B2176,Rating_info,3,0),"No Data")</f>
        <v/>
      </c>
    </row>
    <row r="2177" ht="15.75" hidden="1" customHeight="1">
      <c r="A2177" s="4" t="s">
        <v>3707</v>
      </c>
      <c r="B2177" s="4" t="s">
        <v>3250</v>
      </c>
      <c r="C2177" s="4" t="str">
        <f>iferror(vlookup(B2177,Industry_info,2,false),"No data")</f>
        <v>Health Care</v>
      </c>
      <c r="D2177" s="4" t="s">
        <v>2864</v>
      </c>
      <c r="E2177" s="4" t="str">
        <f>iferror(VLOOKUP(D2177,State_info,2,0),"No Data")</f>
        <v>TX</v>
      </c>
      <c r="F2177" s="4">
        <v>39778.0</v>
      </c>
      <c r="G2177" s="4">
        <v>69892.0</v>
      </c>
      <c r="H2177" s="4" t="s">
        <v>3708</v>
      </c>
      <c r="I2177" s="5">
        <v>43946.0</v>
      </c>
      <c r="J2177" s="5">
        <v>43988.0</v>
      </c>
      <c r="K2177" s="4" t="s">
        <v>16</v>
      </c>
      <c r="L2177" s="4">
        <f>iferror(vlookup(B2177,Rating_info,3,0),"No Data")</f>
        <v>3.6</v>
      </c>
    </row>
    <row r="2178" ht="15.75" hidden="1" customHeight="1">
      <c r="A2178" s="4" t="s">
        <v>3709</v>
      </c>
      <c r="B2178" s="4" t="s">
        <v>3710</v>
      </c>
      <c r="C2178" s="4" t="str">
        <f>iferror(vlookup(B2178,Industry_info,2,false),"No data")</f>
        <v>Media</v>
      </c>
      <c r="D2178" s="4" t="s">
        <v>2860</v>
      </c>
      <c r="E2178" s="4" t="str">
        <f>iferror(VLOOKUP(D2178,State_info,2,0),"No Data")</f>
        <v>TX</v>
      </c>
      <c r="F2178" s="4">
        <v>60514.0</v>
      </c>
      <c r="G2178" s="4">
        <v>75124.0</v>
      </c>
      <c r="H2178" s="4" t="s">
        <v>3711</v>
      </c>
      <c r="I2178" s="5">
        <v>43949.0</v>
      </c>
      <c r="J2178" s="5">
        <v>43988.0</v>
      </c>
      <c r="K2178" s="4" t="s">
        <v>16</v>
      </c>
      <c r="L2178" s="4">
        <f>iferror(vlookup(B2178,Rating_info,3,0),"No Data")</f>
        <v>3.6</v>
      </c>
    </row>
    <row r="2179" ht="15.75" hidden="1" customHeight="1">
      <c r="A2179" s="4" t="s">
        <v>3712</v>
      </c>
      <c r="B2179" s="4" t="s">
        <v>3713</v>
      </c>
      <c r="C2179" s="4" t="str">
        <f>iferror(vlookup(B2179,Industry_info,2,false),"No data")</f>
        <v>Information Technology</v>
      </c>
      <c r="D2179" s="4" t="s">
        <v>2864</v>
      </c>
      <c r="E2179" s="4" t="str">
        <f>iferror(VLOOKUP(D2179,State_info,2,0),"No Data")</f>
        <v>TX</v>
      </c>
      <c r="F2179" s="4">
        <v>82387.0</v>
      </c>
      <c r="G2179" s="4">
        <v>106388.0</v>
      </c>
      <c r="H2179" s="4" t="s">
        <v>3714</v>
      </c>
      <c r="I2179" s="5">
        <v>43951.0</v>
      </c>
      <c r="J2179" s="5">
        <v>43988.0</v>
      </c>
      <c r="K2179" s="4" t="s">
        <v>16</v>
      </c>
      <c r="L2179" s="4">
        <f>iferror(vlookup(B2179,Rating_info,3,0),"No Data")</f>
        <v>2.9</v>
      </c>
    </row>
    <row r="2180" ht="15.75" hidden="1" customHeight="1">
      <c r="A2180" s="4" t="s">
        <v>3715</v>
      </c>
      <c r="B2180" s="4" t="s">
        <v>3260</v>
      </c>
      <c r="C2180" s="4" t="str">
        <f>iferror(vlookup(B2180,Industry_info,2,false),"No data")</f>
        <v>Government</v>
      </c>
      <c r="D2180" s="4" t="s">
        <v>2864</v>
      </c>
      <c r="E2180" s="4" t="str">
        <f>iferror(VLOOKUP(D2180,State_info,2,0),"No Data")</f>
        <v>TX</v>
      </c>
      <c r="F2180" s="4">
        <v>38819.0</v>
      </c>
      <c r="G2180" s="4">
        <v>65706.0</v>
      </c>
      <c r="H2180" s="4" t="s">
        <v>3716</v>
      </c>
      <c r="I2180" s="5">
        <v>43954.0</v>
      </c>
      <c r="J2180" s="5">
        <v>43988.0</v>
      </c>
      <c r="K2180" s="4" t="s">
        <v>16</v>
      </c>
      <c r="L2180" s="4">
        <f>iferror(vlookup(B2180,Rating_info,3,0),"No Data")</f>
        <v>2.7</v>
      </c>
    </row>
    <row r="2181" ht="15.75" hidden="1" customHeight="1">
      <c r="A2181" s="4" t="s">
        <v>3717</v>
      </c>
      <c r="B2181" s="4" t="s">
        <v>3103</v>
      </c>
      <c r="C2181" s="4" t="str">
        <f>iferror(vlookup(B2181,Industry_info,2,false),"No data")</f>
        <v>Insurance</v>
      </c>
      <c r="D2181" s="4" t="s">
        <v>2874</v>
      </c>
      <c r="E2181" s="4" t="str">
        <f>iferror(VLOOKUP(D2181,State_info,2,0),"No Data")</f>
        <v>TX</v>
      </c>
      <c r="F2181" s="4">
        <v>44214.0</v>
      </c>
      <c r="G2181" s="4">
        <v>89290.0</v>
      </c>
      <c r="H2181" s="4" t="s">
        <v>15</v>
      </c>
      <c r="I2181" s="5">
        <v>43947.0</v>
      </c>
      <c r="J2181" s="5">
        <v>43988.0</v>
      </c>
      <c r="K2181" s="4" t="s">
        <v>16</v>
      </c>
      <c r="L2181" s="4">
        <f>iferror(vlookup(B2181,Rating_info,3,0),"No Data")</f>
        <v>3.6</v>
      </c>
    </row>
    <row r="2182" ht="15.75" hidden="1" customHeight="1">
      <c r="A2182" s="4" t="s">
        <v>3718</v>
      </c>
      <c r="B2182" s="4" t="s">
        <v>3719</v>
      </c>
      <c r="C2182" s="4" t="str">
        <f>iferror(vlookup(B2182,Industry_info,2,false),"No data")</f>
        <v>Government</v>
      </c>
      <c r="D2182" s="4" t="s">
        <v>2864</v>
      </c>
      <c r="E2182" s="4" t="str">
        <f>iferror(VLOOKUP(D2182,State_info,2,0),"No Data")</f>
        <v>TX</v>
      </c>
      <c r="F2182" s="4">
        <v>63706.0</v>
      </c>
      <c r="G2182" s="4">
        <v>73858.0</v>
      </c>
      <c r="H2182" s="4" t="s">
        <v>3720</v>
      </c>
      <c r="I2182" s="5">
        <v>43950.0</v>
      </c>
      <c r="J2182" s="5">
        <v>43988.0</v>
      </c>
      <c r="K2182" s="4" t="s">
        <v>16</v>
      </c>
      <c r="L2182" s="4">
        <f>iferror(vlookup(B2182,Rating_info,3,0),"No Data")</f>
        <v>3.7</v>
      </c>
    </row>
    <row r="2183" ht="15.75" hidden="1" customHeight="1">
      <c r="A2183" s="4" t="s">
        <v>3721</v>
      </c>
      <c r="B2183" s="4" t="s">
        <v>3381</v>
      </c>
      <c r="C2183" s="4" t="str">
        <f>iferror(vlookup(B2183,Industry_info,2,false),"No data")</f>
        <v>Education</v>
      </c>
      <c r="D2183" s="4" t="s">
        <v>2864</v>
      </c>
      <c r="E2183" s="4" t="str">
        <f>iferror(VLOOKUP(D2183,State_info,2,0),"No Data")</f>
        <v>TX</v>
      </c>
      <c r="F2183" s="4">
        <v>57771.0</v>
      </c>
      <c r="G2183" s="4">
        <v>84742.0</v>
      </c>
      <c r="H2183" s="4" t="s">
        <v>3722</v>
      </c>
      <c r="I2183" s="5">
        <v>43949.0</v>
      </c>
      <c r="J2183" s="5">
        <v>43988.0</v>
      </c>
      <c r="K2183" s="4" t="s">
        <v>16</v>
      </c>
      <c r="L2183" s="4">
        <f>iferror(vlookup(B2183,Rating_info,3,0),"No Data")</f>
        <v>4.3</v>
      </c>
    </row>
    <row r="2184" ht="15.75" hidden="1" customHeight="1">
      <c r="A2184" s="4" t="s">
        <v>3723</v>
      </c>
      <c r="B2184" s="4" t="s">
        <v>3724</v>
      </c>
      <c r="C2184" s="4" t="str">
        <f>iferror(vlookup(B2184,Industry_info,2,false),"No data")</f>
        <v>No Industry</v>
      </c>
      <c r="D2184" s="4" t="s">
        <v>2929</v>
      </c>
      <c r="E2184" s="4" t="str">
        <f>iferror(VLOOKUP(D2184,State_info,2,0),"No Data")</f>
        <v>TX</v>
      </c>
      <c r="F2184" s="4">
        <v>109626.0</v>
      </c>
      <c r="G2184" s="4">
        <v>113231.0</v>
      </c>
      <c r="H2184" s="4" t="s">
        <v>3725</v>
      </c>
      <c r="I2184" s="5">
        <v>43950.0</v>
      </c>
      <c r="J2184" s="5">
        <v>43988.0</v>
      </c>
      <c r="K2184" s="4" t="s">
        <v>16</v>
      </c>
      <c r="L2184" s="4">
        <f>iferror(vlookup(B2184,Rating_info,3,0),"No Data")</f>
        <v>3.5</v>
      </c>
    </row>
    <row r="2185" ht="15.75" hidden="1" customHeight="1">
      <c r="A2185" s="4" t="s">
        <v>3726</v>
      </c>
      <c r="B2185" s="4" t="s">
        <v>3727</v>
      </c>
      <c r="C2185" s="4" t="str">
        <f>iferror(vlookup(B2185,Industry_info,2,false),"No data")</f>
        <v>Aerospace &amp; Defense</v>
      </c>
      <c r="D2185" s="4" t="s">
        <v>2864</v>
      </c>
      <c r="E2185" s="4" t="str">
        <f>iferror(VLOOKUP(D2185,State_info,2,0),"No Data")</f>
        <v>TX</v>
      </c>
      <c r="F2185" s="4">
        <v>58629.0</v>
      </c>
      <c r="G2185" s="4">
        <v>121806.0</v>
      </c>
      <c r="H2185" s="4" t="s">
        <v>3728</v>
      </c>
      <c r="I2185" s="5">
        <v>43956.0</v>
      </c>
      <c r="J2185" s="5">
        <v>43988.0</v>
      </c>
      <c r="K2185" s="4" t="s">
        <v>16</v>
      </c>
      <c r="L2185" s="4">
        <f>iferror(vlookup(B2185,Rating_info,3,0),"No Data")</f>
        <v>3.6</v>
      </c>
    </row>
    <row r="2186" ht="15.75" hidden="1" customHeight="1">
      <c r="A2186" s="4" t="s">
        <v>3729</v>
      </c>
      <c r="B2186" s="4" t="s">
        <v>3594</v>
      </c>
      <c r="C2186" s="4" t="str">
        <f>iferror(vlookup(B2186,Industry_info,2,false),"No data")</f>
        <v>Information Technology</v>
      </c>
      <c r="D2186" s="4" t="s">
        <v>2864</v>
      </c>
      <c r="E2186" s="4" t="str">
        <f>iferror(VLOOKUP(D2186,State_info,2,0),"No Data")</f>
        <v>TX</v>
      </c>
      <c r="F2186" s="4">
        <v>33547.0</v>
      </c>
      <c r="G2186" s="4">
        <v>79470.0</v>
      </c>
      <c r="H2186" s="4" t="s">
        <v>3730</v>
      </c>
      <c r="I2186" s="5">
        <v>43950.0</v>
      </c>
      <c r="J2186" s="5">
        <v>43988.0</v>
      </c>
      <c r="K2186" s="4" t="s">
        <v>16</v>
      </c>
      <c r="L2186" s="4">
        <f>iferror(vlookup(B2186,Rating_info,3,0),"No Data")</f>
        <v>5</v>
      </c>
    </row>
    <row r="2187" ht="15.75" hidden="1" customHeight="1">
      <c r="A2187" s="4" t="s">
        <v>3731</v>
      </c>
      <c r="B2187" s="4" t="s">
        <v>3732</v>
      </c>
      <c r="C2187" s="4" t="str">
        <f>iferror(vlookup(B2187,Industry_info,2,false),"No data")</f>
        <v>Health Care</v>
      </c>
      <c r="D2187" s="4" t="s">
        <v>2885</v>
      </c>
      <c r="E2187" s="4" t="str">
        <f>iferror(VLOOKUP(D2187,State_info,2,0),"No Data")</f>
        <v>TX</v>
      </c>
      <c r="F2187" s="4">
        <v>47130.0</v>
      </c>
      <c r="G2187" s="4">
        <v>80620.0</v>
      </c>
      <c r="H2187" s="4" t="s">
        <v>3733</v>
      </c>
      <c r="I2187" s="5">
        <v>43952.0</v>
      </c>
      <c r="J2187" s="5">
        <v>43988.0</v>
      </c>
      <c r="K2187" s="4" t="s">
        <v>16</v>
      </c>
      <c r="L2187" s="4">
        <f>iferror(vlookup(B2187,Rating_info,3,0),"No Data")</f>
        <v>3.3</v>
      </c>
    </row>
    <row r="2188" ht="15.75" hidden="1" customHeight="1">
      <c r="A2188" s="4" t="s">
        <v>3734</v>
      </c>
      <c r="B2188" s="4" t="s">
        <v>2504</v>
      </c>
      <c r="C2188" s="4" t="str">
        <f>iferror(vlookup(B2188,Industry_info,2,false),"No data")</f>
        <v>Business Services</v>
      </c>
      <c r="D2188" s="4" t="s">
        <v>2860</v>
      </c>
      <c r="E2188" s="4" t="str">
        <f>iferror(VLOOKUP(D2188,State_info,2,0),"No Data")</f>
        <v>TX</v>
      </c>
      <c r="F2188" s="4">
        <v>67364.0</v>
      </c>
      <c r="G2188" s="4">
        <v>104888.0</v>
      </c>
      <c r="H2188" s="4" t="s">
        <v>3735</v>
      </c>
      <c r="I2188" s="5">
        <v>43957.0</v>
      </c>
      <c r="J2188" s="5">
        <v>43988.0</v>
      </c>
      <c r="K2188" s="4" t="s">
        <v>16</v>
      </c>
      <c r="L2188" s="4">
        <f>iferror(vlookup(B2188,Rating_info,3,0),"No Data")</f>
        <v>4.2</v>
      </c>
    </row>
    <row r="2189" ht="15.75" hidden="1" customHeight="1">
      <c r="A2189" s="4" t="s">
        <v>2431</v>
      </c>
      <c r="B2189" s="4" t="s">
        <v>87</v>
      </c>
      <c r="C2189" s="4" t="str">
        <f>iferror(vlookup(B2189,Industry_info,2,false),"No data")</f>
        <v>Government</v>
      </c>
      <c r="D2189" s="4" t="s">
        <v>2885</v>
      </c>
      <c r="E2189" s="4" t="str">
        <f>iferror(VLOOKUP(D2189,State_info,2,0),"No Data")</f>
        <v>TX</v>
      </c>
      <c r="F2189" s="4">
        <v>83649.0</v>
      </c>
      <c r="G2189" s="4">
        <v>113534.0</v>
      </c>
      <c r="H2189" s="4" t="s">
        <v>2432</v>
      </c>
      <c r="I2189" s="5">
        <v>43952.0</v>
      </c>
      <c r="J2189" s="5">
        <v>43988.0</v>
      </c>
      <c r="K2189" s="4" t="s">
        <v>16</v>
      </c>
      <c r="L2189" s="4">
        <f>iferror(vlookup(B2189,Rating_info,3,0),"No Data")</f>
        <v>3.7</v>
      </c>
    </row>
    <row r="2190" ht="15.75" hidden="1" customHeight="1">
      <c r="A2190" s="4" t="s">
        <v>3736</v>
      </c>
      <c r="B2190" s="4" t="s">
        <v>3737</v>
      </c>
      <c r="C2190" s="4" t="str">
        <f>iferror(vlookup(B2190,Industry_info,2,false),"No data")</f>
        <v>Manufacturing</v>
      </c>
      <c r="D2190" s="4" t="s">
        <v>2860</v>
      </c>
      <c r="E2190" s="4" t="str">
        <f>iferror(VLOOKUP(D2190,State_info,2,0),"No Data")</f>
        <v>TX</v>
      </c>
      <c r="F2190" s="4">
        <v>34342.0</v>
      </c>
      <c r="G2190" s="4">
        <v>132536.0</v>
      </c>
      <c r="H2190" s="4" t="s">
        <v>3738</v>
      </c>
      <c r="I2190" s="5">
        <v>43954.0</v>
      </c>
      <c r="J2190" s="5">
        <v>43988.0</v>
      </c>
      <c r="K2190" s="4" t="s">
        <v>16</v>
      </c>
      <c r="L2190" s="4">
        <f>iferror(vlookup(B2190,Rating_info,3,0),"No Data")</f>
        <v>2.5</v>
      </c>
    </row>
    <row r="2191" ht="15.75" hidden="1" customHeight="1">
      <c r="A2191" s="4" t="s">
        <v>3739</v>
      </c>
      <c r="B2191" s="4" t="s">
        <v>3740</v>
      </c>
      <c r="C2191" s="4" t="str">
        <f>iferror(vlookup(B2191,Industry_info,2,false),"No data")</f>
        <v>Government</v>
      </c>
      <c r="D2191" s="4" t="s">
        <v>2864</v>
      </c>
      <c r="E2191" s="4" t="str">
        <f>iferror(VLOOKUP(D2191,State_info,2,0),"No Data")</f>
        <v>TX</v>
      </c>
      <c r="F2191" s="4">
        <v>57001.0</v>
      </c>
      <c r="G2191" s="4">
        <v>72041.0</v>
      </c>
      <c r="H2191" s="4" t="s">
        <v>3741</v>
      </c>
      <c r="I2191" s="5">
        <v>43957.0</v>
      </c>
      <c r="J2191" s="5">
        <v>43988.0</v>
      </c>
      <c r="K2191" s="4" t="s">
        <v>16</v>
      </c>
      <c r="L2191" s="4">
        <f>iferror(vlookup(B2191,Rating_info,3,0),"No Data")</f>
        <v>2.6</v>
      </c>
    </row>
    <row r="2192" ht="15.75" hidden="1" customHeight="1">
      <c r="A2192" s="4" t="s">
        <v>3440</v>
      </c>
      <c r="B2192" s="4" t="s">
        <v>3742</v>
      </c>
      <c r="C2192" s="4" t="str">
        <f>iferror(vlookup(B2192,Industry_info,2,false),"No data")</f>
        <v>Information Technology</v>
      </c>
      <c r="D2192" s="4" t="s">
        <v>3438</v>
      </c>
      <c r="E2192" s="4" t="str">
        <f>iferror(VLOOKUP(D2192,State_info,2,0),"No Data")</f>
        <v>TX</v>
      </c>
      <c r="F2192" s="4">
        <v>42824.0</v>
      </c>
      <c r="G2192" s="4">
        <v>85549.0</v>
      </c>
      <c r="H2192" s="4" t="s">
        <v>3743</v>
      </c>
      <c r="I2192" s="5">
        <v>43945.0</v>
      </c>
      <c r="J2192" s="5">
        <v>43988.0</v>
      </c>
      <c r="K2192" s="4" t="s">
        <v>16</v>
      </c>
      <c r="L2192" s="4">
        <f>iferror(vlookup(B2192,Rating_info,3,0),"No Data")</f>
        <v>3.1</v>
      </c>
    </row>
    <row r="2193" ht="15.75" hidden="1" customHeight="1">
      <c r="A2193" s="4" t="s">
        <v>3436</v>
      </c>
      <c r="B2193" s="4" t="s">
        <v>3742</v>
      </c>
      <c r="C2193" s="4" t="str">
        <f>iferror(vlookup(B2193,Industry_info,2,false),"No data")</f>
        <v>Information Technology</v>
      </c>
      <c r="D2193" s="4" t="s">
        <v>3438</v>
      </c>
      <c r="E2193" s="4" t="str">
        <f>iferror(VLOOKUP(D2193,State_info,2,0),"No Data")</f>
        <v>TX</v>
      </c>
      <c r="F2193" s="4">
        <v>64611.0</v>
      </c>
      <c r="G2193" s="4">
        <v>124641.0</v>
      </c>
      <c r="H2193" s="4" t="s">
        <v>3744</v>
      </c>
      <c r="I2193" s="5">
        <v>43945.0</v>
      </c>
      <c r="J2193" s="5">
        <v>43988.0</v>
      </c>
      <c r="K2193" s="4" t="s">
        <v>16</v>
      </c>
      <c r="L2193" s="4">
        <f>iferror(vlookup(B2193,Rating_info,3,0),"No Data")</f>
        <v>3.1</v>
      </c>
    </row>
    <row r="2194" ht="15.75" hidden="1" customHeight="1">
      <c r="A2194" s="4" t="s">
        <v>3745</v>
      </c>
      <c r="B2194" s="4" t="s">
        <v>3640</v>
      </c>
      <c r="C2194" s="4" t="str">
        <f>iferror(vlookup(B2194,Industry_info,2,false),"No data")</f>
        <v>Finance</v>
      </c>
      <c r="D2194" s="4" t="s">
        <v>2860</v>
      </c>
      <c r="E2194" s="4" t="str">
        <f>iferror(VLOOKUP(D2194,State_info,2,0),"No Data")</f>
        <v>TX</v>
      </c>
      <c r="F2194" s="4">
        <v>67038.0</v>
      </c>
      <c r="G2194" s="4">
        <v>84606.0</v>
      </c>
      <c r="H2194" s="4" t="s">
        <v>3746</v>
      </c>
      <c r="I2194" s="5">
        <v>43945.0</v>
      </c>
      <c r="J2194" s="5">
        <v>43988.0</v>
      </c>
      <c r="K2194" s="4" t="s">
        <v>16</v>
      </c>
      <c r="L2194" s="4">
        <f>iferror(vlookup(B2194,Rating_info,3,0),"No Data")</f>
        <v>3.2</v>
      </c>
    </row>
    <row r="2195" ht="15.75" hidden="1" customHeight="1">
      <c r="A2195" s="4" t="s">
        <v>3747</v>
      </c>
      <c r="B2195" s="4" t="s">
        <v>41</v>
      </c>
      <c r="C2195" s="4" t="str">
        <f>iferror(vlookup(B2195,Industry_info,2,false),"No data")</f>
        <v>Information Technology</v>
      </c>
      <c r="D2195" s="4" t="s">
        <v>2860</v>
      </c>
      <c r="E2195" s="4" t="str">
        <f>iferror(VLOOKUP(D2195,State_info,2,0),"No Data")</f>
        <v>TX</v>
      </c>
      <c r="F2195" s="4">
        <v>105992.0</v>
      </c>
      <c r="G2195" s="4">
        <v>136952.0</v>
      </c>
      <c r="H2195" s="4" t="s">
        <v>15</v>
      </c>
      <c r="I2195" s="5">
        <v>43948.0</v>
      </c>
      <c r="J2195" s="5">
        <v>43988.0</v>
      </c>
      <c r="K2195" s="4" t="s">
        <v>16</v>
      </c>
      <c r="L2195" s="4">
        <f>iferror(vlookup(B2195,Rating_info,3,0),"No Data")</f>
        <v>3.9</v>
      </c>
    </row>
    <row r="2196" ht="15.75" hidden="1" customHeight="1">
      <c r="A2196" s="4" t="s">
        <v>3748</v>
      </c>
      <c r="B2196" s="4" t="s">
        <v>255</v>
      </c>
      <c r="C2196" s="4" t="str">
        <f>iferror(vlookup(B2196,Industry_info,2,false),"No data")</f>
        <v>Business Services</v>
      </c>
      <c r="D2196" s="4" t="s">
        <v>142</v>
      </c>
      <c r="E2196" s="4" t="str">
        <f>iferror(VLOOKUP(D2196,State_info,2,0),"No Data")</f>
        <v>TX</v>
      </c>
      <c r="F2196" s="4">
        <v>63848.0</v>
      </c>
      <c r="G2196" s="4">
        <v>115396.0</v>
      </c>
      <c r="H2196" s="4" t="s">
        <v>3749</v>
      </c>
      <c r="I2196" s="5">
        <v>43957.0</v>
      </c>
      <c r="J2196" s="5">
        <v>43988.0</v>
      </c>
      <c r="K2196" s="4" t="s">
        <v>16</v>
      </c>
      <c r="L2196" s="4">
        <f>iferror(vlookup(B2196,Rating_info,3,0),"No Data")</f>
        <v>3.8</v>
      </c>
    </row>
    <row r="2197" ht="15.75" hidden="1" customHeight="1">
      <c r="A2197" s="4" t="s">
        <v>3750</v>
      </c>
      <c r="B2197" s="4" t="s">
        <v>3403</v>
      </c>
      <c r="C2197" s="4" t="str">
        <f>iferror(vlookup(B2197,Industry_info,2,false),"No data")</f>
        <v>Oil, Gas, Energy &amp; Utilities</v>
      </c>
      <c r="D2197" s="4" t="s">
        <v>3404</v>
      </c>
      <c r="E2197" s="4" t="str">
        <f>iferror(VLOOKUP(D2197,State_info,2,0),"No Data")</f>
        <v>TX</v>
      </c>
      <c r="F2197" s="4">
        <v>45724.0</v>
      </c>
      <c r="G2197" s="4">
        <v>98256.0</v>
      </c>
      <c r="H2197" s="4" t="s">
        <v>3751</v>
      </c>
      <c r="I2197" s="5">
        <v>43947.0</v>
      </c>
      <c r="J2197" s="5">
        <v>43988.0</v>
      </c>
      <c r="K2197" s="4" t="s">
        <v>16</v>
      </c>
      <c r="L2197" s="4">
        <f>iferror(vlookup(B2197,Rating_info,3,0),"No Data")</f>
        <v>3.7</v>
      </c>
    </row>
    <row r="2198" ht="15.75" hidden="1" customHeight="1">
      <c r="A2198" s="4" t="s">
        <v>3752</v>
      </c>
      <c r="B2198" s="4" t="s">
        <v>3753</v>
      </c>
      <c r="C2198" s="4" t="str">
        <f>iferror(vlookup(B2198,Industry_info,2,false),"No data")</f>
        <v>No Industry</v>
      </c>
      <c r="D2198" s="4" t="s">
        <v>2885</v>
      </c>
      <c r="E2198" s="4" t="str">
        <f>iferror(VLOOKUP(D2198,State_info,2,0),"No Data")</f>
        <v>TX</v>
      </c>
      <c r="F2198" s="4">
        <v>46677.0</v>
      </c>
      <c r="G2198" s="4">
        <v>75545.0</v>
      </c>
      <c r="H2198" s="4" t="s">
        <v>3754</v>
      </c>
      <c r="I2198" s="5">
        <v>43946.0</v>
      </c>
      <c r="J2198" s="5">
        <v>43988.0</v>
      </c>
      <c r="K2198" s="4" t="s">
        <v>16</v>
      </c>
      <c r="L2198" s="4">
        <f>iferror(vlookup(B2198,Rating_info,3,0),"No Data")</f>
        <v>3.3</v>
      </c>
    </row>
    <row r="2199" ht="15.75" hidden="1" customHeight="1">
      <c r="A2199" s="4" t="s">
        <v>3755</v>
      </c>
      <c r="B2199" s="4" t="s">
        <v>3756</v>
      </c>
      <c r="C2199" s="4" t="str">
        <f>iferror(vlookup(B2199,Industry_info,2,false),"No data")</f>
        <v>Business Services</v>
      </c>
      <c r="D2199" s="4" t="s">
        <v>2885</v>
      </c>
      <c r="E2199" s="4" t="str">
        <f>iferror(VLOOKUP(D2199,State_info,2,0),"No Data")</f>
        <v>TX</v>
      </c>
      <c r="F2199" s="4">
        <v>51624.0</v>
      </c>
      <c r="G2199" s="4">
        <v>60190.0</v>
      </c>
      <c r="H2199" s="4" t="s">
        <v>3757</v>
      </c>
      <c r="I2199" s="5">
        <v>43948.0</v>
      </c>
      <c r="J2199" s="5">
        <v>43988.0</v>
      </c>
      <c r="K2199" s="4" t="s">
        <v>16</v>
      </c>
      <c r="L2199" s="4">
        <f>iferror(vlookup(B2199,Rating_info,3,0),"No Data")</f>
        <v>4</v>
      </c>
    </row>
    <row r="2200" ht="15.75" hidden="1" customHeight="1">
      <c r="A2200" s="4" t="s">
        <v>3758</v>
      </c>
      <c r="B2200" s="4" t="s">
        <v>3759</v>
      </c>
      <c r="C2200" s="4" t="str">
        <f>iferror(vlookup(B2200,Industry_info,2,false),"No data")</f>
        <v>Biotech &amp; Pharmaceuticals</v>
      </c>
      <c r="D2200" s="4" t="s">
        <v>2864</v>
      </c>
      <c r="E2200" s="4" t="str">
        <f>iferror(VLOOKUP(D2200,State_info,2,0),"No Data")</f>
        <v>TX</v>
      </c>
      <c r="F2200" s="4">
        <v>65807.0</v>
      </c>
      <c r="G2200" s="4">
        <v>74472.0</v>
      </c>
      <c r="H2200" s="4" t="s">
        <v>3760</v>
      </c>
      <c r="I2200" s="5">
        <v>43953.0</v>
      </c>
      <c r="J2200" s="5">
        <v>43988.0</v>
      </c>
      <c r="K2200" s="4" t="s">
        <v>16</v>
      </c>
      <c r="L2200" s="4" t="str">
        <f>iferror(vlookup(B2200,Rating_info,3,0),"No Data")</f>
        <v/>
      </c>
    </row>
    <row r="2201" ht="15.75" hidden="1" customHeight="1">
      <c r="A2201" s="4" t="s">
        <v>3761</v>
      </c>
      <c r="B2201" s="4" t="s">
        <v>3762</v>
      </c>
      <c r="C2201" s="4" t="str">
        <f>iferror(vlookup(B2201,Industry_info,2,false),"No data")</f>
        <v>Information Technology</v>
      </c>
      <c r="D2201" s="4" t="s">
        <v>2864</v>
      </c>
      <c r="E2201" s="4" t="str">
        <f>iferror(VLOOKUP(D2201,State_info,2,0),"No Data")</f>
        <v>TX</v>
      </c>
      <c r="F2201" s="4">
        <v>118866.0</v>
      </c>
      <c r="G2201" s="4">
        <v>127185.0</v>
      </c>
      <c r="H2201" s="4" t="s">
        <v>15</v>
      </c>
      <c r="I2201" s="5">
        <v>43945.0</v>
      </c>
      <c r="J2201" s="5">
        <v>43988.0</v>
      </c>
      <c r="K2201" s="4" t="s">
        <v>16</v>
      </c>
      <c r="L2201" s="4">
        <f>iferror(vlookup(B2201,Rating_info,3,0),"No Data")</f>
        <v>4.5</v>
      </c>
    </row>
    <row r="2202" ht="15.75" hidden="1" customHeight="1">
      <c r="A2202" s="4" t="s">
        <v>3763</v>
      </c>
      <c r="B2202" s="4" t="s">
        <v>3532</v>
      </c>
      <c r="C2202" s="4" t="str">
        <f>iferror(vlookup(B2202,Industry_info,2,false),"No data")</f>
        <v>Health Care</v>
      </c>
      <c r="D2202" s="4" t="s">
        <v>2860</v>
      </c>
      <c r="E2202" s="4" t="str">
        <f>iferror(VLOOKUP(D2202,State_info,2,0),"No Data")</f>
        <v>TX</v>
      </c>
      <c r="F2202" s="4">
        <v>55338.0</v>
      </c>
      <c r="G2202" s="4">
        <v>71386.0</v>
      </c>
      <c r="H2202" s="4" t="s">
        <v>15</v>
      </c>
      <c r="I2202" s="5">
        <v>43945.0</v>
      </c>
      <c r="J2202" s="5">
        <v>43988.0</v>
      </c>
      <c r="K2202" s="4" t="s">
        <v>16</v>
      </c>
      <c r="L2202" s="4">
        <f>iferror(vlookup(B2202,Rating_info,3,0),"No Data")</f>
        <v>3.7</v>
      </c>
    </row>
    <row r="2203" ht="15.75" hidden="1" customHeight="1">
      <c r="A2203" s="4" t="s">
        <v>3709</v>
      </c>
      <c r="B2203" s="4" t="s">
        <v>3764</v>
      </c>
      <c r="C2203" s="4" t="str">
        <f>iferror(vlookup(B2203,Industry_info,2,false),"No data")</f>
        <v>Government</v>
      </c>
      <c r="D2203" s="4" t="s">
        <v>2885</v>
      </c>
      <c r="E2203" s="4" t="str">
        <f>iferror(VLOOKUP(D2203,State_info,2,0),"No Data")</f>
        <v>TX</v>
      </c>
      <c r="F2203" s="4">
        <v>37244.0</v>
      </c>
      <c r="G2203" s="4">
        <v>129543.0</v>
      </c>
      <c r="H2203" s="4" t="s">
        <v>3711</v>
      </c>
      <c r="I2203" s="5">
        <v>43949.0</v>
      </c>
      <c r="J2203" s="5">
        <v>43988.0</v>
      </c>
      <c r="K2203" s="4" t="s">
        <v>16</v>
      </c>
      <c r="L2203" s="4">
        <f>iferror(vlookup(B2203,Rating_info,3,0),"No Data")</f>
        <v>3.2</v>
      </c>
    </row>
    <row r="2204" ht="15.75" hidden="1" customHeight="1">
      <c r="A2204" s="4" t="s">
        <v>2968</v>
      </c>
      <c r="B2204" s="4" t="s">
        <v>3765</v>
      </c>
      <c r="C2204" s="4" t="str">
        <f>iferror(vlookup(B2204,Industry_info,2,false),"No data")</f>
        <v>Oil, Gas, Energy &amp; Utilities</v>
      </c>
      <c r="D2204" s="4" t="s">
        <v>3153</v>
      </c>
      <c r="E2204" s="4" t="str">
        <f>iferror(VLOOKUP(D2204,State_info,2,0),"No Data")</f>
        <v>TX</v>
      </c>
      <c r="F2204" s="4">
        <v>53547.0</v>
      </c>
      <c r="G2204" s="4">
        <v>68473.0</v>
      </c>
      <c r="H2204" s="4" t="s">
        <v>3766</v>
      </c>
      <c r="I2204" s="5">
        <v>43952.0</v>
      </c>
      <c r="J2204" s="5">
        <v>43988.0</v>
      </c>
      <c r="K2204" s="4" t="s">
        <v>16</v>
      </c>
      <c r="L2204" s="4">
        <f>iferror(vlookup(B2204,Rating_info,3,0),"No Data")</f>
        <v>3.5</v>
      </c>
    </row>
    <row r="2205" ht="15.75" hidden="1" customHeight="1">
      <c r="A2205" s="4" t="s">
        <v>3767</v>
      </c>
      <c r="B2205" s="4" t="s">
        <v>3768</v>
      </c>
      <c r="C2205" s="4" t="str">
        <f>iferror(vlookup(B2205,Industry_info,2,false),"No data")</f>
        <v>Information Technology</v>
      </c>
      <c r="D2205" s="4" t="s">
        <v>142</v>
      </c>
      <c r="E2205" s="4" t="str">
        <f>iferror(VLOOKUP(D2205,State_info,2,0),"No Data")</f>
        <v>TX</v>
      </c>
      <c r="F2205" s="4">
        <v>57070.0</v>
      </c>
      <c r="G2205" s="4">
        <v>87171.0</v>
      </c>
      <c r="H2205" s="4" t="s">
        <v>3769</v>
      </c>
      <c r="I2205" s="5">
        <v>43951.0</v>
      </c>
      <c r="J2205" s="5">
        <v>43988.0</v>
      </c>
      <c r="K2205" s="4" t="s">
        <v>1610</v>
      </c>
      <c r="L2205" s="4">
        <f>iferror(vlookup(B2205,Rating_info,3,0),"No Data")</f>
        <v>3.8</v>
      </c>
    </row>
    <row r="2206" ht="15.75" hidden="1" customHeight="1">
      <c r="A2206" s="4" t="s">
        <v>3696</v>
      </c>
      <c r="B2206" s="4" t="s">
        <v>3262</v>
      </c>
      <c r="C2206" s="4" t="str">
        <f>iferror(vlookup(B2206,Industry_info,2,false),"No data")</f>
        <v>Health Care</v>
      </c>
      <c r="D2206" s="4" t="s">
        <v>2864</v>
      </c>
      <c r="E2206" s="4" t="str">
        <f>iferror(VLOOKUP(D2206,State_info,2,0),"No Data")</f>
        <v>TX</v>
      </c>
      <c r="F2206" s="4">
        <v>84556.0</v>
      </c>
      <c r="G2206" s="4">
        <v>99185.0</v>
      </c>
      <c r="H2206" s="4" t="s">
        <v>3770</v>
      </c>
      <c r="I2206" s="5">
        <v>43952.0</v>
      </c>
      <c r="J2206" s="5">
        <v>43988.0</v>
      </c>
      <c r="K2206" s="4" t="s">
        <v>16</v>
      </c>
      <c r="L2206" s="4">
        <f>iferror(vlookup(B2206,Rating_info,3,0),"No Data")</f>
        <v>3</v>
      </c>
    </row>
    <row r="2207" ht="15.75" hidden="1" customHeight="1">
      <c r="A2207" s="4" t="s">
        <v>3771</v>
      </c>
      <c r="B2207" s="4" t="s">
        <v>3016</v>
      </c>
      <c r="C2207" s="4" t="str">
        <f>iferror(vlookup(B2207,Industry_info,2,false),"No data")</f>
        <v>Information Technology</v>
      </c>
      <c r="D2207" s="4" t="s">
        <v>2860</v>
      </c>
      <c r="E2207" s="4" t="str">
        <f>iferror(VLOOKUP(D2207,State_info,2,0),"No Data")</f>
        <v>TX</v>
      </c>
      <c r="F2207" s="4">
        <v>92573.0</v>
      </c>
      <c r="G2207" s="4">
        <v>114526.0</v>
      </c>
      <c r="H2207" s="4" t="s">
        <v>3772</v>
      </c>
      <c r="I2207" s="5">
        <v>43945.0</v>
      </c>
      <c r="J2207" s="5">
        <v>43988.0</v>
      </c>
      <c r="K2207" s="4" t="s">
        <v>16</v>
      </c>
      <c r="L2207" s="4">
        <f>iferror(vlookup(B2207,Rating_info,3,0),"No Data")</f>
        <v>3.1</v>
      </c>
    </row>
    <row r="2208" ht="15.75" hidden="1" customHeight="1">
      <c r="A2208" s="4" t="s">
        <v>3773</v>
      </c>
      <c r="B2208" s="4" t="s">
        <v>3774</v>
      </c>
      <c r="C2208" s="4" t="str">
        <f>iferror(vlookup(B2208,Industry_info,2,false),"No data")</f>
        <v>Biotech &amp; Pharmaceuticals</v>
      </c>
      <c r="D2208" s="4" t="s">
        <v>2885</v>
      </c>
      <c r="E2208" s="4" t="str">
        <f>iferror(VLOOKUP(D2208,State_info,2,0),"No Data")</f>
        <v>TX</v>
      </c>
      <c r="F2208" s="4">
        <v>63245.0</v>
      </c>
      <c r="G2208" s="4">
        <v>96482.0</v>
      </c>
      <c r="H2208" s="4" t="s">
        <v>3775</v>
      </c>
      <c r="I2208" s="5">
        <v>43957.0</v>
      </c>
      <c r="J2208" s="5">
        <v>43988.0</v>
      </c>
      <c r="K2208" s="4" t="s">
        <v>16</v>
      </c>
      <c r="L2208" s="4">
        <f>iferror(vlookup(B2208,Rating_info,3,0),"No Data")</f>
        <v>3.2</v>
      </c>
    </row>
    <row r="2209" ht="15.75" hidden="1" customHeight="1">
      <c r="A2209" s="4" t="s">
        <v>3776</v>
      </c>
      <c r="B2209" s="4" t="s">
        <v>3777</v>
      </c>
      <c r="C2209" s="4" t="str">
        <f>iferror(vlookup(B2209,Industry_info,2,false),"No data")</f>
        <v>Information Technology</v>
      </c>
      <c r="D2209" s="4" t="s">
        <v>2885</v>
      </c>
      <c r="E2209" s="4" t="str">
        <f>iferror(VLOOKUP(D2209,State_info,2,0),"No Data")</f>
        <v>TX</v>
      </c>
      <c r="F2209" s="4">
        <v>93761.0</v>
      </c>
      <c r="G2209" s="4">
        <v>103321.0</v>
      </c>
      <c r="H2209" s="4" t="s">
        <v>3778</v>
      </c>
      <c r="I2209" s="5">
        <v>43952.0</v>
      </c>
      <c r="J2209" s="5">
        <v>43988.0</v>
      </c>
      <c r="K2209" s="4" t="s">
        <v>16</v>
      </c>
      <c r="L2209" s="4">
        <f>iferror(vlookup(B2209,Rating_info,3,0),"No Data")</f>
        <v>3.8</v>
      </c>
    </row>
    <row r="2210" ht="15.75" hidden="1" customHeight="1">
      <c r="A2210" s="4" t="s">
        <v>3779</v>
      </c>
      <c r="B2210" s="4" t="s">
        <v>3780</v>
      </c>
      <c r="C2210" s="4" t="str">
        <f>iferror(vlookup(B2210,Industry_info,2,false),"No data")</f>
        <v>No Industry</v>
      </c>
      <c r="D2210" s="4" t="s">
        <v>142</v>
      </c>
      <c r="E2210" s="4" t="str">
        <f>iferror(VLOOKUP(D2210,State_info,2,0),"No Data")</f>
        <v>TX</v>
      </c>
      <c r="F2210" s="4">
        <v>49651.0</v>
      </c>
      <c r="G2210" s="4">
        <v>58669.0</v>
      </c>
      <c r="H2210" s="4" t="s">
        <v>3781</v>
      </c>
      <c r="I2210" s="5">
        <v>43958.0</v>
      </c>
      <c r="J2210" s="5">
        <v>43988.0</v>
      </c>
      <c r="K2210" s="4" t="s">
        <v>16</v>
      </c>
      <c r="L2210" s="4">
        <f>iferror(vlookup(B2210,Rating_info,3,0),"No Data")</f>
        <v>3</v>
      </c>
    </row>
    <row r="2211" ht="15.75" hidden="1" customHeight="1">
      <c r="A2211" s="4" t="s">
        <v>3707</v>
      </c>
      <c r="B2211" s="4" t="s">
        <v>3262</v>
      </c>
      <c r="C2211" s="4" t="str">
        <f>iferror(vlookup(B2211,Industry_info,2,false),"No data")</f>
        <v>Health Care</v>
      </c>
      <c r="D2211" s="4" t="s">
        <v>2864</v>
      </c>
      <c r="E2211" s="4" t="str">
        <f>iferror(VLOOKUP(D2211,State_info,2,0),"No Data")</f>
        <v>TX</v>
      </c>
      <c r="F2211" s="4">
        <v>38355.0</v>
      </c>
      <c r="G2211" s="4">
        <v>67641.0</v>
      </c>
      <c r="H2211" s="4" t="s">
        <v>3782</v>
      </c>
      <c r="I2211" s="5">
        <v>43946.0</v>
      </c>
      <c r="J2211" s="5">
        <v>43988.0</v>
      </c>
      <c r="K2211" s="4" t="s">
        <v>16</v>
      </c>
      <c r="L2211" s="4">
        <f>iferror(vlookup(B2211,Rating_info,3,0),"No Data")</f>
        <v>3</v>
      </c>
    </row>
    <row r="2212" ht="15.75" hidden="1" customHeight="1">
      <c r="A2212" s="4" t="s">
        <v>3783</v>
      </c>
      <c r="B2212" s="4" t="s">
        <v>3784</v>
      </c>
      <c r="C2212" s="4" t="str">
        <f>iferror(vlookup(B2212,Industry_info,2,false),"No data")</f>
        <v>Health Care</v>
      </c>
      <c r="D2212" s="4" t="s">
        <v>2929</v>
      </c>
      <c r="E2212" s="4" t="str">
        <f>iferror(VLOOKUP(D2212,State_info,2,0),"No Data")</f>
        <v>TX</v>
      </c>
      <c r="F2212" s="4">
        <v>50251.0</v>
      </c>
      <c r="G2212" s="4">
        <v>92591.0</v>
      </c>
      <c r="H2212" s="4" t="s">
        <v>15</v>
      </c>
      <c r="I2212" s="5">
        <v>43946.0</v>
      </c>
      <c r="J2212" s="5">
        <v>43988.0</v>
      </c>
      <c r="K2212" s="4" t="s">
        <v>16</v>
      </c>
      <c r="L2212" s="4">
        <f>iferror(vlookup(B2212,Rating_info,3,0),"No Data")</f>
        <v>2.8</v>
      </c>
    </row>
    <row r="2213" ht="15.75" hidden="1" customHeight="1">
      <c r="A2213" s="4" t="s">
        <v>3785</v>
      </c>
      <c r="B2213" s="4" t="s">
        <v>2504</v>
      </c>
      <c r="C2213" s="4" t="str">
        <f>iferror(vlookup(B2213,Industry_info,2,false),"No data")</f>
        <v>Business Services</v>
      </c>
      <c r="D2213" s="4" t="s">
        <v>2885</v>
      </c>
      <c r="E2213" s="4" t="str">
        <f>iferror(VLOOKUP(D2213,State_info,2,0),"No Data")</f>
        <v>TX</v>
      </c>
      <c r="F2213" s="4">
        <v>87171.0</v>
      </c>
      <c r="G2213" s="4">
        <v>117352.0</v>
      </c>
      <c r="H2213" s="4" t="s">
        <v>3786</v>
      </c>
      <c r="I2213" s="5">
        <v>43950.0</v>
      </c>
      <c r="J2213" s="5">
        <v>43988.0</v>
      </c>
      <c r="K2213" s="4" t="s">
        <v>16</v>
      </c>
      <c r="L2213" s="4">
        <f>iferror(vlookup(B2213,Rating_info,3,0),"No Data")</f>
        <v>4.2</v>
      </c>
    </row>
    <row r="2214" ht="15.75" hidden="1" customHeight="1">
      <c r="A2214" s="4" t="s">
        <v>1001</v>
      </c>
      <c r="B2214" s="4" t="s">
        <v>3787</v>
      </c>
      <c r="C2214" s="4" t="str">
        <f>iferror(vlookup(B2214,Industry_info,2,false),"No data")</f>
        <v>Construction, Repair &amp; Maintenance</v>
      </c>
      <c r="D2214" s="4" t="s">
        <v>2885</v>
      </c>
      <c r="E2214" s="4" t="str">
        <f>iferror(VLOOKUP(D2214,State_info,2,0),"No Data")</f>
        <v>TX</v>
      </c>
      <c r="F2214" s="4">
        <v>44181.0</v>
      </c>
      <c r="G2214" s="4">
        <v>51241.0</v>
      </c>
      <c r="H2214" s="4" t="s">
        <v>3788</v>
      </c>
      <c r="I2214" s="5">
        <v>43952.0</v>
      </c>
      <c r="J2214" s="5">
        <v>43988.0</v>
      </c>
      <c r="K2214" s="4" t="s">
        <v>16</v>
      </c>
      <c r="L2214" s="4">
        <f>iferror(vlookup(B2214,Rating_info,3,0),"No Data")</f>
        <v>4.2</v>
      </c>
    </row>
    <row r="2215" ht="15.75" hidden="1" customHeight="1">
      <c r="A2215" s="4" t="s">
        <v>3789</v>
      </c>
      <c r="B2215" s="4" t="s">
        <v>2950</v>
      </c>
      <c r="C2215" s="4" t="str">
        <f>iferror(vlookup(B2215,Industry_info,2,false),"No data")</f>
        <v>Information Technology</v>
      </c>
      <c r="D2215" s="4" t="s">
        <v>2929</v>
      </c>
      <c r="E2215" s="4" t="str">
        <f>iferror(VLOOKUP(D2215,State_info,2,0),"No Data")</f>
        <v>TX</v>
      </c>
      <c r="F2215" s="4">
        <v>67353.0</v>
      </c>
      <c r="G2215" s="4">
        <v>123122.0</v>
      </c>
      <c r="H2215" s="4" t="s">
        <v>3790</v>
      </c>
      <c r="I2215" s="5">
        <v>43957.0</v>
      </c>
      <c r="J2215" s="5">
        <v>43988.0</v>
      </c>
      <c r="K2215" s="4" t="s">
        <v>16</v>
      </c>
      <c r="L2215" s="4">
        <f>iferror(vlookup(B2215,Rating_info,3,0),"No Data")</f>
        <v>3.6</v>
      </c>
    </row>
    <row r="2216" ht="15.75" hidden="1" customHeight="1">
      <c r="A2216" s="4" t="s">
        <v>3791</v>
      </c>
      <c r="B2216" s="4" t="s">
        <v>3742</v>
      </c>
      <c r="C2216" s="4" t="str">
        <f>iferror(vlookup(B2216,Industry_info,2,false),"No data")</f>
        <v>Information Technology</v>
      </c>
      <c r="D2216" s="4" t="s">
        <v>3438</v>
      </c>
      <c r="E2216" s="4" t="str">
        <f>iferror(VLOOKUP(D2216,State_info,2,0),"No Data")</f>
        <v>TX</v>
      </c>
      <c r="F2216" s="4">
        <v>41771.0</v>
      </c>
      <c r="G2216" s="4">
        <v>84228.0</v>
      </c>
      <c r="H2216" s="4" t="s">
        <v>3792</v>
      </c>
      <c r="I2216" s="5">
        <v>43946.0</v>
      </c>
      <c r="J2216" s="5">
        <v>43988.0</v>
      </c>
      <c r="K2216" s="4" t="s">
        <v>16</v>
      </c>
      <c r="L2216" s="4">
        <f>iferror(vlookup(B2216,Rating_info,3,0),"No Data")</f>
        <v>3.1</v>
      </c>
    </row>
    <row r="2217" ht="15.75" hidden="1" customHeight="1">
      <c r="A2217" s="4" t="s">
        <v>3793</v>
      </c>
      <c r="B2217" s="4" t="s">
        <v>3719</v>
      </c>
      <c r="C2217" s="4" t="str">
        <f>iferror(vlookup(B2217,Industry_info,2,false),"No data")</f>
        <v>Government</v>
      </c>
      <c r="D2217" s="4" t="s">
        <v>3794</v>
      </c>
      <c r="E2217" s="4" t="str">
        <f>iferror(VLOOKUP(D2217,State_info,2,0),"No Data")</f>
        <v>TX</v>
      </c>
      <c r="F2217" s="4">
        <v>28808.0</v>
      </c>
      <c r="G2217" s="4">
        <v>49740.0</v>
      </c>
      <c r="H2217" s="4" t="s">
        <v>3795</v>
      </c>
      <c r="I2217" s="5">
        <v>43956.0</v>
      </c>
      <c r="J2217" s="5">
        <v>43988.0</v>
      </c>
      <c r="K2217" s="4" t="s">
        <v>16</v>
      </c>
      <c r="L2217" s="4">
        <f>iferror(vlookup(B2217,Rating_info,3,0),"No Data")</f>
        <v>3.7</v>
      </c>
    </row>
    <row r="2218" ht="15.75" hidden="1" customHeight="1">
      <c r="A2218" s="4" t="s">
        <v>3796</v>
      </c>
      <c r="B2218" s="4" t="s">
        <v>3287</v>
      </c>
      <c r="C2218" s="4" t="str">
        <f>iferror(vlookup(B2218,Industry_info,2,false),"No data")</f>
        <v>Information Technology</v>
      </c>
      <c r="D2218" s="4" t="s">
        <v>2929</v>
      </c>
      <c r="E2218" s="4" t="str">
        <f>iferror(VLOOKUP(D2218,State_info,2,0),"No Data")</f>
        <v>TX</v>
      </c>
      <c r="F2218" s="4">
        <v>93358.0</v>
      </c>
      <c r="G2218" s="4">
        <v>109410.0</v>
      </c>
      <c r="H2218" s="4" t="s">
        <v>3797</v>
      </c>
      <c r="I2218" s="5">
        <v>43951.0</v>
      </c>
      <c r="J2218" s="5">
        <v>43988.0</v>
      </c>
      <c r="K2218" s="4" t="s">
        <v>16</v>
      </c>
      <c r="L2218" s="4">
        <f>iferror(vlookup(B2218,Rating_info,3,0),"No Data")</f>
        <v>3</v>
      </c>
    </row>
    <row r="2219" ht="15.75" hidden="1" customHeight="1">
      <c r="A2219" s="4" t="s">
        <v>3798</v>
      </c>
      <c r="B2219" s="4" t="s">
        <v>3287</v>
      </c>
      <c r="C2219" s="4" t="str">
        <f>iferror(vlookup(B2219,Industry_info,2,false),"No data")</f>
        <v>Information Technology</v>
      </c>
      <c r="D2219" s="4" t="s">
        <v>2929</v>
      </c>
      <c r="E2219" s="4" t="str">
        <f>iferror(VLOOKUP(D2219,State_info,2,0),"No Data")</f>
        <v>TX</v>
      </c>
      <c r="F2219" s="4">
        <v>70318.0</v>
      </c>
      <c r="G2219" s="4">
        <v>101075.0</v>
      </c>
      <c r="H2219" s="4" t="s">
        <v>3799</v>
      </c>
      <c r="I2219" s="5">
        <v>43951.0</v>
      </c>
      <c r="J2219" s="5">
        <v>43988.0</v>
      </c>
      <c r="K2219" s="4" t="s">
        <v>16</v>
      </c>
      <c r="L2219" s="4">
        <f>iferror(vlookup(B2219,Rating_info,3,0),"No Data")</f>
        <v>3</v>
      </c>
    </row>
    <row r="2220" ht="15.75" hidden="1" customHeight="1">
      <c r="A2220" s="4" t="s">
        <v>3800</v>
      </c>
      <c r="B2220" s="4" t="s">
        <v>3801</v>
      </c>
      <c r="C2220" s="4" t="str">
        <f>iferror(vlookup(B2220,Industry_info,2,false),"No data")</f>
        <v>Consumer Services</v>
      </c>
      <c r="D2220" s="4" t="s">
        <v>2885</v>
      </c>
      <c r="E2220" s="4" t="str">
        <f>iferror(VLOOKUP(D2220,State_info,2,0),"No Data")</f>
        <v>TX</v>
      </c>
      <c r="F2220" s="4">
        <v>80488.0</v>
      </c>
      <c r="G2220" s="4">
        <v>117748.0</v>
      </c>
      <c r="H2220" s="4" t="s">
        <v>3802</v>
      </c>
      <c r="I2220" s="5">
        <v>43949.0</v>
      </c>
      <c r="J2220" s="5">
        <v>43988.0</v>
      </c>
      <c r="K2220" s="4" t="s">
        <v>16</v>
      </c>
      <c r="L2220" s="4">
        <f>iferror(vlookup(B2220,Rating_info,3,0),"No Data")</f>
        <v>2.8</v>
      </c>
    </row>
    <row r="2221" ht="15.75" hidden="1" customHeight="1">
      <c r="A2221" s="4" t="s">
        <v>3803</v>
      </c>
      <c r="B2221" s="4" t="s">
        <v>3804</v>
      </c>
      <c r="C2221" s="4" t="str">
        <f>iferror(vlookup(B2221,Industry_info,2,false),"No data")</f>
        <v>Biotech &amp; Pharmaceuticals</v>
      </c>
      <c r="D2221" s="4" t="s">
        <v>142</v>
      </c>
      <c r="E2221" s="4" t="str">
        <f>iferror(VLOOKUP(D2221,State_info,2,0),"No Data")</f>
        <v>TX</v>
      </c>
      <c r="F2221" s="4">
        <v>41008.0</v>
      </c>
      <c r="G2221" s="4">
        <v>72507.0</v>
      </c>
      <c r="H2221" s="4" t="s">
        <v>3805</v>
      </c>
      <c r="I2221" s="5">
        <v>43951.0</v>
      </c>
      <c r="J2221" s="5">
        <v>43988.0</v>
      </c>
      <c r="K2221" s="4" t="s">
        <v>16</v>
      </c>
      <c r="L2221" s="4">
        <f>iferror(vlookup(B2221,Rating_info,3,0),"No Data")</f>
        <v>3.5</v>
      </c>
    </row>
    <row r="2222" ht="15.75" hidden="1" customHeight="1">
      <c r="A2222" s="4" t="s">
        <v>3806</v>
      </c>
      <c r="B2222" s="4" t="s">
        <v>3807</v>
      </c>
      <c r="C2222" s="4" t="str">
        <f>iferror(vlookup(B2222,Industry_info,2,false),"No data")</f>
        <v>Education</v>
      </c>
      <c r="D2222" s="4" t="s">
        <v>2860</v>
      </c>
      <c r="E2222" s="4" t="str">
        <f>iferror(VLOOKUP(D2222,State_info,2,0),"No Data")</f>
        <v>TX</v>
      </c>
      <c r="F2222" s="4">
        <v>44214.0</v>
      </c>
      <c r="G2222" s="4">
        <v>63751.0</v>
      </c>
      <c r="H2222" s="4" t="s">
        <v>3808</v>
      </c>
      <c r="I2222" s="5">
        <v>43946.0</v>
      </c>
      <c r="J2222" s="5">
        <v>43988.0</v>
      </c>
      <c r="K2222" s="4" t="s">
        <v>16</v>
      </c>
      <c r="L2222" s="4">
        <f>iferror(vlookup(B2222,Rating_info,3,0),"No Data")</f>
        <v>2.8</v>
      </c>
    </row>
    <row r="2223" ht="15.75" hidden="1" customHeight="1">
      <c r="A2223" s="4" t="s">
        <v>3809</v>
      </c>
      <c r="B2223" s="4" t="s">
        <v>2863</v>
      </c>
      <c r="C2223" s="4" t="str">
        <f>iferror(vlookup(B2223,Industry_info,2,false),"No data")</f>
        <v>Education</v>
      </c>
      <c r="D2223" s="4" t="s">
        <v>2864</v>
      </c>
      <c r="E2223" s="4" t="str">
        <f>iferror(VLOOKUP(D2223,State_info,2,0),"No Data")</f>
        <v>TX</v>
      </c>
      <c r="F2223" s="4">
        <v>82000.0</v>
      </c>
      <c r="G2223" s="4">
        <v>129996.0</v>
      </c>
      <c r="H2223" s="4" t="s">
        <v>15</v>
      </c>
      <c r="I2223" s="5">
        <v>43950.0</v>
      </c>
      <c r="J2223" s="5">
        <v>43988.0</v>
      </c>
      <c r="K2223" s="4" t="s">
        <v>16</v>
      </c>
      <c r="L2223" s="4">
        <f>iferror(vlookup(B2223,Rating_info,3,0),"No Data")</f>
        <v>3.8</v>
      </c>
    </row>
    <row r="2224" ht="15.75" hidden="1" customHeight="1">
      <c r="A2224" s="4" t="s">
        <v>3625</v>
      </c>
      <c r="B2224" s="4" t="s">
        <v>3272</v>
      </c>
      <c r="C2224" s="4" t="str">
        <f>iferror(vlookup(B2224,Industry_info,2,false),"No data")</f>
        <v>Information Technology</v>
      </c>
      <c r="D2224" s="4" t="s">
        <v>2874</v>
      </c>
      <c r="E2224" s="4" t="str">
        <f>iferror(VLOOKUP(D2224,State_info,2,0),"No Data")</f>
        <v>TX</v>
      </c>
      <c r="F2224" s="4">
        <v>98991.0</v>
      </c>
      <c r="G2224" s="4">
        <v>123495.0</v>
      </c>
      <c r="H2224" s="4" t="s">
        <v>3810</v>
      </c>
      <c r="I2224" s="5">
        <v>43956.0</v>
      </c>
      <c r="J2224" s="5">
        <v>43988.0</v>
      </c>
      <c r="K2224" s="4" t="s">
        <v>16</v>
      </c>
      <c r="L2224" s="4">
        <f>iferror(vlookup(B2224,Rating_info,3,0),"No Data")</f>
        <v>1</v>
      </c>
    </row>
    <row r="2225" ht="15.75" hidden="1" customHeight="1">
      <c r="A2225" s="4" t="s">
        <v>1123</v>
      </c>
      <c r="B2225" s="4" t="s">
        <v>3687</v>
      </c>
      <c r="C2225" s="4" t="str">
        <f>iferror(vlookup(B2225,Industry_info,2,false),"No data")</f>
        <v>Health Care</v>
      </c>
      <c r="D2225" s="4" t="s">
        <v>2864</v>
      </c>
      <c r="E2225" s="4" t="str">
        <f>iferror(VLOOKUP(D2225,State_info,2,0),"No Data")</f>
        <v>TX</v>
      </c>
      <c r="F2225" s="4">
        <v>93226.0</v>
      </c>
      <c r="G2225" s="4">
        <v>165946.0</v>
      </c>
      <c r="H2225" s="4" t="s">
        <v>3811</v>
      </c>
      <c r="I2225" s="5">
        <v>43949.0</v>
      </c>
      <c r="J2225" s="5">
        <v>43988.0</v>
      </c>
      <c r="K2225" s="4" t="s">
        <v>16</v>
      </c>
      <c r="L2225" s="4">
        <f>iferror(vlookup(B2225,Rating_info,3,0),"No Data")</f>
        <v>3.4</v>
      </c>
    </row>
    <row r="2226" ht="15.75" hidden="1" customHeight="1">
      <c r="A2226" s="4" t="s">
        <v>3812</v>
      </c>
      <c r="B2226" s="4" t="s">
        <v>3813</v>
      </c>
      <c r="C2226" s="4" t="str">
        <f>iferror(vlookup(B2226,Industry_info,2,false),"No data")</f>
        <v>Information Technology</v>
      </c>
      <c r="D2226" s="4" t="s">
        <v>2885</v>
      </c>
      <c r="E2226" s="4" t="str">
        <f>iferror(VLOOKUP(D2226,State_info,2,0),"No Data")</f>
        <v>TX</v>
      </c>
      <c r="F2226" s="4">
        <v>57088.0</v>
      </c>
      <c r="G2226" s="4">
        <v>84374.0</v>
      </c>
      <c r="H2226" s="4" t="s">
        <v>15</v>
      </c>
      <c r="I2226" s="5">
        <v>43946.0</v>
      </c>
      <c r="J2226" s="5">
        <v>43988.0</v>
      </c>
      <c r="K2226" s="4" t="s">
        <v>16</v>
      </c>
      <c r="L2226" s="4">
        <f>iferror(vlookup(B2226,Rating_info,3,0),"No Data")</f>
        <v>3.4</v>
      </c>
    </row>
    <row r="2227" ht="15.75" hidden="1" customHeight="1">
      <c r="A2227" s="4" t="s">
        <v>3814</v>
      </c>
      <c r="B2227" s="4" t="s">
        <v>3815</v>
      </c>
      <c r="C2227" s="4" t="str">
        <f>iferror(vlookup(B2227,Industry_info,2,false),"No data")</f>
        <v>Manufacturing</v>
      </c>
      <c r="D2227" s="4" t="s">
        <v>2885</v>
      </c>
      <c r="E2227" s="4" t="str">
        <f>iferror(VLOOKUP(D2227,State_info,2,0),"No Data")</f>
        <v>TX</v>
      </c>
      <c r="F2227" s="4">
        <v>84099.0</v>
      </c>
      <c r="G2227" s="4">
        <v>103257.0</v>
      </c>
      <c r="H2227" s="4" t="s">
        <v>15</v>
      </c>
      <c r="I2227" s="5">
        <v>43946.0</v>
      </c>
      <c r="J2227" s="5">
        <v>43988.0</v>
      </c>
      <c r="K2227" s="4" t="s">
        <v>16</v>
      </c>
      <c r="L2227" s="4">
        <f>iferror(vlookup(B2227,Rating_info,3,0),"No Data")</f>
        <v>4</v>
      </c>
    </row>
    <row r="2228" ht="15.75" hidden="1" customHeight="1">
      <c r="A2228" s="4" t="s">
        <v>3816</v>
      </c>
      <c r="B2228" s="4" t="s">
        <v>201</v>
      </c>
      <c r="C2228" s="4" t="str">
        <f>iferror(vlookup(B2228,Industry_info,2,false),"No data")</f>
        <v>Aerospace &amp; Defense</v>
      </c>
      <c r="D2228" s="4" t="s">
        <v>142</v>
      </c>
      <c r="E2228" s="4" t="str">
        <f>iferror(VLOOKUP(D2228,State_info,2,0),"No Data")</f>
        <v>TX</v>
      </c>
      <c r="F2228" s="4">
        <v>49011.0</v>
      </c>
      <c r="G2228" s="4">
        <v>104623.0</v>
      </c>
      <c r="H2228" s="4" t="s">
        <v>15</v>
      </c>
      <c r="I2228" s="5">
        <v>43950.0</v>
      </c>
      <c r="J2228" s="5">
        <v>43988.0</v>
      </c>
      <c r="K2228" s="4" t="s">
        <v>16</v>
      </c>
      <c r="L2228" s="4">
        <f>iferror(vlookup(B2228,Rating_info,3,0),"No Data")</f>
        <v>3.4</v>
      </c>
    </row>
    <row r="2229" ht="15.75" hidden="1" customHeight="1">
      <c r="A2229" s="4" t="s">
        <v>1123</v>
      </c>
      <c r="B2229" s="4" t="s">
        <v>533</v>
      </c>
      <c r="C2229" s="4" t="str">
        <f>iferror(vlookup(B2229,Industry_info,2,false),"No data")</f>
        <v>Finance</v>
      </c>
      <c r="D2229" s="4" t="s">
        <v>2874</v>
      </c>
      <c r="E2229" s="4" t="str">
        <f>iferror(VLOOKUP(D2229,State_info,2,0),"No Data")</f>
        <v>TX</v>
      </c>
      <c r="F2229" s="4">
        <v>106757.0</v>
      </c>
      <c r="G2229" s="4">
        <v>140944.0</v>
      </c>
      <c r="H2229" s="4" t="s">
        <v>3817</v>
      </c>
      <c r="I2229" s="5">
        <v>43951.0</v>
      </c>
      <c r="J2229" s="5">
        <v>43988.0</v>
      </c>
      <c r="K2229" s="4" t="s">
        <v>16</v>
      </c>
      <c r="L2229" s="4">
        <f>iferror(vlookup(B2229,Rating_info,3,0),"No Data")</f>
        <v>3.8</v>
      </c>
    </row>
    <row r="2230" ht="15.75" hidden="1" customHeight="1">
      <c r="A2230" s="4" t="s">
        <v>3818</v>
      </c>
      <c r="B2230" s="4" t="s">
        <v>793</v>
      </c>
      <c r="C2230" s="4" t="str">
        <f>iferror(vlookup(B2230,Industry_info,2,false),"No data")</f>
        <v>Media</v>
      </c>
      <c r="D2230" s="4" t="s">
        <v>2860</v>
      </c>
      <c r="E2230" s="4" t="str">
        <f>iferror(VLOOKUP(D2230,State_info,2,0),"No Data")</f>
        <v>TX</v>
      </c>
      <c r="F2230" s="4">
        <v>61795.0</v>
      </c>
      <c r="G2230" s="4">
        <v>74447.0</v>
      </c>
      <c r="H2230" s="4" t="s">
        <v>3819</v>
      </c>
      <c r="I2230" s="5">
        <v>43952.0</v>
      </c>
      <c r="J2230" s="5">
        <v>43988.0</v>
      </c>
      <c r="K2230" s="4" t="s">
        <v>16</v>
      </c>
      <c r="L2230" s="4">
        <f>iferror(vlookup(B2230,Rating_info,3,0),"No Data")</f>
        <v>3.4</v>
      </c>
    </row>
    <row r="2231" ht="15.75" hidden="1" customHeight="1">
      <c r="A2231" s="4" t="s">
        <v>3820</v>
      </c>
      <c r="B2231" s="4" t="s">
        <v>3821</v>
      </c>
      <c r="C2231" s="4" t="str">
        <f>iferror(vlookup(B2231,Industry_info,2,false),"No data")</f>
        <v>Oil, Gas, Energy &amp; Utilities</v>
      </c>
      <c r="D2231" s="4" t="s">
        <v>2885</v>
      </c>
      <c r="E2231" s="4" t="str">
        <f>iferror(VLOOKUP(D2231,State_info,2,0),"No Data")</f>
        <v>TX</v>
      </c>
      <c r="F2231" s="4">
        <v>45333.0</v>
      </c>
      <c r="G2231" s="4">
        <v>52725.0</v>
      </c>
      <c r="H2231" s="4" t="s">
        <v>3822</v>
      </c>
      <c r="I2231" s="5">
        <v>43945.0</v>
      </c>
      <c r="J2231" s="5">
        <v>43988.0</v>
      </c>
      <c r="K2231" s="4" t="s">
        <v>16</v>
      </c>
      <c r="L2231" s="4">
        <f>iferror(vlookup(B2231,Rating_info,3,0),"No Data")</f>
        <v>3.9</v>
      </c>
    </row>
    <row r="2232" ht="15.75" hidden="1" customHeight="1">
      <c r="A2232" s="4" t="s">
        <v>3823</v>
      </c>
      <c r="B2232" s="4" t="s">
        <v>2923</v>
      </c>
      <c r="C2232" s="4" t="str">
        <f>iferror(vlookup(B2232,Industry_info,2,false),"No data")</f>
        <v>Finance</v>
      </c>
      <c r="D2232" s="4" t="s">
        <v>2874</v>
      </c>
      <c r="E2232" s="4" t="str">
        <f>iferror(VLOOKUP(D2232,State_info,2,0),"No Data")</f>
        <v>TX</v>
      </c>
      <c r="F2232" s="4">
        <v>74917.0</v>
      </c>
      <c r="G2232" s="4">
        <v>136203.0</v>
      </c>
      <c r="H2232" s="4" t="s">
        <v>3824</v>
      </c>
      <c r="I2232" s="5">
        <v>43949.0</v>
      </c>
      <c r="J2232" s="5">
        <v>43988.0</v>
      </c>
      <c r="K2232" s="4" t="s">
        <v>16</v>
      </c>
      <c r="L2232" s="4">
        <f>iferror(vlookup(B2232,Rating_info,3,0),"No Data")</f>
        <v>3.9</v>
      </c>
    </row>
    <row r="2233" ht="15.75" hidden="1" customHeight="1">
      <c r="A2233" s="4" t="s">
        <v>3825</v>
      </c>
      <c r="B2233" s="4" t="s">
        <v>2895</v>
      </c>
      <c r="C2233" s="4" t="str">
        <f>iferror(vlookup(B2233,Industry_info,2,false),"No data")</f>
        <v>Business Services</v>
      </c>
      <c r="D2233" s="4" t="s">
        <v>142</v>
      </c>
      <c r="E2233" s="4" t="str">
        <f>iferror(VLOOKUP(D2233,State_info,2,0),"No Data")</f>
        <v>TX</v>
      </c>
      <c r="F2233" s="4">
        <v>74544.0</v>
      </c>
      <c r="G2233" s="4">
        <v>124660.0</v>
      </c>
      <c r="H2233" s="4" t="s">
        <v>3826</v>
      </c>
      <c r="I2233" s="5">
        <v>43953.0</v>
      </c>
      <c r="J2233" s="5">
        <v>43988.0</v>
      </c>
      <c r="K2233" s="4" t="s">
        <v>16</v>
      </c>
      <c r="L2233" s="4">
        <f>iferror(vlookup(B2233,Rating_info,3,0),"No Data")</f>
        <v>3.9</v>
      </c>
    </row>
  </sheetData>
  <autoFilter ref="$A$1:$L$2233">
    <filterColumn colId="0">
      <customFilters>
        <customFilter val="*Data engineer*"/>
      </customFilters>
    </filterColumn>
    <filterColumn colId="4">
      <filters>
        <filter val="TN"/>
        <filter val="NY"/>
        <filter val="NJ"/>
        <filter val="CA"/>
        <filter val="KY"/>
      </filters>
    </filterColumn>
  </autoFilter>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2</v>
      </c>
      <c r="B1" s="6" t="s">
        <v>3835</v>
      </c>
      <c r="C1" s="6" t="s">
        <v>3827</v>
      </c>
    </row>
    <row r="2">
      <c r="A2" s="6" t="s">
        <v>3836</v>
      </c>
      <c r="B2" s="6">
        <v>73828.0</v>
      </c>
      <c r="C2" s="6">
        <v>118986.0</v>
      </c>
    </row>
    <row r="3">
      <c r="A3" s="6" t="s">
        <v>3854</v>
      </c>
      <c r="B3" s="6">
        <v>89506.0</v>
      </c>
      <c r="C3" s="6">
        <v>126751.0</v>
      </c>
    </row>
    <row r="4">
      <c r="A4" s="6" t="s">
        <v>3837</v>
      </c>
      <c r="B4" s="6">
        <v>83279.5</v>
      </c>
      <c r="C4" s="6">
        <v>132628.0</v>
      </c>
    </row>
    <row r="5">
      <c r="A5" s="6" t="s">
        <v>3856</v>
      </c>
      <c r="B5" s="6">
        <v>86300.0</v>
      </c>
      <c r="C5" s="6">
        <v>131880.0</v>
      </c>
    </row>
    <row r="6">
      <c r="A6" s="6" t="s">
        <v>3855</v>
      </c>
      <c r="B6" s="6">
        <v>107905.0</v>
      </c>
      <c r="C6" s="6">
        <v>129363.0</v>
      </c>
    </row>
    <row r="7">
      <c r="A7" s="6" t="s">
        <v>3839</v>
      </c>
      <c r="B7" s="6">
        <v>88809.0</v>
      </c>
      <c r="C7" s="6">
        <v>128642.0</v>
      </c>
    </row>
    <row r="8">
      <c r="A8" s="6" t="s">
        <v>3862</v>
      </c>
      <c r="B8" s="6">
        <v>78546.5</v>
      </c>
      <c r="C8" s="6">
        <v>129340.0</v>
      </c>
    </row>
    <row r="9">
      <c r="A9" s="6" t="s">
        <v>3840</v>
      </c>
      <c r="B9" s="6">
        <v>70240.0</v>
      </c>
      <c r="C9" s="6">
        <v>116338.0</v>
      </c>
    </row>
    <row r="10">
      <c r="A10" s="6" t="s">
        <v>3841</v>
      </c>
      <c r="B10" s="6">
        <v>93561.0</v>
      </c>
      <c r="C10" s="6">
        <v>135276.0</v>
      </c>
    </row>
    <row r="11">
      <c r="A11" s="6" t="s">
        <v>3859</v>
      </c>
      <c r="B11" s="6">
        <v>86319.0</v>
      </c>
      <c r="C11" s="6">
        <v>113595.5</v>
      </c>
    </row>
    <row r="12">
      <c r="A12" s="6" t="s">
        <v>3828</v>
      </c>
      <c r="B12" s="6">
        <v>85079.0</v>
      </c>
      <c r="C12" s="6">
        <v>128240.5</v>
      </c>
      <c r="D12" s="6">
        <f>average(B12:C12)</f>
        <v>106659.75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2" max="3" width="20.38"/>
  </cols>
  <sheetData>
    <row r="1">
      <c r="A1" s="6" t="s">
        <v>10</v>
      </c>
      <c r="B1" s="7" t="s">
        <v>3827</v>
      </c>
      <c r="D1" s="8"/>
    </row>
    <row r="2">
      <c r="A2" s="6" t="s">
        <v>1610</v>
      </c>
      <c r="B2" s="7">
        <v>133061.5</v>
      </c>
      <c r="D2" s="7"/>
    </row>
    <row r="3">
      <c r="A3" s="6" t="s">
        <v>16</v>
      </c>
      <c r="B3" s="7">
        <v>118161.0</v>
      </c>
      <c r="D3" s="7"/>
    </row>
    <row r="4">
      <c r="A4" s="6" t="s">
        <v>887</v>
      </c>
      <c r="B4" s="7">
        <v>85005.0</v>
      </c>
      <c r="D4" s="7"/>
    </row>
    <row r="5">
      <c r="A5" s="6" t="s">
        <v>330</v>
      </c>
      <c r="B5" s="7">
        <v>43006.0</v>
      </c>
      <c r="D5" s="7"/>
    </row>
    <row r="6">
      <c r="A6" s="6" t="s">
        <v>3392</v>
      </c>
      <c r="B6" s="7">
        <v>73274.0</v>
      </c>
      <c r="D6" s="7"/>
    </row>
    <row r="7">
      <c r="A7" s="6" t="s">
        <v>3828</v>
      </c>
      <c r="B7" s="7">
        <v>116383.5</v>
      </c>
      <c r="D7" s="7"/>
    </row>
    <row r="8">
      <c r="B8" s="7"/>
      <c r="D8" s="7"/>
    </row>
    <row r="9">
      <c r="B9" s="7"/>
      <c r="D9" s="7"/>
    </row>
    <row r="10">
      <c r="B10" s="7"/>
      <c r="D10" s="7"/>
    </row>
    <row r="11" ht="14.25" customHeight="1">
      <c r="A11" s="1" t="s">
        <v>5</v>
      </c>
      <c r="B11" s="1" t="s">
        <v>6</v>
      </c>
      <c r="D11" s="7"/>
    </row>
    <row r="12">
      <c r="A12" s="4">
        <v>131965.0</v>
      </c>
      <c r="B12" s="4">
        <v>161310.0</v>
      </c>
      <c r="D12" s="7"/>
    </row>
    <row r="13">
      <c r="A13" s="4">
        <v>116784.0</v>
      </c>
      <c r="B13" s="4">
        <v>118008.0</v>
      </c>
      <c r="D13" s="7"/>
    </row>
    <row r="14">
      <c r="A14" s="4">
        <v>151646.0</v>
      </c>
      <c r="B14" s="4">
        <v>156286.0</v>
      </c>
      <c r="D14" s="7"/>
    </row>
    <row r="15">
      <c r="A15" s="4">
        <v>137948.0</v>
      </c>
      <c r="B15" s="4">
        <v>157613.0</v>
      </c>
      <c r="D15" s="7"/>
    </row>
    <row r="16">
      <c r="A16" s="4">
        <v>104992.0</v>
      </c>
      <c r="B16" s="4">
        <v>188419.0</v>
      </c>
      <c r="D16" s="7"/>
    </row>
    <row r="17">
      <c r="A17" s="4">
        <v>100959.0</v>
      </c>
      <c r="B17" s="4">
        <v>124595.0</v>
      </c>
      <c r="D17" s="7"/>
    </row>
    <row r="18">
      <c r="A18" s="4">
        <v>125822.0</v>
      </c>
      <c r="B18" s="4">
        <v>140691.0</v>
      </c>
      <c r="D18" s="7"/>
    </row>
    <row r="19">
      <c r="A19" s="4">
        <v>129617.0</v>
      </c>
      <c r="B19" s="4">
        <v>147726.0</v>
      </c>
      <c r="D19" s="7"/>
    </row>
    <row r="20">
      <c r="A20" s="4">
        <v>102913.0</v>
      </c>
      <c r="B20" s="4">
        <v>155464.0</v>
      </c>
      <c r="D20" s="7"/>
    </row>
    <row r="21">
      <c r="A21" s="4">
        <v>82562.0</v>
      </c>
      <c r="B21" s="4">
        <v>109734.0</v>
      </c>
      <c r="D21" s="7"/>
    </row>
    <row r="22">
      <c r="A22" s="4">
        <v>97656.0</v>
      </c>
      <c r="B22" s="4">
        <v>112456.0</v>
      </c>
      <c r="D22" s="7"/>
    </row>
    <row r="23">
      <c r="A23" s="4">
        <v>83068.0</v>
      </c>
      <c r="B23" s="4">
        <v>99451.0</v>
      </c>
      <c r="D23" s="7"/>
    </row>
    <row r="24">
      <c r="A24" s="4">
        <v>106690.0</v>
      </c>
      <c r="B24" s="4">
        <v>178080.0</v>
      </c>
      <c r="D24" s="7"/>
    </row>
    <row r="25">
      <c r="A25" s="4">
        <v>100959.0</v>
      </c>
      <c r="B25" s="4">
        <v>124595.0</v>
      </c>
      <c r="D25" s="7"/>
    </row>
    <row r="26">
      <c r="A26" s="4">
        <v>99278.0</v>
      </c>
      <c r="B26" s="4">
        <v>122333.0</v>
      </c>
      <c r="D26" s="7"/>
    </row>
    <row r="27">
      <c r="A27" s="4">
        <v>135860.0</v>
      </c>
      <c r="B27" s="4">
        <v>231534.0</v>
      </c>
      <c r="D27" s="7"/>
    </row>
    <row r="28">
      <c r="A28" s="4">
        <v>122157.0</v>
      </c>
      <c r="B28" s="4">
        <v>154158.0</v>
      </c>
      <c r="D28" s="7"/>
    </row>
    <row r="29">
      <c r="A29" s="4">
        <v>100959.0</v>
      </c>
      <c r="B29" s="4">
        <v>124595.0</v>
      </c>
      <c r="D29" s="7"/>
    </row>
    <row r="30">
      <c r="A30" s="4">
        <v>100385.0</v>
      </c>
      <c r="B30" s="4">
        <v>142606.0</v>
      </c>
      <c r="D30" s="7"/>
    </row>
    <row r="31">
      <c r="A31" s="4">
        <v>138634.0</v>
      </c>
      <c r="B31" s="4">
        <v>158246.0</v>
      </c>
      <c r="D31" s="7"/>
    </row>
    <row r="32">
      <c r="A32" s="4">
        <v>122598.0</v>
      </c>
      <c r="B32" s="4">
        <v>159766.0</v>
      </c>
      <c r="D32" s="7"/>
    </row>
    <row r="33">
      <c r="A33" s="4">
        <v>64209.0</v>
      </c>
      <c r="B33" s="4">
        <v>125464.0</v>
      </c>
      <c r="D33" s="7"/>
    </row>
    <row r="34">
      <c r="A34" s="4">
        <v>111187.0</v>
      </c>
      <c r="B34" s="4">
        <v>195652.0</v>
      </c>
      <c r="D34" s="7"/>
    </row>
    <row r="35">
      <c r="A35" s="4">
        <v>95966.0</v>
      </c>
      <c r="B35" s="4">
        <v>124988.0</v>
      </c>
      <c r="D35" s="7"/>
    </row>
    <row r="36">
      <c r="A36" s="4">
        <v>84239.0</v>
      </c>
      <c r="B36" s="4">
        <v>152336.0</v>
      </c>
      <c r="D36" s="7"/>
    </row>
    <row r="37">
      <c r="A37" s="4">
        <v>116887.0</v>
      </c>
      <c r="B37" s="4">
        <v>136070.0</v>
      </c>
      <c r="D37" s="7"/>
    </row>
    <row r="38">
      <c r="A38" s="4">
        <v>119603.0</v>
      </c>
      <c r="B38" s="4">
        <v>141552.0</v>
      </c>
      <c r="D38" s="7"/>
    </row>
    <row r="39">
      <c r="A39" s="4">
        <v>77449.0</v>
      </c>
      <c r="B39" s="4">
        <v>98993.0</v>
      </c>
      <c r="D39" s="7"/>
    </row>
    <row r="40">
      <c r="A40" s="4">
        <v>79853.0</v>
      </c>
      <c r="B40" s="4">
        <v>121275.0</v>
      </c>
      <c r="D40" s="7"/>
    </row>
    <row r="41">
      <c r="A41" s="4">
        <v>137812.0</v>
      </c>
      <c r="B41" s="4">
        <v>166642.0</v>
      </c>
      <c r="D41" s="7"/>
    </row>
    <row r="42">
      <c r="A42" s="4">
        <v>85704.0</v>
      </c>
      <c r="B42" s="4">
        <v>122131.0</v>
      </c>
      <c r="D42" s="7"/>
    </row>
    <row r="43">
      <c r="A43" s="4">
        <v>103670.0</v>
      </c>
      <c r="B43" s="4">
        <v>130933.0</v>
      </c>
      <c r="D43" s="7"/>
    </row>
    <row r="44">
      <c r="A44" s="4">
        <v>128235.0</v>
      </c>
      <c r="B44" s="4">
        <v>223999.0</v>
      </c>
      <c r="D44" s="7"/>
    </row>
    <row r="45">
      <c r="A45" s="4">
        <v>78846.0</v>
      </c>
      <c r="B45" s="4">
        <v>145106.0</v>
      </c>
      <c r="D45" s="7"/>
    </row>
    <row r="46">
      <c r="A46" s="4">
        <v>112096.0</v>
      </c>
      <c r="B46" s="4">
        <v>129538.0</v>
      </c>
      <c r="D46" s="7"/>
    </row>
    <row r="47">
      <c r="A47" s="4">
        <v>100553.0</v>
      </c>
      <c r="B47" s="4">
        <v>104040.0</v>
      </c>
      <c r="D47" s="7"/>
    </row>
    <row r="48">
      <c r="A48" s="4">
        <v>132652.0</v>
      </c>
      <c r="B48" s="4">
        <v>155554.0</v>
      </c>
      <c r="D48" s="7"/>
    </row>
    <row r="49">
      <c r="A49" s="4">
        <v>95919.0</v>
      </c>
      <c r="B49" s="4">
        <v>125977.0</v>
      </c>
      <c r="D49" s="7"/>
    </row>
    <row r="50">
      <c r="A50" s="4">
        <v>124778.0</v>
      </c>
      <c r="B50" s="4">
        <v>161987.0</v>
      </c>
      <c r="D50" s="7"/>
    </row>
    <row r="51">
      <c r="A51" s="4">
        <v>158396.0</v>
      </c>
      <c r="B51" s="4">
        <v>178107.0</v>
      </c>
      <c r="D51" s="7"/>
    </row>
    <row r="52">
      <c r="A52" s="4">
        <v>116168.0</v>
      </c>
      <c r="B52" s="4">
        <v>212651.0</v>
      </c>
      <c r="D52" s="7"/>
    </row>
    <row r="53">
      <c r="A53" s="4">
        <v>131565.0</v>
      </c>
      <c r="B53" s="4">
        <v>164182.0</v>
      </c>
      <c r="D53" s="7"/>
    </row>
    <row r="54">
      <c r="A54" s="4">
        <v>120055.0</v>
      </c>
      <c r="B54" s="4">
        <v>202553.0</v>
      </c>
      <c r="D54" s="7"/>
    </row>
    <row r="55">
      <c r="A55" s="4">
        <v>90637.0</v>
      </c>
      <c r="B55" s="4">
        <v>90637.0</v>
      </c>
      <c r="D55" s="7"/>
    </row>
    <row r="56">
      <c r="A56" s="4">
        <v>104933.0</v>
      </c>
      <c r="B56" s="4">
        <v>189033.0</v>
      </c>
      <c r="D56" s="7"/>
    </row>
    <row r="57">
      <c r="A57" s="4">
        <v>91839.0</v>
      </c>
      <c r="B57" s="4">
        <v>166533.0</v>
      </c>
      <c r="D57" s="7"/>
    </row>
    <row r="58">
      <c r="A58" s="4">
        <v>85704.0</v>
      </c>
      <c r="B58" s="4">
        <v>122131.0</v>
      </c>
      <c r="D58" s="7"/>
    </row>
    <row r="59">
      <c r="A59" s="4">
        <v>124778.0</v>
      </c>
      <c r="B59" s="4">
        <v>161987.0</v>
      </c>
      <c r="D59" s="7"/>
    </row>
    <row r="60">
      <c r="A60" s="4">
        <v>108439.0</v>
      </c>
      <c r="B60" s="4">
        <v>191651.0</v>
      </c>
      <c r="D60" s="7"/>
    </row>
    <row r="61">
      <c r="A61" s="4">
        <v>122598.0</v>
      </c>
      <c r="B61" s="4">
        <v>159766.0</v>
      </c>
      <c r="D61" s="7"/>
    </row>
    <row r="62">
      <c r="A62" s="4">
        <v>103144.0</v>
      </c>
      <c r="B62" s="4">
        <v>123089.0</v>
      </c>
      <c r="D62" s="7"/>
    </row>
    <row r="63">
      <c r="A63" s="4">
        <v>105982.0</v>
      </c>
      <c r="B63" s="4">
        <v>193669.0</v>
      </c>
      <c r="D63" s="7"/>
    </row>
    <row r="64">
      <c r="A64" s="4">
        <v>78466.0</v>
      </c>
      <c r="B64" s="4">
        <v>143572.0</v>
      </c>
      <c r="D64" s="7"/>
    </row>
    <row r="65">
      <c r="A65" s="4">
        <v>114738.0</v>
      </c>
      <c r="B65" s="4">
        <v>136870.0</v>
      </c>
      <c r="D65" s="7"/>
    </row>
    <row r="66">
      <c r="A66" s="4">
        <v>137812.0</v>
      </c>
      <c r="B66" s="4">
        <v>166642.0</v>
      </c>
      <c r="D66" s="7"/>
    </row>
    <row r="67">
      <c r="A67" s="4">
        <v>108881.0</v>
      </c>
      <c r="B67" s="4">
        <v>128276.0</v>
      </c>
      <c r="D67" s="7"/>
    </row>
    <row r="68">
      <c r="A68" s="4">
        <v>100185.0</v>
      </c>
      <c r="B68" s="4">
        <v>169700.0</v>
      </c>
      <c r="D68" s="7"/>
    </row>
    <row r="69">
      <c r="A69" s="4">
        <v>160126.0</v>
      </c>
      <c r="B69" s="4">
        <v>199880.0</v>
      </c>
      <c r="D69" s="7"/>
    </row>
    <row r="70">
      <c r="A70" s="4">
        <v>82129.0</v>
      </c>
      <c r="B70" s="4">
        <v>150813.0</v>
      </c>
      <c r="D70" s="7"/>
    </row>
    <row r="71">
      <c r="A71" s="4">
        <v>158305.0</v>
      </c>
      <c r="B71" s="4">
        <v>181259.0</v>
      </c>
      <c r="D71" s="7"/>
    </row>
    <row r="72">
      <c r="A72" s="4">
        <v>67374.0</v>
      </c>
      <c r="B72" s="4">
        <v>128144.0</v>
      </c>
      <c r="D72" s="7"/>
    </row>
    <row r="73">
      <c r="A73" s="4">
        <v>67374.0</v>
      </c>
      <c r="B73" s="4">
        <v>128144.0</v>
      </c>
      <c r="D73" s="7"/>
    </row>
    <row r="74">
      <c r="A74" s="4">
        <v>74903.0</v>
      </c>
      <c r="B74" s="4">
        <v>137232.0</v>
      </c>
      <c r="D74" s="7"/>
    </row>
    <row r="75">
      <c r="A75" s="4">
        <v>99044.0</v>
      </c>
      <c r="B75" s="4">
        <v>131450.0</v>
      </c>
      <c r="D75" s="7"/>
    </row>
    <row r="76">
      <c r="A76" s="4">
        <v>96103.0</v>
      </c>
      <c r="B76" s="4">
        <v>171699.0</v>
      </c>
      <c r="D76" s="7"/>
    </row>
    <row r="77">
      <c r="A77" s="4">
        <v>130489.0</v>
      </c>
      <c r="B77" s="4">
        <v>130489.0</v>
      </c>
      <c r="D77" s="7"/>
    </row>
    <row r="78">
      <c r="A78" s="4">
        <v>95073.0</v>
      </c>
      <c r="B78" s="4">
        <v>174012.0</v>
      </c>
      <c r="D78" s="7"/>
    </row>
    <row r="79">
      <c r="A79" s="4">
        <v>150000.0</v>
      </c>
      <c r="B79" s="4">
        <v>170000.0</v>
      </c>
      <c r="D79" s="7"/>
    </row>
    <row r="80">
      <c r="A80" s="4">
        <v>109121.0</v>
      </c>
      <c r="B80" s="4">
        <v>113507.0</v>
      </c>
      <c r="D80" s="7"/>
    </row>
    <row r="81">
      <c r="A81" s="4">
        <v>124778.0</v>
      </c>
      <c r="B81" s="4">
        <v>161987.0</v>
      </c>
      <c r="D81" s="7"/>
    </row>
    <row r="82">
      <c r="A82" s="4">
        <v>117024.0</v>
      </c>
      <c r="B82" s="4">
        <v>208700.0</v>
      </c>
      <c r="D82" s="7"/>
    </row>
    <row r="83">
      <c r="A83" s="4">
        <v>99278.0</v>
      </c>
      <c r="B83" s="4">
        <v>122333.0</v>
      </c>
      <c r="D83" s="7"/>
    </row>
    <row r="84">
      <c r="A84" s="4">
        <v>95355.0</v>
      </c>
      <c r="B84" s="4">
        <v>112301.0</v>
      </c>
      <c r="D84" s="7"/>
    </row>
    <row r="85">
      <c r="A85" s="4">
        <v>122048.0</v>
      </c>
      <c r="B85" s="4">
        <v>135005.0</v>
      </c>
      <c r="D85" s="7"/>
    </row>
    <row r="86">
      <c r="A86" s="4">
        <v>105975.0</v>
      </c>
      <c r="B86" s="4">
        <v>129478.0</v>
      </c>
      <c r="D86" s="7"/>
    </row>
    <row r="87">
      <c r="A87" s="4">
        <v>65009.0</v>
      </c>
      <c r="B87" s="4">
        <v>120880.0</v>
      </c>
      <c r="D87" s="7"/>
    </row>
    <row r="88">
      <c r="A88" s="4">
        <v>102374.0</v>
      </c>
      <c r="B88" s="4">
        <v>175139.0</v>
      </c>
      <c r="D88" s="7"/>
    </row>
    <row r="89">
      <c r="A89" s="4">
        <v>93789.0</v>
      </c>
      <c r="B89" s="4">
        <v>125953.0</v>
      </c>
      <c r="D89" s="7"/>
    </row>
    <row r="90">
      <c r="A90" s="4">
        <v>120363.0</v>
      </c>
      <c r="B90" s="4">
        <v>145993.0</v>
      </c>
      <c r="D90" s="7"/>
    </row>
    <row r="91">
      <c r="A91" s="4">
        <v>152164.0</v>
      </c>
      <c r="B91" s="4">
        <v>195246.0</v>
      </c>
      <c r="D91" s="7"/>
    </row>
    <row r="92">
      <c r="A92" s="4">
        <v>124778.0</v>
      </c>
      <c r="B92" s="4">
        <v>124778.0</v>
      </c>
      <c r="D92" s="7"/>
    </row>
    <row r="93">
      <c r="A93" s="4">
        <v>100959.0</v>
      </c>
      <c r="B93" s="4">
        <v>124595.0</v>
      </c>
      <c r="D93" s="7"/>
    </row>
    <row r="94">
      <c r="A94" s="4">
        <v>103202.0</v>
      </c>
      <c r="B94" s="4">
        <v>137168.0</v>
      </c>
      <c r="D94" s="7"/>
    </row>
    <row r="95">
      <c r="A95" s="4">
        <v>120423.0</v>
      </c>
      <c r="B95" s="4">
        <v>134748.0</v>
      </c>
      <c r="D95" s="7"/>
    </row>
    <row r="96">
      <c r="A96" s="4">
        <v>92900.0</v>
      </c>
      <c r="B96" s="4">
        <v>125659.0</v>
      </c>
      <c r="D96" s="7"/>
    </row>
    <row r="97">
      <c r="A97" s="4">
        <v>115799.0</v>
      </c>
      <c r="B97" s="4">
        <v>205195.0</v>
      </c>
      <c r="D97" s="7"/>
    </row>
    <row r="98">
      <c r="A98" s="4">
        <v>100959.0</v>
      </c>
      <c r="B98" s="4">
        <v>124595.0</v>
      </c>
      <c r="D98" s="7"/>
    </row>
    <row r="99">
      <c r="A99" s="4">
        <v>124778.0</v>
      </c>
      <c r="B99" s="4">
        <v>124778.0</v>
      </c>
      <c r="D99" s="7"/>
    </row>
    <row r="100">
      <c r="A100" s="4">
        <v>103202.0</v>
      </c>
      <c r="B100" s="4">
        <v>137168.0</v>
      </c>
      <c r="D100" s="7"/>
    </row>
    <row r="101">
      <c r="A101" s="4">
        <v>81303.0</v>
      </c>
      <c r="B101" s="4">
        <v>147443.0</v>
      </c>
      <c r="D101" s="7"/>
    </row>
    <row r="102">
      <c r="A102" s="4">
        <v>106690.0</v>
      </c>
      <c r="B102" s="4">
        <v>178080.0</v>
      </c>
      <c r="D102" s="7"/>
    </row>
    <row r="103">
      <c r="A103" s="4">
        <v>96816.0</v>
      </c>
      <c r="B103" s="4">
        <v>174534.0</v>
      </c>
      <c r="D103" s="7"/>
    </row>
    <row r="104">
      <c r="B104" s="7"/>
      <c r="D104" s="7"/>
    </row>
    <row r="105">
      <c r="B105" s="7"/>
      <c r="D105" s="7"/>
    </row>
    <row r="106">
      <c r="A106" s="6">
        <f>min(A12:A103)</f>
        <v>64209</v>
      </c>
      <c r="B106" s="7">
        <f>max(B12:B103)</f>
        <v>231534</v>
      </c>
      <c r="D106" s="7"/>
    </row>
    <row r="107">
      <c r="B107" s="7"/>
      <c r="D107" s="7"/>
    </row>
    <row r="108">
      <c r="A108" s="9" t="s">
        <v>3829</v>
      </c>
      <c r="B108" s="7">
        <f>B106-A106</f>
        <v>167325</v>
      </c>
      <c r="D108" s="7"/>
    </row>
    <row r="109">
      <c r="B109" s="7"/>
      <c r="D109" s="7"/>
    </row>
    <row r="110">
      <c r="A110" s="9" t="s">
        <v>3830</v>
      </c>
      <c r="B110" s="7">
        <f>average(B12:B103)</f>
        <v>149123.2283</v>
      </c>
      <c r="D110" s="7"/>
    </row>
    <row r="111">
      <c r="B111" s="7"/>
      <c r="D111" s="7"/>
    </row>
    <row r="112">
      <c r="A112" s="9" t="s">
        <v>3831</v>
      </c>
      <c r="B112" s="7">
        <f>stdev(B12:B103)</f>
        <v>30103.92184</v>
      </c>
      <c r="D112" s="7"/>
    </row>
    <row r="113">
      <c r="B113" s="7"/>
      <c r="D113" s="7"/>
    </row>
    <row r="114">
      <c r="A114" s="9" t="s">
        <v>3832</v>
      </c>
      <c r="B114" s="7">
        <f>percentile(B12:B103,0.6)</f>
        <v>155518</v>
      </c>
      <c r="D114" s="7"/>
    </row>
    <row r="115">
      <c r="B115" s="7"/>
      <c r="D115" s="7"/>
    </row>
    <row r="116">
      <c r="A116" s="9" t="s">
        <v>3833</v>
      </c>
      <c r="B116" s="7">
        <f>percentile(B12:B103,0.75)</f>
        <v>167406.5</v>
      </c>
      <c r="D116" s="7"/>
    </row>
    <row r="117">
      <c r="B117" s="7"/>
      <c r="D117" s="7"/>
    </row>
    <row r="118">
      <c r="A118" s="9" t="s">
        <v>3834</v>
      </c>
      <c r="B118" s="7">
        <f>percentile(B12:B103,0.85)</f>
        <v>179210.2</v>
      </c>
      <c r="D118" s="7"/>
    </row>
    <row r="119">
      <c r="B119" s="7"/>
      <c r="D119" s="7"/>
    </row>
    <row r="120">
      <c r="B120" s="7"/>
      <c r="D120" s="7"/>
    </row>
    <row r="121">
      <c r="B121" s="7"/>
      <c r="D121" s="7"/>
    </row>
    <row r="122">
      <c r="B122" s="7"/>
      <c r="D122" s="7"/>
    </row>
    <row r="123">
      <c r="B123" s="7"/>
      <c r="D123" s="7"/>
    </row>
    <row r="124">
      <c r="B124" s="7"/>
      <c r="D124" s="7"/>
    </row>
    <row r="125">
      <c r="B125" s="7"/>
      <c r="D125" s="7"/>
    </row>
    <row r="126">
      <c r="B126" s="7"/>
      <c r="D126" s="7"/>
    </row>
    <row r="127">
      <c r="B127" s="7"/>
      <c r="D127" s="7"/>
    </row>
    <row r="128">
      <c r="B128" s="7"/>
      <c r="D128" s="7"/>
    </row>
    <row r="129">
      <c r="B129" s="7"/>
      <c r="D129" s="7"/>
    </row>
    <row r="130">
      <c r="B130" s="7"/>
      <c r="D130" s="7"/>
    </row>
    <row r="131">
      <c r="B131" s="7"/>
      <c r="D131" s="7"/>
    </row>
    <row r="132">
      <c r="B132" s="7"/>
      <c r="D132" s="7"/>
    </row>
    <row r="133">
      <c r="B133" s="7"/>
      <c r="D133" s="7"/>
    </row>
    <row r="134">
      <c r="B134" s="7"/>
      <c r="D134" s="7"/>
    </row>
    <row r="135">
      <c r="B135" s="7"/>
      <c r="D135" s="7"/>
    </row>
    <row r="136">
      <c r="B136" s="7"/>
      <c r="D136" s="7"/>
    </row>
    <row r="137">
      <c r="B137" s="7"/>
      <c r="D137" s="7"/>
    </row>
    <row r="138">
      <c r="B138" s="7"/>
      <c r="D138" s="7"/>
    </row>
    <row r="139">
      <c r="B139" s="7"/>
      <c r="D139" s="7"/>
    </row>
    <row r="140">
      <c r="B140" s="7"/>
      <c r="D140" s="7"/>
    </row>
    <row r="141">
      <c r="B141" s="7"/>
      <c r="D141" s="7"/>
    </row>
    <row r="142">
      <c r="B142" s="7"/>
      <c r="D142" s="7"/>
    </row>
    <row r="143">
      <c r="B143" s="7"/>
      <c r="D143" s="7"/>
    </row>
    <row r="144">
      <c r="B144" s="7"/>
      <c r="D144" s="7"/>
    </row>
    <row r="145">
      <c r="B145" s="7"/>
      <c r="D145" s="7"/>
    </row>
    <row r="146">
      <c r="B146" s="7"/>
      <c r="D146" s="7"/>
    </row>
    <row r="147">
      <c r="B147" s="7"/>
      <c r="D147" s="7"/>
    </row>
    <row r="148">
      <c r="B148" s="7"/>
      <c r="D148" s="7"/>
    </row>
    <row r="149">
      <c r="B149" s="7"/>
      <c r="D149" s="7"/>
    </row>
    <row r="150">
      <c r="B150" s="7"/>
      <c r="D150" s="7"/>
    </row>
    <row r="151">
      <c r="B151" s="7"/>
      <c r="D151" s="7"/>
    </row>
    <row r="152">
      <c r="B152" s="7"/>
      <c r="D152" s="7"/>
    </row>
    <row r="153">
      <c r="B153" s="7"/>
      <c r="D153" s="7"/>
    </row>
    <row r="154">
      <c r="B154" s="7"/>
      <c r="D154" s="7"/>
    </row>
    <row r="155">
      <c r="B155" s="7"/>
      <c r="D155" s="7"/>
    </row>
    <row r="156">
      <c r="B156" s="7"/>
      <c r="D156" s="7"/>
    </row>
    <row r="157">
      <c r="B157" s="7"/>
      <c r="D157" s="7"/>
    </row>
    <row r="158">
      <c r="B158" s="7"/>
      <c r="D158" s="7"/>
    </row>
    <row r="159">
      <c r="B159" s="7"/>
      <c r="D159" s="7"/>
    </row>
    <row r="160">
      <c r="B160" s="7"/>
      <c r="D160" s="7"/>
    </row>
    <row r="161">
      <c r="B161" s="7"/>
      <c r="D161" s="7"/>
    </row>
    <row r="162">
      <c r="B162" s="7"/>
      <c r="D162" s="7"/>
    </row>
    <row r="163">
      <c r="B163" s="7"/>
      <c r="D163" s="7"/>
    </row>
    <row r="164">
      <c r="B164" s="7"/>
      <c r="D164" s="7"/>
    </row>
    <row r="165">
      <c r="B165" s="7"/>
      <c r="D165" s="7"/>
    </row>
    <row r="166">
      <c r="B166" s="7"/>
      <c r="D166" s="7"/>
    </row>
    <row r="167">
      <c r="B167" s="7"/>
      <c r="D167" s="7"/>
    </row>
    <row r="168">
      <c r="B168" s="7"/>
      <c r="D168" s="7"/>
    </row>
    <row r="169">
      <c r="B169" s="7"/>
      <c r="D169" s="7"/>
    </row>
    <row r="170">
      <c r="B170" s="7"/>
      <c r="D170" s="7"/>
    </row>
    <row r="171">
      <c r="B171" s="7"/>
      <c r="D171" s="7"/>
    </row>
    <row r="172">
      <c r="B172" s="7"/>
      <c r="D172" s="7"/>
    </row>
    <row r="173">
      <c r="B173" s="7"/>
      <c r="D173" s="7"/>
    </row>
    <row r="174">
      <c r="B174" s="7"/>
      <c r="D174" s="7"/>
    </row>
    <row r="175">
      <c r="B175" s="7"/>
      <c r="D175" s="7"/>
    </row>
    <row r="176">
      <c r="B176" s="7"/>
      <c r="D176" s="7"/>
    </row>
    <row r="177">
      <c r="B177" s="7"/>
      <c r="D177" s="7"/>
    </row>
    <row r="178">
      <c r="B178" s="7"/>
      <c r="D178" s="7"/>
    </row>
    <row r="179">
      <c r="B179" s="7"/>
      <c r="D179" s="7"/>
    </row>
    <row r="180">
      <c r="B180" s="7"/>
      <c r="D180" s="7"/>
    </row>
    <row r="181">
      <c r="B181" s="7"/>
      <c r="D181" s="7"/>
    </row>
    <row r="182">
      <c r="B182" s="7"/>
      <c r="D182" s="7"/>
    </row>
    <row r="183">
      <c r="B183" s="7"/>
      <c r="D183" s="7"/>
    </row>
    <row r="184">
      <c r="B184" s="7"/>
      <c r="D184" s="7"/>
    </row>
    <row r="185">
      <c r="B185" s="7"/>
      <c r="D185" s="7"/>
    </row>
    <row r="186">
      <c r="B186" s="7"/>
      <c r="D186" s="7"/>
    </row>
    <row r="187">
      <c r="B187" s="7"/>
      <c r="D187" s="7"/>
    </row>
    <row r="188">
      <c r="B188" s="7"/>
      <c r="D188" s="7"/>
    </row>
    <row r="189">
      <c r="B189" s="7"/>
      <c r="D189" s="7"/>
    </row>
    <row r="190">
      <c r="B190" s="7"/>
      <c r="D190" s="7"/>
    </row>
    <row r="191">
      <c r="B191" s="7"/>
      <c r="D191" s="7"/>
    </row>
    <row r="192">
      <c r="B192" s="7"/>
      <c r="D192" s="7"/>
    </row>
    <row r="193">
      <c r="B193" s="7"/>
      <c r="D193" s="7"/>
    </row>
    <row r="194">
      <c r="B194" s="7"/>
      <c r="D194" s="7"/>
    </row>
    <row r="195">
      <c r="B195" s="7"/>
      <c r="D195" s="7"/>
    </row>
    <row r="196">
      <c r="B196" s="7"/>
      <c r="D196" s="7"/>
    </row>
    <row r="197">
      <c r="B197" s="7"/>
      <c r="D197" s="7"/>
    </row>
    <row r="198">
      <c r="B198" s="7"/>
      <c r="D198" s="7"/>
    </row>
    <row r="199">
      <c r="B199" s="7"/>
      <c r="D199" s="7"/>
    </row>
    <row r="200">
      <c r="B200" s="7"/>
      <c r="D200" s="7"/>
    </row>
    <row r="201">
      <c r="B201" s="7"/>
      <c r="D201" s="7"/>
    </row>
    <row r="202">
      <c r="B202" s="7"/>
      <c r="D202" s="7"/>
    </row>
    <row r="203">
      <c r="B203" s="7"/>
      <c r="D203" s="7"/>
    </row>
    <row r="204">
      <c r="B204" s="7"/>
      <c r="D204" s="7"/>
    </row>
    <row r="205">
      <c r="B205" s="7"/>
      <c r="D205" s="7"/>
    </row>
    <row r="206">
      <c r="B206" s="7"/>
      <c r="D206" s="7"/>
    </row>
    <row r="207">
      <c r="B207" s="7"/>
      <c r="D207" s="7"/>
    </row>
    <row r="208">
      <c r="B208" s="7"/>
      <c r="D208" s="7"/>
    </row>
    <row r="209">
      <c r="B209" s="7"/>
      <c r="D209" s="7"/>
    </row>
    <row r="210">
      <c r="B210" s="7"/>
      <c r="D210" s="7"/>
    </row>
    <row r="211">
      <c r="B211" s="7"/>
      <c r="D211" s="7"/>
    </row>
    <row r="212">
      <c r="B212" s="7"/>
      <c r="D212" s="7"/>
    </row>
    <row r="213">
      <c r="B213" s="7"/>
      <c r="D213" s="7"/>
    </row>
    <row r="214">
      <c r="B214" s="7"/>
      <c r="D214" s="7"/>
    </row>
    <row r="215">
      <c r="B215" s="7"/>
      <c r="D215" s="7"/>
    </row>
    <row r="216">
      <c r="B216" s="7"/>
      <c r="D216" s="7"/>
    </row>
    <row r="217">
      <c r="B217" s="7"/>
      <c r="D217" s="7"/>
    </row>
    <row r="218">
      <c r="B218" s="7"/>
      <c r="D218" s="7"/>
    </row>
    <row r="219">
      <c r="B219" s="7"/>
      <c r="D219" s="7"/>
    </row>
    <row r="220">
      <c r="B220" s="7"/>
      <c r="D220" s="7"/>
    </row>
    <row r="221">
      <c r="B221" s="7"/>
      <c r="D221" s="7"/>
    </row>
    <row r="222">
      <c r="B222" s="7"/>
      <c r="D222" s="7"/>
    </row>
    <row r="223">
      <c r="B223" s="7"/>
      <c r="D223" s="7"/>
    </row>
    <row r="224">
      <c r="B224" s="7"/>
      <c r="D224" s="7"/>
    </row>
    <row r="225">
      <c r="B225" s="7"/>
      <c r="D225" s="7"/>
    </row>
    <row r="226">
      <c r="B226" s="7"/>
      <c r="D226" s="7"/>
    </row>
    <row r="227">
      <c r="B227" s="7"/>
      <c r="D227" s="7"/>
    </row>
    <row r="228">
      <c r="B228" s="7"/>
      <c r="D228" s="7"/>
    </row>
    <row r="229">
      <c r="B229" s="7"/>
      <c r="D229" s="7"/>
    </row>
    <row r="230">
      <c r="B230" s="7"/>
      <c r="D230" s="7"/>
    </row>
    <row r="231">
      <c r="B231" s="7"/>
      <c r="D231" s="7"/>
    </row>
    <row r="232">
      <c r="B232" s="7"/>
      <c r="D232" s="7"/>
    </row>
    <row r="233">
      <c r="B233" s="7"/>
      <c r="D233" s="7"/>
    </row>
    <row r="234">
      <c r="B234" s="7"/>
      <c r="D234" s="7"/>
    </row>
    <row r="235">
      <c r="B235" s="7"/>
      <c r="D235" s="7"/>
    </row>
    <row r="236">
      <c r="B236" s="7"/>
      <c r="D236" s="7"/>
    </row>
    <row r="237">
      <c r="B237" s="7"/>
      <c r="D237" s="7"/>
    </row>
    <row r="238">
      <c r="B238" s="7"/>
      <c r="D238" s="7"/>
    </row>
    <row r="239">
      <c r="B239" s="7"/>
      <c r="D239" s="7"/>
    </row>
    <row r="240">
      <c r="B240" s="7"/>
      <c r="D240" s="7"/>
    </row>
    <row r="241">
      <c r="B241" s="7"/>
      <c r="D241" s="7"/>
    </row>
    <row r="242">
      <c r="B242" s="7"/>
      <c r="D242" s="7"/>
    </row>
    <row r="243">
      <c r="B243" s="7"/>
      <c r="D243" s="7"/>
    </row>
    <row r="244">
      <c r="B244" s="7"/>
      <c r="D244" s="7"/>
    </row>
    <row r="245">
      <c r="B245" s="7"/>
      <c r="D245" s="7"/>
    </row>
    <row r="246">
      <c r="B246" s="7"/>
      <c r="D246" s="7"/>
    </row>
    <row r="247">
      <c r="B247" s="7"/>
      <c r="D247" s="7"/>
    </row>
    <row r="248">
      <c r="B248" s="7"/>
      <c r="D248" s="7"/>
    </row>
    <row r="249">
      <c r="B249" s="7"/>
      <c r="D249" s="7"/>
    </row>
    <row r="250">
      <c r="B250" s="7"/>
      <c r="D250" s="7"/>
    </row>
    <row r="251">
      <c r="B251" s="7"/>
      <c r="D251" s="7"/>
    </row>
    <row r="252">
      <c r="B252" s="7"/>
      <c r="D252" s="7"/>
    </row>
    <row r="253">
      <c r="B253" s="7"/>
      <c r="D253" s="7"/>
    </row>
    <row r="254">
      <c r="B254" s="7"/>
      <c r="D254" s="7"/>
    </row>
    <row r="255">
      <c r="B255" s="7"/>
      <c r="D255" s="7"/>
    </row>
    <row r="256">
      <c r="B256" s="7"/>
      <c r="D256" s="7"/>
    </row>
    <row r="257">
      <c r="B257" s="7"/>
      <c r="D257" s="7"/>
    </row>
    <row r="258">
      <c r="B258" s="7"/>
      <c r="D258" s="7"/>
    </row>
    <row r="259">
      <c r="B259" s="7"/>
      <c r="D259" s="7"/>
    </row>
    <row r="260">
      <c r="B260" s="7"/>
      <c r="D260" s="7"/>
    </row>
    <row r="261">
      <c r="B261" s="7"/>
      <c r="D261" s="7"/>
    </row>
    <row r="262">
      <c r="B262" s="7"/>
      <c r="D262" s="7"/>
    </row>
    <row r="263">
      <c r="B263" s="7"/>
      <c r="D263" s="7"/>
    </row>
    <row r="264">
      <c r="B264" s="7"/>
      <c r="D264" s="7"/>
    </row>
    <row r="265">
      <c r="B265" s="7"/>
      <c r="D265" s="7"/>
    </row>
    <row r="266">
      <c r="B266" s="7"/>
      <c r="D266" s="7"/>
    </row>
    <row r="267">
      <c r="B267" s="7"/>
      <c r="D267" s="7"/>
    </row>
    <row r="268">
      <c r="B268" s="7"/>
      <c r="D268" s="7"/>
    </row>
    <row r="269">
      <c r="B269" s="7"/>
      <c r="D269" s="7"/>
    </row>
    <row r="270">
      <c r="B270" s="7"/>
      <c r="D270" s="7"/>
    </row>
    <row r="271">
      <c r="B271" s="7"/>
      <c r="D271" s="7"/>
    </row>
    <row r="272">
      <c r="B272" s="7"/>
      <c r="D272" s="7"/>
    </row>
    <row r="273">
      <c r="B273" s="7"/>
      <c r="D273" s="7"/>
    </row>
    <row r="274">
      <c r="B274" s="7"/>
      <c r="D274" s="7"/>
    </row>
    <row r="275">
      <c r="B275" s="7"/>
      <c r="D275" s="7"/>
    </row>
    <row r="276">
      <c r="B276" s="7"/>
      <c r="D276" s="7"/>
    </row>
    <row r="277">
      <c r="B277" s="7"/>
      <c r="D277" s="7"/>
    </row>
    <row r="278">
      <c r="B278" s="7"/>
      <c r="D278" s="7"/>
    </row>
    <row r="279">
      <c r="B279" s="7"/>
      <c r="D279" s="7"/>
    </row>
    <row r="280">
      <c r="B280" s="7"/>
      <c r="D280" s="7"/>
    </row>
    <row r="281">
      <c r="B281" s="7"/>
      <c r="D281" s="7"/>
    </row>
    <row r="282">
      <c r="B282" s="7"/>
      <c r="D282" s="7"/>
    </row>
    <row r="283">
      <c r="B283" s="7"/>
      <c r="D283" s="7"/>
    </row>
    <row r="284">
      <c r="B284" s="7"/>
      <c r="D284" s="7"/>
    </row>
    <row r="285">
      <c r="B285" s="7"/>
      <c r="D285" s="7"/>
    </row>
    <row r="286">
      <c r="B286" s="7"/>
      <c r="D286" s="7"/>
    </row>
    <row r="287">
      <c r="B287" s="7"/>
      <c r="D287" s="7"/>
    </row>
    <row r="288">
      <c r="B288" s="7"/>
      <c r="D288" s="7"/>
    </row>
    <row r="289">
      <c r="B289" s="7"/>
      <c r="D289" s="7"/>
    </row>
    <row r="290">
      <c r="B290" s="7"/>
      <c r="D290" s="7"/>
    </row>
    <row r="291">
      <c r="B291" s="7"/>
      <c r="D291" s="7"/>
    </row>
    <row r="292">
      <c r="B292" s="7"/>
      <c r="D292" s="7"/>
    </row>
    <row r="293">
      <c r="B293" s="7"/>
      <c r="D293" s="7"/>
    </row>
    <row r="294">
      <c r="B294" s="7"/>
      <c r="D294" s="7"/>
    </row>
    <row r="295">
      <c r="B295" s="7"/>
      <c r="D295" s="7"/>
    </row>
    <row r="296">
      <c r="B296" s="7"/>
      <c r="D296" s="7"/>
    </row>
    <row r="297">
      <c r="B297" s="7"/>
      <c r="D297" s="7"/>
    </row>
    <row r="298">
      <c r="B298" s="7"/>
      <c r="D298" s="7"/>
    </row>
    <row r="299">
      <c r="B299" s="7"/>
      <c r="D299" s="7"/>
    </row>
    <row r="300">
      <c r="B300" s="7"/>
      <c r="D300" s="7"/>
    </row>
    <row r="301">
      <c r="B301" s="7"/>
      <c r="D301" s="7"/>
    </row>
    <row r="302">
      <c r="B302" s="7"/>
      <c r="D302" s="7"/>
    </row>
    <row r="303">
      <c r="B303" s="7"/>
      <c r="D303" s="7"/>
    </row>
    <row r="304">
      <c r="B304" s="7"/>
      <c r="D304" s="7"/>
    </row>
    <row r="305">
      <c r="B305" s="7"/>
      <c r="D305" s="7"/>
    </row>
    <row r="306">
      <c r="B306" s="7"/>
      <c r="D306" s="7"/>
    </row>
    <row r="307">
      <c r="B307" s="7"/>
      <c r="D307" s="7"/>
    </row>
    <row r="308">
      <c r="B308" s="7"/>
      <c r="D308" s="7"/>
    </row>
    <row r="309">
      <c r="B309" s="7"/>
      <c r="D309" s="7"/>
    </row>
    <row r="310">
      <c r="B310" s="7"/>
      <c r="D310" s="7"/>
    </row>
    <row r="311">
      <c r="B311" s="7"/>
      <c r="D311" s="7"/>
    </row>
    <row r="312">
      <c r="B312" s="7"/>
      <c r="D312" s="7"/>
    </row>
    <row r="313">
      <c r="B313" s="7"/>
      <c r="D313" s="7"/>
    </row>
    <row r="314">
      <c r="B314" s="7"/>
      <c r="D314" s="7"/>
    </row>
    <row r="315">
      <c r="B315" s="7"/>
      <c r="D315" s="7"/>
    </row>
    <row r="316">
      <c r="B316" s="7"/>
      <c r="D316" s="7"/>
    </row>
    <row r="317">
      <c r="B317" s="7"/>
      <c r="D317" s="7"/>
    </row>
    <row r="318">
      <c r="B318" s="7"/>
      <c r="D318" s="7"/>
    </row>
    <row r="319">
      <c r="B319" s="7"/>
      <c r="D319" s="7"/>
    </row>
    <row r="320">
      <c r="B320" s="7"/>
      <c r="D320" s="7"/>
    </row>
    <row r="321">
      <c r="B321" s="7"/>
      <c r="D321" s="7"/>
    </row>
    <row r="322">
      <c r="B322" s="7"/>
      <c r="D322" s="7"/>
    </row>
    <row r="323">
      <c r="B323" s="7"/>
      <c r="D323" s="7"/>
    </row>
    <row r="324">
      <c r="B324" s="7"/>
      <c r="D324" s="7"/>
    </row>
    <row r="325">
      <c r="B325" s="7"/>
      <c r="D325" s="7"/>
    </row>
    <row r="326">
      <c r="B326" s="7"/>
      <c r="D326" s="7"/>
    </row>
    <row r="327">
      <c r="B327" s="7"/>
      <c r="D327" s="7"/>
    </row>
    <row r="328">
      <c r="B328" s="7"/>
      <c r="D328" s="7"/>
    </row>
    <row r="329">
      <c r="B329" s="7"/>
      <c r="D329" s="7"/>
    </row>
    <row r="330">
      <c r="B330" s="7"/>
      <c r="D330" s="7"/>
    </row>
    <row r="331">
      <c r="B331" s="7"/>
      <c r="D331" s="7"/>
    </row>
    <row r="332">
      <c r="B332" s="7"/>
      <c r="D332" s="7"/>
    </row>
    <row r="333">
      <c r="B333" s="7"/>
      <c r="D333" s="7"/>
    </row>
    <row r="334">
      <c r="B334" s="7"/>
      <c r="D334" s="7"/>
    </row>
    <row r="335">
      <c r="B335" s="7"/>
      <c r="D335" s="7"/>
    </row>
    <row r="336">
      <c r="B336" s="7"/>
      <c r="D336" s="7"/>
    </row>
    <row r="337">
      <c r="B337" s="7"/>
      <c r="D337" s="7"/>
    </row>
    <row r="338">
      <c r="B338" s="7"/>
      <c r="D338" s="7"/>
    </row>
    <row r="339">
      <c r="B339" s="7"/>
      <c r="D339" s="7"/>
    </row>
    <row r="340">
      <c r="B340" s="7"/>
      <c r="D340" s="7"/>
    </row>
    <row r="341">
      <c r="B341" s="7"/>
      <c r="D341" s="7"/>
    </row>
    <row r="342">
      <c r="B342" s="7"/>
      <c r="D342" s="7"/>
    </row>
    <row r="343">
      <c r="B343" s="7"/>
      <c r="D343" s="7"/>
    </row>
    <row r="344">
      <c r="B344" s="7"/>
      <c r="D344" s="7"/>
    </row>
    <row r="345">
      <c r="B345" s="7"/>
      <c r="D345" s="7"/>
    </row>
    <row r="346">
      <c r="B346" s="7"/>
      <c r="D346" s="7"/>
    </row>
    <row r="347">
      <c r="B347" s="7"/>
      <c r="D347" s="7"/>
    </row>
    <row r="348">
      <c r="B348" s="7"/>
      <c r="D348" s="7"/>
    </row>
    <row r="349">
      <c r="B349" s="7"/>
      <c r="D349" s="7"/>
    </row>
    <row r="350">
      <c r="B350" s="7"/>
      <c r="D350" s="7"/>
    </row>
    <row r="351">
      <c r="B351" s="7"/>
      <c r="D351" s="7"/>
    </row>
    <row r="352">
      <c r="B352" s="7"/>
      <c r="D352" s="7"/>
    </row>
    <row r="353">
      <c r="B353" s="7"/>
      <c r="D353" s="7"/>
    </row>
    <row r="354">
      <c r="B354" s="7"/>
      <c r="D354" s="7"/>
    </row>
    <row r="355">
      <c r="B355" s="7"/>
      <c r="D355" s="7"/>
    </row>
    <row r="356">
      <c r="B356" s="7"/>
      <c r="D356" s="7"/>
    </row>
    <row r="357">
      <c r="B357" s="7"/>
      <c r="D357" s="7"/>
    </row>
    <row r="358">
      <c r="B358" s="7"/>
      <c r="D358" s="7"/>
    </row>
    <row r="359">
      <c r="B359" s="7"/>
      <c r="D359" s="7"/>
    </row>
    <row r="360">
      <c r="B360" s="7"/>
      <c r="D360" s="7"/>
    </row>
    <row r="361">
      <c r="B361" s="7"/>
      <c r="D361" s="7"/>
    </row>
    <row r="362">
      <c r="B362" s="7"/>
      <c r="D362" s="7"/>
    </row>
    <row r="363">
      <c r="B363" s="7"/>
      <c r="D363" s="7"/>
    </row>
    <row r="364">
      <c r="B364" s="7"/>
      <c r="D364" s="7"/>
    </row>
    <row r="365">
      <c r="B365" s="7"/>
      <c r="D365" s="7"/>
    </row>
    <row r="366">
      <c r="B366" s="7"/>
      <c r="D366" s="7"/>
    </row>
    <row r="367">
      <c r="B367" s="7"/>
      <c r="D367" s="7"/>
    </row>
    <row r="368">
      <c r="B368" s="7"/>
      <c r="D368" s="7"/>
    </row>
    <row r="369">
      <c r="B369" s="7"/>
      <c r="D369" s="7"/>
    </row>
    <row r="370">
      <c r="B370" s="7"/>
      <c r="D370" s="7"/>
    </row>
    <row r="371">
      <c r="B371" s="7"/>
      <c r="D371" s="7"/>
    </row>
    <row r="372">
      <c r="B372" s="7"/>
      <c r="D372" s="7"/>
    </row>
    <row r="373">
      <c r="B373" s="7"/>
      <c r="D373" s="7"/>
    </row>
    <row r="374">
      <c r="B374" s="7"/>
      <c r="D374" s="7"/>
    </row>
    <row r="375">
      <c r="B375" s="7"/>
      <c r="D375" s="7"/>
    </row>
    <row r="376">
      <c r="B376" s="7"/>
      <c r="D376" s="7"/>
    </row>
    <row r="377">
      <c r="B377" s="7"/>
      <c r="D377" s="7"/>
    </row>
    <row r="378">
      <c r="B378" s="7"/>
      <c r="D378" s="7"/>
    </row>
    <row r="379">
      <c r="B379" s="7"/>
      <c r="D379" s="7"/>
    </row>
    <row r="380">
      <c r="B380" s="7"/>
      <c r="D380" s="7"/>
    </row>
    <row r="381">
      <c r="B381" s="7"/>
      <c r="D381" s="7"/>
    </row>
    <row r="382">
      <c r="B382" s="7"/>
      <c r="D382" s="7"/>
    </row>
    <row r="383">
      <c r="B383" s="7"/>
      <c r="D383" s="7"/>
    </row>
    <row r="384">
      <c r="B384" s="7"/>
      <c r="D384" s="7"/>
    </row>
    <row r="385">
      <c r="B385" s="7"/>
      <c r="D385" s="7"/>
    </row>
    <row r="386">
      <c r="B386" s="7"/>
      <c r="D386" s="7"/>
    </row>
    <row r="387">
      <c r="B387" s="7"/>
      <c r="D387" s="7"/>
    </row>
    <row r="388">
      <c r="B388" s="7"/>
      <c r="D388" s="7"/>
    </row>
    <row r="389">
      <c r="B389" s="7"/>
      <c r="D389" s="7"/>
    </row>
    <row r="390">
      <c r="B390" s="7"/>
      <c r="D390" s="7"/>
    </row>
    <row r="391">
      <c r="B391" s="7"/>
      <c r="D391" s="7"/>
    </row>
    <row r="392">
      <c r="B392" s="7"/>
      <c r="D392" s="7"/>
    </row>
    <row r="393">
      <c r="B393" s="7"/>
      <c r="D393" s="7"/>
    </row>
    <row r="394">
      <c r="B394" s="7"/>
      <c r="D394" s="7"/>
    </row>
    <row r="395">
      <c r="B395" s="7"/>
      <c r="D395" s="7"/>
    </row>
    <row r="396">
      <c r="B396" s="7"/>
      <c r="D396" s="7"/>
    </row>
    <row r="397">
      <c r="B397" s="7"/>
      <c r="D397" s="7"/>
    </row>
    <row r="398">
      <c r="B398" s="7"/>
      <c r="D398" s="7"/>
    </row>
    <row r="399">
      <c r="B399" s="7"/>
      <c r="D399" s="7"/>
    </row>
    <row r="400">
      <c r="B400" s="7"/>
      <c r="D400" s="7"/>
    </row>
    <row r="401">
      <c r="B401" s="7"/>
      <c r="D401" s="7"/>
    </row>
    <row r="402">
      <c r="B402" s="7"/>
      <c r="D402" s="7"/>
    </row>
    <row r="403">
      <c r="B403" s="7"/>
      <c r="D403" s="7"/>
    </row>
    <row r="404">
      <c r="B404" s="7"/>
      <c r="D404" s="7"/>
    </row>
    <row r="405">
      <c r="B405" s="7"/>
      <c r="D405" s="7"/>
    </row>
    <row r="406">
      <c r="B406" s="7"/>
      <c r="D406" s="7"/>
    </row>
    <row r="407">
      <c r="B407" s="7"/>
      <c r="D407" s="7"/>
    </row>
    <row r="408">
      <c r="B408" s="7"/>
      <c r="D408" s="7"/>
    </row>
    <row r="409">
      <c r="B409" s="7"/>
      <c r="D409" s="7"/>
    </row>
    <row r="410">
      <c r="B410" s="7"/>
      <c r="D410" s="7"/>
    </row>
    <row r="411">
      <c r="B411" s="7"/>
      <c r="D411" s="7"/>
    </row>
    <row r="412">
      <c r="B412" s="7"/>
      <c r="D412" s="7"/>
    </row>
    <row r="413">
      <c r="B413" s="7"/>
      <c r="D413" s="7"/>
    </row>
    <row r="414">
      <c r="B414" s="7"/>
      <c r="D414" s="7"/>
    </row>
    <row r="415">
      <c r="B415" s="7"/>
      <c r="D415" s="7"/>
    </row>
    <row r="416">
      <c r="B416" s="7"/>
      <c r="D416" s="7"/>
    </row>
    <row r="417">
      <c r="B417" s="7"/>
      <c r="D417" s="7"/>
    </row>
    <row r="418">
      <c r="B418" s="7"/>
      <c r="D418" s="7"/>
    </row>
    <row r="419">
      <c r="B419" s="7"/>
      <c r="D419" s="7"/>
    </row>
    <row r="420">
      <c r="B420" s="7"/>
      <c r="D420" s="7"/>
    </row>
    <row r="421">
      <c r="B421" s="7"/>
      <c r="D421" s="7"/>
    </row>
    <row r="422">
      <c r="B422" s="7"/>
      <c r="D422" s="7"/>
    </row>
    <row r="423">
      <c r="B423" s="7"/>
      <c r="D423" s="7"/>
    </row>
    <row r="424">
      <c r="B424" s="7"/>
      <c r="D424" s="7"/>
    </row>
    <row r="425">
      <c r="B425" s="7"/>
      <c r="D425" s="7"/>
    </row>
    <row r="426">
      <c r="B426" s="7"/>
      <c r="D426" s="7"/>
    </row>
    <row r="427">
      <c r="B427" s="7"/>
      <c r="D427" s="7"/>
    </row>
    <row r="428">
      <c r="B428" s="7"/>
      <c r="D428" s="7"/>
    </row>
    <row r="429">
      <c r="B429" s="7"/>
      <c r="D429" s="7"/>
    </row>
    <row r="430">
      <c r="B430" s="7"/>
      <c r="D430" s="7"/>
    </row>
    <row r="431">
      <c r="B431" s="7"/>
      <c r="D431" s="7"/>
    </row>
    <row r="432">
      <c r="B432" s="7"/>
      <c r="D432" s="7"/>
    </row>
    <row r="433">
      <c r="B433" s="7"/>
      <c r="D433" s="7"/>
    </row>
    <row r="434">
      <c r="B434" s="7"/>
      <c r="D434" s="7"/>
    </row>
    <row r="435">
      <c r="B435" s="7"/>
      <c r="D435" s="7"/>
    </row>
    <row r="436">
      <c r="B436" s="7"/>
      <c r="D436" s="7"/>
    </row>
    <row r="437">
      <c r="B437" s="7"/>
      <c r="D437" s="7"/>
    </row>
    <row r="438">
      <c r="B438" s="7"/>
      <c r="D438" s="7"/>
    </row>
    <row r="439">
      <c r="B439" s="7"/>
      <c r="D439" s="7"/>
    </row>
    <row r="440">
      <c r="B440" s="7"/>
      <c r="D440" s="7"/>
    </row>
    <row r="441">
      <c r="B441" s="7"/>
      <c r="D441" s="7"/>
    </row>
    <row r="442">
      <c r="B442" s="7"/>
      <c r="D442" s="7"/>
    </row>
    <row r="443">
      <c r="B443" s="7"/>
      <c r="D443" s="7"/>
    </row>
    <row r="444">
      <c r="B444" s="7"/>
      <c r="D444" s="7"/>
    </row>
    <row r="445">
      <c r="B445" s="7"/>
      <c r="D445" s="7"/>
    </row>
    <row r="446">
      <c r="B446" s="7"/>
      <c r="D446" s="7"/>
    </row>
    <row r="447">
      <c r="B447" s="7"/>
      <c r="D447" s="7"/>
    </row>
    <row r="448">
      <c r="B448" s="7"/>
      <c r="D448" s="7"/>
    </row>
    <row r="449">
      <c r="B449" s="7"/>
      <c r="D449" s="7"/>
    </row>
    <row r="450">
      <c r="B450" s="7"/>
      <c r="D450" s="7"/>
    </row>
    <row r="451">
      <c r="B451" s="7"/>
      <c r="D451" s="7"/>
    </row>
    <row r="452">
      <c r="B452" s="7"/>
      <c r="D452" s="7"/>
    </row>
    <row r="453">
      <c r="B453" s="7"/>
      <c r="D453" s="7"/>
    </row>
    <row r="454">
      <c r="B454" s="7"/>
      <c r="D454" s="7"/>
    </row>
    <row r="455">
      <c r="B455" s="7"/>
      <c r="D455" s="7"/>
    </row>
    <row r="456">
      <c r="B456" s="7"/>
      <c r="D456" s="7"/>
    </row>
    <row r="457">
      <c r="B457" s="7"/>
      <c r="D457" s="7"/>
    </row>
    <row r="458">
      <c r="B458" s="7"/>
      <c r="D458" s="7"/>
    </row>
    <row r="459">
      <c r="B459" s="7"/>
      <c r="D459" s="7"/>
    </row>
    <row r="460">
      <c r="B460" s="7"/>
      <c r="D460" s="7"/>
    </row>
    <row r="461">
      <c r="B461" s="7"/>
      <c r="D461" s="7"/>
    </row>
    <row r="462">
      <c r="B462" s="7"/>
      <c r="D462" s="7"/>
    </row>
    <row r="463">
      <c r="B463" s="7"/>
      <c r="D463" s="7"/>
    </row>
    <row r="464">
      <c r="B464" s="7"/>
      <c r="D464" s="7"/>
    </row>
    <row r="465">
      <c r="B465" s="7"/>
      <c r="D465" s="7"/>
    </row>
    <row r="466">
      <c r="B466" s="7"/>
      <c r="D466" s="7"/>
    </row>
    <row r="467">
      <c r="B467" s="7"/>
      <c r="D467" s="7"/>
    </row>
    <row r="468">
      <c r="B468" s="7"/>
      <c r="D468" s="7"/>
    </row>
    <row r="469">
      <c r="B469" s="7"/>
      <c r="D469" s="7"/>
    </row>
    <row r="470">
      <c r="B470" s="7"/>
      <c r="D470" s="7"/>
    </row>
    <row r="471">
      <c r="B471" s="7"/>
      <c r="D471" s="7"/>
    </row>
    <row r="472">
      <c r="B472" s="7"/>
      <c r="D472" s="7"/>
    </row>
    <row r="473">
      <c r="B473" s="7"/>
      <c r="D473" s="7"/>
    </row>
    <row r="474">
      <c r="B474" s="7"/>
      <c r="D474" s="7"/>
    </row>
    <row r="475">
      <c r="B475" s="7"/>
      <c r="D475" s="7"/>
    </row>
    <row r="476">
      <c r="B476" s="7"/>
      <c r="D476" s="7"/>
    </row>
    <row r="477">
      <c r="B477" s="7"/>
      <c r="D477" s="7"/>
    </row>
    <row r="478">
      <c r="B478" s="7"/>
      <c r="D478" s="7"/>
    </row>
    <row r="479">
      <c r="B479" s="7"/>
      <c r="D479" s="7"/>
    </row>
    <row r="480">
      <c r="B480" s="7"/>
      <c r="D480" s="7"/>
    </row>
    <row r="481">
      <c r="B481" s="7"/>
      <c r="D481" s="7"/>
    </row>
    <row r="482">
      <c r="B482" s="7"/>
      <c r="D482" s="7"/>
    </row>
    <row r="483">
      <c r="B483" s="7"/>
      <c r="D483" s="7"/>
    </row>
    <row r="484">
      <c r="B484" s="7"/>
      <c r="D484" s="7"/>
    </row>
    <row r="485">
      <c r="B485" s="7"/>
      <c r="D485" s="7"/>
    </row>
    <row r="486">
      <c r="B486" s="7"/>
      <c r="D486" s="7"/>
    </row>
    <row r="487">
      <c r="B487" s="7"/>
      <c r="D487" s="7"/>
    </row>
    <row r="488">
      <c r="B488" s="7"/>
      <c r="D488" s="7"/>
    </row>
    <row r="489">
      <c r="B489" s="7"/>
      <c r="D489" s="7"/>
    </row>
    <row r="490">
      <c r="B490" s="7"/>
      <c r="D490" s="7"/>
    </row>
    <row r="491">
      <c r="B491" s="7"/>
      <c r="D491" s="7"/>
    </row>
    <row r="492">
      <c r="B492" s="7"/>
      <c r="D492" s="7"/>
    </row>
    <row r="493">
      <c r="B493" s="7"/>
      <c r="D493" s="7"/>
    </row>
    <row r="494">
      <c r="B494" s="7"/>
      <c r="D494" s="7"/>
    </row>
    <row r="495">
      <c r="B495" s="7"/>
      <c r="D495" s="7"/>
    </row>
    <row r="496">
      <c r="B496" s="7"/>
      <c r="D496" s="7"/>
    </row>
    <row r="497">
      <c r="B497" s="7"/>
      <c r="D497" s="7"/>
    </row>
    <row r="498">
      <c r="B498" s="7"/>
      <c r="D498" s="7"/>
    </row>
    <row r="499">
      <c r="B499" s="7"/>
      <c r="D499" s="7"/>
    </row>
    <row r="500">
      <c r="B500" s="7"/>
      <c r="D500" s="7"/>
    </row>
    <row r="501">
      <c r="B501" s="7"/>
      <c r="D501" s="7"/>
    </row>
    <row r="502">
      <c r="B502" s="7"/>
      <c r="D502" s="7"/>
    </row>
    <row r="503">
      <c r="B503" s="7"/>
      <c r="D503" s="7"/>
    </row>
    <row r="504">
      <c r="B504" s="7"/>
      <c r="D504" s="7"/>
    </row>
    <row r="505">
      <c r="B505" s="7"/>
      <c r="D505" s="7"/>
    </row>
    <row r="506">
      <c r="B506" s="7"/>
      <c r="D506" s="7"/>
    </row>
    <row r="507">
      <c r="B507" s="7"/>
      <c r="D507" s="7"/>
    </row>
    <row r="508">
      <c r="B508" s="7"/>
      <c r="D508" s="7"/>
    </row>
    <row r="509">
      <c r="B509" s="7"/>
      <c r="D509" s="7"/>
    </row>
    <row r="510">
      <c r="B510" s="7"/>
      <c r="D510" s="7"/>
    </row>
    <row r="511">
      <c r="B511" s="7"/>
      <c r="D511" s="7"/>
    </row>
    <row r="512">
      <c r="B512" s="7"/>
      <c r="D512" s="7"/>
    </row>
    <row r="513">
      <c r="B513" s="7"/>
      <c r="D513" s="7"/>
    </row>
    <row r="514">
      <c r="B514" s="7"/>
      <c r="D514" s="7"/>
    </row>
    <row r="515">
      <c r="B515" s="7"/>
      <c r="D515" s="7"/>
    </row>
    <row r="516">
      <c r="B516" s="7"/>
      <c r="D516" s="7"/>
    </row>
    <row r="517">
      <c r="B517" s="7"/>
      <c r="D517" s="7"/>
    </row>
    <row r="518">
      <c r="B518" s="7"/>
      <c r="D518" s="7"/>
    </row>
    <row r="519">
      <c r="B519" s="7"/>
      <c r="D519" s="7"/>
    </row>
    <row r="520">
      <c r="B520" s="7"/>
      <c r="D520" s="7"/>
    </row>
    <row r="521">
      <c r="B521" s="7"/>
      <c r="D521" s="7"/>
    </row>
    <row r="522">
      <c r="B522" s="7"/>
      <c r="D522" s="7"/>
    </row>
    <row r="523">
      <c r="B523" s="7"/>
      <c r="D523" s="7"/>
    </row>
    <row r="524">
      <c r="B524" s="7"/>
      <c r="D524" s="7"/>
    </row>
    <row r="525">
      <c r="B525" s="7"/>
      <c r="D525" s="7"/>
    </row>
    <row r="526">
      <c r="B526" s="7"/>
      <c r="D526" s="7"/>
    </row>
    <row r="527">
      <c r="B527" s="7"/>
      <c r="D527" s="7"/>
    </row>
    <row r="528">
      <c r="B528" s="7"/>
      <c r="D528" s="7"/>
    </row>
    <row r="529">
      <c r="B529" s="7"/>
      <c r="D529" s="7"/>
    </row>
    <row r="530">
      <c r="B530" s="7"/>
      <c r="D530" s="7"/>
    </row>
    <row r="531">
      <c r="B531" s="7"/>
      <c r="D531" s="7"/>
    </row>
    <row r="532">
      <c r="B532" s="7"/>
      <c r="D532" s="7"/>
    </row>
    <row r="533">
      <c r="B533" s="7"/>
      <c r="D533" s="7"/>
    </row>
    <row r="534">
      <c r="B534" s="7"/>
      <c r="D534" s="7"/>
    </row>
    <row r="535">
      <c r="B535" s="7"/>
      <c r="D535" s="7"/>
    </row>
    <row r="536">
      <c r="B536" s="7"/>
      <c r="D536" s="7"/>
    </row>
    <row r="537">
      <c r="B537" s="7"/>
      <c r="D537" s="7"/>
    </row>
    <row r="538">
      <c r="B538" s="7"/>
      <c r="D538" s="7"/>
    </row>
    <row r="539">
      <c r="B539" s="7"/>
      <c r="D539" s="7"/>
    </row>
    <row r="540">
      <c r="B540" s="7"/>
      <c r="D540" s="7"/>
    </row>
    <row r="541">
      <c r="B541" s="7"/>
      <c r="D541" s="7"/>
    </row>
    <row r="542">
      <c r="B542" s="7"/>
      <c r="D542" s="7"/>
    </row>
    <row r="543">
      <c r="B543" s="7"/>
      <c r="D543" s="7"/>
    </row>
    <row r="544">
      <c r="B544" s="7"/>
      <c r="D544" s="7"/>
    </row>
    <row r="545">
      <c r="B545" s="7"/>
      <c r="D545" s="7"/>
    </row>
    <row r="546">
      <c r="B546" s="7"/>
      <c r="D546" s="7"/>
    </row>
    <row r="547">
      <c r="B547" s="7"/>
      <c r="D547" s="7"/>
    </row>
    <row r="548">
      <c r="B548" s="7"/>
      <c r="D548" s="7"/>
    </row>
    <row r="549">
      <c r="B549" s="7"/>
      <c r="D549" s="7"/>
    </row>
    <row r="550">
      <c r="B550" s="7"/>
      <c r="D550" s="7"/>
    </row>
    <row r="551">
      <c r="B551" s="7"/>
      <c r="D551" s="7"/>
    </row>
    <row r="552">
      <c r="B552" s="7"/>
      <c r="D552" s="7"/>
    </row>
    <row r="553">
      <c r="B553" s="7"/>
      <c r="D553" s="7"/>
    </row>
    <row r="554">
      <c r="B554" s="7"/>
      <c r="D554" s="7"/>
    </row>
    <row r="555">
      <c r="B555" s="7"/>
      <c r="D555" s="7"/>
    </row>
    <row r="556">
      <c r="B556" s="7"/>
      <c r="D556" s="7"/>
    </row>
    <row r="557">
      <c r="B557" s="7"/>
      <c r="D557" s="7"/>
    </row>
    <row r="558">
      <c r="B558" s="7"/>
      <c r="D558" s="7"/>
    </row>
    <row r="559">
      <c r="B559" s="7"/>
      <c r="D559" s="7"/>
    </row>
    <row r="560">
      <c r="B560" s="7"/>
      <c r="D560" s="7"/>
    </row>
    <row r="561">
      <c r="B561" s="7"/>
      <c r="D561" s="7"/>
    </row>
    <row r="562">
      <c r="B562" s="7"/>
      <c r="D562" s="7"/>
    </row>
    <row r="563">
      <c r="B563" s="7"/>
      <c r="D563" s="7"/>
    </row>
    <row r="564">
      <c r="B564" s="7"/>
      <c r="D564" s="7"/>
    </row>
    <row r="565">
      <c r="B565" s="7"/>
      <c r="D565" s="7"/>
    </row>
    <row r="566">
      <c r="B566" s="7"/>
      <c r="D566" s="7"/>
    </row>
    <row r="567">
      <c r="B567" s="7"/>
      <c r="D567" s="7"/>
    </row>
    <row r="568">
      <c r="B568" s="7"/>
      <c r="D568" s="7"/>
    </row>
    <row r="569">
      <c r="B569" s="7"/>
      <c r="D569" s="7"/>
    </row>
    <row r="570">
      <c r="B570" s="7"/>
      <c r="D570" s="7"/>
    </row>
    <row r="571">
      <c r="B571" s="7"/>
      <c r="D571" s="7"/>
    </row>
    <row r="572">
      <c r="B572" s="7"/>
      <c r="D572" s="7"/>
    </row>
    <row r="573">
      <c r="B573" s="7"/>
      <c r="D573" s="7"/>
    </row>
    <row r="574">
      <c r="B574" s="7"/>
      <c r="D574" s="7"/>
    </row>
    <row r="575">
      <c r="B575" s="7"/>
      <c r="D575" s="7"/>
    </row>
    <row r="576">
      <c r="B576" s="7"/>
      <c r="D576" s="7"/>
    </row>
    <row r="577">
      <c r="B577" s="7"/>
      <c r="D577" s="7"/>
    </row>
    <row r="578">
      <c r="B578" s="7"/>
      <c r="D578" s="7"/>
    </row>
    <row r="579">
      <c r="B579" s="7"/>
      <c r="D579" s="7"/>
    </row>
    <row r="580">
      <c r="B580" s="7"/>
      <c r="D580" s="7"/>
    </row>
    <row r="581">
      <c r="B581" s="7"/>
      <c r="D581" s="7"/>
    </row>
    <row r="582">
      <c r="B582" s="7"/>
      <c r="D582" s="7"/>
    </row>
    <row r="583">
      <c r="B583" s="7"/>
      <c r="D583" s="7"/>
    </row>
    <row r="584">
      <c r="B584" s="7"/>
      <c r="D584" s="7"/>
    </row>
    <row r="585">
      <c r="B585" s="7"/>
      <c r="D585" s="7"/>
    </row>
    <row r="586">
      <c r="B586" s="7"/>
      <c r="D586" s="7"/>
    </row>
    <row r="587">
      <c r="B587" s="7"/>
      <c r="D587" s="7"/>
    </row>
    <row r="588">
      <c r="B588" s="7"/>
      <c r="D588" s="7"/>
    </row>
    <row r="589">
      <c r="B589" s="7"/>
      <c r="D589" s="7"/>
    </row>
    <row r="590">
      <c r="B590" s="7"/>
      <c r="D590" s="7"/>
    </row>
    <row r="591">
      <c r="B591" s="7"/>
      <c r="D591" s="7"/>
    </row>
    <row r="592">
      <c r="B592" s="7"/>
      <c r="D592" s="7"/>
    </row>
    <row r="593">
      <c r="B593" s="7"/>
      <c r="D593" s="7"/>
    </row>
    <row r="594">
      <c r="B594" s="7"/>
      <c r="D594" s="7"/>
    </row>
    <row r="595">
      <c r="B595" s="7"/>
      <c r="D595" s="7"/>
    </row>
    <row r="596">
      <c r="B596" s="7"/>
      <c r="D596" s="7"/>
    </row>
    <row r="597">
      <c r="B597" s="7"/>
      <c r="D597" s="7"/>
    </row>
    <row r="598">
      <c r="B598" s="7"/>
      <c r="D598" s="7"/>
    </row>
    <row r="599">
      <c r="B599" s="7"/>
      <c r="D599" s="7"/>
    </row>
    <row r="600">
      <c r="B600" s="7"/>
      <c r="D600" s="7"/>
    </row>
    <row r="601">
      <c r="B601" s="7"/>
      <c r="D601" s="7"/>
    </row>
    <row r="602">
      <c r="B602" s="7"/>
      <c r="D602" s="7"/>
    </row>
    <row r="603">
      <c r="B603" s="7"/>
      <c r="D603" s="7"/>
    </row>
    <row r="604">
      <c r="B604" s="7"/>
      <c r="D604" s="7"/>
    </row>
    <row r="605">
      <c r="B605" s="7"/>
      <c r="D605" s="7"/>
    </row>
    <row r="606">
      <c r="B606" s="7"/>
      <c r="D606" s="7"/>
    </row>
    <row r="607">
      <c r="B607" s="7"/>
      <c r="D607" s="7"/>
    </row>
    <row r="608">
      <c r="B608" s="7"/>
      <c r="D608" s="7"/>
    </row>
    <row r="609">
      <c r="B609" s="7"/>
      <c r="D609" s="7"/>
    </row>
    <row r="610">
      <c r="B610" s="7"/>
      <c r="D610" s="7"/>
    </row>
    <row r="611">
      <c r="B611" s="7"/>
      <c r="D611" s="7"/>
    </row>
    <row r="612">
      <c r="B612" s="7"/>
      <c r="D612" s="7"/>
    </row>
    <row r="613">
      <c r="B613" s="7"/>
      <c r="D613" s="7"/>
    </row>
    <row r="614">
      <c r="B614" s="7"/>
      <c r="D614" s="7"/>
    </row>
    <row r="615">
      <c r="B615" s="7"/>
      <c r="D615" s="7"/>
    </row>
    <row r="616">
      <c r="B616" s="7"/>
      <c r="D616" s="7"/>
    </row>
    <row r="617">
      <c r="B617" s="7"/>
      <c r="D617" s="7"/>
    </row>
    <row r="618">
      <c r="B618" s="7"/>
      <c r="D618" s="7"/>
    </row>
    <row r="619">
      <c r="B619" s="7"/>
      <c r="D619" s="7"/>
    </row>
    <row r="620">
      <c r="B620" s="7"/>
      <c r="D620" s="7"/>
    </row>
    <row r="621">
      <c r="B621" s="7"/>
      <c r="D621" s="7"/>
    </row>
    <row r="622">
      <c r="B622" s="7"/>
      <c r="D622" s="7"/>
    </row>
    <row r="623">
      <c r="B623" s="7"/>
      <c r="D623" s="7"/>
    </row>
    <row r="624">
      <c r="B624" s="7"/>
      <c r="D624" s="7"/>
    </row>
    <row r="625">
      <c r="B625" s="7"/>
      <c r="D625" s="7"/>
    </row>
    <row r="626">
      <c r="B626" s="7"/>
      <c r="D626" s="7"/>
    </row>
    <row r="627">
      <c r="B627" s="7"/>
      <c r="D627" s="7"/>
    </row>
    <row r="628">
      <c r="B628" s="7"/>
      <c r="D628" s="7"/>
    </row>
    <row r="629">
      <c r="B629" s="7"/>
      <c r="D629" s="7"/>
    </row>
    <row r="630">
      <c r="B630" s="7"/>
      <c r="D630" s="7"/>
    </row>
    <row r="631">
      <c r="B631" s="7"/>
      <c r="D631" s="7"/>
    </row>
    <row r="632">
      <c r="B632" s="7"/>
      <c r="D632" s="7"/>
    </row>
    <row r="633">
      <c r="B633" s="7"/>
      <c r="D633" s="7"/>
    </row>
    <row r="634">
      <c r="B634" s="7"/>
      <c r="D634" s="7"/>
    </row>
    <row r="635">
      <c r="B635" s="7"/>
      <c r="D635" s="7"/>
    </row>
    <row r="636">
      <c r="B636" s="7"/>
      <c r="D636" s="7"/>
    </row>
    <row r="637">
      <c r="B637" s="7"/>
      <c r="D637" s="7"/>
    </row>
    <row r="638">
      <c r="B638" s="7"/>
      <c r="D638" s="7"/>
    </row>
    <row r="639">
      <c r="B639" s="7"/>
      <c r="D639" s="7"/>
    </row>
    <row r="640">
      <c r="B640" s="7"/>
      <c r="D640" s="7"/>
    </row>
    <row r="641">
      <c r="B641" s="7"/>
      <c r="D641" s="7"/>
    </row>
    <row r="642">
      <c r="B642" s="7"/>
      <c r="D642" s="7"/>
    </row>
    <row r="643">
      <c r="B643" s="7"/>
      <c r="D643" s="7"/>
    </row>
    <row r="644">
      <c r="B644" s="7"/>
      <c r="D644" s="7"/>
    </row>
    <row r="645">
      <c r="B645" s="7"/>
      <c r="D645" s="7"/>
    </row>
    <row r="646">
      <c r="B646" s="7"/>
      <c r="D646" s="7"/>
    </row>
    <row r="647">
      <c r="B647" s="7"/>
      <c r="D647" s="7"/>
    </row>
    <row r="648">
      <c r="B648" s="7"/>
      <c r="D648" s="7"/>
    </row>
    <row r="649">
      <c r="B649" s="7"/>
      <c r="D649" s="7"/>
    </row>
    <row r="650">
      <c r="B650" s="7"/>
      <c r="D650" s="7"/>
    </row>
    <row r="651">
      <c r="B651" s="7"/>
      <c r="D651" s="7"/>
    </row>
    <row r="652">
      <c r="B652" s="7"/>
      <c r="D652" s="7"/>
    </row>
    <row r="653">
      <c r="B653" s="7"/>
      <c r="D653" s="7"/>
    </row>
    <row r="654">
      <c r="B654" s="7"/>
      <c r="D654" s="7"/>
    </row>
    <row r="655">
      <c r="B655" s="7"/>
      <c r="D655" s="7"/>
    </row>
    <row r="656">
      <c r="B656" s="7"/>
      <c r="D656" s="7"/>
    </row>
    <row r="657">
      <c r="B657" s="7"/>
      <c r="D657" s="7"/>
    </row>
    <row r="658">
      <c r="B658" s="7"/>
      <c r="D658" s="7"/>
    </row>
    <row r="659">
      <c r="B659" s="7"/>
      <c r="D659" s="7"/>
    </row>
    <row r="660">
      <c r="B660" s="7"/>
      <c r="D660" s="7"/>
    </row>
    <row r="661">
      <c r="B661" s="7"/>
      <c r="D661" s="7"/>
    </row>
    <row r="662">
      <c r="B662" s="7"/>
      <c r="D662" s="7"/>
    </row>
    <row r="663">
      <c r="B663" s="7"/>
      <c r="D663" s="7"/>
    </row>
    <row r="664">
      <c r="B664" s="7"/>
      <c r="D664" s="7"/>
    </row>
    <row r="665">
      <c r="B665" s="7"/>
      <c r="D665" s="7"/>
    </row>
    <row r="666">
      <c r="B666" s="7"/>
      <c r="D666" s="7"/>
    </row>
    <row r="667">
      <c r="B667" s="7"/>
      <c r="D667" s="7"/>
    </row>
    <row r="668">
      <c r="B668" s="7"/>
      <c r="D668" s="7"/>
    </row>
    <row r="669">
      <c r="B669" s="7"/>
      <c r="D669" s="7"/>
    </row>
    <row r="670">
      <c r="B670" s="7"/>
      <c r="D670" s="7"/>
    </row>
    <row r="671">
      <c r="B671" s="7"/>
      <c r="D671" s="7"/>
    </row>
    <row r="672">
      <c r="B672" s="7"/>
      <c r="D672" s="7"/>
    </row>
    <row r="673">
      <c r="B673" s="7"/>
      <c r="D673" s="7"/>
    </row>
    <row r="674">
      <c r="B674" s="7"/>
      <c r="D674" s="7"/>
    </row>
    <row r="675">
      <c r="B675" s="7"/>
      <c r="D675" s="7"/>
    </row>
    <row r="676">
      <c r="B676" s="7"/>
      <c r="D676" s="7"/>
    </row>
    <row r="677">
      <c r="B677" s="7"/>
      <c r="D677" s="7"/>
    </row>
    <row r="678">
      <c r="B678" s="7"/>
      <c r="D678" s="7"/>
    </row>
    <row r="679">
      <c r="B679" s="7"/>
      <c r="D679" s="7"/>
    </row>
    <row r="680">
      <c r="B680" s="7"/>
      <c r="D680" s="7"/>
    </row>
    <row r="681">
      <c r="B681" s="7"/>
      <c r="D681" s="7"/>
    </row>
    <row r="682">
      <c r="B682" s="7"/>
      <c r="D682" s="7"/>
    </row>
    <row r="683">
      <c r="B683" s="7"/>
      <c r="D683" s="7"/>
    </row>
    <row r="684">
      <c r="B684" s="7"/>
      <c r="D684" s="7"/>
    </row>
    <row r="685">
      <c r="B685" s="7"/>
      <c r="D685" s="7"/>
    </row>
    <row r="686">
      <c r="B686" s="7"/>
      <c r="D686" s="7"/>
    </row>
    <row r="687">
      <c r="B687" s="7"/>
      <c r="D687" s="7"/>
    </row>
    <row r="688">
      <c r="B688" s="7"/>
      <c r="D688" s="7"/>
    </row>
    <row r="689">
      <c r="B689" s="7"/>
      <c r="D689" s="7"/>
    </row>
    <row r="690">
      <c r="B690" s="7"/>
      <c r="D690" s="7"/>
    </row>
    <row r="691">
      <c r="B691" s="7"/>
      <c r="D691" s="7"/>
    </row>
    <row r="692">
      <c r="B692" s="7"/>
      <c r="D692" s="7"/>
    </row>
    <row r="693">
      <c r="B693" s="7"/>
      <c r="D693" s="7"/>
    </row>
    <row r="694">
      <c r="B694" s="7"/>
      <c r="D694" s="7"/>
    </row>
    <row r="695">
      <c r="B695" s="7"/>
      <c r="D695" s="7"/>
    </row>
    <row r="696">
      <c r="B696" s="7"/>
      <c r="D696" s="7"/>
    </row>
    <row r="697">
      <c r="B697" s="7"/>
      <c r="D697" s="7"/>
    </row>
    <row r="698">
      <c r="B698" s="7"/>
      <c r="D698" s="7"/>
    </row>
    <row r="699">
      <c r="B699" s="7"/>
      <c r="D699" s="7"/>
    </row>
    <row r="700">
      <c r="B700" s="7"/>
      <c r="D700" s="7"/>
    </row>
    <row r="701">
      <c r="B701" s="7"/>
      <c r="D701" s="7"/>
    </row>
    <row r="702">
      <c r="B702" s="7"/>
      <c r="D702" s="7"/>
    </row>
    <row r="703">
      <c r="B703" s="7"/>
      <c r="D703" s="7"/>
    </row>
    <row r="704">
      <c r="B704" s="7"/>
      <c r="D704" s="7"/>
    </row>
    <row r="705">
      <c r="B705" s="7"/>
      <c r="D705" s="7"/>
    </row>
    <row r="706">
      <c r="B706" s="7"/>
      <c r="D706" s="7"/>
    </row>
    <row r="707">
      <c r="B707" s="7"/>
      <c r="D707" s="7"/>
    </row>
    <row r="708">
      <c r="B708" s="7"/>
      <c r="D708" s="7"/>
    </row>
    <row r="709">
      <c r="B709" s="7"/>
      <c r="D709" s="7"/>
    </row>
    <row r="710">
      <c r="B710" s="7"/>
      <c r="D710" s="7"/>
    </row>
    <row r="711">
      <c r="B711" s="7"/>
      <c r="D711" s="7"/>
    </row>
    <row r="712">
      <c r="B712" s="7"/>
      <c r="D712" s="7"/>
    </row>
    <row r="713">
      <c r="B713" s="7"/>
      <c r="D713" s="7"/>
    </row>
    <row r="714">
      <c r="B714" s="7"/>
      <c r="D714" s="7"/>
    </row>
    <row r="715">
      <c r="B715" s="7"/>
      <c r="D715" s="7"/>
    </row>
    <row r="716">
      <c r="B716" s="7"/>
      <c r="D716" s="7"/>
    </row>
    <row r="717">
      <c r="B717" s="7"/>
      <c r="D717" s="7"/>
    </row>
    <row r="718">
      <c r="B718" s="7"/>
      <c r="D718" s="7"/>
    </row>
    <row r="719">
      <c r="B719" s="7"/>
      <c r="D719" s="7"/>
    </row>
    <row r="720">
      <c r="B720" s="7"/>
      <c r="D720" s="7"/>
    </row>
    <row r="721">
      <c r="B721" s="7"/>
      <c r="D721" s="7"/>
    </row>
    <row r="722">
      <c r="B722" s="7"/>
      <c r="D722" s="7"/>
    </row>
    <row r="723">
      <c r="B723" s="7"/>
      <c r="D723" s="7"/>
    </row>
    <row r="724">
      <c r="B724" s="7"/>
      <c r="D724" s="7"/>
    </row>
    <row r="725">
      <c r="B725" s="7"/>
      <c r="D725" s="7"/>
    </row>
    <row r="726">
      <c r="B726" s="7"/>
      <c r="D726" s="7"/>
    </row>
    <row r="727">
      <c r="B727" s="7"/>
      <c r="D727" s="7"/>
    </row>
    <row r="728">
      <c r="B728" s="7"/>
      <c r="D728" s="7"/>
    </row>
    <row r="729">
      <c r="B729" s="7"/>
      <c r="D729" s="7"/>
    </row>
    <row r="730">
      <c r="B730" s="7"/>
      <c r="D730" s="7"/>
    </row>
    <row r="731">
      <c r="B731" s="7"/>
      <c r="D731" s="7"/>
    </row>
    <row r="732">
      <c r="B732" s="7"/>
      <c r="D732" s="7"/>
    </row>
    <row r="733">
      <c r="B733" s="7"/>
      <c r="D733" s="7"/>
    </row>
    <row r="734">
      <c r="B734" s="7"/>
      <c r="D734" s="7"/>
    </row>
    <row r="735">
      <c r="B735" s="7"/>
      <c r="D735" s="7"/>
    </row>
    <row r="736">
      <c r="B736" s="7"/>
      <c r="D736" s="7"/>
    </row>
    <row r="737">
      <c r="B737" s="7"/>
      <c r="D737" s="7"/>
    </row>
    <row r="738">
      <c r="B738" s="7"/>
      <c r="D738" s="7"/>
    </row>
    <row r="739">
      <c r="B739" s="7"/>
      <c r="D739" s="7"/>
    </row>
    <row r="740">
      <c r="B740" s="7"/>
      <c r="D740" s="7"/>
    </row>
    <row r="741">
      <c r="B741" s="7"/>
      <c r="D741" s="7"/>
    </row>
    <row r="742">
      <c r="B742" s="7"/>
      <c r="D742" s="7"/>
    </row>
    <row r="743">
      <c r="B743" s="7"/>
      <c r="D743" s="7"/>
    </row>
    <row r="744">
      <c r="B744" s="7"/>
      <c r="D744" s="7"/>
    </row>
    <row r="745">
      <c r="B745" s="7"/>
      <c r="D745" s="7"/>
    </row>
    <row r="746">
      <c r="B746" s="7"/>
      <c r="D746" s="7"/>
    </row>
    <row r="747">
      <c r="B747" s="7"/>
      <c r="D747" s="7"/>
    </row>
    <row r="748">
      <c r="B748" s="7"/>
      <c r="D748" s="7"/>
    </row>
    <row r="749">
      <c r="B749" s="7"/>
      <c r="D749" s="7"/>
    </row>
    <row r="750">
      <c r="B750" s="7"/>
      <c r="D750" s="7"/>
    </row>
    <row r="751">
      <c r="B751" s="7"/>
      <c r="D751" s="7"/>
    </row>
    <row r="752">
      <c r="B752" s="7"/>
      <c r="D752" s="7"/>
    </row>
    <row r="753">
      <c r="B753" s="7"/>
      <c r="D753" s="7"/>
    </row>
    <row r="754">
      <c r="B754" s="7"/>
      <c r="D754" s="7"/>
    </row>
    <row r="755">
      <c r="B755" s="7"/>
      <c r="D755" s="7"/>
    </row>
    <row r="756">
      <c r="B756" s="7"/>
      <c r="D756" s="7"/>
    </row>
    <row r="757">
      <c r="B757" s="7"/>
      <c r="D757" s="7"/>
    </row>
    <row r="758">
      <c r="B758" s="7"/>
      <c r="D758" s="7"/>
    </row>
    <row r="759">
      <c r="B759" s="7"/>
      <c r="D759" s="7"/>
    </row>
    <row r="760">
      <c r="B760" s="7"/>
      <c r="D760" s="7"/>
    </row>
    <row r="761">
      <c r="B761" s="7"/>
      <c r="D761" s="7"/>
    </row>
    <row r="762">
      <c r="B762" s="7"/>
      <c r="D762" s="7"/>
    </row>
    <row r="763">
      <c r="B763" s="7"/>
      <c r="D763" s="7"/>
    </row>
    <row r="764">
      <c r="B764" s="7"/>
      <c r="D764" s="7"/>
    </row>
    <row r="765">
      <c r="B765" s="7"/>
      <c r="D765" s="7"/>
    </row>
    <row r="766">
      <c r="B766" s="7"/>
      <c r="D766" s="7"/>
    </row>
    <row r="767">
      <c r="B767" s="7"/>
      <c r="D767" s="7"/>
    </row>
    <row r="768">
      <c r="B768" s="7"/>
      <c r="D768" s="7"/>
    </row>
    <row r="769">
      <c r="B769" s="7"/>
      <c r="D769" s="7"/>
    </row>
    <row r="770">
      <c r="B770" s="7"/>
      <c r="D770" s="7"/>
    </row>
    <row r="771">
      <c r="B771" s="7"/>
      <c r="D771" s="7"/>
    </row>
    <row r="772">
      <c r="B772" s="7"/>
      <c r="D772" s="7"/>
    </row>
    <row r="773">
      <c r="B773" s="7"/>
      <c r="D773" s="7"/>
    </row>
    <row r="774">
      <c r="B774" s="7"/>
      <c r="D774" s="7"/>
    </row>
    <row r="775">
      <c r="B775" s="7"/>
      <c r="D775" s="7"/>
    </row>
    <row r="776">
      <c r="B776" s="7"/>
      <c r="D776" s="7"/>
    </row>
    <row r="777">
      <c r="B777" s="7"/>
      <c r="D777" s="7"/>
    </row>
    <row r="778">
      <c r="B778" s="7"/>
      <c r="D778" s="7"/>
    </row>
    <row r="779">
      <c r="B779" s="7"/>
      <c r="D779" s="7"/>
    </row>
    <row r="780">
      <c r="B780" s="7"/>
      <c r="D780" s="7"/>
    </row>
    <row r="781">
      <c r="B781" s="7"/>
      <c r="D781" s="7"/>
    </row>
    <row r="782">
      <c r="B782" s="7"/>
      <c r="D782" s="7"/>
    </row>
    <row r="783">
      <c r="B783" s="7"/>
      <c r="D783" s="7"/>
    </row>
    <row r="784">
      <c r="B784" s="7"/>
      <c r="D784" s="7"/>
    </row>
    <row r="785">
      <c r="B785" s="7"/>
      <c r="D785" s="7"/>
    </row>
    <row r="786">
      <c r="B786" s="7"/>
      <c r="D786" s="7"/>
    </row>
    <row r="787">
      <c r="B787" s="7"/>
      <c r="D787" s="7"/>
    </row>
    <row r="788">
      <c r="B788" s="7"/>
      <c r="D788" s="7"/>
    </row>
    <row r="789">
      <c r="B789" s="7"/>
      <c r="D789" s="7"/>
    </row>
    <row r="790">
      <c r="B790" s="7"/>
      <c r="D790" s="7"/>
    </row>
    <row r="791">
      <c r="B791" s="7"/>
      <c r="D791" s="7"/>
    </row>
    <row r="792">
      <c r="B792" s="7"/>
      <c r="D792" s="7"/>
    </row>
    <row r="793">
      <c r="B793" s="7"/>
      <c r="D793" s="7"/>
    </row>
    <row r="794">
      <c r="B794" s="7"/>
      <c r="D794" s="7"/>
    </row>
    <row r="795">
      <c r="B795" s="7"/>
      <c r="D795" s="7"/>
    </row>
    <row r="796">
      <c r="B796" s="7"/>
      <c r="D796" s="7"/>
    </row>
    <row r="797">
      <c r="B797" s="7"/>
      <c r="D797" s="7"/>
    </row>
    <row r="798">
      <c r="B798" s="7"/>
      <c r="D798" s="7"/>
    </row>
    <row r="799">
      <c r="B799" s="7"/>
      <c r="D799" s="7"/>
    </row>
    <row r="800">
      <c r="B800" s="7"/>
      <c r="D800" s="7"/>
    </row>
    <row r="801">
      <c r="B801" s="7"/>
      <c r="D801" s="7"/>
    </row>
    <row r="802">
      <c r="B802" s="7"/>
      <c r="D802" s="7"/>
    </row>
    <row r="803">
      <c r="B803" s="7"/>
      <c r="D803" s="7"/>
    </row>
    <row r="804">
      <c r="B804" s="7"/>
      <c r="D804" s="7"/>
    </row>
    <row r="805">
      <c r="B805" s="7"/>
      <c r="D805" s="7"/>
    </row>
    <row r="806">
      <c r="B806" s="7"/>
      <c r="D806" s="7"/>
    </row>
    <row r="807">
      <c r="B807" s="7"/>
      <c r="D807" s="7"/>
    </row>
    <row r="808">
      <c r="B808" s="7"/>
      <c r="D808" s="7"/>
    </row>
    <row r="809">
      <c r="B809" s="7"/>
      <c r="D809" s="7"/>
    </row>
    <row r="810">
      <c r="B810" s="7"/>
      <c r="D810" s="7"/>
    </row>
    <row r="811">
      <c r="B811" s="7"/>
      <c r="D811" s="7"/>
    </row>
    <row r="812">
      <c r="B812" s="7"/>
      <c r="D812" s="7"/>
    </row>
    <row r="813">
      <c r="B813" s="7"/>
      <c r="D813" s="7"/>
    </row>
    <row r="814">
      <c r="B814" s="7"/>
      <c r="D814" s="7"/>
    </row>
    <row r="815">
      <c r="B815" s="7"/>
      <c r="D815" s="7"/>
    </row>
    <row r="816">
      <c r="B816" s="7"/>
      <c r="D816" s="7"/>
    </row>
    <row r="817">
      <c r="B817" s="7"/>
      <c r="D817" s="7"/>
    </row>
    <row r="818">
      <c r="B818" s="7"/>
      <c r="D818" s="7"/>
    </row>
    <row r="819">
      <c r="B819" s="7"/>
      <c r="D819" s="7"/>
    </row>
    <row r="820">
      <c r="B820" s="7"/>
      <c r="D820" s="7"/>
    </row>
    <row r="821">
      <c r="B821" s="7"/>
      <c r="D821" s="7"/>
    </row>
    <row r="822">
      <c r="B822" s="7"/>
      <c r="D822" s="7"/>
    </row>
    <row r="823">
      <c r="B823" s="7"/>
      <c r="D823" s="7"/>
    </row>
    <row r="824">
      <c r="B824" s="7"/>
      <c r="D824" s="7"/>
    </row>
    <row r="825">
      <c r="B825" s="7"/>
      <c r="D825" s="7"/>
    </row>
    <row r="826">
      <c r="B826" s="7"/>
      <c r="D826" s="7"/>
    </row>
    <row r="827">
      <c r="B827" s="7"/>
      <c r="D827" s="7"/>
    </row>
    <row r="828">
      <c r="B828" s="7"/>
      <c r="D828" s="7"/>
    </row>
    <row r="829">
      <c r="B829" s="7"/>
      <c r="D829" s="7"/>
    </row>
    <row r="830">
      <c r="B830" s="7"/>
      <c r="D830" s="7"/>
    </row>
    <row r="831">
      <c r="B831" s="7"/>
      <c r="D831" s="7"/>
    </row>
    <row r="832">
      <c r="B832" s="7"/>
      <c r="D832" s="7"/>
    </row>
    <row r="833">
      <c r="B833" s="7"/>
      <c r="D833" s="7"/>
    </row>
    <row r="834">
      <c r="B834" s="7"/>
      <c r="D834" s="7"/>
    </row>
    <row r="835">
      <c r="B835" s="7"/>
      <c r="D835" s="7"/>
    </row>
    <row r="836">
      <c r="B836" s="7"/>
      <c r="D836" s="7"/>
    </row>
    <row r="837">
      <c r="B837" s="7"/>
      <c r="D837" s="7"/>
    </row>
    <row r="838">
      <c r="B838" s="7"/>
      <c r="D838" s="7"/>
    </row>
    <row r="839">
      <c r="B839" s="7"/>
      <c r="D839" s="7"/>
    </row>
    <row r="840">
      <c r="B840" s="7"/>
      <c r="D840" s="7"/>
    </row>
    <row r="841">
      <c r="B841" s="7"/>
      <c r="D841" s="7"/>
    </row>
    <row r="842">
      <c r="B842" s="7"/>
      <c r="D842" s="7"/>
    </row>
    <row r="843">
      <c r="B843" s="7"/>
      <c r="D843" s="7"/>
    </row>
    <row r="844">
      <c r="B844" s="7"/>
      <c r="D844" s="7"/>
    </row>
    <row r="845">
      <c r="B845" s="7"/>
      <c r="D845" s="7"/>
    </row>
    <row r="846">
      <c r="B846" s="7"/>
      <c r="D846" s="7"/>
    </row>
    <row r="847">
      <c r="B847" s="7"/>
      <c r="D847" s="7"/>
    </row>
    <row r="848">
      <c r="B848" s="7"/>
      <c r="D848" s="7"/>
    </row>
    <row r="849">
      <c r="B849" s="7"/>
      <c r="D849" s="7"/>
    </row>
    <row r="850">
      <c r="B850" s="7"/>
      <c r="D850" s="7"/>
    </row>
    <row r="851">
      <c r="B851" s="7"/>
      <c r="D851" s="7"/>
    </row>
    <row r="852">
      <c r="B852" s="7"/>
      <c r="D852" s="7"/>
    </row>
    <row r="853">
      <c r="B853" s="7"/>
      <c r="D853" s="7"/>
    </row>
    <row r="854">
      <c r="B854" s="7"/>
      <c r="D854" s="7"/>
    </row>
    <row r="855">
      <c r="B855" s="7"/>
      <c r="D855" s="7"/>
    </row>
    <row r="856">
      <c r="B856" s="7"/>
      <c r="D856" s="7"/>
    </row>
    <row r="857">
      <c r="B857" s="7"/>
      <c r="D857" s="7"/>
    </row>
    <row r="858">
      <c r="B858" s="7"/>
      <c r="D858" s="7"/>
    </row>
    <row r="859">
      <c r="B859" s="7"/>
      <c r="D859" s="7"/>
    </row>
    <row r="860">
      <c r="B860" s="7"/>
      <c r="D860" s="7"/>
    </row>
    <row r="861">
      <c r="B861" s="7"/>
      <c r="D861" s="7"/>
    </row>
    <row r="862">
      <c r="B862" s="7"/>
      <c r="D862" s="7"/>
    </row>
    <row r="863">
      <c r="B863" s="7"/>
      <c r="D863" s="7"/>
    </row>
    <row r="864">
      <c r="B864" s="7"/>
      <c r="D864" s="7"/>
    </row>
    <row r="865">
      <c r="B865" s="7"/>
      <c r="D865" s="7"/>
    </row>
    <row r="866">
      <c r="B866" s="7"/>
      <c r="D866" s="7"/>
    </row>
    <row r="867">
      <c r="B867" s="7"/>
      <c r="D867" s="7"/>
    </row>
    <row r="868">
      <c r="B868" s="7"/>
      <c r="D868" s="7"/>
    </row>
    <row r="869">
      <c r="B869" s="7"/>
      <c r="D869" s="7"/>
    </row>
    <row r="870">
      <c r="B870" s="7"/>
      <c r="D870" s="7"/>
    </row>
    <row r="871">
      <c r="B871" s="7"/>
      <c r="D871" s="7"/>
    </row>
    <row r="872">
      <c r="B872" s="7"/>
      <c r="D872" s="7"/>
    </row>
    <row r="873">
      <c r="B873" s="7"/>
      <c r="D873" s="7"/>
    </row>
    <row r="874">
      <c r="B874" s="7"/>
      <c r="D874" s="7"/>
    </row>
    <row r="875">
      <c r="B875" s="7"/>
      <c r="D875" s="7"/>
    </row>
    <row r="876">
      <c r="B876" s="7"/>
      <c r="D876" s="7"/>
    </row>
    <row r="877">
      <c r="B877" s="7"/>
      <c r="D877" s="7"/>
    </row>
    <row r="878">
      <c r="B878" s="7"/>
      <c r="D878" s="7"/>
    </row>
    <row r="879">
      <c r="B879" s="7"/>
      <c r="D879" s="7"/>
    </row>
    <row r="880">
      <c r="B880" s="7"/>
      <c r="D880" s="7"/>
    </row>
    <row r="881">
      <c r="B881" s="7"/>
      <c r="D881" s="7"/>
    </row>
    <row r="882">
      <c r="B882" s="7"/>
      <c r="D882" s="7"/>
    </row>
    <row r="883">
      <c r="B883" s="7"/>
      <c r="D883" s="7"/>
    </row>
    <row r="884">
      <c r="B884" s="7"/>
      <c r="D884" s="7"/>
    </row>
    <row r="885">
      <c r="B885" s="7"/>
      <c r="D885" s="7"/>
    </row>
    <row r="886">
      <c r="B886" s="7"/>
      <c r="D886" s="7"/>
    </row>
    <row r="887">
      <c r="B887" s="7"/>
      <c r="D887" s="7"/>
    </row>
    <row r="888">
      <c r="B888" s="7"/>
      <c r="D888" s="7"/>
    </row>
    <row r="889">
      <c r="B889" s="7"/>
      <c r="D889" s="7"/>
    </row>
    <row r="890">
      <c r="B890" s="7"/>
      <c r="D890" s="7"/>
    </row>
    <row r="891">
      <c r="B891" s="7"/>
      <c r="D891" s="7"/>
    </row>
    <row r="892">
      <c r="B892" s="7"/>
      <c r="D892" s="7"/>
    </row>
    <row r="893">
      <c r="B893" s="7"/>
      <c r="D893" s="7"/>
    </row>
    <row r="894">
      <c r="B894" s="7"/>
      <c r="D894" s="7"/>
    </row>
    <row r="895">
      <c r="B895" s="7"/>
      <c r="D895" s="7"/>
    </row>
    <row r="896">
      <c r="B896" s="7"/>
      <c r="D896" s="7"/>
    </row>
    <row r="897">
      <c r="B897" s="7"/>
      <c r="D897" s="7"/>
    </row>
    <row r="898">
      <c r="B898" s="7"/>
      <c r="D898" s="7"/>
    </row>
    <row r="899">
      <c r="B899" s="7"/>
      <c r="D899" s="7"/>
    </row>
    <row r="900">
      <c r="B900" s="7"/>
      <c r="D900" s="7"/>
    </row>
    <row r="901">
      <c r="B901" s="7"/>
      <c r="D901" s="7"/>
    </row>
    <row r="902">
      <c r="B902" s="7"/>
      <c r="D902" s="7"/>
    </row>
    <row r="903">
      <c r="B903" s="7"/>
      <c r="D903" s="7"/>
    </row>
    <row r="904">
      <c r="B904" s="7"/>
      <c r="D904" s="7"/>
    </row>
    <row r="905">
      <c r="B905" s="7"/>
      <c r="D905" s="7"/>
    </row>
    <row r="906">
      <c r="B906" s="7"/>
      <c r="D906" s="7"/>
    </row>
    <row r="907">
      <c r="B907" s="7"/>
      <c r="D907" s="7"/>
    </row>
    <row r="908">
      <c r="B908" s="7"/>
      <c r="D908" s="7"/>
    </row>
    <row r="909">
      <c r="B909" s="7"/>
      <c r="D909" s="7"/>
    </row>
    <row r="910">
      <c r="B910" s="7"/>
      <c r="D910" s="7"/>
    </row>
    <row r="911">
      <c r="B911" s="7"/>
      <c r="D911" s="7"/>
    </row>
    <row r="912">
      <c r="B912" s="7"/>
      <c r="D912" s="7"/>
    </row>
    <row r="913">
      <c r="B913" s="7"/>
      <c r="D913" s="7"/>
    </row>
    <row r="914">
      <c r="B914" s="7"/>
      <c r="D914" s="7"/>
    </row>
    <row r="915">
      <c r="B915" s="7"/>
      <c r="D915" s="7"/>
    </row>
    <row r="916">
      <c r="B916" s="7"/>
      <c r="D916" s="7"/>
    </row>
    <row r="917">
      <c r="B917" s="7"/>
      <c r="D917" s="7"/>
    </row>
    <row r="918">
      <c r="B918" s="7"/>
      <c r="D918" s="7"/>
    </row>
    <row r="919">
      <c r="B919" s="7"/>
      <c r="D919" s="7"/>
    </row>
    <row r="920">
      <c r="B920" s="7"/>
      <c r="D920" s="7"/>
    </row>
    <row r="921">
      <c r="B921" s="7"/>
      <c r="D921" s="7"/>
    </row>
    <row r="922">
      <c r="B922" s="7"/>
      <c r="D922" s="7"/>
    </row>
    <row r="923">
      <c r="B923" s="7"/>
      <c r="D923" s="7"/>
    </row>
    <row r="924">
      <c r="B924" s="7"/>
      <c r="D924" s="7"/>
    </row>
    <row r="925">
      <c r="B925" s="7"/>
      <c r="D925" s="7"/>
    </row>
    <row r="926">
      <c r="B926" s="7"/>
      <c r="D926" s="7"/>
    </row>
    <row r="927">
      <c r="B927" s="7"/>
      <c r="D927" s="7"/>
    </row>
    <row r="928">
      <c r="B928" s="7"/>
      <c r="D928" s="7"/>
    </row>
    <row r="929">
      <c r="B929" s="7"/>
      <c r="D929" s="7"/>
    </row>
    <row r="930">
      <c r="B930" s="7"/>
      <c r="D930" s="7"/>
    </row>
    <row r="931">
      <c r="B931" s="7"/>
      <c r="D931" s="7"/>
    </row>
    <row r="932">
      <c r="B932" s="7"/>
      <c r="D932" s="7"/>
    </row>
    <row r="933">
      <c r="B933" s="7"/>
      <c r="D933" s="7"/>
    </row>
    <row r="934">
      <c r="B934" s="7"/>
      <c r="D934" s="7"/>
    </row>
    <row r="935">
      <c r="B935" s="7"/>
      <c r="D935" s="7"/>
    </row>
    <row r="936">
      <c r="B936" s="7"/>
      <c r="D936" s="7"/>
    </row>
    <row r="937">
      <c r="B937" s="7"/>
      <c r="D937" s="7"/>
    </row>
    <row r="938">
      <c r="B938" s="7"/>
      <c r="D938" s="7"/>
    </row>
    <row r="939">
      <c r="B939" s="7"/>
      <c r="D939" s="7"/>
    </row>
    <row r="940">
      <c r="B940" s="7"/>
      <c r="D940" s="7"/>
    </row>
    <row r="941">
      <c r="B941" s="7"/>
      <c r="D941" s="7"/>
    </row>
    <row r="942">
      <c r="B942" s="7"/>
      <c r="D942" s="7"/>
    </row>
    <row r="943">
      <c r="B943" s="7"/>
      <c r="D943" s="7"/>
    </row>
    <row r="944">
      <c r="B944" s="7"/>
      <c r="D944" s="7"/>
    </row>
    <row r="945">
      <c r="B945" s="7"/>
      <c r="D945" s="7"/>
    </row>
    <row r="946">
      <c r="B946" s="7"/>
      <c r="D946" s="7"/>
    </row>
    <row r="947">
      <c r="B947" s="7"/>
      <c r="D947" s="7"/>
    </row>
    <row r="948">
      <c r="B948" s="7"/>
      <c r="D948" s="7"/>
    </row>
    <row r="949">
      <c r="B949" s="7"/>
      <c r="D949" s="7"/>
    </row>
    <row r="950">
      <c r="B950" s="7"/>
      <c r="D950" s="7"/>
    </row>
    <row r="951">
      <c r="B951" s="7"/>
      <c r="D951" s="7"/>
    </row>
    <row r="952">
      <c r="B952" s="7"/>
      <c r="D952" s="7"/>
    </row>
    <row r="953">
      <c r="B953" s="7"/>
      <c r="D953" s="7"/>
    </row>
    <row r="954">
      <c r="B954" s="7"/>
      <c r="D954" s="7"/>
    </row>
    <row r="955">
      <c r="B955" s="7"/>
      <c r="D955" s="7"/>
    </row>
    <row r="956">
      <c r="B956" s="7"/>
      <c r="D956" s="7"/>
    </row>
    <row r="957">
      <c r="B957" s="7"/>
      <c r="D957" s="7"/>
    </row>
    <row r="958">
      <c r="B958" s="7"/>
      <c r="D958" s="7"/>
    </row>
    <row r="959">
      <c r="B959" s="7"/>
      <c r="D959" s="7"/>
    </row>
    <row r="960">
      <c r="B960" s="7"/>
      <c r="D960" s="7"/>
    </row>
    <row r="961">
      <c r="B961" s="7"/>
      <c r="D961" s="7"/>
    </row>
    <row r="962">
      <c r="B962" s="7"/>
      <c r="D962" s="7"/>
    </row>
    <row r="963">
      <c r="B963" s="7"/>
      <c r="D963" s="7"/>
    </row>
    <row r="964">
      <c r="B964" s="7"/>
      <c r="D964" s="7"/>
    </row>
    <row r="965">
      <c r="B965" s="7"/>
      <c r="D965" s="7"/>
    </row>
    <row r="966">
      <c r="B966" s="7"/>
      <c r="D966" s="7"/>
    </row>
    <row r="967">
      <c r="B967" s="7"/>
      <c r="D967" s="7"/>
    </row>
    <row r="968">
      <c r="B968" s="7"/>
      <c r="D968" s="7"/>
    </row>
    <row r="969">
      <c r="B969" s="7"/>
      <c r="D969" s="7"/>
    </row>
    <row r="970">
      <c r="B970" s="7"/>
      <c r="D970" s="7"/>
    </row>
    <row r="971">
      <c r="B971" s="7"/>
      <c r="D971" s="7"/>
    </row>
    <row r="972">
      <c r="B972" s="7"/>
      <c r="D972" s="7"/>
    </row>
    <row r="973">
      <c r="B973" s="7"/>
      <c r="D973" s="7"/>
    </row>
    <row r="974">
      <c r="B974" s="7"/>
      <c r="D974" s="7"/>
    </row>
    <row r="975">
      <c r="B975" s="7"/>
      <c r="D975" s="7"/>
    </row>
    <row r="976">
      <c r="B976" s="7"/>
      <c r="D976" s="7"/>
    </row>
    <row r="977">
      <c r="B977" s="7"/>
      <c r="D977" s="7"/>
    </row>
    <row r="978">
      <c r="B978" s="7"/>
      <c r="D978" s="7"/>
    </row>
    <row r="979">
      <c r="B979" s="7"/>
      <c r="D979" s="7"/>
    </row>
    <row r="980">
      <c r="B980" s="7"/>
      <c r="D980" s="7"/>
    </row>
    <row r="981">
      <c r="B981" s="7"/>
      <c r="D981" s="7"/>
    </row>
    <row r="982">
      <c r="B982" s="7"/>
      <c r="D982" s="7"/>
    </row>
    <row r="983">
      <c r="B983" s="7"/>
      <c r="D983" s="7"/>
    </row>
    <row r="984">
      <c r="B984" s="7"/>
      <c r="D984" s="7"/>
    </row>
    <row r="985">
      <c r="B985" s="7"/>
      <c r="D985" s="7"/>
    </row>
    <row r="986">
      <c r="B986" s="7"/>
      <c r="D986" s="7"/>
    </row>
    <row r="987">
      <c r="B987" s="7"/>
      <c r="D987" s="7"/>
    </row>
    <row r="988">
      <c r="B988" s="7"/>
      <c r="D988" s="7"/>
    </row>
    <row r="989">
      <c r="B989" s="7"/>
      <c r="D989" s="7"/>
    </row>
    <row r="990">
      <c r="B990" s="7"/>
      <c r="D990" s="7"/>
    </row>
    <row r="991">
      <c r="B991" s="7"/>
      <c r="D991" s="7"/>
    </row>
    <row r="992">
      <c r="B992" s="7"/>
      <c r="D992" s="7"/>
    </row>
    <row r="993">
      <c r="B993" s="7"/>
      <c r="D993" s="7"/>
    </row>
    <row r="994">
      <c r="B994" s="7"/>
      <c r="D994" s="7"/>
    </row>
    <row r="995">
      <c r="B995" s="7"/>
      <c r="D995" s="7"/>
    </row>
    <row r="996">
      <c r="B996" s="7"/>
      <c r="D996" s="7"/>
    </row>
    <row r="997">
      <c r="B997" s="7"/>
      <c r="D997" s="7"/>
    </row>
    <row r="998">
      <c r="B998" s="7"/>
      <c r="D998" s="7"/>
    </row>
    <row r="999">
      <c r="B999" s="7"/>
      <c r="D999" s="7"/>
    </row>
    <row r="1000">
      <c r="B1000" s="7"/>
      <c r="D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13"/>
    <col customWidth="1" min="2" max="3" width="43.88"/>
    <col customWidth="1" min="4" max="5" width="7.63"/>
    <col customWidth="1" min="6" max="6" width="11.38"/>
    <col customWidth="1" min="7" max="7" width="11.63"/>
    <col customWidth="1" min="8" max="8" width="21.0"/>
    <col customWidth="1" min="9" max="9" width="11.38"/>
    <col customWidth="1" min="10" max="29" width="7.63"/>
  </cols>
  <sheetData>
    <row r="1">
      <c r="A1" s="1" t="s">
        <v>0</v>
      </c>
      <c r="B1" s="1" t="s">
        <v>1</v>
      </c>
      <c r="C1" s="2" t="s">
        <v>2</v>
      </c>
      <c r="D1" s="1" t="s">
        <v>3</v>
      </c>
      <c r="E1" s="2" t="s">
        <v>4</v>
      </c>
      <c r="F1" s="1" t="s">
        <v>5</v>
      </c>
      <c r="G1" s="1" t="s">
        <v>6</v>
      </c>
      <c r="H1" s="1" t="s">
        <v>7</v>
      </c>
      <c r="I1" s="1" t="s">
        <v>8</v>
      </c>
      <c r="J1" s="1" t="s">
        <v>9</v>
      </c>
      <c r="K1" s="1" t="s">
        <v>10</v>
      </c>
      <c r="L1" s="3" t="s">
        <v>11</v>
      </c>
    </row>
    <row r="2" hidden="1">
      <c r="A2" s="4" t="s">
        <v>12</v>
      </c>
      <c r="B2" s="4" t="s">
        <v>13</v>
      </c>
      <c r="C2" s="4" t="str">
        <f>iferror(vlookup(B2,Industry_info,2,false),"No data")</f>
        <v>Business Services</v>
      </c>
      <c r="D2" s="4" t="s">
        <v>14</v>
      </c>
      <c r="E2" s="4" t="str">
        <f>iferror(VLOOKUP(D2,State_info,2,0),"No Data")</f>
        <v>VA</v>
      </c>
      <c r="F2" s="4">
        <v>108486.0</v>
      </c>
      <c r="G2" s="4">
        <v>145165.0</v>
      </c>
      <c r="H2" s="4" t="s">
        <v>15</v>
      </c>
      <c r="I2" s="5">
        <v>43951.0</v>
      </c>
      <c r="J2" s="5">
        <v>43988.0</v>
      </c>
      <c r="K2" s="4" t="s">
        <v>16</v>
      </c>
      <c r="L2" s="4">
        <f>iferror(vlookup(B2,Rating_info,3,0),"No Data")</f>
        <v>4.1</v>
      </c>
    </row>
    <row r="3" hidden="1">
      <c r="A3" s="4" t="s">
        <v>12</v>
      </c>
      <c r="B3" s="4" t="s">
        <v>17</v>
      </c>
      <c r="C3" s="4" t="str">
        <f>iferror(vlookup(B3,Industry_info,2,false),"No data")</f>
        <v>Insurance</v>
      </c>
      <c r="D3" s="4" t="s">
        <v>18</v>
      </c>
      <c r="E3" s="4" t="str">
        <f>iferror(VLOOKUP(D3,State_info,2,0),"No Data")</f>
        <v>MD</v>
      </c>
      <c r="F3" s="4">
        <v>69285.0</v>
      </c>
      <c r="G3" s="4">
        <v>113337.0</v>
      </c>
      <c r="H3" s="4" t="s">
        <v>19</v>
      </c>
      <c r="I3" s="5">
        <v>43953.0</v>
      </c>
      <c r="J3" s="5">
        <v>43988.0</v>
      </c>
      <c r="K3" s="4" t="s">
        <v>16</v>
      </c>
      <c r="L3" s="4">
        <f>iferror(vlookup(B3,Rating_info,3,0),"No Data")</f>
        <v>3.3</v>
      </c>
    </row>
    <row r="4" hidden="1">
      <c r="A4" s="4" t="s">
        <v>12</v>
      </c>
      <c r="B4" s="4" t="s">
        <v>20</v>
      </c>
      <c r="C4" s="4" t="str">
        <f>iferror(vlookup(B4,Industry_info,2,false),"No data")</f>
        <v>Aerospace &amp; Defense</v>
      </c>
      <c r="D4" s="4" t="s">
        <v>21</v>
      </c>
      <c r="E4" s="4" t="str">
        <f>iferror(VLOOKUP(D4,State_info,2,0),"No Data")</f>
        <v>DC</v>
      </c>
      <c r="F4" s="4">
        <v>74791.0</v>
      </c>
      <c r="G4" s="4">
        <v>102528.0</v>
      </c>
      <c r="H4" s="4" t="s">
        <v>22</v>
      </c>
      <c r="I4" s="5">
        <v>43952.0</v>
      </c>
      <c r="J4" s="5">
        <v>43988.0</v>
      </c>
      <c r="K4" s="4" t="s">
        <v>16</v>
      </c>
      <c r="L4" s="4">
        <f>iferror(vlookup(B4,Rating_info,3,0),"No Data")</f>
        <v>4</v>
      </c>
    </row>
    <row r="5" hidden="1">
      <c r="A5" s="4" t="s">
        <v>12</v>
      </c>
      <c r="B5" s="4" t="s">
        <v>23</v>
      </c>
      <c r="C5" s="4" t="str">
        <f>iferror(vlookup(B5,Industry_info,2,false),"No data")</f>
        <v>Aerospace &amp; Defense</v>
      </c>
      <c r="D5" s="4" t="s">
        <v>24</v>
      </c>
      <c r="E5" s="4" t="str">
        <f>iferror(VLOOKUP(D5,State_info,2,0),"No Data")</f>
        <v>VA</v>
      </c>
      <c r="F5" s="4">
        <v>94721.0</v>
      </c>
      <c r="G5" s="4">
        <v>115685.0</v>
      </c>
      <c r="H5" s="4" t="s">
        <v>25</v>
      </c>
      <c r="I5" s="5">
        <v>43946.0</v>
      </c>
      <c r="J5" s="5">
        <v>43988.0</v>
      </c>
      <c r="K5" s="4" t="s">
        <v>16</v>
      </c>
      <c r="L5" s="4">
        <f>iferror(vlookup(B5,Rating_info,3,0),"No Data")</f>
        <v>4.7</v>
      </c>
    </row>
    <row r="6" hidden="1">
      <c r="A6" s="4" t="s">
        <v>12</v>
      </c>
      <c r="B6" s="4" t="s">
        <v>26</v>
      </c>
      <c r="C6" s="4" t="str">
        <f>iferror(vlookup(B6,Industry_info,2,false),"No data")</f>
        <v>Business Services</v>
      </c>
      <c r="D6" s="4" t="s">
        <v>27</v>
      </c>
      <c r="E6" s="4" t="str">
        <f>iferror(VLOOKUP(D6,State_info,2,0),"No Data")</f>
        <v>MD</v>
      </c>
      <c r="F6" s="4">
        <v>76575.0</v>
      </c>
      <c r="G6" s="4">
        <v>116705.0</v>
      </c>
      <c r="H6" s="4" t="s">
        <v>28</v>
      </c>
      <c r="I6" s="5">
        <v>43952.0</v>
      </c>
      <c r="J6" s="5">
        <v>43988.0</v>
      </c>
      <c r="K6" s="4" t="s">
        <v>16</v>
      </c>
      <c r="L6" s="4">
        <f>iferror(vlookup(B6,Rating_info,3,0),"No Data")</f>
        <v>3.7</v>
      </c>
    </row>
    <row r="7" hidden="1">
      <c r="A7" s="4" t="s">
        <v>12</v>
      </c>
      <c r="B7" s="4" t="s">
        <v>29</v>
      </c>
      <c r="C7" s="4" t="str">
        <f>iferror(vlookup(B7,Industry_info,2,false),"No data")</f>
        <v>Information Technology</v>
      </c>
      <c r="D7" s="4" t="s">
        <v>27</v>
      </c>
      <c r="E7" s="4" t="str">
        <f>iferror(VLOOKUP(D7,State_info,2,0),"No Data")</f>
        <v>MD</v>
      </c>
      <c r="F7" s="4">
        <v>98457.0</v>
      </c>
      <c r="G7" s="4">
        <v>117062.0</v>
      </c>
      <c r="H7" s="4" t="s">
        <v>30</v>
      </c>
      <c r="I7" s="5">
        <v>43956.0</v>
      </c>
      <c r="J7" s="5">
        <v>43988.0</v>
      </c>
      <c r="K7" s="4" t="s">
        <v>16</v>
      </c>
      <c r="L7" s="4">
        <f>iferror(vlookup(B7,Rating_info,3,0),"No Data")</f>
        <v>4.1</v>
      </c>
    </row>
    <row r="8">
      <c r="A8" s="4" t="s">
        <v>31</v>
      </c>
      <c r="B8" s="4" t="s">
        <v>13</v>
      </c>
      <c r="C8" s="4" t="str">
        <f>iferror(vlookup(B8,Industry_info,2,false),"No data")</f>
        <v>Business Services</v>
      </c>
      <c r="D8" s="4" t="s">
        <v>32</v>
      </c>
      <c r="E8" s="4" t="str">
        <f>iferror(VLOOKUP(D8,State_info,2,0),"No Data")</f>
        <v>VA</v>
      </c>
      <c r="F8" s="4">
        <v>107971.0</v>
      </c>
      <c r="G8" s="4">
        <v>114861.0</v>
      </c>
      <c r="H8" s="4" t="s">
        <v>15</v>
      </c>
      <c r="I8" s="5">
        <v>43952.0</v>
      </c>
      <c r="J8" s="5">
        <v>43988.0</v>
      </c>
      <c r="K8" s="4" t="s">
        <v>16</v>
      </c>
      <c r="L8" s="4">
        <f>iferror(vlookup(B8,Rating_info,3,0),"No Data")</f>
        <v>4.1</v>
      </c>
    </row>
    <row r="9" hidden="1">
      <c r="A9" s="4" t="s">
        <v>33</v>
      </c>
      <c r="B9" s="4" t="s">
        <v>34</v>
      </c>
      <c r="C9" s="4" t="str">
        <f>iferror(vlookup(B9,Industry_info,2,false),"No data")</f>
        <v>Health Care</v>
      </c>
      <c r="D9" s="4" t="s">
        <v>35</v>
      </c>
      <c r="E9" s="4" t="str">
        <f>iferror(VLOOKUP(D9,State_info,2,0),"No Data")</f>
        <v>MD</v>
      </c>
      <c r="F9" s="4">
        <v>93193.0</v>
      </c>
      <c r="G9" s="4">
        <v>104508.0</v>
      </c>
      <c r="H9" s="4" t="s">
        <v>36</v>
      </c>
      <c r="I9" s="5">
        <v>43945.0</v>
      </c>
      <c r="J9" s="5">
        <v>43988.0</v>
      </c>
      <c r="K9" s="4" t="s">
        <v>16</v>
      </c>
      <c r="L9" s="4">
        <f>iferror(vlookup(B9,Rating_info,3,0),"No Data")</f>
        <v>4.7</v>
      </c>
    </row>
    <row r="10" hidden="1">
      <c r="A10" s="4" t="s">
        <v>37</v>
      </c>
      <c r="B10" s="4" t="s">
        <v>13</v>
      </c>
      <c r="C10" s="4" t="str">
        <f>iferror(vlookup(B10,Industry_info,2,false),"No data")</f>
        <v>Business Services</v>
      </c>
      <c r="D10" s="4" t="s">
        <v>38</v>
      </c>
      <c r="E10" s="4" t="str">
        <f>iferror(VLOOKUP(D10,State_info,2,0),"No Data")</f>
        <v>VA</v>
      </c>
      <c r="F10" s="4">
        <v>152636.0</v>
      </c>
      <c r="G10" s="4">
        <v>165075.0</v>
      </c>
      <c r="H10" s="4" t="s">
        <v>15</v>
      </c>
      <c r="I10" s="5">
        <v>43957.0</v>
      </c>
      <c r="J10" s="5">
        <v>43988.0</v>
      </c>
      <c r="K10" s="4" t="s">
        <v>16</v>
      </c>
      <c r="L10" s="4">
        <f>iferror(vlookup(B10,Rating_info,3,0),"No Data")</f>
        <v>4.1</v>
      </c>
    </row>
    <row r="11" hidden="1">
      <c r="A11" s="4" t="s">
        <v>12</v>
      </c>
      <c r="B11" s="4" t="s">
        <v>39</v>
      </c>
      <c r="C11" s="4" t="str">
        <f>iferror(vlookup(B11,Industry_info,2,false),"No data")</f>
        <v>Information Technology</v>
      </c>
      <c r="D11" s="4" t="s">
        <v>21</v>
      </c>
      <c r="E11" s="4" t="str">
        <f>iferror(VLOOKUP(D11,State_info,2,0),"No Data")</f>
        <v>DC</v>
      </c>
      <c r="F11" s="4">
        <v>76616.0</v>
      </c>
      <c r="G11" s="4">
        <v>102469.0</v>
      </c>
      <c r="H11" s="4" t="s">
        <v>40</v>
      </c>
      <c r="I11" s="5">
        <v>43957.0</v>
      </c>
      <c r="J11" s="5">
        <v>43988.0</v>
      </c>
      <c r="K11" s="4" t="s">
        <v>16</v>
      </c>
      <c r="L11" s="4">
        <f>iferror(vlookup(B11,Rating_info,3,0),"No Data")</f>
        <v>3.6</v>
      </c>
    </row>
    <row r="12" hidden="1">
      <c r="A12" s="4" t="s">
        <v>37</v>
      </c>
      <c r="B12" s="4" t="s">
        <v>41</v>
      </c>
      <c r="C12" s="4" t="str">
        <f>iferror(vlookup(B12,Industry_info,2,false),"No data")</f>
        <v>Information Technology</v>
      </c>
      <c r="D12" s="4" t="s">
        <v>32</v>
      </c>
      <c r="E12" s="4" t="str">
        <f>iferror(VLOOKUP(D12,State_info,2,0),"No Data")</f>
        <v>VA</v>
      </c>
      <c r="F12" s="4">
        <v>114390.0</v>
      </c>
      <c r="G12" s="4">
        <v>155798.0</v>
      </c>
      <c r="H12" s="4" t="s">
        <v>15</v>
      </c>
      <c r="I12" s="5">
        <v>43957.0</v>
      </c>
      <c r="J12" s="5">
        <v>43988.0</v>
      </c>
      <c r="K12" s="4" t="s">
        <v>16</v>
      </c>
      <c r="L12" s="4">
        <f>iferror(vlookup(B12,Rating_info,3,0),"No Data")</f>
        <v>3.9</v>
      </c>
    </row>
    <row r="13" hidden="1">
      <c r="A13" s="4" t="s">
        <v>42</v>
      </c>
      <c r="B13" s="4" t="s">
        <v>43</v>
      </c>
      <c r="C13" s="4" t="str">
        <f>iferror(vlookup(B13,Industry_info,2,false),"No data")</f>
        <v>Information Technology</v>
      </c>
      <c r="D13" s="4" t="s">
        <v>35</v>
      </c>
      <c r="E13" s="4" t="str">
        <f>iferror(VLOOKUP(D13,State_info,2,0),"No Data")</f>
        <v>MD</v>
      </c>
      <c r="F13" s="4">
        <v>53523.0</v>
      </c>
      <c r="G13" s="4">
        <v>113521.0</v>
      </c>
      <c r="H13" s="4" t="s">
        <v>44</v>
      </c>
      <c r="I13" s="5">
        <v>43957.0</v>
      </c>
      <c r="J13" s="5">
        <v>43988.0</v>
      </c>
      <c r="K13" s="4" t="s">
        <v>16</v>
      </c>
      <c r="L13" s="4">
        <f>iferror(vlookup(B13,Rating_info,3,0),"No Data")</f>
        <v>3.4</v>
      </c>
    </row>
    <row r="14" hidden="1">
      <c r="A14" s="4" t="s">
        <v>12</v>
      </c>
      <c r="B14" s="4" t="s">
        <v>45</v>
      </c>
      <c r="C14" s="4" t="str">
        <f>iferror(vlookup(B14,Industry_info,2,false),"No data")</f>
        <v>No Industry</v>
      </c>
      <c r="D14" s="4" t="s">
        <v>21</v>
      </c>
      <c r="E14" s="4" t="str">
        <f>iferror(VLOOKUP(D14,State_info,2,0),"No Data")</f>
        <v>DC</v>
      </c>
      <c r="F14" s="4">
        <v>70240.0</v>
      </c>
      <c r="G14" s="4">
        <v>116338.0</v>
      </c>
      <c r="H14" s="4" t="s">
        <v>46</v>
      </c>
      <c r="I14" s="5">
        <v>43946.0</v>
      </c>
      <c r="J14" s="5">
        <v>43988.0</v>
      </c>
      <c r="K14" s="4" t="s">
        <v>16</v>
      </c>
      <c r="L14" s="4" t="str">
        <f>iferror(vlookup(B14,Rating_info,3,0),"No Data")</f>
        <v/>
      </c>
    </row>
    <row r="15" hidden="1">
      <c r="A15" s="4" t="s">
        <v>47</v>
      </c>
      <c r="B15" s="4" t="s">
        <v>48</v>
      </c>
      <c r="C15" s="4" t="str">
        <f>iferror(vlookup(B15,Industry_info,2,false),"No data")</f>
        <v>Government</v>
      </c>
      <c r="D15" s="4" t="s">
        <v>49</v>
      </c>
      <c r="E15" s="4" t="str">
        <f>iferror(VLOOKUP(D15,State_info,2,0),"No Data")</f>
        <v>VA</v>
      </c>
      <c r="F15" s="4">
        <v>91416.0</v>
      </c>
      <c r="G15" s="4">
        <v>147027.0</v>
      </c>
      <c r="H15" s="4" t="s">
        <v>50</v>
      </c>
      <c r="I15" s="5">
        <v>43949.0</v>
      </c>
      <c r="J15" s="5">
        <v>43988.0</v>
      </c>
      <c r="K15" s="4" t="s">
        <v>16</v>
      </c>
      <c r="L15" s="4">
        <f>iferror(vlookup(B15,Rating_info,3,0),"No Data")</f>
        <v>3.2</v>
      </c>
    </row>
    <row r="16" hidden="1">
      <c r="A16" s="4" t="s">
        <v>12</v>
      </c>
      <c r="B16" s="4" t="s">
        <v>51</v>
      </c>
      <c r="C16" s="4" t="str">
        <f>iferror(vlookup(B16,Industry_info,2,false),"No data")</f>
        <v>Business Services</v>
      </c>
      <c r="D16" s="4" t="s">
        <v>21</v>
      </c>
      <c r="E16" s="4" t="str">
        <f>iferror(VLOOKUP(D16,State_info,2,0),"No Data")</f>
        <v>DC</v>
      </c>
      <c r="F16" s="4">
        <v>99264.0</v>
      </c>
      <c r="G16" s="4">
        <v>132056.0</v>
      </c>
      <c r="H16" s="4" t="s">
        <v>52</v>
      </c>
      <c r="I16" s="5">
        <v>43951.0</v>
      </c>
      <c r="J16" s="5">
        <v>43988.0</v>
      </c>
      <c r="K16" s="4" t="s">
        <v>16</v>
      </c>
      <c r="L16" s="4">
        <f>iferror(vlookup(B16,Rating_info,3,0),"No Data")</f>
        <v>3.3</v>
      </c>
    </row>
    <row r="17">
      <c r="A17" s="4" t="s">
        <v>53</v>
      </c>
      <c r="B17" s="4" t="s">
        <v>54</v>
      </c>
      <c r="C17" s="4" t="str">
        <f>iferror(vlookup(B17,Industry_info,2,false),"No data")</f>
        <v>Information Technology</v>
      </c>
      <c r="D17" s="4" t="s">
        <v>55</v>
      </c>
      <c r="E17" s="4" t="str">
        <f>iferror(VLOOKUP(D17,State_info,2,0),"No Data")</f>
        <v>NC</v>
      </c>
      <c r="F17" s="4">
        <v>52024.0</v>
      </c>
      <c r="G17" s="4">
        <v>99286.0</v>
      </c>
      <c r="H17" s="4" t="s">
        <v>56</v>
      </c>
      <c r="I17" s="5">
        <v>43950.0</v>
      </c>
      <c r="J17" s="5">
        <v>43988.0</v>
      </c>
      <c r="K17" s="4" t="s">
        <v>16</v>
      </c>
      <c r="L17" s="4">
        <f>iferror(vlookup(B17,Rating_info,3,0),"No Data")</f>
        <v>3.9</v>
      </c>
    </row>
    <row r="18" hidden="1">
      <c r="A18" s="4" t="s">
        <v>57</v>
      </c>
      <c r="B18" s="4" t="s">
        <v>48</v>
      </c>
      <c r="C18" s="4" t="str">
        <f>iferror(vlookup(B18,Industry_info,2,false),"No data")</f>
        <v>Government</v>
      </c>
      <c r="D18" s="4" t="s">
        <v>49</v>
      </c>
      <c r="E18" s="4" t="str">
        <f>iferror(VLOOKUP(D18,State_info,2,0),"No Data")</f>
        <v>VA</v>
      </c>
      <c r="F18" s="4">
        <v>92202.0</v>
      </c>
      <c r="G18" s="4">
        <v>127759.0</v>
      </c>
      <c r="H18" s="4" t="s">
        <v>58</v>
      </c>
      <c r="I18" s="5">
        <v>43946.0</v>
      </c>
      <c r="J18" s="5">
        <v>43988.0</v>
      </c>
      <c r="K18" s="4" t="s">
        <v>16</v>
      </c>
      <c r="L18" s="4">
        <f>iferror(vlookup(B18,Rating_info,3,0),"No Data")</f>
        <v>3.2</v>
      </c>
    </row>
    <row r="19" hidden="1">
      <c r="A19" s="4" t="s">
        <v>59</v>
      </c>
      <c r="B19" s="4" t="s">
        <v>60</v>
      </c>
      <c r="C19" s="4" t="str">
        <f>iferror(vlookup(B19,Industry_info,2,false),"No data")</f>
        <v>Information Technology</v>
      </c>
      <c r="D19" s="4" t="s">
        <v>24</v>
      </c>
      <c r="E19" s="4" t="str">
        <f>iferror(VLOOKUP(D19,State_info,2,0),"No Data")</f>
        <v>VA</v>
      </c>
      <c r="F19" s="4">
        <v>67446.0</v>
      </c>
      <c r="G19" s="4">
        <v>82227.0</v>
      </c>
      <c r="H19" s="4" t="s">
        <v>61</v>
      </c>
      <c r="I19" s="5">
        <v>43946.0</v>
      </c>
      <c r="J19" s="5">
        <v>43988.0</v>
      </c>
      <c r="K19" s="4" t="s">
        <v>16</v>
      </c>
      <c r="L19" s="4">
        <f>iferror(vlookup(B19,Rating_info,3,0),"No Data")</f>
        <v>3.6</v>
      </c>
    </row>
    <row r="20" hidden="1">
      <c r="A20" s="4" t="s">
        <v>37</v>
      </c>
      <c r="B20" s="4" t="s">
        <v>29</v>
      </c>
      <c r="C20" s="4" t="str">
        <f>iferror(vlookup(B20,Industry_info,2,false),"No data")</f>
        <v>Information Technology</v>
      </c>
      <c r="D20" s="4" t="s">
        <v>32</v>
      </c>
      <c r="E20" s="4" t="str">
        <f>iferror(VLOOKUP(D20,State_info,2,0),"No Data")</f>
        <v>VA</v>
      </c>
      <c r="F20" s="4">
        <v>112161.0</v>
      </c>
      <c r="G20" s="4">
        <v>181839.0</v>
      </c>
      <c r="H20" s="4" t="s">
        <v>62</v>
      </c>
      <c r="I20" s="5">
        <v>43946.0</v>
      </c>
      <c r="J20" s="5">
        <v>43988.0</v>
      </c>
      <c r="K20" s="4" t="s">
        <v>16</v>
      </c>
      <c r="L20" s="4">
        <f>iferror(vlookup(B20,Rating_info,3,0),"No Data")</f>
        <v>4.1</v>
      </c>
    </row>
    <row r="21" ht="15.75" hidden="1" customHeight="1">
      <c r="A21" s="4" t="s">
        <v>63</v>
      </c>
      <c r="B21" s="4" t="s">
        <v>64</v>
      </c>
      <c r="C21" s="4" t="str">
        <f>iferror(vlookup(B21,Industry_info,2,false),"No data")</f>
        <v>Business Services</v>
      </c>
      <c r="D21" s="4" t="s">
        <v>49</v>
      </c>
      <c r="E21" s="4" t="str">
        <f>iferror(VLOOKUP(D21,State_info,2,0),"No Data")</f>
        <v>VA</v>
      </c>
      <c r="F21" s="4">
        <v>95113.0</v>
      </c>
      <c r="G21" s="4">
        <v>106971.0</v>
      </c>
      <c r="H21" s="4" t="s">
        <v>65</v>
      </c>
      <c r="I21" s="5">
        <v>43958.0</v>
      </c>
      <c r="J21" s="5">
        <v>43988.0</v>
      </c>
      <c r="K21" s="4" t="s">
        <v>16</v>
      </c>
      <c r="L21" s="4">
        <f>iferror(vlookup(B21,Rating_info,3,0),"No Data")</f>
        <v>3.8</v>
      </c>
    </row>
    <row r="22" ht="15.75" hidden="1" customHeight="1">
      <c r="A22" s="4" t="s">
        <v>12</v>
      </c>
      <c r="B22" s="4" t="s">
        <v>66</v>
      </c>
      <c r="C22" s="4" t="str">
        <f>iferror(vlookup(B22,Industry_info,2,false),"No data")</f>
        <v>Government</v>
      </c>
      <c r="D22" s="4" t="s">
        <v>21</v>
      </c>
      <c r="E22" s="4" t="str">
        <f>iferror(VLOOKUP(D22,State_info,2,0),"No Data")</f>
        <v>DC</v>
      </c>
      <c r="F22" s="4">
        <v>76631.0</v>
      </c>
      <c r="G22" s="4">
        <v>127462.0</v>
      </c>
      <c r="H22" s="4" t="s">
        <v>67</v>
      </c>
      <c r="I22" s="5">
        <v>43953.0</v>
      </c>
      <c r="J22" s="5">
        <v>43988.0</v>
      </c>
      <c r="K22" s="4" t="s">
        <v>16</v>
      </c>
      <c r="L22" s="4">
        <f>iferror(vlookup(B22,Rating_info,3,0),"No Data")</f>
        <v>3.6</v>
      </c>
    </row>
    <row r="23" ht="15.75" hidden="1" customHeight="1">
      <c r="A23" s="4" t="s">
        <v>68</v>
      </c>
      <c r="B23" s="4" t="s">
        <v>69</v>
      </c>
      <c r="C23" s="4" t="str">
        <f>iferror(vlookup(B23,Industry_info,2,false),"No data")</f>
        <v>Business Services</v>
      </c>
      <c r="D23" s="4" t="s">
        <v>70</v>
      </c>
      <c r="E23" s="4" t="str">
        <f>iferror(VLOOKUP(D23,State_info,2,0),"No Data")</f>
        <v>VA</v>
      </c>
      <c r="F23" s="4">
        <v>78503.0</v>
      </c>
      <c r="G23" s="4">
        <v>131882.0</v>
      </c>
      <c r="H23" s="4" t="s">
        <v>15</v>
      </c>
      <c r="I23" s="5">
        <v>43949.0</v>
      </c>
      <c r="J23" s="5">
        <v>43988.0</v>
      </c>
      <c r="K23" s="4" t="s">
        <v>16</v>
      </c>
      <c r="L23" s="4">
        <f>iferror(vlookup(B23,Rating_info,3,0),"No Data")</f>
        <v>3.9</v>
      </c>
    </row>
    <row r="24" ht="15.75" hidden="1" customHeight="1">
      <c r="A24" s="4" t="s">
        <v>12</v>
      </c>
      <c r="B24" s="4" t="s">
        <v>71</v>
      </c>
      <c r="C24" s="4" t="str">
        <f>iferror(vlookup(B24,Industry_info,2,false),"No data")</f>
        <v>Information Technology</v>
      </c>
      <c r="D24" s="4" t="s">
        <v>21</v>
      </c>
      <c r="E24" s="4" t="str">
        <f>iferror(VLOOKUP(D24,State_info,2,0),"No Data")</f>
        <v>DC</v>
      </c>
      <c r="F24" s="4">
        <v>74963.0</v>
      </c>
      <c r="G24" s="4">
        <v>121611.0</v>
      </c>
      <c r="H24" s="4" t="s">
        <v>72</v>
      </c>
      <c r="I24" s="5">
        <v>43952.0</v>
      </c>
      <c r="J24" s="5">
        <v>43988.0</v>
      </c>
      <c r="K24" s="4" t="s">
        <v>16</v>
      </c>
      <c r="L24" s="4">
        <f>iferror(vlookup(B24,Rating_info,3,0),"No Data")</f>
        <v>4.7</v>
      </c>
    </row>
    <row r="25" ht="15.75" hidden="1" customHeight="1">
      <c r="A25" s="4" t="s">
        <v>73</v>
      </c>
      <c r="B25" s="4" t="s">
        <v>74</v>
      </c>
      <c r="C25" s="4" t="str">
        <f>iferror(vlookup(B25,Industry_info,2,false),"No data")</f>
        <v>Biotech &amp; Pharmaceuticals</v>
      </c>
      <c r="D25" s="4" t="s">
        <v>75</v>
      </c>
      <c r="E25" s="4" t="str">
        <f>iferror(VLOOKUP(D25,State_info,2,0),"No Data")</f>
        <v>MD</v>
      </c>
      <c r="F25" s="4">
        <v>78514.0</v>
      </c>
      <c r="G25" s="4">
        <v>96537.0</v>
      </c>
      <c r="H25" s="4" t="s">
        <v>76</v>
      </c>
      <c r="I25" s="5">
        <v>43949.0</v>
      </c>
      <c r="J25" s="5">
        <v>43988.0</v>
      </c>
      <c r="K25" s="4" t="s">
        <v>16</v>
      </c>
      <c r="L25" s="4">
        <f>iferror(vlookup(B25,Rating_info,3,0),"No Data")</f>
        <v>2.7</v>
      </c>
    </row>
    <row r="26" ht="15.75" hidden="1" customHeight="1">
      <c r="A26" s="4" t="s">
        <v>12</v>
      </c>
      <c r="B26" s="4" t="s">
        <v>77</v>
      </c>
      <c r="C26" s="4" t="str">
        <f>iferror(vlookup(B26,Industry_info,2,false),"No data")</f>
        <v>Government</v>
      </c>
      <c r="D26" s="4" t="s">
        <v>21</v>
      </c>
      <c r="E26" s="4" t="str">
        <f>iferror(VLOOKUP(D26,State_info,2,0),"No Data")</f>
        <v>DC</v>
      </c>
      <c r="F26" s="4">
        <v>81690.0</v>
      </c>
      <c r="G26" s="4">
        <v>134847.0</v>
      </c>
      <c r="H26" s="4" t="s">
        <v>78</v>
      </c>
      <c r="I26" s="5">
        <v>43949.0</v>
      </c>
      <c r="J26" s="5">
        <v>43988.0</v>
      </c>
      <c r="K26" s="4" t="s">
        <v>16</v>
      </c>
      <c r="L26" s="4">
        <f>iferror(vlookup(B26,Rating_info,3,0),"No Data")</f>
        <v>3.9</v>
      </c>
    </row>
    <row r="27" ht="15.75" hidden="1" customHeight="1">
      <c r="A27" s="4" t="s">
        <v>12</v>
      </c>
      <c r="B27" s="4" t="s">
        <v>79</v>
      </c>
      <c r="C27" s="4" t="str">
        <f>iferror(vlookup(B27,Industry_info,2,false),"No data")</f>
        <v>Government</v>
      </c>
      <c r="D27" s="4" t="s">
        <v>21</v>
      </c>
      <c r="E27" s="4" t="str">
        <f>iferror(VLOOKUP(D27,State_info,2,0),"No Data")</f>
        <v>DC</v>
      </c>
      <c r="F27" s="4">
        <v>86300.0</v>
      </c>
      <c r="G27" s="4">
        <v>113249.0</v>
      </c>
      <c r="H27" s="4" t="s">
        <v>80</v>
      </c>
      <c r="I27" s="5">
        <v>43956.0</v>
      </c>
      <c r="J27" s="5">
        <v>43988.0</v>
      </c>
      <c r="K27" s="4" t="s">
        <v>16</v>
      </c>
      <c r="L27" s="4">
        <f>iferror(vlookup(B27,Rating_info,3,0),"No Data")</f>
        <v>5</v>
      </c>
    </row>
    <row r="28" ht="15.75" hidden="1" customHeight="1">
      <c r="A28" s="4" t="s">
        <v>12</v>
      </c>
      <c r="B28" s="4" t="s">
        <v>81</v>
      </c>
      <c r="C28" s="4" t="str">
        <f>iferror(vlookup(B28,Industry_info,2,false),"No data")</f>
        <v>Information Technology</v>
      </c>
      <c r="D28" s="4" t="s">
        <v>24</v>
      </c>
      <c r="E28" s="4" t="str">
        <f>iferror(VLOOKUP(D28,State_info,2,0),"No Data")</f>
        <v>VA</v>
      </c>
      <c r="F28" s="4">
        <v>58322.0</v>
      </c>
      <c r="G28" s="4">
        <v>100095.0</v>
      </c>
      <c r="H28" s="4" t="s">
        <v>82</v>
      </c>
      <c r="I28" s="5">
        <v>43949.0</v>
      </c>
      <c r="J28" s="5">
        <v>43988.0</v>
      </c>
      <c r="K28" s="4" t="s">
        <v>16</v>
      </c>
      <c r="L28" s="4">
        <f>iferror(vlookup(B28,Rating_info,3,0),"No Data")</f>
        <v>4.3</v>
      </c>
    </row>
    <row r="29" ht="15.75" hidden="1" customHeight="1">
      <c r="A29" s="4" t="s">
        <v>12</v>
      </c>
      <c r="B29" s="4" t="s">
        <v>83</v>
      </c>
      <c r="C29" s="4" t="str">
        <f>iferror(vlookup(B29,Industry_info,2,false),"No data")</f>
        <v>Government</v>
      </c>
      <c r="D29" s="4" t="s">
        <v>24</v>
      </c>
      <c r="E29" s="4" t="str">
        <f>iferror(VLOOKUP(D29,State_info,2,0),"No Data")</f>
        <v>VA</v>
      </c>
      <c r="F29" s="4">
        <v>86300.0</v>
      </c>
      <c r="G29" s="4">
        <v>113249.0</v>
      </c>
      <c r="H29" s="4" t="s">
        <v>84</v>
      </c>
      <c r="I29" s="5">
        <v>43952.0</v>
      </c>
      <c r="J29" s="5">
        <v>43988.0</v>
      </c>
      <c r="K29" s="4" t="s">
        <v>16</v>
      </c>
      <c r="L29" s="4">
        <f>iferror(vlookup(B29,Rating_info,3,0),"No Data")</f>
        <v>4.1</v>
      </c>
    </row>
    <row r="30" ht="15.75" hidden="1" customHeight="1">
      <c r="A30" s="4" t="s">
        <v>12</v>
      </c>
      <c r="B30" s="4" t="s">
        <v>85</v>
      </c>
      <c r="C30" s="4" t="str">
        <f>iferror(vlookup(B30,Industry_info,2,false),"No data")</f>
        <v>Government</v>
      </c>
      <c r="D30" s="4" t="s">
        <v>24</v>
      </c>
      <c r="E30" s="4" t="str">
        <f>iferror(VLOOKUP(D30,State_info,2,0),"No Data")</f>
        <v>VA</v>
      </c>
      <c r="F30" s="4">
        <v>58594.0</v>
      </c>
      <c r="G30" s="4">
        <v>99386.0</v>
      </c>
      <c r="H30" s="4" t="s">
        <v>86</v>
      </c>
      <c r="I30" s="5">
        <v>43954.0</v>
      </c>
      <c r="J30" s="5">
        <v>43988.0</v>
      </c>
      <c r="K30" s="4" t="s">
        <v>16</v>
      </c>
      <c r="L30" s="4">
        <f>iferror(vlookup(B30,Rating_info,3,0),"No Data")</f>
        <v>3.7</v>
      </c>
    </row>
    <row r="31" ht="15.75" hidden="1" customHeight="1">
      <c r="A31" s="4" t="s">
        <v>12</v>
      </c>
      <c r="B31" s="4" t="s">
        <v>87</v>
      </c>
      <c r="C31" s="4" t="str">
        <f>iferror(vlookup(B31,Industry_info,2,false),"No data")</f>
        <v>Government</v>
      </c>
      <c r="D31" s="4" t="s">
        <v>21</v>
      </c>
      <c r="E31" s="4" t="str">
        <f>iferror(VLOOKUP(D31,State_info,2,0),"No Data")</f>
        <v>DC</v>
      </c>
      <c r="F31" s="4">
        <v>103560.0</v>
      </c>
      <c r="G31" s="4">
        <v>132838.0</v>
      </c>
      <c r="H31" s="4" t="s">
        <v>88</v>
      </c>
      <c r="I31" s="5">
        <v>43952.0</v>
      </c>
      <c r="J31" s="5">
        <v>43988.0</v>
      </c>
      <c r="K31" s="4" t="s">
        <v>16</v>
      </c>
      <c r="L31" s="4">
        <f>iferror(vlookup(B31,Rating_info,3,0),"No Data")</f>
        <v>3.7</v>
      </c>
    </row>
    <row r="32" ht="15.75" hidden="1" customHeight="1">
      <c r="A32" s="4" t="s">
        <v>12</v>
      </c>
      <c r="B32" s="4" t="s">
        <v>89</v>
      </c>
      <c r="C32" s="4" t="str">
        <f>iferror(vlookup(B32,Industry_info,2,false),"No data")</f>
        <v>Finance</v>
      </c>
      <c r="D32" s="4" t="s">
        <v>21</v>
      </c>
      <c r="E32" s="4" t="str">
        <f>iferror(VLOOKUP(D32,State_info,2,0),"No Data")</f>
        <v>DC</v>
      </c>
      <c r="F32" s="4">
        <v>102316.0</v>
      </c>
      <c r="G32" s="4">
        <v>140080.0</v>
      </c>
      <c r="H32" s="4" t="s">
        <v>90</v>
      </c>
      <c r="I32" s="5">
        <v>43952.0</v>
      </c>
      <c r="J32" s="5">
        <v>43988.0</v>
      </c>
      <c r="K32" s="4" t="s">
        <v>16</v>
      </c>
      <c r="L32" s="4">
        <f>iferror(vlookup(B32,Rating_info,3,0),"No Data")</f>
        <v>3.6</v>
      </c>
    </row>
    <row r="33" ht="15.75" hidden="1" customHeight="1">
      <c r="A33" s="4" t="s">
        <v>12</v>
      </c>
      <c r="B33" s="4" t="s">
        <v>91</v>
      </c>
      <c r="C33" s="4" t="str">
        <f>iferror(vlookup(B33,Industry_info,2,false),"No data")</f>
        <v>Information Technology</v>
      </c>
      <c r="D33" s="4" t="s">
        <v>21</v>
      </c>
      <c r="E33" s="4" t="str">
        <f>iferror(VLOOKUP(D33,State_info,2,0),"No Data")</f>
        <v>DC</v>
      </c>
      <c r="F33" s="4">
        <v>65493.0</v>
      </c>
      <c r="G33" s="4">
        <v>110872.0</v>
      </c>
      <c r="H33" s="4" t="s">
        <v>92</v>
      </c>
      <c r="I33" s="5">
        <v>43957.0</v>
      </c>
      <c r="J33" s="5">
        <v>43988.0</v>
      </c>
      <c r="K33" s="4" t="s">
        <v>16</v>
      </c>
      <c r="L33" s="4">
        <f>iferror(vlookup(B33,Rating_info,3,0),"No Data")</f>
        <v>3.7</v>
      </c>
    </row>
    <row r="34" ht="15.75" hidden="1" customHeight="1">
      <c r="A34" s="4" t="s">
        <v>12</v>
      </c>
      <c r="B34" s="4" t="s">
        <v>93</v>
      </c>
      <c r="C34" s="4" t="str">
        <f>iferror(vlookup(B34,Industry_info,2,false),"No data")</f>
        <v>Information Technology</v>
      </c>
      <c r="D34" s="4" t="s">
        <v>21</v>
      </c>
      <c r="E34" s="4" t="str">
        <f>iferror(VLOOKUP(D34,State_info,2,0),"No Data")</f>
        <v>DC</v>
      </c>
      <c r="F34" s="4">
        <v>74963.0</v>
      </c>
      <c r="G34" s="4">
        <v>121611.0</v>
      </c>
      <c r="H34" s="4" t="s">
        <v>94</v>
      </c>
      <c r="I34" s="5">
        <v>43951.0</v>
      </c>
      <c r="J34" s="5">
        <v>43988.0</v>
      </c>
      <c r="K34" s="4" t="s">
        <v>16</v>
      </c>
      <c r="L34" s="4">
        <f>iferror(vlookup(B34,Rating_info,3,0),"No Data")</f>
        <v>3.1</v>
      </c>
    </row>
    <row r="35" ht="15.75" hidden="1" customHeight="1">
      <c r="A35" s="4" t="s">
        <v>12</v>
      </c>
      <c r="B35" s="4" t="s">
        <v>95</v>
      </c>
      <c r="C35" s="4" t="str">
        <f>iferror(vlookup(B35,Industry_info,2,false),"No data")</f>
        <v>Information Technology</v>
      </c>
      <c r="D35" s="4" t="s">
        <v>24</v>
      </c>
      <c r="E35" s="4" t="str">
        <f>iferror(VLOOKUP(D35,State_info,2,0),"No Data")</f>
        <v>VA</v>
      </c>
      <c r="F35" s="4">
        <v>74963.0</v>
      </c>
      <c r="G35" s="4">
        <v>121611.0</v>
      </c>
      <c r="H35" s="4" t="s">
        <v>15</v>
      </c>
      <c r="I35" s="5">
        <v>43951.0</v>
      </c>
      <c r="J35" s="5">
        <v>43988.0</v>
      </c>
      <c r="K35" s="4" t="s">
        <v>16</v>
      </c>
      <c r="L35" s="4">
        <f>iferror(vlookup(B35,Rating_info,3,0),"No Data")</f>
        <v>4.9</v>
      </c>
    </row>
    <row r="36" ht="15.75" hidden="1" customHeight="1">
      <c r="A36" s="4" t="s">
        <v>12</v>
      </c>
      <c r="B36" s="4" t="s">
        <v>96</v>
      </c>
      <c r="C36" s="4" t="str">
        <f>iferror(vlookup(B36,Industry_info,2,false),"No data")</f>
        <v>Oil, Gas, Energy &amp; Utilities</v>
      </c>
      <c r="D36" s="4" t="s">
        <v>24</v>
      </c>
      <c r="E36" s="4" t="str">
        <f>iferror(VLOOKUP(D36,State_info,2,0),"No Data")</f>
        <v>VA</v>
      </c>
      <c r="F36" s="4">
        <v>103270.0</v>
      </c>
      <c r="G36" s="4">
        <v>133441.0</v>
      </c>
      <c r="H36" s="4" t="s">
        <v>97</v>
      </c>
      <c r="I36" s="5">
        <v>43958.0</v>
      </c>
      <c r="J36" s="5">
        <v>43988.0</v>
      </c>
      <c r="K36" s="4" t="s">
        <v>16</v>
      </c>
      <c r="L36" s="4">
        <f>iferror(vlookup(B36,Rating_info,3,0),"No Data")</f>
        <v>3.6</v>
      </c>
    </row>
    <row r="37" ht="15.75" hidden="1" customHeight="1">
      <c r="A37" s="4" t="s">
        <v>12</v>
      </c>
      <c r="B37" s="4" t="s">
        <v>98</v>
      </c>
      <c r="C37" s="4" t="str">
        <f>iferror(vlookup(B37,Industry_info,2,false),"No data")</f>
        <v>Information Technology</v>
      </c>
      <c r="D37" s="4" t="s">
        <v>24</v>
      </c>
      <c r="E37" s="4" t="str">
        <f>iferror(VLOOKUP(D37,State_info,2,0),"No Data")</f>
        <v>VA</v>
      </c>
      <c r="F37" s="4">
        <v>120041.0</v>
      </c>
      <c r="G37" s="4">
        <v>151249.0</v>
      </c>
      <c r="H37" s="4" t="s">
        <v>99</v>
      </c>
      <c r="I37" s="5">
        <v>43953.0</v>
      </c>
      <c r="J37" s="5">
        <v>43988.0</v>
      </c>
      <c r="K37" s="4" t="s">
        <v>16</v>
      </c>
      <c r="L37" s="4">
        <f>iferror(vlookup(B37,Rating_info,3,0),"No Data")</f>
        <v>4.3</v>
      </c>
    </row>
    <row r="38" ht="15.75" hidden="1" customHeight="1">
      <c r="A38" s="4" t="s">
        <v>12</v>
      </c>
      <c r="B38" s="4" t="s">
        <v>100</v>
      </c>
      <c r="C38" s="4" t="str">
        <f>iferror(vlookup(B38,Industry_info,2,false),"No data")</f>
        <v>Business Services</v>
      </c>
      <c r="D38" s="4" t="s">
        <v>21</v>
      </c>
      <c r="E38" s="4" t="str">
        <f>iferror(VLOOKUP(D38,State_info,2,0),"No Data")</f>
        <v>DC</v>
      </c>
      <c r="F38" s="4">
        <v>81933.0</v>
      </c>
      <c r="G38" s="4">
        <v>136242.0</v>
      </c>
      <c r="H38" s="4" t="s">
        <v>101</v>
      </c>
      <c r="I38" s="5">
        <v>43952.0</v>
      </c>
      <c r="J38" s="5">
        <v>43988.0</v>
      </c>
      <c r="K38" s="4" t="s">
        <v>16</v>
      </c>
      <c r="L38" s="4">
        <f>iferror(vlookup(B38,Rating_info,3,0),"No Data")</f>
        <v>4.2</v>
      </c>
    </row>
    <row r="39" ht="15.75" hidden="1" customHeight="1">
      <c r="A39" s="4" t="s">
        <v>12</v>
      </c>
      <c r="B39" s="4" t="s">
        <v>102</v>
      </c>
      <c r="C39" s="4" t="str">
        <f>iferror(vlookup(B39,Industry_info,2,false),"No data")</f>
        <v>Business Services</v>
      </c>
      <c r="D39" s="4" t="s">
        <v>21</v>
      </c>
      <c r="E39" s="4" t="str">
        <f>iferror(VLOOKUP(D39,State_info,2,0),"No Data")</f>
        <v>DC</v>
      </c>
      <c r="F39" s="4">
        <v>45951.0</v>
      </c>
      <c r="G39" s="4">
        <v>78323.0</v>
      </c>
      <c r="H39" s="4" t="s">
        <v>103</v>
      </c>
      <c r="I39" s="5">
        <v>43952.0</v>
      </c>
      <c r="J39" s="5">
        <v>43988.0</v>
      </c>
      <c r="K39" s="4" t="s">
        <v>16</v>
      </c>
      <c r="L39" s="4">
        <f>iferror(vlookup(B39,Rating_info,3,0),"No Data")</f>
        <v>3.2</v>
      </c>
    </row>
    <row r="40" ht="15.75" hidden="1" customHeight="1">
      <c r="A40" s="4" t="s">
        <v>104</v>
      </c>
      <c r="B40" s="4" t="s">
        <v>29</v>
      </c>
      <c r="C40" s="4" t="str">
        <f>iferror(vlookup(B40,Industry_info,2,false),"No data")</f>
        <v>Information Technology</v>
      </c>
      <c r="D40" s="4" t="s">
        <v>70</v>
      </c>
      <c r="E40" s="4" t="str">
        <f>iferror(VLOOKUP(D40,State_info,2,0),"No Data")</f>
        <v>VA</v>
      </c>
      <c r="F40" s="4">
        <v>112161.0</v>
      </c>
      <c r="G40" s="4">
        <v>181839.0</v>
      </c>
      <c r="H40" s="4" t="s">
        <v>105</v>
      </c>
      <c r="I40" s="5">
        <v>43949.0</v>
      </c>
      <c r="J40" s="5">
        <v>43988.0</v>
      </c>
      <c r="K40" s="4" t="s">
        <v>16</v>
      </c>
      <c r="L40" s="4">
        <f>iferror(vlookup(B40,Rating_info,3,0),"No Data")</f>
        <v>4.1</v>
      </c>
    </row>
    <row r="41" ht="15.75" hidden="1" customHeight="1">
      <c r="A41" s="4" t="s">
        <v>12</v>
      </c>
      <c r="B41" s="4" t="s">
        <v>106</v>
      </c>
      <c r="C41" s="4" t="str">
        <f>iferror(vlookup(B41,Industry_info,2,false),"No data")</f>
        <v>Business Services</v>
      </c>
      <c r="D41" s="4" t="s">
        <v>38</v>
      </c>
      <c r="E41" s="4" t="str">
        <f>iferror(VLOOKUP(D41,State_info,2,0),"No Data")</f>
        <v>VA</v>
      </c>
      <c r="F41" s="4">
        <v>68857.0</v>
      </c>
      <c r="G41" s="4">
        <v>117241.0</v>
      </c>
      <c r="H41" s="4" t="s">
        <v>107</v>
      </c>
      <c r="I41" s="5">
        <v>43946.0</v>
      </c>
      <c r="J41" s="5">
        <v>43988.0</v>
      </c>
      <c r="K41" s="4" t="s">
        <v>16</v>
      </c>
      <c r="L41" s="4">
        <f>iferror(vlookup(B41,Rating_info,3,0),"No Data")</f>
        <v>4.1</v>
      </c>
    </row>
    <row r="42" ht="15.75" hidden="1" customHeight="1">
      <c r="A42" s="4" t="s">
        <v>12</v>
      </c>
      <c r="B42" s="4" t="s">
        <v>108</v>
      </c>
      <c r="C42" s="4" t="str">
        <f>iferror(vlookup(B42,Industry_info,2,false),"No data")</f>
        <v>Education</v>
      </c>
      <c r="D42" s="4" t="s">
        <v>109</v>
      </c>
      <c r="E42" s="4" t="str">
        <f>iferror(VLOOKUP(D42,State_info,2,0),"No Data")</f>
        <v>MD</v>
      </c>
      <c r="F42" s="4">
        <v>90874.0</v>
      </c>
      <c r="G42" s="4">
        <v>109430.0</v>
      </c>
      <c r="H42" s="4" t="s">
        <v>110</v>
      </c>
      <c r="I42" s="5">
        <v>43949.0</v>
      </c>
      <c r="J42" s="5">
        <v>43988.0</v>
      </c>
      <c r="K42" s="4" t="s">
        <v>16</v>
      </c>
      <c r="L42" s="4">
        <f>iferror(vlookup(B42,Rating_info,3,0),"No Data")</f>
        <v>4.3</v>
      </c>
    </row>
    <row r="43" ht="15.75" hidden="1" customHeight="1">
      <c r="A43" s="4" t="s">
        <v>12</v>
      </c>
      <c r="B43" s="4" t="s">
        <v>111</v>
      </c>
      <c r="C43" s="4" t="str">
        <f>iferror(vlookup(B43,Industry_info,2,false),"No data")</f>
        <v>Information Technology</v>
      </c>
      <c r="D43" s="4" t="s">
        <v>112</v>
      </c>
      <c r="E43" s="4" t="str">
        <f>iferror(VLOOKUP(D43,State_info,2,0),"No Data")</f>
        <v>MD</v>
      </c>
      <c r="F43" s="4">
        <v>61402.0</v>
      </c>
      <c r="G43" s="4">
        <v>103866.0</v>
      </c>
      <c r="H43" s="4" t="s">
        <v>15</v>
      </c>
      <c r="I43" s="5">
        <v>43954.0</v>
      </c>
      <c r="J43" s="5">
        <v>43988.0</v>
      </c>
      <c r="K43" s="4" t="s">
        <v>16</v>
      </c>
      <c r="L43" s="4">
        <f>iferror(vlookup(B43,Rating_info,3,0),"No Data")</f>
        <v>2.8</v>
      </c>
    </row>
    <row r="44" ht="15.75" hidden="1" customHeight="1">
      <c r="A44" s="4" t="s">
        <v>12</v>
      </c>
      <c r="B44" s="4" t="s">
        <v>113</v>
      </c>
      <c r="C44" s="4" t="str">
        <f>iferror(vlookup(B44,Industry_info,2,false),"No data")</f>
        <v>Information Technology</v>
      </c>
      <c r="D44" s="4" t="s">
        <v>114</v>
      </c>
      <c r="E44" s="4" t="str">
        <f>iferror(VLOOKUP(D44,State_info,2,0),"No Data")</f>
        <v>VA</v>
      </c>
      <c r="F44" s="4">
        <v>91072.0</v>
      </c>
      <c r="G44" s="4">
        <v>145746.0</v>
      </c>
      <c r="H44" s="4" t="s">
        <v>115</v>
      </c>
      <c r="I44" s="5">
        <v>43958.0</v>
      </c>
      <c r="J44" s="5">
        <v>43988.0</v>
      </c>
      <c r="K44" s="4" t="s">
        <v>16</v>
      </c>
      <c r="L44" s="4">
        <f>iferror(vlookup(B44,Rating_info,3,0),"No Data")</f>
        <v>3.6</v>
      </c>
    </row>
    <row r="45" ht="15.75" hidden="1" customHeight="1">
      <c r="A45" s="4" t="s">
        <v>116</v>
      </c>
      <c r="B45" s="4" t="s">
        <v>117</v>
      </c>
      <c r="C45" s="4" t="str">
        <f>iferror(vlookup(B45,Industry_info,2,false),"No data")</f>
        <v>Finance</v>
      </c>
      <c r="D45" s="4" t="s">
        <v>21</v>
      </c>
      <c r="E45" s="4" t="str">
        <f>iferror(VLOOKUP(D45,State_info,2,0),"No Data")</f>
        <v>DC</v>
      </c>
      <c r="F45" s="4">
        <v>53663.0</v>
      </c>
      <c r="G45" s="4">
        <v>92754.0</v>
      </c>
      <c r="H45" s="4" t="s">
        <v>118</v>
      </c>
      <c r="I45" s="5">
        <v>43953.0</v>
      </c>
      <c r="J45" s="5">
        <v>43988.0</v>
      </c>
      <c r="K45" s="4" t="s">
        <v>16</v>
      </c>
      <c r="L45" s="4">
        <f>iferror(vlookup(B45,Rating_info,3,0),"No Data")</f>
        <v>3.9</v>
      </c>
    </row>
    <row r="46" ht="15.75" hidden="1" customHeight="1">
      <c r="A46" s="4" t="s">
        <v>12</v>
      </c>
      <c r="B46" s="4" t="s">
        <v>119</v>
      </c>
      <c r="C46" s="4" t="str">
        <f>iferror(vlookup(B46,Industry_info,2,false),"No data")</f>
        <v>Government</v>
      </c>
      <c r="D46" s="4" t="s">
        <v>21</v>
      </c>
      <c r="E46" s="4" t="str">
        <f>iferror(VLOOKUP(D46,State_info,2,0),"No Data")</f>
        <v>DC</v>
      </c>
      <c r="F46" s="4">
        <v>80686.0</v>
      </c>
      <c r="G46" s="4">
        <v>113974.0</v>
      </c>
      <c r="H46" s="4" t="s">
        <v>120</v>
      </c>
      <c r="I46" s="5">
        <v>43949.0</v>
      </c>
      <c r="J46" s="5">
        <v>43988.0</v>
      </c>
      <c r="K46" s="4" t="s">
        <v>16</v>
      </c>
      <c r="L46" s="4">
        <f>iferror(vlookup(B46,Rating_info,3,0),"No Data")</f>
        <v>3.8</v>
      </c>
    </row>
    <row r="47" ht="15.75" hidden="1" customHeight="1">
      <c r="A47" s="4" t="s">
        <v>12</v>
      </c>
      <c r="B47" s="4" t="s">
        <v>121</v>
      </c>
      <c r="C47" s="4" t="str">
        <f>iferror(vlookup(B47,Industry_info,2,false),"No data")</f>
        <v>Finance</v>
      </c>
      <c r="D47" s="4" t="s">
        <v>21</v>
      </c>
      <c r="E47" s="4" t="str">
        <f>iferror(VLOOKUP(D47,State_info,2,0),"No Data")</f>
        <v>DC</v>
      </c>
      <c r="F47" s="4">
        <v>77283.0</v>
      </c>
      <c r="G47" s="4">
        <v>129486.0</v>
      </c>
      <c r="H47" s="4" t="s">
        <v>122</v>
      </c>
      <c r="I47" s="5">
        <v>43950.0</v>
      </c>
      <c r="J47" s="5">
        <v>43988.0</v>
      </c>
      <c r="K47" s="4" t="s">
        <v>16</v>
      </c>
      <c r="L47" s="4">
        <f>iferror(vlookup(B47,Rating_info,3,0),"No Data")</f>
        <v>4.7</v>
      </c>
    </row>
    <row r="48" ht="15.75" hidden="1" customHeight="1">
      <c r="A48" s="4" t="s">
        <v>12</v>
      </c>
      <c r="B48" s="4" t="s">
        <v>123</v>
      </c>
      <c r="C48" s="4" t="str">
        <f>iferror(vlookup(B48,Industry_info,2,false),"No data")</f>
        <v>Retail</v>
      </c>
      <c r="D48" s="4" t="s">
        <v>38</v>
      </c>
      <c r="E48" s="4" t="str">
        <f>iferror(VLOOKUP(D48,State_info,2,0),"No Data")</f>
        <v>VA</v>
      </c>
      <c r="F48" s="4">
        <v>65120.0</v>
      </c>
      <c r="G48" s="4">
        <v>109030.0</v>
      </c>
      <c r="H48" s="4" t="s">
        <v>124</v>
      </c>
      <c r="I48" s="5">
        <v>43958.0</v>
      </c>
      <c r="J48" s="5">
        <v>43988.0</v>
      </c>
      <c r="K48" s="4" t="s">
        <v>16</v>
      </c>
      <c r="L48" s="4">
        <f>iferror(vlookup(B48,Rating_info,3,0),"No Data")</f>
        <v>2.9</v>
      </c>
    </row>
    <row r="49" ht="15.75" hidden="1" customHeight="1">
      <c r="A49" s="4" t="s">
        <v>12</v>
      </c>
      <c r="B49" s="4" t="s">
        <v>125</v>
      </c>
      <c r="C49" s="4" t="str">
        <f>iferror(vlookup(B49,Industry_info,2,false),"No data")</f>
        <v>Information Technology</v>
      </c>
      <c r="D49" s="4" t="s">
        <v>114</v>
      </c>
      <c r="E49" s="4" t="str">
        <f>iferror(VLOOKUP(D49,State_info,2,0),"No Data")</f>
        <v>VA</v>
      </c>
      <c r="F49" s="4">
        <v>71930.0</v>
      </c>
      <c r="G49" s="4">
        <v>120664.0</v>
      </c>
      <c r="H49" s="4" t="s">
        <v>126</v>
      </c>
      <c r="I49" s="5">
        <v>43958.0</v>
      </c>
      <c r="J49" s="5">
        <v>43988.0</v>
      </c>
      <c r="K49" s="4" t="s">
        <v>16</v>
      </c>
      <c r="L49" s="4">
        <f>iferror(vlookup(B49,Rating_info,3,0),"No Data")</f>
        <v>3</v>
      </c>
    </row>
    <row r="50" ht="15.75" hidden="1" customHeight="1">
      <c r="A50" s="4" t="s">
        <v>12</v>
      </c>
      <c r="B50" s="4" t="s">
        <v>127</v>
      </c>
      <c r="C50" s="4" t="str">
        <f>iferror(vlookup(B50,Industry_info,2,false),"No data")</f>
        <v>Business Services</v>
      </c>
      <c r="D50" s="4" t="s">
        <v>21</v>
      </c>
      <c r="E50" s="4" t="str">
        <f>iferror(VLOOKUP(D50,State_info,2,0),"No Data")</f>
        <v>DC</v>
      </c>
      <c r="F50" s="4">
        <v>75017.0</v>
      </c>
      <c r="G50" s="4">
        <v>120728.0</v>
      </c>
      <c r="H50" s="4" t="s">
        <v>128</v>
      </c>
      <c r="I50" s="5">
        <v>43951.0</v>
      </c>
      <c r="J50" s="5">
        <v>43988.0</v>
      </c>
      <c r="K50" s="4" t="s">
        <v>16</v>
      </c>
      <c r="L50" s="4">
        <f>iferror(vlookup(B50,Rating_info,3,0),"No Data")</f>
        <v>4.2</v>
      </c>
    </row>
    <row r="51" ht="15.75" hidden="1" customHeight="1">
      <c r="A51" s="4" t="s">
        <v>12</v>
      </c>
      <c r="B51" s="4" t="s">
        <v>129</v>
      </c>
      <c r="C51" s="4" t="str">
        <f>iferror(vlookup(B51,Industry_info,2,false),"No data")</f>
        <v>Information Technology</v>
      </c>
      <c r="D51" s="4" t="s">
        <v>24</v>
      </c>
      <c r="E51" s="4" t="str">
        <f>iferror(VLOOKUP(D51,State_info,2,0),"No Data")</f>
        <v>VA</v>
      </c>
      <c r="F51" s="4">
        <v>79171.0</v>
      </c>
      <c r="G51" s="4">
        <v>126697.0</v>
      </c>
      <c r="H51" s="4" t="s">
        <v>130</v>
      </c>
      <c r="I51" s="5">
        <v>43950.0</v>
      </c>
      <c r="J51" s="5">
        <v>43988.0</v>
      </c>
      <c r="K51" s="4" t="s">
        <v>16</v>
      </c>
      <c r="L51" s="4">
        <f>iferror(vlookup(B51,Rating_info,3,0),"No Data")</f>
        <v>3.1</v>
      </c>
    </row>
    <row r="52" ht="15.75" hidden="1" customHeight="1">
      <c r="A52" s="4" t="s">
        <v>12</v>
      </c>
      <c r="B52" s="4" t="s">
        <v>131</v>
      </c>
      <c r="C52" s="4" t="str">
        <f>iferror(vlookup(B52,Industry_info,2,false),"No data")</f>
        <v>Aerospace &amp; Defense</v>
      </c>
      <c r="D52" s="4" t="s">
        <v>132</v>
      </c>
      <c r="E52" s="4" t="str">
        <f>iferror(VLOOKUP(D52,State_info,2,0),"No Data")</f>
        <v>VA</v>
      </c>
      <c r="F52" s="4">
        <v>95407.0</v>
      </c>
      <c r="G52" s="4">
        <v>126717.0</v>
      </c>
      <c r="H52" s="4" t="s">
        <v>133</v>
      </c>
      <c r="I52" s="5">
        <v>43952.0</v>
      </c>
      <c r="J52" s="5">
        <v>43988.0</v>
      </c>
      <c r="K52" s="4" t="s">
        <v>16</v>
      </c>
      <c r="L52" s="4">
        <f>iferror(vlookup(B52,Rating_info,3,0),"No Data")</f>
        <v>5</v>
      </c>
    </row>
    <row r="53" ht="15.75" hidden="1" customHeight="1">
      <c r="A53" s="4" t="s">
        <v>12</v>
      </c>
      <c r="B53" s="4" t="s">
        <v>134</v>
      </c>
      <c r="C53" s="4" t="str">
        <f>iferror(vlookup(B53,Industry_info,2,false),"No data")</f>
        <v>Information Technology</v>
      </c>
      <c r="D53" s="4" t="s">
        <v>21</v>
      </c>
      <c r="E53" s="4" t="str">
        <f>iferror(VLOOKUP(D53,State_info,2,0),"No Data")</f>
        <v>DC</v>
      </c>
      <c r="F53" s="4">
        <v>112093.0</v>
      </c>
      <c r="G53" s="4">
        <v>149318.0</v>
      </c>
      <c r="H53" s="4" t="s">
        <v>135</v>
      </c>
      <c r="I53" s="5">
        <v>43950.0</v>
      </c>
      <c r="J53" s="5">
        <v>43988.0</v>
      </c>
      <c r="K53" s="4" t="s">
        <v>16</v>
      </c>
      <c r="L53" s="4">
        <f>iferror(vlookup(B53,Rating_info,3,0),"No Data")</f>
        <v>4.4</v>
      </c>
    </row>
    <row r="54" ht="15.75" hidden="1" customHeight="1">
      <c r="A54" s="4" t="s">
        <v>136</v>
      </c>
      <c r="B54" s="4" t="s">
        <v>74</v>
      </c>
      <c r="C54" s="4" t="str">
        <f>iferror(vlookup(B54,Industry_info,2,false),"No data")</f>
        <v>Biotech &amp; Pharmaceuticals</v>
      </c>
      <c r="D54" s="4" t="s">
        <v>75</v>
      </c>
      <c r="E54" s="4" t="str">
        <f>iferror(VLOOKUP(D54,State_info,2,0),"No Data")</f>
        <v>MD</v>
      </c>
      <c r="F54" s="4">
        <v>81587.0</v>
      </c>
      <c r="G54" s="4">
        <v>93906.0</v>
      </c>
      <c r="H54" s="4" t="s">
        <v>137</v>
      </c>
      <c r="I54" s="5">
        <v>43953.0</v>
      </c>
      <c r="J54" s="5">
        <v>43988.0</v>
      </c>
      <c r="K54" s="4" t="s">
        <v>16</v>
      </c>
      <c r="L54" s="4">
        <f>iferror(vlookup(B54,Rating_info,3,0),"No Data")</f>
        <v>2.7</v>
      </c>
    </row>
    <row r="55" ht="15.75" hidden="1" customHeight="1">
      <c r="A55" s="4" t="s">
        <v>12</v>
      </c>
      <c r="B55" s="4" t="s">
        <v>138</v>
      </c>
      <c r="C55" s="4" t="str">
        <f>iferror(vlookup(B55,Industry_info,2,false),"No data")</f>
        <v>No Industry</v>
      </c>
      <c r="D55" s="4" t="s">
        <v>21</v>
      </c>
      <c r="E55" s="4" t="str">
        <f>iferror(VLOOKUP(D55,State_info,2,0),"No Data")</f>
        <v>DC</v>
      </c>
      <c r="F55" s="4">
        <v>70240.0</v>
      </c>
      <c r="G55" s="4">
        <v>116338.0</v>
      </c>
      <c r="H55" s="4" t="s">
        <v>139</v>
      </c>
      <c r="I55" s="5">
        <v>43957.0</v>
      </c>
      <c r="J55" s="5">
        <v>43988.0</v>
      </c>
      <c r="K55" s="4" t="s">
        <v>16</v>
      </c>
      <c r="L55" s="4" t="str">
        <f>iferror(vlookup(B55,Rating_info,3,0),"No Data")</f>
        <v/>
      </c>
    </row>
    <row r="56" ht="15.75" customHeight="1">
      <c r="A56" s="4" t="s">
        <v>31</v>
      </c>
      <c r="B56" s="4" t="s">
        <v>29</v>
      </c>
      <c r="C56" s="4" t="str">
        <f>iferror(vlookup(B56,Industry_info,2,false),"No data")</f>
        <v>Information Technology</v>
      </c>
      <c r="D56" s="4" t="s">
        <v>132</v>
      </c>
      <c r="E56" s="4" t="str">
        <f>iferror(VLOOKUP(D56,State_info,2,0),"No Data")</f>
        <v>VA</v>
      </c>
      <c r="F56" s="4">
        <v>90535.0</v>
      </c>
      <c r="G56" s="4">
        <v>100724.0</v>
      </c>
      <c r="H56" s="4" t="s">
        <v>140</v>
      </c>
      <c r="I56" s="5">
        <v>43958.0</v>
      </c>
      <c r="J56" s="5">
        <v>43988.0</v>
      </c>
      <c r="K56" s="4" t="s">
        <v>16</v>
      </c>
      <c r="L56" s="4">
        <f>iferror(vlookup(B56,Rating_info,3,0),"No Data")</f>
        <v>4.1</v>
      </c>
    </row>
    <row r="57" ht="15.75" hidden="1" customHeight="1">
      <c r="A57" s="4" t="s">
        <v>12</v>
      </c>
      <c r="B57" s="4" t="s">
        <v>141</v>
      </c>
      <c r="C57" s="4" t="str">
        <f>iferror(vlookup(B57,Industry_info,2,false),"No data")</f>
        <v>Business Services</v>
      </c>
      <c r="D57" s="4" t="s">
        <v>142</v>
      </c>
      <c r="E57" s="4" t="str">
        <f>iferror(VLOOKUP(D57,State_info,2,0),"No Data")</f>
        <v>TX</v>
      </c>
      <c r="F57" s="4">
        <v>62395.0</v>
      </c>
      <c r="G57" s="4">
        <v>87899.0</v>
      </c>
      <c r="H57" s="4" t="s">
        <v>143</v>
      </c>
      <c r="I57" s="5">
        <v>43954.0</v>
      </c>
      <c r="J57" s="5">
        <v>43988.0</v>
      </c>
      <c r="K57" s="4" t="s">
        <v>16</v>
      </c>
      <c r="L57" s="4">
        <f>iferror(vlookup(B57,Rating_info,3,0),"No Data")</f>
        <v>4.4</v>
      </c>
    </row>
    <row r="58" ht="15.75" hidden="1" customHeight="1">
      <c r="A58" s="4" t="s">
        <v>144</v>
      </c>
      <c r="B58" s="4" t="s">
        <v>145</v>
      </c>
      <c r="C58" s="4" t="str">
        <f>iferror(vlookup(B58,Industry_info,2,false),"No data")</f>
        <v>Transportation &amp; Logistics</v>
      </c>
      <c r="D58" s="4" t="s">
        <v>21</v>
      </c>
      <c r="E58" s="4" t="str">
        <f>iferror(VLOOKUP(D58,State_info,2,0),"No Data")</f>
        <v>DC</v>
      </c>
      <c r="F58" s="4">
        <v>66348.0</v>
      </c>
      <c r="G58" s="4">
        <v>115540.0</v>
      </c>
      <c r="H58" s="4" t="s">
        <v>146</v>
      </c>
      <c r="I58" s="5">
        <v>43946.0</v>
      </c>
      <c r="J58" s="5">
        <v>43988.0</v>
      </c>
      <c r="K58" s="4" t="s">
        <v>16</v>
      </c>
      <c r="L58" s="4">
        <f>iferror(vlookup(B58,Rating_info,3,0),"No Data")</f>
        <v>4.7</v>
      </c>
    </row>
    <row r="59" ht="15.75" hidden="1" customHeight="1">
      <c r="A59" s="4" t="s">
        <v>12</v>
      </c>
      <c r="B59" s="4" t="s">
        <v>147</v>
      </c>
      <c r="C59" s="4" t="str">
        <f>iferror(vlookup(B59,Industry_info,2,false),"No data")</f>
        <v>Aerospace &amp; Defense</v>
      </c>
      <c r="D59" s="4" t="s">
        <v>21</v>
      </c>
      <c r="E59" s="4" t="str">
        <f>iferror(VLOOKUP(D59,State_info,2,0),"No Data")</f>
        <v>DC</v>
      </c>
      <c r="F59" s="4">
        <v>73030.0</v>
      </c>
      <c r="G59" s="4">
        <v>106117.0</v>
      </c>
      <c r="H59" s="4" t="s">
        <v>15</v>
      </c>
      <c r="I59" s="5">
        <v>43956.0</v>
      </c>
      <c r="J59" s="5">
        <v>43988.0</v>
      </c>
      <c r="K59" s="4" t="s">
        <v>16</v>
      </c>
      <c r="L59" s="4">
        <f>iferror(vlookup(B59,Rating_info,3,0),"No Data")</f>
        <v>3.2</v>
      </c>
    </row>
    <row r="60" ht="15.75" hidden="1" customHeight="1">
      <c r="A60" s="4" t="s">
        <v>148</v>
      </c>
      <c r="B60" s="4" t="s">
        <v>149</v>
      </c>
      <c r="C60" s="4" t="str">
        <f>iferror(vlookup(B60,Industry_info,2,false),"No data")</f>
        <v>Aerospace &amp; Defense</v>
      </c>
      <c r="D60" s="4" t="s">
        <v>150</v>
      </c>
      <c r="E60" s="4" t="str">
        <f>iferror(VLOOKUP(D60,State_info,2,0),"No Data")</f>
        <v>VA</v>
      </c>
      <c r="F60" s="4">
        <v>122794.0</v>
      </c>
      <c r="G60" s="4">
        <v>195305.0</v>
      </c>
      <c r="H60" s="4" t="s">
        <v>151</v>
      </c>
      <c r="I60" s="5">
        <v>43953.0</v>
      </c>
      <c r="J60" s="5">
        <v>43988.0</v>
      </c>
      <c r="K60" s="4" t="s">
        <v>16</v>
      </c>
      <c r="L60" s="4">
        <f>iferror(vlookup(B60,Rating_info,3,0),"No Data")</f>
        <v>3.7</v>
      </c>
    </row>
    <row r="61" ht="15.75" hidden="1" customHeight="1">
      <c r="A61" s="4" t="s">
        <v>12</v>
      </c>
      <c r="B61" s="4" t="s">
        <v>152</v>
      </c>
      <c r="C61" s="4" t="str">
        <f>iferror(vlookup(B61,Industry_info,2,false),"No data")</f>
        <v>No Industry</v>
      </c>
      <c r="D61" s="4" t="s">
        <v>153</v>
      </c>
      <c r="E61" s="4" t="str">
        <f>iferror(VLOOKUP(D61,State_info,2,0),"No Data")</f>
        <v>VA</v>
      </c>
      <c r="F61" s="4">
        <v>70240.0</v>
      </c>
      <c r="G61" s="4">
        <v>116338.0</v>
      </c>
      <c r="H61" s="4" t="s">
        <v>154</v>
      </c>
      <c r="I61" s="5">
        <v>43958.0</v>
      </c>
      <c r="J61" s="5">
        <v>43988.0</v>
      </c>
      <c r="K61" s="4" t="s">
        <v>16</v>
      </c>
      <c r="L61" s="4">
        <f>iferror(vlookup(B61,Rating_info,3,0),"No Data")</f>
        <v>4.4</v>
      </c>
    </row>
    <row r="62" ht="15.75" hidden="1" customHeight="1">
      <c r="A62" s="4" t="s">
        <v>155</v>
      </c>
      <c r="B62" s="4" t="s">
        <v>156</v>
      </c>
      <c r="C62" s="4" t="str">
        <f>iferror(vlookup(B62,Industry_info,2,false),"No data")</f>
        <v>Aerospace &amp; Defense</v>
      </c>
      <c r="D62" s="4" t="s">
        <v>32</v>
      </c>
      <c r="E62" s="4" t="str">
        <f>iferror(VLOOKUP(D62,State_info,2,0),"No Data")</f>
        <v>VA</v>
      </c>
      <c r="F62" s="4">
        <v>107655.0</v>
      </c>
      <c r="G62" s="4">
        <v>174265.0</v>
      </c>
      <c r="H62" s="4" t="s">
        <v>157</v>
      </c>
      <c r="I62" s="5">
        <v>43952.0</v>
      </c>
      <c r="J62" s="5">
        <v>43988.0</v>
      </c>
      <c r="K62" s="4" t="s">
        <v>16</v>
      </c>
      <c r="L62" s="4">
        <f>iferror(vlookup(B62,Rating_info,3,0),"No Data")</f>
        <v>3.2</v>
      </c>
    </row>
    <row r="63" ht="15.75" customHeight="1">
      <c r="A63" s="4" t="s">
        <v>31</v>
      </c>
      <c r="B63" s="4" t="s">
        <v>158</v>
      </c>
      <c r="C63" s="4" t="str">
        <f>iferror(vlookup(B63,Industry_info,2,false),"No data")</f>
        <v>Media</v>
      </c>
      <c r="D63" s="4" t="s">
        <v>24</v>
      </c>
      <c r="E63" s="4" t="str">
        <f>iferror(VLOOKUP(D63,State_info,2,0),"No Data")</f>
        <v>VA</v>
      </c>
      <c r="F63" s="4">
        <v>89383.0</v>
      </c>
      <c r="G63" s="4">
        <v>104525.0</v>
      </c>
      <c r="H63" s="4" t="s">
        <v>159</v>
      </c>
      <c r="I63" s="5">
        <v>43949.0</v>
      </c>
      <c r="J63" s="5">
        <v>43988.0</v>
      </c>
      <c r="K63" s="4" t="s">
        <v>16</v>
      </c>
      <c r="L63" s="4">
        <f>iferror(vlookup(B63,Rating_info,3,0),"No Data")</f>
        <v>3.8</v>
      </c>
    </row>
    <row r="64" ht="15.75" customHeight="1">
      <c r="A64" s="4" t="s">
        <v>31</v>
      </c>
      <c r="B64" s="4" t="s">
        <v>160</v>
      </c>
      <c r="C64" s="4" t="str">
        <f>iferror(vlookup(B64,Industry_info,2,false),"No data")</f>
        <v>Business Services</v>
      </c>
      <c r="D64" s="4" t="s">
        <v>24</v>
      </c>
      <c r="E64" s="4" t="str">
        <f>iferror(VLOOKUP(D64,State_info,2,0),"No Data")</f>
        <v>VA</v>
      </c>
      <c r="F64" s="4">
        <v>80388.0</v>
      </c>
      <c r="G64" s="4">
        <v>90488.0</v>
      </c>
      <c r="H64" s="4" t="s">
        <v>161</v>
      </c>
      <c r="I64" s="5">
        <v>43948.0</v>
      </c>
      <c r="J64" s="5">
        <v>43988.0</v>
      </c>
      <c r="K64" s="4" t="s">
        <v>16</v>
      </c>
      <c r="L64" s="4">
        <f>iferror(vlookup(B64,Rating_info,3,0),"No Data")</f>
        <v>4</v>
      </c>
    </row>
    <row r="65" ht="15.75" hidden="1" customHeight="1">
      <c r="A65" s="4" t="s">
        <v>12</v>
      </c>
      <c r="B65" s="4" t="s">
        <v>162</v>
      </c>
      <c r="C65" s="4" t="str">
        <f>iferror(vlookup(B65,Industry_info,2,false),"No data")</f>
        <v>Business Services</v>
      </c>
      <c r="D65" s="4" t="s">
        <v>21</v>
      </c>
      <c r="E65" s="4" t="str">
        <f>iferror(VLOOKUP(D65,State_info,2,0),"No Data")</f>
        <v>DC</v>
      </c>
      <c r="F65" s="4">
        <v>103024.0</v>
      </c>
      <c r="G65" s="4">
        <v>130269.0</v>
      </c>
      <c r="H65" s="4" t="s">
        <v>163</v>
      </c>
      <c r="I65" s="5">
        <v>43946.0</v>
      </c>
      <c r="J65" s="5">
        <v>43988.0</v>
      </c>
      <c r="K65" s="4" t="s">
        <v>16</v>
      </c>
      <c r="L65" s="4">
        <f>iferror(vlookup(B65,Rating_info,3,0),"No Data")</f>
        <v>3.9</v>
      </c>
    </row>
    <row r="66" ht="15.75" hidden="1" customHeight="1">
      <c r="A66" s="4" t="s">
        <v>12</v>
      </c>
      <c r="B66" s="4" t="s">
        <v>164</v>
      </c>
      <c r="C66" s="4" t="str">
        <f>iferror(vlookup(B66,Industry_info,2,false),"No data")</f>
        <v>Information Technology</v>
      </c>
      <c r="D66" s="4" t="s">
        <v>38</v>
      </c>
      <c r="E66" s="4" t="str">
        <f>iferror(VLOOKUP(D66,State_info,2,0),"No Data")</f>
        <v>VA</v>
      </c>
      <c r="F66" s="4">
        <v>69552.0</v>
      </c>
      <c r="G66" s="4">
        <v>84816.0</v>
      </c>
      <c r="H66" s="4" t="s">
        <v>165</v>
      </c>
      <c r="I66" s="5">
        <v>43953.0</v>
      </c>
      <c r="J66" s="5">
        <v>43988.0</v>
      </c>
      <c r="K66" s="4" t="s">
        <v>16</v>
      </c>
      <c r="L66" s="4">
        <f>iferror(vlookup(B66,Rating_info,3,0),"No Data")</f>
        <v>3.3</v>
      </c>
    </row>
    <row r="67" ht="15.75" hidden="1" customHeight="1">
      <c r="A67" s="4" t="s">
        <v>12</v>
      </c>
      <c r="B67" s="4" t="s">
        <v>166</v>
      </c>
      <c r="C67" s="4" t="str">
        <f>iferror(vlookup(B67,Industry_info,2,false),"No data")</f>
        <v>Information Technology</v>
      </c>
      <c r="D67" s="4" t="s">
        <v>21</v>
      </c>
      <c r="E67" s="4" t="str">
        <f>iferror(VLOOKUP(D67,State_info,2,0),"No Data")</f>
        <v>DC</v>
      </c>
      <c r="F67" s="4">
        <v>88352.0</v>
      </c>
      <c r="G67" s="4">
        <v>110797.0</v>
      </c>
      <c r="H67" s="4" t="s">
        <v>15</v>
      </c>
      <c r="I67" s="5">
        <v>43945.0</v>
      </c>
      <c r="J67" s="5">
        <v>43988.0</v>
      </c>
      <c r="K67" s="4" t="s">
        <v>16</v>
      </c>
      <c r="L67" s="4">
        <f>iferror(vlookup(B67,Rating_info,3,0),"No Data")</f>
        <v>3.6</v>
      </c>
    </row>
    <row r="68" ht="15.75" hidden="1" customHeight="1">
      <c r="A68" s="4" t="s">
        <v>12</v>
      </c>
      <c r="B68" s="4" t="s">
        <v>167</v>
      </c>
      <c r="C68" s="4" t="str">
        <f>iferror(vlookup(B68,Industry_info,2,false),"No data")</f>
        <v>Information Technology</v>
      </c>
      <c r="D68" s="4" t="s">
        <v>38</v>
      </c>
      <c r="E68" s="4" t="str">
        <f>iferror(VLOOKUP(D68,State_info,2,0),"No Data")</f>
        <v>VA</v>
      </c>
      <c r="F68" s="4">
        <v>74963.0</v>
      </c>
      <c r="G68" s="4">
        <v>121611.0</v>
      </c>
      <c r="H68" s="4" t="s">
        <v>168</v>
      </c>
      <c r="I68" s="5">
        <v>43952.0</v>
      </c>
      <c r="J68" s="5">
        <v>43988.0</v>
      </c>
      <c r="K68" s="4" t="s">
        <v>16</v>
      </c>
      <c r="L68" s="4">
        <f>iferror(vlookup(B68,Rating_info,3,0),"No Data")</f>
        <v>3</v>
      </c>
    </row>
    <row r="69" ht="15.75" hidden="1" customHeight="1">
      <c r="A69" s="4" t="s">
        <v>12</v>
      </c>
      <c r="B69" s="4" t="s">
        <v>169</v>
      </c>
      <c r="C69" s="4" t="str">
        <f>iferror(vlookup(B69,Industry_info,2,false),"No data")</f>
        <v>Oil, Gas, Energy &amp; Utilities</v>
      </c>
      <c r="D69" s="4" t="s">
        <v>49</v>
      </c>
      <c r="E69" s="4" t="str">
        <f>iferror(VLOOKUP(D69,State_info,2,0),"No Data")</f>
        <v>VA</v>
      </c>
      <c r="F69" s="4">
        <v>83852.0</v>
      </c>
      <c r="G69" s="4">
        <v>137111.0</v>
      </c>
      <c r="H69" s="4" t="s">
        <v>170</v>
      </c>
      <c r="I69" s="5">
        <v>43957.0</v>
      </c>
      <c r="J69" s="5">
        <v>43988.0</v>
      </c>
      <c r="K69" s="4" t="s">
        <v>16</v>
      </c>
      <c r="L69" s="4">
        <f>iferror(vlookup(B69,Rating_info,3,0),"No Data")</f>
        <v>3.7</v>
      </c>
    </row>
    <row r="70" ht="15.75" hidden="1" customHeight="1">
      <c r="A70" s="4" t="s">
        <v>12</v>
      </c>
      <c r="B70" s="4" t="s">
        <v>171</v>
      </c>
      <c r="C70" s="4" t="str">
        <f>iferror(vlookup(B70,Industry_info,2,false),"No data")</f>
        <v>Information Technology</v>
      </c>
      <c r="D70" s="4" t="s">
        <v>38</v>
      </c>
      <c r="E70" s="4" t="str">
        <f>iferror(VLOOKUP(D70,State_info,2,0),"No Data")</f>
        <v>VA</v>
      </c>
      <c r="F70" s="4">
        <v>103449.0</v>
      </c>
      <c r="G70" s="4">
        <v>130884.0</v>
      </c>
      <c r="H70" s="4" t="s">
        <v>172</v>
      </c>
      <c r="I70" s="5">
        <v>43946.0</v>
      </c>
      <c r="J70" s="5">
        <v>43988.0</v>
      </c>
      <c r="K70" s="4" t="s">
        <v>16</v>
      </c>
      <c r="L70" s="4">
        <f>iferror(vlookup(B70,Rating_info,3,0),"No Data")</f>
        <v>4.7</v>
      </c>
    </row>
    <row r="71" ht="15.75" hidden="1" customHeight="1">
      <c r="A71" s="4" t="s">
        <v>12</v>
      </c>
      <c r="B71" s="4" t="s">
        <v>173</v>
      </c>
      <c r="C71" s="4" t="str">
        <f>iferror(vlookup(B71,Industry_info,2,false),"No data")</f>
        <v>Information Technology</v>
      </c>
      <c r="D71" s="4" t="s">
        <v>75</v>
      </c>
      <c r="E71" s="4" t="str">
        <f>iferror(VLOOKUP(D71,State_info,2,0),"No Data")</f>
        <v>MD</v>
      </c>
      <c r="F71" s="4">
        <v>89396.0</v>
      </c>
      <c r="G71" s="4">
        <v>123728.0</v>
      </c>
      <c r="H71" s="4" t="s">
        <v>174</v>
      </c>
      <c r="I71" s="5">
        <v>43953.0</v>
      </c>
      <c r="J71" s="5">
        <v>43988.0</v>
      </c>
      <c r="K71" s="4" t="s">
        <v>16</v>
      </c>
      <c r="L71" s="4">
        <f>iferror(vlookup(B71,Rating_info,3,0),"No Data")</f>
        <v>3.5</v>
      </c>
    </row>
    <row r="72" ht="15.75" hidden="1" customHeight="1">
      <c r="A72" s="4" t="s">
        <v>12</v>
      </c>
      <c r="B72" s="4" t="s">
        <v>175</v>
      </c>
      <c r="C72" s="4" t="str">
        <f>iferror(vlookup(B72,Industry_info,2,false),"No data")</f>
        <v>Aerospace &amp; Defense</v>
      </c>
      <c r="D72" s="4" t="s">
        <v>49</v>
      </c>
      <c r="E72" s="4" t="str">
        <f>iferror(VLOOKUP(D72,State_info,2,0),"No Data")</f>
        <v>VA</v>
      </c>
      <c r="F72" s="4">
        <v>70677.0</v>
      </c>
      <c r="G72" s="4">
        <v>117046.0</v>
      </c>
      <c r="H72" s="4" t="s">
        <v>176</v>
      </c>
      <c r="I72" s="5">
        <v>43953.0</v>
      </c>
      <c r="J72" s="5">
        <v>43988.0</v>
      </c>
      <c r="K72" s="4" t="s">
        <v>16</v>
      </c>
      <c r="L72" s="4">
        <f>iferror(vlookup(B72,Rating_info,3,0),"No Data")</f>
        <v>3.3</v>
      </c>
    </row>
    <row r="73" ht="15.75" hidden="1" customHeight="1">
      <c r="A73" s="4" t="s">
        <v>177</v>
      </c>
      <c r="B73" s="4" t="s">
        <v>178</v>
      </c>
      <c r="C73" s="4" t="str">
        <f>iferror(vlookup(B73,Industry_info,2,false),"No data")</f>
        <v>Information Technology</v>
      </c>
      <c r="D73" s="4" t="s">
        <v>49</v>
      </c>
      <c r="E73" s="4" t="str">
        <f>iferror(VLOOKUP(D73,State_info,2,0),"No Data")</f>
        <v>VA</v>
      </c>
      <c r="F73" s="4">
        <v>76089.0</v>
      </c>
      <c r="G73" s="4">
        <v>99510.0</v>
      </c>
      <c r="H73" s="4" t="s">
        <v>179</v>
      </c>
      <c r="I73" s="5">
        <v>43950.0</v>
      </c>
      <c r="J73" s="5">
        <v>43988.0</v>
      </c>
      <c r="K73" s="4" t="s">
        <v>16</v>
      </c>
      <c r="L73" s="4">
        <f>iferror(vlookup(B73,Rating_info,3,0),"No Data")</f>
        <v>3.3</v>
      </c>
    </row>
    <row r="74" ht="15.75" hidden="1" customHeight="1">
      <c r="A74" s="4" t="s">
        <v>180</v>
      </c>
      <c r="B74" s="4" t="s">
        <v>181</v>
      </c>
      <c r="C74" s="4" t="str">
        <f>iferror(vlookup(B74,Industry_info,2,false),"No data")</f>
        <v>Business Services</v>
      </c>
      <c r="D74" s="4" t="s">
        <v>21</v>
      </c>
      <c r="E74" s="4" t="str">
        <f>iferror(VLOOKUP(D74,State_info,2,0),"No Data")</f>
        <v>DC</v>
      </c>
      <c r="F74" s="4">
        <v>113152.0</v>
      </c>
      <c r="G74" s="4">
        <v>152695.0</v>
      </c>
      <c r="H74" s="4" t="s">
        <v>182</v>
      </c>
      <c r="I74" s="5">
        <v>43957.0</v>
      </c>
      <c r="J74" s="5">
        <v>43988.0</v>
      </c>
      <c r="K74" s="4" t="s">
        <v>16</v>
      </c>
      <c r="L74" s="4">
        <f>iferror(vlookup(B74,Rating_info,3,0),"No Data")</f>
        <v>4.6</v>
      </c>
    </row>
    <row r="75" ht="15.75" hidden="1" customHeight="1">
      <c r="A75" s="4" t="s">
        <v>12</v>
      </c>
      <c r="B75" s="4" t="s">
        <v>183</v>
      </c>
      <c r="C75" s="4" t="str">
        <f>iferror(vlookup(B75,Industry_info,2,false),"No data")</f>
        <v>Business Services</v>
      </c>
      <c r="D75" s="4" t="s">
        <v>184</v>
      </c>
      <c r="E75" s="4" t="str">
        <f>iferror(VLOOKUP(D75,State_info,2,0),"No Data")</f>
        <v>VA</v>
      </c>
      <c r="F75" s="4">
        <v>75835.0</v>
      </c>
      <c r="G75" s="4">
        <v>101374.0</v>
      </c>
      <c r="H75" s="4" t="s">
        <v>15</v>
      </c>
      <c r="I75" s="5">
        <v>43952.0</v>
      </c>
      <c r="J75" s="5">
        <v>43988.0</v>
      </c>
      <c r="K75" s="4" t="s">
        <v>16</v>
      </c>
      <c r="L75" s="4">
        <f>iferror(vlookup(B75,Rating_info,3,0),"No Data")</f>
        <v>4</v>
      </c>
    </row>
    <row r="76" ht="15.75" hidden="1" customHeight="1">
      <c r="A76" s="4" t="s">
        <v>12</v>
      </c>
      <c r="B76" s="4" t="s">
        <v>185</v>
      </c>
      <c r="C76" s="4" t="str">
        <f>iferror(vlookup(B76,Industry_info,2,false),"No data")</f>
        <v>Aerospace &amp; Defense</v>
      </c>
      <c r="D76" s="4" t="s">
        <v>132</v>
      </c>
      <c r="E76" s="4" t="str">
        <f>iferror(VLOOKUP(D76,State_info,2,0),"No Data")</f>
        <v>VA</v>
      </c>
      <c r="F76" s="4">
        <v>77725.0</v>
      </c>
      <c r="G76" s="4">
        <v>130330.0</v>
      </c>
      <c r="H76" s="4" t="s">
        <v>186</v>
      </c>
      <c r="I76" s="5">
        <v>43957.0</v>
      </c>
      <c r="J76" s="5">
        <v>43988.0</v>
      </c>
      <c r="K76" s="4" t="s">
        <v>16</v>
      </c>
      <c r="L76" s="4">
        <f>iferror(vlookup(B76,Rating_info,3,0),"No Data")</f>
        <v>3.5</v>
      </c>
    </row>
    <row r="77" ht="15.75" hidden="1" customHeight="1">
      <c r="A77" s="4" t="s">
        <v>12</v>
      </c>
      <c r="B77" s="4" t="s">
        <v>187</v>
      </c>
      <c r="C77" s="4" t="str">
        <f>iferror(vlookup(B77,Industry_info,2,false),"No data")</f>
        <v>Aerospace &amp; Defense</v>
      </c>
      <c r="D77" s="4" t="s">
        <v>14</v>
      </c>
      <c r="E77" s="4" t="str">
        <f>iferror(VLOOKUP(D77,State_info,2,0),"No Data")</f>
        <v>VA</v>
      </c>
      <c r="F77" s="4">
        <v>102641.0</v>
      </c>
      <c r="G77" s="4">
        <v>119000.0</v>
      </c>
      <c r="H77" s="4" t="s">
        <v>188</v>
      </c>
      <c r="I77" s="5">
        <v>43958.0</v>
      </c>
      <c r="J77" s="5">
        <v>43988.0</v>
      </c>
      <c r="K77" s="4" t="s">
        <v>16</v>
      </c>
      <c r="L77" s="4">
        <f>iferror(vlookup(B77,Rating_info,3,0),"No Data")</f>
        <v>3.8</v>
      </c>
    </row>
    <row r="78" ht="15.75" hidden="1" customHeight="1">
      <c r="A78" s="4" t="s">
        <v>12</v>
      </c>
      <c r="B78" s="4" t="s">
        <v>189</v>
      </c>
      <c r="C78" s="4" t="str">
        <f>iferror(vlookup(B78,Industry_info,2,false),"No data")</f>
        <v>Information Technology</v>
      </c>
      <c r="D78" s="4" t="s">
        <v>49</v>
      </c>
      <c r="E78" s="4" t="str">
        <f>iferror(VLOOKUP(D78,State_info,2,0),"No Data")</f>
        <v>VA</v>
      </c>
      <c r="F78" s="4">
        <v>95407.0</v>
      </c>
      <c r="G78" s="4">
        <v>126717.0</v>
      </c>
      <c r="H78" s="4" t="s">
        <v>190</v>
      </c>
      <c r="I78" s="5">
        <v>43950.0</v>
      </c>
      <c r="J78" s="5">
        <v>43988.0</v>
      </c>
      <c r="K78" s="4" t="s">
        <v>16</v>
      </c>
      <c r="L78" s="4">
        <f>iferror(vlookup(B78,Rating_info,3,0),"No Data")</f>
        <v>4.2</v>
      </c>
    </row>
    <row r="79" ht="15.75" hidden="1" customHeight="1">
      <c r="A79" s="4" t="s">
        <v>12</v>
      </c>
      <c r="B79" s="4" t="s">
        <v>191</v>
      </c>
      <c r="C79" s="4" t="str">
        <f>iferror(vlookup(B79,Industry_info,2,false),"No data")</f>
        <v>Business Services</v>
      </c>
      <c r="D79" s="4" t="s">
        <v>49</v>
      </c>
      <c r="E79" s="4" t="str">
        <f>iferror(VLOOKUP(D79,State_info,2,0),"No Data")</f>
        <v>VA</v>
      </c>
      <c r="F79" s="4">
        <v>83138.0</v>
      </c>
      <c r="G79" s="4">
        <v>118794.0</v>
      </c>
      <c r="H79" s="4" t="s">
        <v>192</v>
      </c>
      <c r="I79" s="5">
        <v>43950.0</v>
      </c>
      <c r="J79" s="5">
        <v>43988.0</v>
      </c>
      <c r="K79" s="4" t="s">
        <v>16</v>
      </c>
      <c r="L79" s="4">
        <f>iferror(vlookup(B79,Rating_info,3,0),"No Data")</f>
        <v>3.4</v>
      </c>
    </row>
    <row r="80" ht="15.75" hidden="1" customHeight="1">
      <c r="A80" s="4" t="s">
        <v>12</v>
      </c>
      <c r="B80" s="4" t="s">
        <v>193</v>
      </c>
      <c r="C80" s="4" t="str">
        <f>iferror(vlookup(B80,Industry_info,2,false),"No data")</f>
        <v>Aerospace &amp; Defense</v>
      </c>
      <c r="D80" s="4" t="s">
        <v>184</v>
      </c>
      <c r="E80" s="4" t="str">
        <f>iferror(VLOOKUP(D80,State_info,2,0),"No Data")</f>
        <v>VA</v>
      </c>
      <c r="F80" s="4">
        <v>74963.0</v>
      </c>
      <c r="G80" s="4">
        <v>121611.0</v>
      </c>
      <c r="H80" s="4" t="s">
        <v>194</v>
      </c>
      <c r="I80" s="5">
        <v>43958.0</v>
      </c>
      <c r="J80" s="5">
        <v>43988.0</v>
      </c>
      <c r="K80" s="4" t="s">
        <v>16</v>
      </c>
      <c r="L80" s="4">
        <f>iferror(vlookup(B80,Rating_info,3,0),"No Data")</f>
        <v>4.4</v>
      </c>
    </row>
    <row r="81" ht="15.75" hidden="1" customHeight="1">
      <c r="A81" s="4" t="s">
        <v>12</v>
      </c>
      <c r="B81" s="4" t="s">
        <v>195</v>
      </c>
      <c r="C81" s="4" t="str">
        <f>iferror(vlookup(B81,Industry_info,2,false),"No data")</f>
        <v>Information Technology</v>
      </c>
      <c r="D81" s="4" t="s">
        <v>196</v>
      </c>
      <c r="E81" s="4" t="str">
        <f>iferror(VLOOKUP(D81,State_info,2,0),"No Data")</f>
        <v>MD</v>
      </c>
      <c r="F81" s="4">
        <v>89929.0</v>
      </c>
      <c r="G81" s="4">
        <v>143975.0</v>
      </c>
      <c r="H81" s="4" t="s">
        <v>197</v>
      </c>
      <c r="I81" s="5">
        <v>43958.0</v>
      </c>
      <c r="J81" s="5">
        <v>43988.0</v>
      </c>
      <c r="K81" s="4" t="s">
        <v>16</v>
      </c>
      <c r="L81" s="4">
        <f>iferror(vlookup(B81,Rating_info,3,0),"No Data")</f>
        <v>4.9</v>
      </c>
    </row>
    <row r="82" ht="15.75" hidden="1" customHeight="1">
      <c r="A82" s="4" t="s">
        <v>12</v>
      </c>
      <c r="B82" s="4" t="s">
        <v>198</v>
      </c>
      <c r="C82" s="4" t="str">
        <f>iferror(vlookup(B82,Industry_info,2,false),"No data")</f>
        <v>Information Technology</v>
      </c>
      <c r="D82" s="4" t="s">
        <v>150</v>
      </c>
      <c r="E82" s="4" t="str">
        <f>iferror(VLOOKUP(D82,State_info,2,0),"No Data")</f>
        <v>VA</v>
      </c>
      <c r="F82" s="4">
        <v>81591.0</v>
      </c>
      <c r="G82" s="4">
        <v>118794.0</v>
      </c>
      <c r="H82" s="4" t="s">
        <v>199</v>
      </c>
      <c r="I82" s="5">
        <v>43945.0</v>
      </c>
      <c r="J82" s="5">
        <v>43988.0</v>
      </c>
      <c r="K82" s="4" t="s">
        <v>16</v>
      </c>
      <c r="L82" s="4">
        <f>iferror(vlookup(B82,Rating_info,3,0),"No Data")</f>
        <v>4.2</v>
      </c>
    </row>
    <row r="83" ht="15.75" hidden="1" customHeight="1">
      <c r="A83" s="4" t="s">
        <v>104</v>
      </c>
      <c r="B83" s="4" t="s">
        <v>26</v>
      </c>
      <c r="C83" s="4" t="str">
        <f>iferror(vlookup(B83,Industry_info,2,false),"No data")</f>
        <v>Business Services</v>
      </c>
      <c r="D83" s="4" t="s">
        <v>24</v>
      </c>
      <c r="E83" s="4" t="str">
        <f>iferror(VLOOKUP(D83,State_info,2,0),"No Data")</f>
        <v>VA</v>
      </c>
      <c r="F83" s="4">
        <v>80176.0</v>
      </c>
      <c r="G83" s="4">
        <v>133374.0</v>
      </c>
      <c r="H83" s="4" t="s">
        <v>200</v>
      </c>
      <c r="I83" s="5">
        <v>43952.0</v>
      </c>
      <c r="J83" s="5">
        <v>43988.0</v>
      </c>
      <c r="K83" s="4" t="s">
        <v>16</v>
      </c>
      <c r="L83" s="4">
        <f>iferror(vlookup(B83,Rating_info,3,0),"No Data")</f>
        <v>3.7</v>
      </c>
    </row>
    <row r="84" ht="15.75" hidden="1" customHeight="1">
      <c r="A84" s="4" t="s">
        <v>12</v>
      </c>
      <c r="B84" s="4" t="s">
        <v>201</v>
      </c>
      <c r="C84" s="4" t="str">
        <f>iferror(vlookup(B84,Industry_info,2,false),"No data")</f>
        <v>Aerospace &amp; Defense</v>
      </c>
      <c r="D84" s="4" t="s">
        <v>49</v>
      </c>
      <c r="E84" s="4" t="str">
        <f>iferror(VLOOKUP(D84,State_info,2,0),"No Data")</f>
        <v>VA</v>
      </c>
      <c r="F84" s="4">
        <v>85079.0</v>
      </c>
      <c r="G84" s="4">
        <v>107525.0</v>
      </c>
      <c r="H84" s="4" t="s">
        <v>15</v>
      </c>
      <c r="I84" s="5">
        <v>43957.0</v>
      </c>
      <c r="J84" s="5">
        <v>43988.0</v>
      </c>
      <c r="K84" s="4" t="s">
        <v>16</v>
      </c>
      <c r="L84" s="4">
        <f>iferror(vlookup(B84,Rating_info,3,0),"No Data")</f>
        <v>3.4</v>
      </c>
    </row>
    <row r="85" ht="15.75" customHeight="1">
      <c r="A85" s="4" t="s">
        <v>31</v>
      </c>
      <c r="B85" s="4" t="s">
        <v>202</v>
      </c>
      <c r="C85" s="4" t="str">
        <f>iferror(vlookup(B85,Industry_info,2,false),"No data")</f>
        <v>Aerospace &amp; Defense</v>
      </c>
      <c r="D85" s="4" t="s">
        <v>49</v>
      </c>
      <c r="E85" s="4" t="str">
        <f>iferror(VLOOKUP(D85,State_info,2,0),"No Data")</f>
        <v>VA</v>
      </c>
      <c r="F85" s="4">
        <v>105449.0</v>
      </c>
      <c r="G85" s="4">
        <v>114869.0</v>
      </c>
      <c r="H85" s="4" t="s">
        <v>203</v>
      </c>
      <c r="I85" s="5">
        <v>43956.0</v>
      </c>
      <c r="J85" s="5">
        <v>43988.0</v>
      </c>
      <c r="K85" s="4" t="s">
        <v>16</v>
      </c>
      <c r="L85" s="4">
        <f>iferror(vlookup(B85,Rating_info,3,0),"No Data")</f>
        <v>3.5</v>
      </c>
    </row>
    <row r="86" ht="15.75" hidden="1" customHeight="1">
      <c r="A86" s="4" t="s">
        <v>12</v>
      </c>
      <c r="B86" s="4" t="s">
        <v>204</v>
      </c>
      <c r="C86" s="4" t="str">
        <f>iferror(vlookup(B86,Industry_info,2,false),"No data")</f>
        <v>Information Technology</v>
      </c>
      <c r="D86" s="4" t="s">
        <v>205</v>
      </c>
      <c r="E86" s="4" t="str">
        <f>iferror(VLOOKUP(D86,State_info,2,0),"No Data")</f>
        <v>VA</v>
      </c>
      <c r="F86" s="4">
        <v>92852.0</v>
      </c>
      <c r="G86" s="4">
        <v>122397.0</v>
      </c>
      <c r="H86" s="4" t="s">
        <v>15</v>
      </c>
      <c r="I86" s="5">
        <v>43952.0</v>
      </c>
      <c r="J86" s="5">
        <v>43988.0</v>
      </c>
      <c r="K86" s="4" t="s">
        <v>16</v>
      </c>
      <c r="L86" s="4">
        <f>iferror(vlookup(B86,Rating_info,3,0),"No Data")</f>
        <v>3.6</v>
      </c>
    </row>
    <row r="87" ht="15.75" hidden="1" customHeight="1">
      <c r="A87" s="4" t="s">
        <v>12</v>
      </c>
      <c r="B87" s="4" t="s">
        <v>206</v>
      </c>
      <c r="C87" s="4" t="str">
        <f>iferror(vlookup(B87,Industry_info,2,false),"No data")</f>
        <v>Aerospace &amp; Defense</v>
      </c>
      <c r="D87" s="4" t="s">
        <v>32</v>
      </c>
      <c r="E87" s="4" t="str">
        <f>iferror(VLOOKUP(D87,State_info,2,0),"No Data")</f>
        <v>VA</v>
      </c>
      <c r="F87" s="4">
        <v>101818.0</v>
      </c>
      <c r="G87" s="4">
        <v>133182.0</v>
      </c>
      <c r="H87" s="4" t="s">
        <v>15</v>
      </c>
      <c r="I87" s="5">
        <v>43958.0</v>
      </c>
      <c r="J87" s="5">
        <v>43988.0</v>
      </c>
      <c r="K87" s="4" t="s">
        <v>16</v>
      </c>
      <c r="L87" s="4">
        <f>iferror(vlookup(B87,Rating_info,3,0),"No Data")</f>
        <v>3.8</v>
      </c>
    </row>
    <row r="88" ht="15.75" hidden="1" customHeight="1">
      <c r="A88" s="4" t="s">
        <v>12</v>
      </c>
      <c r="B88" s="4" t="s">
        <v>207</v>
      </c>
      <c r="C88" s="4" t="str">
        <f>iferror(vlookup(B88,Industry_info,2,false),"No data")</f>
        <v>No Industry</v>
      </c>
      <c r="D88" s="4" t="s">
        <v>132</v>
      </c>
      <c r="E88" s="4" t="str">
        <f>iferror(VLOOKUP(D88,State_info,2,0),"No Data")</f>
        <v>VA</v>
      </c>
      <c r="F88" s="4">
        <v>70240.0</v>
      </c>
      <c r="G88" s="4">
        <v>116338.0</v>
      </c>
      <c r="H88" s="4" t="s">
        <v>208</v>
      </c>
      <c r="I88" s="5">
        <v>43955.0</v>
      </c>
      <c r="J88" s="5">
        <v>43988.0</v>
      </c>
      <c r="K88" s="4" t="s">
        <v>16</v>
      </c>
      <c r="L88" s="4" t="str">
        <f>iferror(vlookup(B88,Rating_info,3,0),"No Data")</f>
        <v/>
      </c>
    </row>
    <row r="89" ht="15.75" hidden="1" customHeight="1">
      <c r="A89" s="4" t="s">
        <v>12</v>
      </c>
      <c r="B89" s="4" t="s">
        <v>209</v>
      </c>
      <c r="C89" s="4" t="str">
        <f>iferror(vlookup(B89,Industry_info,2,false),"No data")</f>
        <v>Information Technology</v>
      </c>
      <c r="D89" s="4" t="s">
        <v>210</v>
      </c>
      <c r="E89" s="4" t="str">
        <f>iferror(VLOOKUP(D89,State_info,2,0),"No Data")</f>
        <v>MD</v>
      </c>
      <c r="F89" s="4">
        <v>59454.0</v>
      </c>
      <c r="G89" s="4">
        <v>100804.0</v>
      </c>
      <c r="H89" s="4" t="s">
        <v>211</v>
      </c>
      <c r="I89" s="5">
        <v>43950.0</v>
      </c>
      <c r="J89" s="5">
        <v>43988.0</v>
      </c>
      <c r="K89" s="4" t="s">
        <v>16</v>
      </c>
      <c r="L89" s="4">
        <f>iferror(vlookup(B89,Rating_info,3,0),"No Data")</f>
        <v>3.5</v>
      </c>
    </row>
    <row r="90" ht="15.75" hidden="1" customHeight="1">
      <c r="A90" s="4" t="s">
        <v>12</v>
      </c>
      <c r="B90" s="4" t="s">
        <v>212</v>
      </c>
      <c r="C90" s="4" t="str">
        <f>iferror(vlookup(B90,Industry_info,2,false),"No data")</f>
        <v>No Industry</v>
      </c>
      <c r="D90" s="4" t="s">
        <v>21</v>
      </c>
      <c r="E90" s="4" t="str">
        <f>iferror(VLOOKUP(D90,State_info,2,0),"No Data")</f>
        <v>DC</v>
      </c>
      <c r="F90" s="4">
        <v>70240.0</v>
      </c>
      <c r="G90" s="4">
        <v>116338.0</v>
      </c>
      <c r="H90" s="4" t="s">
        <v>213</v>
      </c>
      <c r="I90" s="5">
        <v>43951.0</v>
      </c>
      <c r="J90" s="5">
        <v>43988.0</v>
      </c>
      <c r="K90" s="4" t="s">
        <v>16</v>
      </c>
      <c r="L90" s="4" t="str">
        <f>iferror(vlookup(B90,Rating_info,3,0),"No Data")</f>
        <v/>
      </c>
    </row>
    <row r="91" ht="15.75" hidden="1" customHeight="1">
      <c r="A91" s="4" t="s">
        <v>12</v>
      </c>
      <c r="B91" s="4" t="s">
        <v>43</v>
      </c>
      <c r="C91" s="4" t="str">
        <f>iferror(vlookup(B91,Industry_info,2,false),"No data")</f>
        <v>Information Technology</v>
      </c>
      <c r="D91" s="4" t="s">
        <v>214</v>
      </c>
      <c r="E91" s="4" t="str">
        <f>iferror(VLOOKUP(D91,State_info,2,0),"No Data")</f>
        <v>MD</v>
      </c>
      <c r="F91" s="4">
        <v>77272.0</v>
      </c>
      <c r="G91" s="4">
        <v>103177.0</v>
      </c>
      <c r="H91" s="4" t="s">
        <v>215</v>
      </c>
      <c r="I91" s="5">
        <v>43958.0</v>
      </c>
      <c r="J91" s="5">
        <v>43988.0</v>
      </c>
      <c r="K91" s="4" t="s">
        <v>16</v>
      </c>
      <c r="L91" s="4">
        <f>iferror(vlookup(B91,Rating_info,3,0),"No Data")</f>
        <v>3.4</v>
      </c>
    </row>
    <row r="92" ht="15.75" hidden="1" customHeight="1">
      <c r="A92" s="4" t="s">
        <v>12</v>
      </c>
      <c r="B92" s="4" t="s">
        <v>216</v>
      </c>
      <c r="C92" s="4" t="str">
        <f>iferror(vlookup(B92,Industry_info,2,false),"No data")</f>
        <v>Information Technology</v>
      </c>
      <c r="D92" s="4" t="s">
        <v>32</v>
      </c>
      <c r="E92" s="4" t="str">
        <f>iferror(VLOOKUP(D92,State_info,2,0),"No Data")</f>
        <v>VA</v>
      </c>
      <c r="F92" s="4">
        <v>95407.0</v>
      </c>
      <c r="G92" s="4">
        <v>126717.0</v>
      </c>
      <c r="H92" s="4" t="s">
        <v>217</v>
      </c>
      <c r="I92" s="5">
        <v>43945.0</v>
      </c>
      <c r="J92" s="5">
        <v>43988.0</v>
      </c>
      <c r="K92" s="4" t="s">
        <v>16</v>
      </c>
      <c r="L92" s="4">
        <f>iferror(vlookup(B92,Rating_info,3,0),"No Data")</f>
        <v>3.4</v>
      </c>
    </row>
    <row r="93" ht="15.75" hidden="1" customHeight="1">
      <c r="A93" s="4" t="s">
        <v>12</v>
      </c>
      <c r="B93" s="4" t="s">
        <v>218</v>
      </c>
      <c r="C93" s="4" t="str">
        <f>iferror(vlookup(B93,Industry_info,2,false),"No data")</f>
        <v>Information Technology</v>
      </c>
      <c r="D93" s="4" t="s">
        <v>14</v>
      </c>
      <c r="E93" s="4" t="str">
        <f>iferror(VLOOKUP(D93,State_info,2,0),"No Data")</f>
        <v>VA</v>
      </c>
      <c r="F93" s="4">
        <v>118774.0</v>
      </c>
      <c r="G93" s="4">
        <v>146066.0</v>
      </c>
      <c r="H93" s="4" t="s">
        <v>219</v>
      </c>
      <c r="I93" s="5">
        <v>43945.0</v>
      </c>
      <c r="J93" s="5">
        <v>43988.0</v>
      </c>
      <c r="K93" s="4" t="s">
        <v>16</v>
      </c>
      <c r="L93" s="4">
        <f>iferror(vlookup(B93,Rating_info,3,0),"No Data")</f>
        <v>4.7</v>
      </c>
    </row>
    <row r="94" ht="15.75" hidden="1" customHeight="1">
      <c r="A94" s="4" t="s">
        <v>220</v>
      </c>
      <c r="B94" s="4" t="s">
        <v>221</v>
      </c>
      <c r="C94" s="4" t="str">
        <f>iferror(vlookup(B94,Industry_info,2,false),"No data")</f>
        <v>Information Technology</v>
      </c>
      <c r="D94" s="4" t="s">
        <v>32</v>
      </c>
      <c r="E94" s="4" t="str">
        <f>iferror(VLOOKUP(D94,State_info,2,0),"No Data")</f>
        <v>VA</v>
      </c>
      <c r="F94" s="4">
        <v>76427.0</v>
      </c>
      <c r="G94" s="4">
        <v>103234.0</v>
      </c>
      <c r="H94" s="4" t="s">
        <v>15</v>
      </c>
      <c r="I94" s="5">
        <v>43944.0</v>
      </c>
      <c r="J94" s="5">
        <v>43988.0</v>
      </c>
      <c r="K94" s="4" t="s">
        <v>16</v>
      </c>
      <c r="L94" s="4">
        <f>iferror(vlookup(B94,Rating_info,3,0),"No Data")</f>
        <v>4.2</v>
      </c>
    </row>
    <row r="95" ht="15.75" hidden="1" customHeight="1">
      <c r="A95" s="4" t="s">
        <v>222</v>
      </c>
      <c r="B95" s="4" t="s">
        <v>223</v>
      </c>
      <c r="C95" s="4" t="str">
        <f>iferror(vlookup(B95,Industry_info,2,false),"No data")</f>
        <v>Information Technology</v>
      </c>
      <c r="D95" s="4" t="s">
        <v>24</v>
      </c>
      <c r="E95" s="4" t="str">
        <f>iferror(VLOOKUP(D95,State_info,2,0),"No Data")</f>
        <v>VA</v>
      </c>
      <c r="F95" s="4">
        <v>101647.0</v>
      </c>
      <c r="G95" s="4">
        <v>134201.0</v>
      </c>
      <c r="H95" s="4" t="s">
        <v>224</v>
      </c>
      <c r="I95" s="5">
        <v>43953.0</v>
      </c>
      <c r="J95" s="5">
        <v>43988.0</v>
      </c>
      <c r="K95" s="4" t="s">
        <v>16</v>
      </c>
      <c r="L95" s="4" t="str">
        <f>iferror(vlookup(B95,Rating_info,3,0),"No Data")</f>
        <v/>
      </c>
    </row>
    <row r="96" ht="15.75" hidden="1" customHeight="1">
      <c r="A96" s="4" t="s">
        <v>225</v>
      </c>
      <c r="B96" s="4" t="s">
        <v>226</v>
      </c>
      <c r="C96" s="4" t="str">
        <f>iferror(vlookup(B96,Industry_info,2,false),"No data")</f>
        <v>Aerospace &amp; Defense</v>
      </c>
      <c r="D96" s="4" t="s">
        <v>14</v>
      </c>
      <c r="E96" s="4" t="str">
        <f>iferror(VLOOKUP(D96,State_info,2,0),"No Data")</f>
        <v>VA</v>
      </c>
      <c r="F96" s="4">
        <v>67743.0</v>
      </c>
      <c r="G96" s="4">
        <v>85638.0</v>
      </c>
      <c r="H96" s="4" t="s">
        <v>15</v>
      </c>
      <c r="I96" s="5">
        <v>43957.0</v>
      </c>
      <c r="J96" s="5">
        <v>43988.0</v>
      </c>
      <c r="K96" s="4" t="s">
        <v>16</v>
      </c>
      <c r="L96" s="4">
        <f>iferror(vlookup(B96,Rating_info,3,0),"No Data")</f>
        <v>3.4</v>
      </c>
    </row>
    <row r="97" ht="15.75" hidden="1" customHeight="1">
      <c r="A97" s="4" t="s">
        <v>227</v>
      </c>
      <c r="B97" s="4" t="s">
        <v>228</v>
      </c>
      <c r="C97" s="4" t="str">
        <f>iferror(vlookup(B97,Industry_info,2,false),"No data")</f>
        <v>Information Technology</v>
      </c>
      <c r="D97" s="4" t="s">
        <v>21</v>
      </c>
      <c r="E97" s="4" t="str">
        <f>iferror(VLOOKUP(D97,State_info,2,0),"No Data")</f>
        <v>DC</v>
      </c>
      <c r="F97" s="4">
        <v>88148.0</v>
      </c>
      <c r="G97" s="4">
        <v>155400.0</v>
      </c>
      <c r="H97" s="4" t="s">
        <v>229</v>
      </c>
      <c r="I97" s="5">
        <v>43945.0</v>
      </c>
      <c r="J97" s="5">
        <v>43988.0</v>
      </c>
      <c r="K97" s="4" t="s">
        <v>16</v>
      </c>
      <c r="L97" s="4">
        <f>iferror(vlookup(B97,Rating_info,3,0),"No Data")</f>
        <v>4.2</v>
      </c>
    </row>
    <row r="98" ht="15.75" hidden="1" customHeight="1">
      <c r="A98" s="4" t="s">
        <v>230</v>
      </c>
      <c r="B98" s="4" t="s">
        <v>231</v>
      </c>
      <c r="C98" s="4" t="str">
        <f>iferror(vlookup(B98,Industry_info,2,false),"No data")</f>
        <v>Business Services</v>
      </c>
      <c r="D98" s="4" t="s">
        <v>205</v>
      </c>
      <c r="E98" s="4" t="str">
        <f>iferror(VLOOKUP(D98,State_info,2,0),"No Data")</f>
        <v>VA</v>
      </c>
      <c r="F98" s="4">
        <v>45186.0</v>
      </c>
      <c r="G98" s="4">
        <v>78043.0</v>
      </c>
      <c r="H98" s="4" t="s">
        <v>232</v>
      </c>
      <c r="I98" s="5">
        <v>43946.0</v>
      </c>
      <c r="J98" s="5">
        <v>43988.0</v>
      </c>
      <c r="K98" s="4" t="s">
        <v>16</v>
      </c>
      <c r="L98" s="4">
        <f>iferror(vlookup(B98,Rating_info,3,0),"No Data")</f>
        <v>3.9</v>
      </c>
    </row>
    <row r="99" ht="15.75" hidden="1" customHeight="1">
      <c r="A99" s="4" t="s">
        <v>233</v>
      </c>
      <c r="B99" s="4" t="s">
        <v>234</v>
      </c>
      <c r="C99" s="4" t="str">
        <f>iferror(vlookup(B99,Industry_info,2,false),"No data")</f>
        <v>Aerospace &amp; Defense</v>
      </c>
      <c r="D99" s="4" t="s">
        <v>27</v>
      </c>
      <c r="E99" s="4" t="str">
        <f>iferror(VLOOKUP(D99,State_info,2,0),"No Data")</f>
        <v>MD</v>
      </c>
      <c r="F99" s="4">
        <v>152930.0</v>
      </c>
      <c r="G99" s="4">
        <v>183506.0</v>
      </c>
      <c r="H99" s="4" t="s">
        <v>235</v>
      </c>
      <c r="I99" s="5">
        <v>43952.0</v>
      </c>
      <c r="J99" s="5">
        <v>43988.0</v>
      </c>
      <c r="K99" s="4" t="s">
        <v>16</v>
      </c>
      <c r="L99" s="4">
        <f>iferror(vlookup(B99,Rating_info,3,0),"No Data")</f>
        <v>4.5</v>
      </c>
    </row>
    <row r="100" ht="15.75" hidden="1" customHeight="1">
      <c r="A100" s="4" t="s">
        <v>236</v>
      </c>
      <c r="B100" s="4" t="s">
        <v>237</v>
      </c>
      <c r="C100" s="4" t="str">
        <f>iferror(vlookup(B100,Industry_info,2,false),"No data")</f>
        <v>Business Services</v>
      </c>
      <c r="D100" s="4" t="s">
        <v>21</v>
      </c>
      <c r="E100" s="4" t="str">
        <f>iferror(VLOOKUP(D100,State_info,2,0),"No Data")</f>
        <v>DC</v>
      </c>
      <c r="F100" s="4">
        <v>62072.0</v>
      </c>
      <c r="G100" s="4">
        <v>70056.0</v>
      </c>
      <c r="H100" s="4" t="s">
        <v>238</v>
      </c>
      <c r="I100" s="5">
        <v>43952.0</v>
      </c>
      <c r="J100" s="5">
        <v>43988.0</v>
      </c>
      <c r="K100" s="4" t="s">
        <v>16</v>
      </c>
      <c r="L100" s="4">
        <f>iferror(vlookup(B100,Rating_info,3,0),"No Data")</f>
        <v>3.2</v>
      </c>
    </row>
    <row r="101" ht="15.75" hidden="1" customHeight="1">
      <c r="A101" s="4" t="s">
        <v>239</v>
      </c>
      <c r="B101" s="4" t="s">
        <v>240</v>
      </c>
      <c r="C101" s="4" t="str">
        <f>iferror(vlookup(B101,Industry_info,2,false),"No data")</f>
        <v>Information Technology</v>
      </c>
      <c r="D101" s="4" t="s">
        <v>38</v>
      </c>
      <c r="E101" s="4" t="str">
        <f>iferror(VLOOKUP(D101,State_info,2,0),"No Data")</f>
        <v>VA</v>
      </c>
      <c r="F101" s="4">
        <v>82046.0</v>
      </c>
      <c r="G101" s="4">
        <v>133600.0</v>
      </c>
      <c r="H101" s="4" t="s">
        <v>241</v>
      </c>
      <c r="I101" s="5">
        <v>43949.0</v>
      </c>
      <c r="J101" s="5">
        <v>43988.0</v>
      </c>
      <c r="K101" s="4" t="s">
        <v>16</v>
      </c>
      <c r="L101" s="4">
        <f>iferror(vlookup(B101,Rating_info,3,0),"No Data")</f>
        <v>4.2</v>
      </c>
    </row>
    <row r="102" ht="15.75" hidden="1" customHeight="1">
      <c r="A102" s="4" t="s">
        <v>12</v>
      </c>
      <c r="B102" s="4" t="s">
        <v>242</v>
      </c>
      <c r="C102" s="4" t="str">
        <f>iferror(vlookup(B102,Industry_info,2,false),"No data")</f>
        <v>Information Technology</v>
      </c>
      <c r="D102" s="4" t="s">
        <v>184</v>
      </c>
      <c r="E102" s="4" t="str">
        <f>iferror(VLOOKUP(D102,State_info,2,0),"No Data")</f>
        <v>VA</v>
      </c>
      <c r="F102" s="4">
        <v>79171.0</v>
      </c>
      <c r="G102" s="4">
        <v>126697.0</v>
      </c>
      <c r="H102" s="4" t="s">
        <v>243</v>
      </c>
      <c r="I102" s="5">
        <v>43951.0</v>
      </c>
      <c r="J102" s="5">
        <v>43988.0</v>
      </c>
      <c r="K102" s="4" t="s">
        <v>16</v>
      </c>
      <c r="L102" s="4">
        <f>iferror(vlookup(B102,Rating_info,3,0),"No Data")</f>
        <v>3.2</v>
      </c>
    </row>
    <row r="103" ht="15.75" hidden="1" customHeight="1">
      <c r="A103" s="4" t="s">
        <v>244</v>
      </c>
      <c r="B103" s="4" t="s">
        <v>245</v>
      </c>
      <c r="C103" s="4" t="str">
        <f>iferror(vlookup(B103,Industry_info,2,false),"No data")</f>
        <v>Information Technology</v>
      </c>
      <c r="D103" s="4" t="s">
        <v>21</v>
      </c>
      <c r="E103" s="4" t="str">
        <f>iferror(VLOOKUP(D103,State_info,2,0),"No Data")</f>
        <v>DC</v>
      </c>
      <c r="F103" s="4">
        <v>100134.0</v>
      </c>
      <c r="G103" s="4">
        <v>145662.0</v>
      </c>
      <c r="H103" s="4" t="s">
        <v>15</v>
      </c>
      <c r="I103" s="5">
        <v>43949.0</v>
      </c>
      <c r="J103" s="5">
        <v>43988.0</v>
      </c>
      <c r="K103" s="4" t="s">
        <v>16</v>
      </c>
      <c r="L103" s="4">
        <f>iferror(vlookup(B103,Rating_info,3,0),"No Data")</f>
        <v>4.4</v>
      </c>
    </row>
    <row r="104" ht="15.75" hidden="1" customHeight="1">
      <c r="A104" s="4" t="s">
        <v>246</v>
      </c>
      <c r="B104" s="4" t="s">
        <v>247</v>
      </c>
      <c r="C104" s="4" t="str">
        <f>iferror(vlookup(B104,Industry_info,2,false),"No data")</f>
        <v>Aerospace &amp; Defense</v>
      </c>
      <c r="D104" s="4" t="s">
        <v>21</v>
      </c>
      <c r="E104" s="4" t="str">
        <f>iferror(VLOOKUP(D104,State_info,2,0),"No Data")</f>
        <v>DC</v>
      </c>
      <c r="F104" s="4">
        <v>80686.0</v>
      </c>
      <c r="G104" s="4">
        <v>113974.0</v>
      </c>
      <c r="H104" s="4" t="s">
        <v>248</v>
      </c>
      <c r="I104" s="5">
        <v>43948.0</v>
      </c>
      <c r="J104" s="5">
        <v>43988.0</v>
      </c>
      <c r="K104" s="4" t="s">
        <v>16</v>
      </c>
      <c r="L104" s="4">
        <f>iferror(vlookup(B104,Rating_info,3,0),"No Data")</f>
        <v>3.4</v>
      </c>
    </row>
    <row r="105" ht="15.75" hidden="1" customHeight="1">
      <c r="A105" s="4" t="s">
        <v>249</v>
      </c>
      <c r="B105" s="4" t="s">
        <v>26</v>
      </c>
      <c r="C105" s="4" t="str">
        <f>iferror(vlookup(B105,Industry_info,2,false),"No data")</f>
        <v>Business Services</v>
      </c>
      <c r="D105" s="4" t="s">
        <v>38</v>
      </c>
      <c r="E105" s="4" t="str">
        <f>iferror(VLOOKUP(D105,State_info,2,0),"No Data")</f>
        <v>VA</v>
      </c>
      <c r="F105" s="4">
        <v>60508.0</v>
      </c>
      <c r="G105" s="4">
        <v>103578.0</v>
      </c>
      <c r="H105" s="4" t="s">
        <v>250</v>
      </c>
      <c r="I105" s="5">
        <v>43957.0</v>
      </c>
      <c r="J105" s="5">
        <v>43988.0</v>
      </c>
      <c r="K105" s="4" t="s">
        <v>16</v>
      </c>
      <c r="L105" s="4">
        <f>iferror(vlookup(B105,Rating_info,3,0),"No Data")</f>
        <v>3.7</v>
      </c>
    </row>
    <row r="106" ht="15.75" hidden="1" customHeight="1">
      <c r="A106" s="4" t="s">
        <v>251</v>
      </c>
      <c r="B106" s="4" t="s">
        <v>252</v>
      </c>
      <c r="C106" s="4" t="str">
        <f>iferror(vlookup(B106,Industry_info,2,false),"No data")</f>
        <v>Biotech &amp; Pharmaceuticals</v>
      </c>
      <c r="D106" s="4" t="s">
        <v>253</v>
      </c>
      <c r="E106" s="4" t="str">
        <f>iferror(VLOOKUP(D106,State_info,2,0),"No Data")</f>
        <v>MD</v>
      </c>
      <c r="F106" s="4">
        <v>87533.0</v>
      </c>
      <c r="G106" s="4">
        <v>169550.0</v>
      </c>
      <c r="H106" s="4" t="s">
        <v>15</v>
      </c>
      <c r="I106" s="5">
        <v>43958.0</v>
      </c>
      <c r="J106" s="5">
        <v>43988.0</v>
      </c>
      <c r="K106" s="4" t="s">
        <v>16</v>
      </c>
      <c r="L106" s="4">
        <f>iferror(vlookup(B106,Rating_info,3,0),"No Data")</f>
        <v>3.9</v>
      </c>
    </row>
    <row r="107" ht="15.75" customHeight="1">
      <c r="A107" s="4" t="s">
        <v>254</v>
      </c>
      <c r="B107" s="4" t="s">
        <v>69</v>
      </c>
      <c r="C107" s="4" t="str">
        <f>iferror(vlookup(B107,Industry_info,2,false),"No data")</f>
        <v>Business Services</v>
      </c>
      <c r="D107" s="4" t="s">
        <v>70</v>
      </c>
      <c r="E107" s="4" t="str">
        <f>iferror(VLOOKUP(D107,State_info,2,0),"No Data")</f>
        <v>VA</v>
      </c>
      <c r="F107" s="4">
        <v>84823.0</v>
      </c>
      <c r="G107" s="4">
        <v>144070.0</v>
      </c>
      <c r="H107" s="4" t="s">
        <v>15</v>
      </c>
      <c r="I107" s="5">
        <v>43945.0</v>
      </c>
      <c r="J107" s="5">
        <v>43988.0</v>
      </c>
      <c r="K107" s="4" t="s">
        <v>16</v>
      </c>
      <c r="L107" s="4">
        <f>iferror(vlookup(B107,Rating_info,3,0),"No Data")</f>
        <v>3.9</v>
      </c>
    </row>
    <row r="108" ht="15.75" hidden="1" customHeight="1">
      <c r="A108" s="4" t="s">
        <v>239</v>
      </c>
      <c r="B108" s="4" t="s">
        <v>255</v>
      </c>
      <c r="C108" s="4" t="str">
        <f>iferror(vlookup(B108,Industry_info,2,false),"No data")</f>
        <v>Business Services</v>
      </c>
      <c r="D108" s="4" t="s">
        <v>21</v>
      </c>
      <c r="E108" s="4" t="str">
        <f>iferror(VLOOKUP(D108,State_info,2,0),"No Data")</f>
        <v>DC</v>
      </c>
      <c r="F108" s="4">
        <v>72478.0</v>
      </c>
      <c r="G108" s="4">
        <v>121282.0</v>
      </c>
      <c r="H108" s="4" t="s">
        <v>256</v>
      </c>
      <c r="I108" s="5">
        <v>43958.0</v>
      </c>
      <c r="J108" s="5">
        <v>43988.0</v>
      </c>
      <c r="K108" s="4" t="s">
        <v>16</v>
      </c>
      <c r="L108" s="4">
        <f>iferror(vlookup(B108,Rating_info,3,0),"No Data")</f>
        <v>3.8</v>
      </c>
    </row>
    <row r="109" ht="15.75" hidden="1" customHeight="1">
      <c r="A109" s="4" t="s">
        <v>257</v>
      </c>
      <c r="B109" s="4" t="s">
        <v>258</v>
      </c>
      <c r="C109" s="4" t="str">
        <f>iferror(vlookup(B109,Industry_info,2,false),"No data")</f>
        <v>Business Services</v>
      </c>
      <c r="D109" s="4" t="s">
        <v>21</v>
      </c>
      <c r="E109" s="4" t="str">
        <f>iferror(VLOOKUP(D109,State_info,2,0),"No Data")</f>
        <v>DC</v>
      </c>
      <c r="F109" s="4">
        <v>84918.0</v>
      </c>
      <c r="G109" s="4">
        <v>103987.0</v>
      </c>
      <c r="H109" s="4" t="s">
        <v>259</v>
      </c>
      <c r="I109" s="5">
        <v>43946.0</v>
      </c>
      <c r="J109" s="5">
        <v>43988.0</v>
      </c>
      <c r="K109" s="4" t="s">
        <v>16</v>
      </c>
      <c r="L109" s="4">
        <f>iferror(vlookup(B109,Rating_info,3,0),"No Data")</f>
        <v>2.9</v>
      </c>
    </row>
    <row r="110" ht="15.75" hidden="1" customHeight="1">
      <c r="A110" s="4" t="s">
        <v>177</v>
      </c>
      <c r="B110" s="4" t="s">
        <v>181</v>
      </c>
      <c r="C110" s="4" t="str">
        <f>iferror(vlookup(B110,Industry_info,2,false),"No data")</f>
        <v>Business Services</v>
      </c>
      <c r="D110" s="4" t="s">
        <v>21</v>
      </c>
      <c r="E110" s="4" t="str">
        <f>iferror(VLOOKUP(D110,State_info,2,0),"No Data")</f>
        <v>DC</v>
      </c>
      <c r="F110" s="4">
        <v>49560.0</v>
      </c>
      <c r="G110" s="4">
        <v>77573.0</v>
      </c>
      <c r="H110" s="4" t="s">
        <v>260</v>
      </c>
      <c r="I110" s="5">
        <v>43957.0</v>
      </c>
      <c r="J110" s="5">
        <v>43988.0</v>
      </c>
      <c r="K110" s="4" t="s">
        <v>16</v>
      </c>
      <c r="L110" s="4">
        <f>iferror(vlookup(B110,Rating_info,3,0),"No Data")</f>
        <v>4.6</v>
      </c>
    </row>
    <row r="111" ht="15.75" hidden="1" customHeight="1">
      <c r="A111" s="4" t="s">
        <v>261</v>
      </c>
      <c r="B111" s="4" t="s">
        <v>201</v>
      </c>
      <c r="C111" s="4" t="str">
        <f>iferror(vlookup(B111,Industry_info,2,false),"No data")</f>
        <v>Aerospace &amp; Defense</v>
      </c>
      <c r="D111" s="4" t="s">
        <v>24</v>
      </c>
      <c r="E111" s="4" t="str">
        <f>iferror(VLOOKUP(D111,State_info,2,0),"No Data")</f>
        <v>VA</v>
      </c>
      <c r="F111" s="4">
        <v>79841.0</v>
      </c>
      <c r="G111" s="4">
        <v>132203.0</v>
      </c>
      <c r="H111" s="4" t="s">
        <v>15</v>
      </c>
      <c r="I111" s="5">
        <v>43956.0</v>
      </c>
      <c r="J111" s="5">
        <v>43988.0</v>
      </c>
      <c r="K111" s="4" t="s">
        <v>16</v>
      </c>
      <c r="L111" s="4">
        <f>iferror(vlookup(B111,Rating_info,3,0),"No Data")</f>
        <v>3.4</v>
      </c>
    </row>
    <row r="112" ht="15.75" hidden="1" customHeight="1">
      <c r="A112" s="4" t="s">
        <v>262</v>
      </c>
      <c r="B112" s="4" t="s">
        <v>263</v>
      </c>
      <c r="C112" s="4" t="str">
        <f>iferror(vlookup(B112,Industry_info,2,false),"No data")</f>
        <v>Aerospace &amp; Defense</v>
      </c>
      <c r="D112" s="4" t="s">
        <v>264</v>
      </c>
      <c r="E112" s="4" t="str">
        <f>iferror(VLOOKUP(D112,State_info,2,0),"No Data")</f>
        <v>MD</v>
      </c>
      <c r="F112" s="4">
        <v>107620.0</v>
      </c>
      <c r="G112" s="4">
        <v>140626.0</v>
      </c>
      <c r="H112" s="4" t="s">
        <v>265</v>
      </c>
      <c r="I112" s="5">
        <v>43946.0</v>
      </c>
      <c r="J112" s="5">
        <v>43988.0</v>
      </c>
      <c r="K112" s="4" t="s">
        <v>16</v>
      </c>
      <c r="L112" s="4">
        <f>iferror(vlookup(B112,Rating_info,3,0),"No Data")</f>
        <v>4.5</v>
      </c>
    </row>
    <row r="113" ht="15.75" customHeight="1">
      <c r="A113" s="4" t="s">
        <v>31</v>
      </c>
      <c r="B113" s="4" t="s">
        <v>266</v>
      </c>
      <c r="C113" s="4" t="str">
        <f>iferror(vlookup(B113,Industry_info,2,false),"No data")</f>
        <v>Aerospace &amp; Defense</v>
      </c>
      <c r="D113" s="4" t="s">
        <v>24</v>
      </c>
      <c r="E113" s="4" t="str">
        <f>iferror(VLOOKUP(D113,State_info,2,0),"No Data")</f>
        <v>VA</v>
      </c>
      <c r="F113" s="4">
        <v>98717.0</v>
      </c>
      <c r="G113" s="4">
        <v>107058.0</v>
      </c>
      <c r="H113" s="4" t="s">
        <v>267</v>
      </c>
      <c r="I113" s="5">
        <v>43956.0</v>
      </c>
      <c r="J113" s="5">
        <v>43988.0</v>
      </c>
      <c r="K113" s="4" t="s">
        <v>16</v>
      </c>
      <c r="L113" s="4">
        <f>iferror(vlookup(B113,Rating_info,3,0),"No Data")</f>
        <v>3.6</v>
      </c>
    </row>
    <row r="114" ht="15.75" hidden="1" customHeight="1">
      <c r="A114" s="4" t="s">
        <v>37</v>
      </c>
      <c r="B114" s="4" t="s">
        <v>268</v>
      </c>
      <c r="C114" s="4" t="str">
        <f>iferror(vlookup(B114,Industry_info,2,false),"No data")</f>
        <v>Finance</v>
      </c>
      <c r="D114" s="4" t="s">
        <v>21</v>
      </c>
      <c r="E114" s="4" t="str">
        <f>iferror(VLOOKUP(D114,State_info,2,0),"No Data")</f>
        <v>DC</v>
      </c>
      <c r="F114" s="4">
        <v>90000.0</v>
      </c>
      <c r="G114" s="4">
        <v>150000.0</v>
      </c>
      <c r="H114" s="4" t="s">
        <v>269</v>
      </c>
      <c r="I114" s="5">
        <v>43951.0</v>
      </c>
      <c r="J114" s="5">
        <v>43988.0</v>
      </c>
      <c r="K114" s="4" t="s">
        <v>16</v>
      </c>
      <c r="L114" s="4">
        <f>iferror(vlookup(B114,Rating_info,3,0),"No Data")</f>
        <v>4.6</v>
      </c>
    </row>
    <row r="115" ht="15.75" customHeight="1">
      <c r="A115" s="4" t="s">
        <v>270</v>
      </c>
      <c r="B115" s="4" t="s">
        <v>29</v>
      </c>
      <c r="C115" s="4" t="str">
        <f>iferror(vlookup(B115,Industry_info,2,false),"No data")</f>
        <v>Information Technology</v>
      </c>
      <c r="D115" s="4" t="s">
        <v>184</v>
      </c>
      <c r="E115" s="4" t="str">
        <f>iferror(VLOOKUP(D115,State_info,2,0),"No Data")</f>
        <v>VA</v>
      </c>
      <c r="F115" s="4">
        <v>67104.0</v>
      </c>
      <c r="G115" s="4">
        <v>126644.0</v>
      </c>
      <c r="H115" s="4" t="s">
        <v>271</v>
      </c>
      <c r="I115" s="5">
        <v>43951.0</v>
      </c>
      <c r="J115" s="5">
        <v>43988.0</v>
      </c>
      <c r="K115" s="4" t="s">
        <v>16</v>
      </c>
      <c r="L115" s="4">
        <f>iferror(vlookup(B115,Rating_info,3,0),"No Data")</f>
        <v>4.1</v>
      </c>
    </row>
    <row r="116" ht="15.75" hidden="1" customHeight="1">
      <c r="A116" s="4" t="s">
        <v>272</v>
      </c>
      <c r="B116" s="4" t="s">
        <v>178</v>
      </c>
      <c r="C116" s="4" t="str">
        <f>iferror(vlookup(B116,Industry_info,2,false),"No data")</f>
        <v>Information Technology</v>
      </c>
      <c r="D116" s="4" t="s">
        <v>49</v>
      </c>
      <c r="E116" s="4" t="str">
        <f>iferror(VLOOKUP(D116,State_info,2,0),"No Data")</f>
        <v>VA</v>
      </c>
      <c r="F116" s="4">
        <v>135546.0</v>
      </c>
      <c r="G116" s="4">
        <v>160387.0</v>
      </c>
      <c r="H116" s="4" t="s">
        <v>273</v>
      </c>
      <c r="I116" s="5">
        <v>43951.0</v>
      </c>
      <c r="J116" s="5">
        <v>43988.0</v>
      </c>
      <c r="K116" s="4" t="s">
        <v>16</v>
      </c>
      <c r="L116" s="4">
        <f>iferror(vlookup(B116,Rating_info,3,0),"No Data")</f>
        <v>3.3</v>
      </c>
    </row>
    <row r="117" ht="15.75" hidden="1" customHeight="1">
      <c r="A117" s="4" t="s">
        <v>274</v>
      </c>
      <c r="B117" s="4" t="s">
        <v>275</v>
      </c>
      <c r="C117" s="4" t="str">
        <f>iferror(vlookup(B117,Industry_info,2,false),"No data")</f>
        <v>Business Services</v>
      </c>
      <c r="D117" s="4" t="s">
        <v>24</v>
      </c>
      <c r="E117" s="4" t="str">
        <f>iferror(VLOOKUP(D117,State_info,2,0),"No Data")</f>
        <v>VA</v>
      </c>
      <c r="F117" s="4">
        <v>107484.0</v>
      </c>
      <c r="G117" s="4">
        <v>147854.0</v>
      </c>
      <c r="H117" s="4" t="s">
        <v>276</v>
      </c>
      <c r="I117" s="5">
        <v>43946.0</v>
      </c>
      <c r="J117" s="5">
        <v>43988.0</v>
      </c>
      <c r="K117" s="4" t="s">
        <v>16</v>
      </c>
      <c r="L117" s="4">
        <f>iferror(vlookup(B117,Rating_info,3,0),"No Data")</f>
        <v>4.6</v>
      </c>
    </row>
    <row r="118" ht="15.75" hidden="1" customHeight="1">
      <c r="A118" s="4" t="s">
        <v>277</v>
      </c>
      <c r="B118" s="4" t="s">
        <v>278</v>
      </c>
      <c r="C118" s="4" t="str">
        <f>iferror(vlookup(B118,Industry_info,2,false),"No data")</f>
        <v>Health Care</v>
      </c>
      <c r="D118" s="4" t="s">
        <v>21</v>
      </c>
      <c r="E118" s="4" t="str">
        <f>iferror(VLOOKUP(D118,State_info,2,0),"No Data")</f>
        <v>DC</v>
      </c>
      <c r="F118" s="4">
        <v>93726.0</v>
      </c>
      <c r="G118" s="4">
        <v>109642.0</v>
      </c>
      <c r="H118" s="4" t="s">
        <v>279</v>
      </c>
      <c r="I118" s="5">
        <v>43951.0</v>
      </c>
      <c r="J118" s="5">
        <v>43988.0</v>
      </c>
      <c r="K118" s="4" t="s">
        <v>16</v>
      </c>
      <c r="L118" s="4">
        <f>iferror(vlookup(B118,Rating_info,3,0),"No Data")</f>
        <v>3.4</v>
      </c>
    </row>
    <row r="119" ht="15.75" hidden="1" customHeight="1">
      <c r="A119" s="4" t="s">
        <v>116</v>
      </c>
      <c r="B119" s="4" t="s">
        <v>280</v>
      </c>
      <c r="C119" s="4" t="str">
        <f>iferror(vlookup(B119,Industry_info,2,false),"No data")</f>
        <v>Aerospace &amp; Defense</v>
      </c>
      <c r="D119" s="4" t="s">
        <v>132</v>
      </c>
      <c r="E119" s="4" t="str">
        <f>iferror(VLOOKUP(D119,State_info,2,0),"No Data")</f>
        <v>VA</v>
      </c>
      <c r="F119" s="4">
        <v>51237.0</v>
      </c>
      <c r="G119" s="4">
        <v>86319.0</v>
      </c>
      <c r="H119" s="4" t="s">
        <v>281</v>
      </c>
      <c r="I119" s="5">
        <v>43954.0</v>
      </c>
      <c r="J119" s="5">
        <v>43988.0</v>
      </c>
      <c r="K119" s="4" t="s">
        <v>16</v>
      </c>
      <c r="L119" s="4">
        <f>iferror(vlookup(B119,Rating_info,3,0),"No Data")</f>
        <v>3.7</v>
      </c>
    </row>
    <row r="120" ht="15.75" hidden="1" customHeight="1">
      <c r="A120" s="4" t="s">
        <v>282</v>
      </c>
      <c r="B120" s="4" t="s">
        <v>283</v>
      </c>
      <c r="C120" s="4" t="str">
        <f>iferror(vlookup(B120,Industry_info,2,false),"No data")</f>
        <v>Business Services</v>
      </c>
      <c r="D120" s="4" t="s">
        <v>24</v>
      </c>
      <c r="E120" s="4" t="str">
        <f>iferror(VLOOKUP(D120,State_info,2,0),"No Data")</f>
        <v>VA</v>
      </c>
      <c r="F120" s="4">
        <v>47514.0</v>
      </c>
      <c r="G120" s="4">
        <v>82849.0</v>
      </c>
      <c r="H120" s="4" t="s">
        <v>284</v>
      </c>
      <c r="I120" s="5">
        <v>43953.0</v>
      </c>
      <c r="J120" s="5">
        <v>43988.0</v>
      </c>
      <c r="K120" s="4" t="s">
        <v>16</v>
      </c>
      <c r="L120" s="4">
        <f>iferror(vlookup(B120,Rating_info,3,0),"No Data")</f>
        <v>3.5</v>
      </c>
    </row>
    <row r="121" ht="15.75" hidden="1" customHeight="1">
      <c r="A121" s="4" t="s">
        <v>285</v>
      </c>
      <c r="B121" s="4" t="s">
        <v>89</v>
      </c>
      <c r="C121" s="4" t="str">
        <f>iferror(vlookup(B121,Industry_info,2,false),"No data")</f>
        <v>Finance</v>
      </c>
      <c r="D121" s="4" t="s">
        <v>21</v>
      </c>
      <c r="E121" s="4" t="str">
        <f>iferror(VLOOKUP(D121,State_info,2,0),"No Data")</f>
        <v>DC</v>
      </c>
      <c r="F121" s="4">
        <v>102316.0</v>
      </c>
      <c r="G121" s="4">
        <v>140080.0</v>
      </c>
      <c r="H121" s="4" t="s">
        <v>286</v>
      </c>
      <c r="I121" s="5">
        <v>43949.0</v>
      </c>
      <c r="J121" s="5">
        <v>43988.0</v>
      </c>
      <c r="K121" s="4" t="s">
        <v>16</v>
      </c>
      <c r="L121" s="4">
        <f>iferror(vlookup(B121,Rating_info,3,0),"No Data")</f>
        <v>3.6</v>
      </c>
    </row>
    <row r="122" ht="15.75" hidden="1" customHeight="1">
      <c r="A122" s="4" t="s">
        <v>37</v>
      </c>
      <c r="B122" s="4" t="s">
        <v>287</v>
      </c>
      <c r="C122" s="4" t="str">
        <f>iferror(vlookup(B122,Industry_info,2,false),"No data")</f>
        <v>Business Services</v>
      </c>
      <c r="D122" s="4" t="s">
        <v>24</v>
      </c>
      <c r="E122" s="4" t="str">
        <f>iferror(VLOOKUP(D122,State_info,2,0),"No Data")</f>
        <v>VA</v>
      </c>
      <c r="F122" s="4">
        <v>88120.0</v>
      </c>
      <c r="G122" s="4">
        <v>142006.0</v>
      </c>
      <c r="H122" s="4" t="s">
        <v>288</v>
      </c>
      <c r="I122" s="5">
        <v>43951.0</v>
      </c>
      <c r="J122" s="5">
        <v>43988.0</v>
      </c>
      <c r="K122" s="4" t="s">
        <v>16</v>
      </c>
      <c r="L122" s="4">
        <f>iferror(vlookup(B122,Rating_info,3,0),"No Data")</f>
        <v>3.3</v>
      </c>
    </row>
    <row r="123" ht="15.75" hidden="1" customHeight="1">
      <c r="A123" s="4" t="s">
        <v>289</v>
      </c>
      <c r="B123" s="4" t="s">
        <v>252</v>
      </c>
      <c r="C123" s="4" t="str">
        <f>iferror(vlookup(B123,Industry_info,2,false),"No data")</f>
        <v>Biotech &amp; Pharmaceuticals</v>
      </c>
      <c r="D123" s="4" t="s">
        <v>253</v>
      </c>
      <c r="E123" s="4" t="str">
        <f>iferror(VLOOKUP(D123,State_info,2,0),"No Data")</f>
        <v>MD</v>
      </c>
      <c r="F123" s="4">
        <v>63691.0</v>
      </c>
      <c r="G123" s="4">
        <v>128423.0</v>
      </c>
      <c r="H123" s="4" t="s">
        <v>15</v>
      </c>
      <c r="I123" s="5">
        <v>43950.0</v>
      </c>
      <c r="J123" s="5">
        <v>43988.0</v>
      </c>
      <c r="K123" s="4" t="s">
        <v>16</v>
      </c>
      <c r="L123" s="4">
        <f>iferror(vlookup(B123,Rating_info,3,0),"No Data")</f>
        <v>3.9</v>
      </c>
    </row>
    <row r="124" ht="15.75" hidden="1" customHeight="1">
      <c r="A124" s="4" t="s">
        <v>290</v>
      </c>
      <c r="B124" s="4" t="s">
        <v>237</v>
      </c>
      <c r="C124" s="4" t="str">
        <f>iferror(vlookup(B124,Industry_info,2,false),"No data")</f>
        <v>Business Services</v>
      </c>
      <c r="D124" s="4" t="s">
        <v>21</v>
      </c>
      <c r="E124" s="4" t="str">
        <f>iferror(VLOOKUP(D124,State_info,2,0),"No Data")</f>
        <v>DC</v>
      </c>
      <c r="F124" s="4">
        <v>119363.0</v>
      </c>
      <c r="G124" s="4">
        <v>190334.0</v>
      </c>
      <c r="H124" s="4" t="s">
        <v>291</v>
      </c>
      <c r="I124" s="5">
        <v>43957.0</v>
      </c>
      <c r="J124" s="5">
        <v>43988.0</v>
      </c>
      <c r="K124" s="4" t="s">
        <v>16</v>
      </c>
      <c r="L124" s="4">
        <f>iferror(vlookup(B124,Rating_info,3,0),"No Data")</f>
        <v>3.2</v>
      </c>
    </row>
    <row r="125" ht="15.75" hidden="1" customHeight="1">
      <c r="A125" s="4" t="s">
        <v>292</v>
      </c>
      <c r="B125" s="4" t="s">
        <v>293</v>
      </c>
      <c r="C125" s="4" t="str">
        <f>iferror(vlookup(B125,Industry_info,2,false),"No data")</f>
        <v>Business Services</v>
      </c>
      <c r="D125" s="4" t="s">
        <v>150</v>
      </c>
      <c r="E125" s="4" t="str">
        <f>iferror(VLOOKUP(D125,State_info,2,0),"No Data")</f>
        <v>VA</v>
      </c>
      <c r="F125" s="4">
        <v>41198.0</v>
      </c>
      <c r="G125" s="4">
        <v>71034.0</v>
      </c>
      <c r="H125" s="4" t="s">
        <v>294</v>
      </c>
      <c r="I125" s="5">
        <v>43949.0</v>
      </c>
      <c r="J125" s="5">
        <v>43988.0</v>
      </c>
      <c r="K125" s="4" t="s">
        <v>16</v>
      </c>
      <c r="L125" s="4">
        <f>iferror(vlookup(B125,Rating_info,3,0),"No Data")</f>
        <v>3.5</v>
      </c>
    </row>
    <row r="126" ht="15.75" hidden="1" customHeight="1">
      <c r="A126" s="4" t="s">
        <v>31</v>
      </c>
      <c r="B126" s="4" t="s">
        <v>45</v>
      </c>
      <c r="C126" s="4" t="str">
        <f>iferror(vlookup(B126,Industry_info,2,false),"No data")</f>
        <v>No Industry</v>
      </c>
      <c r="D126" s="4" t="s">
        <v>21</v>
      </c>
      <c r="E126" s="4" t="str">
        <f>iferror(VLOOKUP(D126,State_info,2,0),"No Data")</f>
        <v>DC</v>
      </c>
      <c r="F126" s="4">
        <v>81616.0</v>
      </c>
      <c r="G126" s="4">
        <v>98428.0</v>
      </c>
      <c r="H126" s="4" t="s">
        <v>46</v>
      </c>
      <c r="I126" s="5">
        <v>43946.0</v>
      </c>
      <c r="J126" s="5">
        <v>43988.0</v>
      </c>
      <c r="K126" s="4" t="s">
        <v>16</v>
      </c>
      <c r="L126" s="4" t="str">
        <f>iferror(vlookup(B126,Rating_info,3,0),"No Data")</f>
        <v/>
      </c>
    </row>
    <row r="127" ht="15.75" hidden="1" customHeight="1">
      <c r="A127" s="4" t="s">
        <v>37</v>
      </c>
      <c r="B127" s="4" t="s">
        <v>295</v>
      </c>
      <c r="C127" s="4" t="str">
        <f>iferror(vlookup(B127,Industry_info,2,false),"No data")</f>
        <v>Media</v>
      </c>
      <c r="D127" s="4" t="s">
        <v>296</v>
      </c>
      <c r="E127" s="4" t="str">
        <f>iferror(VLOOKUP(D127,State_info,2,0),"No Data")</f>
        <v>MD</v>
      </c>
      <c r="F127" s="4">
        <v>123596.0</v>
      </c>
      <c r="G127" s="4">
        <v>201900.0</v>
      </c>
      <c r="H127" s="4" t="s">
        <v>297</v>
      </c>
      <c r="I127" s="5">
        <v>43958.0</v>
      </c>
      <c r="J127" s="5">
        <v>43988.0</v>
      </c>
      <c r="K127" s="4" t="s">
        <v>16</v>
      </c>
      <c r="L127" s="4">
        <f>iferror(vlookup(B127,Rating_info,3,0),"No Data")</f>
        <v>3.4</v>
      </c>
    </row>
    <row r="128" ht="15.75" hidden="1" customHeight="1">
      <c r="A128" s="4" t="s">
        <v>298</v>
      </c>
      <c r="B128" s="4" t="s">
        <v>102</v>
      </c>
      <c r="C128" s="4" t="str">
        <f>iferror(vlookup(B128,Industry_info,2,false),"No data")</f>
        <v>Business Services</v>
      </c>
      <c r="D128" s="4" t="s">
        <v>21</v>
      </c>
      <c r="E128" s="4" t="str">
        <f>iferror(VLOOKUP(D128,State_info,2,0),"No Data")</f>
        <v>DC</v>
      </c>
      <c r="F128" s="4">
        <v>52583.0</v>
      </c>
      <c r="G128" s="4">
        <v>89114.0</v>
      </c>
      <c r="H128" s="4" t="s">
        <v>299</v>
      </c>
      <c r="I128" s="5">
        <v>43956.0</v>
      </c>
      <c r="J128" s="5">
        <v>43988.0</v>
      </c>
      <c r="K128" s="4" t="s">
        <v>16</v>
      </c>
      <c r="L128" s="4">
        <f>iferror(vlookup(B128,Rating_info,3,0),"No Data")</f>
        <v>3.2</v>
      </c>
    </row>
    <row r="129" ht="15.75" hidden="1" customHeight="1">
      <c r="A129" s="4" t="s">
        <v>116</v>
      </c>
      <c r="B129" s="4" t="s">
        <v>300</v>
      </c>
      <c r="C129" s="4" t="str">
        <f>iferror(vlookup(B129,Industry_info,2,false),"No data")</f>
        <v>Manufacturing</v>
      </c>
      <c r="D129" s="4" t="s">
        <v>132</v>
      </c>
      <c r="E129" s="4" t="str">
        <f>iferror(VLOOKUP(D129,State_info,2,0),"No Data")</f>
        <v>VA</v>
      </c>
      <c r="F129" s="4">
        <v>57902.0</v>
      </c>
      <c r="G129" s="4">
        <v>97793.0</v>
      </c>
      <c r="H129" s="4" t="s">
        <v>301</v>
      </c>
      <c r="I129" s="5">
        <v>43949.0</v>
      </c>
      <c r="J129" s="5">
        <v>43988.0</v>
      </c>
      <c r="K129" s="4" t="s">
        <v>16</v>
      </c>
      <c r="L129" s="4">
        <f>iferror(vlookup(B129,Rating_info,3,0),"No Data")</f>
        <v>3.1</v>
      </c>
    </row>
    <row r="130" ht="15.75" hidden="1" customHeight="1">
      <c r="A130" s="4" t="s">
        <v>302</v>
      </c>
      <c r="B130" s="4" t="s">
        <v>303</v>
      </c>
      <c r="C130" s="4" t="str">
        <f>iferror(vlookup(B130,Industry_info,2,false),"No data")</f>
        <v>Information Technology</v>
      </c>
      <c r="D130" s="4" t="s">
        <v>24</v>
      </c>
      <c r="E130" s="4" t="str">
        <f>iferror(VLOOKUP(D130,State_info,2,0),"No Data")</f>
        <v>VA</v>
      </c>
      <c r="F130" s="4">
        <v>78066.0</v>
      </c>
      <c r="G130" s="4">
        <v>121530.0</v>
      </c>
      <c r="H130" s="4" t="s">
        <v>304</v>
      </c>
      <c r="I130" s="5">
        <v>43957.0</v>
      </c>
      <c r="J130" s="5">
        <v>43988.0</v>
      </c>
      <c r="K130" s="4" t="s">
        <v>16</v>
      </c>
      <c r="L130" s="4">
        <f>iferror(vlookup(B130,Rating_info,3,0),"No Data")</f>
        <v>3.5</v>
      </c>
    </row>
    <row r="131" ht="15.75" hidden="1" customHeight="1">
      <c r="A131" s="4" t="s">
        <v>305</v>
      </c>
      <c r="B131" s="4" t="s">
        <v>306</v>
      </c>
      <c r="C131" s="4" t="str">
        <f>iferror(vlookup(B131,Industry_info,2,false),"No data")</f>
        <v>Business Services</v>
      </c>
      <c r="D131" s="4" t="s">
        <v>109</v>
      </c>
      <c r="E131" s="4" t="str">
        <f>iferror(VLOOKUP(D131,State_info,2,0),"No Data")</f>
        <v>MD</v>
      </c>
      <c r="F131" s="4">
        <v>44646.0</v>
      </c>
      <c r="G131" s="4">
        <v>65205.0</v>
      </c>
      <c r="H131" s="4" t="s">
        <v>307</v>
      </c>
      <c r="I131" s="5">
        <v>43949.0</v>
      </c>
      <c r="J131" s="5">
        <v>43988.0</v>
      </c>
      <c r="K131" s="4" t="s">
        <v>16</v>
      </c>
      <c r="L131" s="4">
        <f>iferror(vlookup(B131,Rating_info,3,0),"No Data")</f>
        <v>1.9</v>
      </c>
    </row>
    <row r="132" ht="15.75" hidden="1" customHeight="1">
      <c r="A132" s="4" t="s">
        <v>116</v>
      </c>
      <c r="B132" s="4" t="s">
        <v>308</v>
      </c>
      <c r="C132" s="4" t="str">
        <f>iferror(vlookup(B132,Industry_info,2,false),"No data")</f>
        <v>No Industry</v>
      </c>
      <c r="D132" s="4" t="s">
        <v>24</v>
      </c>
      <c r="E132" s="4" t="str">
        <f>iferror(VLOOKUP(D132,State_info,2,0),"No Data")</f>
        <v>VA</v>
      </c>
      <c r="F132" s="4">
        <v>57207.0</v>
      </c>
      <c r="G132" s="4">
        <v>100230.0</v>
      </c>
      <c r="H132" s="4" t="s">
        <v>309</v>
      </c>
      <c r="I132" s="5">
        <v>43957.0</v>
      </c>
      <c r="J132" s="5">
        <v>43988.0</v>
      </c>
      <c r="K132" s="4" t="s">
        <v>16</v>
      </c>
      <c r="L132" s="4">
        <f>iferror(vlookup(B132,Rating_info,3,0),"No Data")</f>
        <v>5</v>
      </c>
    </row>
    <row r="133" ht="15.75" hidden="1" customHeight="1">
      <c r="A133" s="4" t="s">
        <v>37</v>
      </c>
      <c r="B133" s="4" t="s">
        <v>310</v>
      </c>
      <c r="C133" s="4" t="str">
        <f>iferror(vlookup(B133,Industry_info,2,false),"No data")</f>
        <v>Information Technology</v>
      </c>
      <c r="D133" s="4" t="s">
        <v>38</v>
      </c>
      <c r="E133" s="4" t="str">
        <f>iferror(VLOOKUP(D133,State_info,2,0),"No Data")</f>
        <v>VA</v>
      </c>
      <c r="F133" s="4">
        <v>75749.0</v>
      </c>
      <c r="G133" s="4">
        <v>127839.0</v>
      </c>
      <c r="H133" s="4" t="s">
        <v>311</v>
      </c>
      <c r="I133" s="5">
        <v>43949.0</v>
      </c>
      <c r="J133" s="5">
        <v>43988.0</v>
      </c>
      <c r="K133" s="4" t="s">
        <v>16</v>
      </c>
      <c r="L133" s="4">
        <f>iferror(vlookup(B133,Rating_info,3,0),"No Data")</f>
        <v>4.3</v>
      </c>
    </row>
    <row r="134" ht="15.75" hidden="1" customHeight="1">
      <c r="A134" s="4" t="s">
        <v>312</v>
      </c>
      <c r="B134" s="4" t="s">
        <v>237</v>
      </c>
      <c r="C134" s="4" t="str">
        <f>iferror(vlookup(B134,Industry_info,2,false),"No data")</f>
        <v>Business Services</v>
      </c>
      <c r="D134" s="4" t="s">
        <v>21</v>
      </c>
      <c r="E134" s="4" t="str">
        <f>iferror(VLOOKUP(D134,State_info,2,0),"No Data")</f>
        <v>DC</v>
      </c>
      <c r="F134" s="4">
        <v>114275.0</v>
      </c>
      <c r="G134" s="4">
        <v>182211.0</v>
      </c>
      <c r="H134" s="4" t="s">
        <v>313</v>
      </c>
      <c r="I134" s="5">
        <v>43958.0</v>
      </c>
      <c r="J134" s="5">
        <v>43988.0</v>
      </c>
      <c r="K134" s="4" t="s">
        <v>16</v>
      </c>
      <c r="L134" s="4">
        <f>iferror(vlookup(B134,Rating_info,3,0),"No Data")</f>
        <v>3.2</v>
      </c>
    </row>
    <row r="135" ht="15.75" hidden="1" customHeight="1">
      <c r="A135" s="4" t="s">
        <v>314</v>
      </c>
      <c r="B135" s="4" t="s">
        <v>315</v>
      </c>
      <c r="C135" s="4" t="str">
        <f>iferror(vlookup(B135,Industry_info,2,false),"No data")</f>
        <v>Information Technology</v>
      </c>
      <c r="D135" s="4" t="s">
        <v>14</v>
      </c>
      <c r="E135" s="4" t="str">
        <f>iferror(VLOOKUP(D135,State_info,2,0),"No Data")</f>
        <v>VA</v>
      </c>
      <c r="F135" s="4">
        <v>84908.0</v>
      </c>
      <c r="G135" s="4">
        <v>137197.0</v>
      </c>
      <c r="H135" s="4" t="s">
        <v>316</v>
      </c>
      <c r="I135" s="5">
        <v>43954.0</v>
      </c>
      <c r="J135" s="5">
        <v>43988.0</v>
      </c>
      <c r="K135" s="4" t="s">
        <v>16</v>
      </c>
      <c r="L135" s="4">
        <f>iferror(vlookup(B135,Rating_info,3,0),"No Data")</f>
        <v>3.7</v>
      </c>
    </row>
    <row r="136" ht="15.75" hidden="1" customHeight="1">
      <c r="A136" s="4" t="s">
        <v>317</v>
      </c>
      <c r="B136" s="4" t="s">
        <v>318</v>
      </c>
      <c r="C136" s="4" t="str">
        <f>iferror(vlookup(B136,Industry_info,2,false),"No data")</f>
        <v>Business Services</v>
      </c>
      <c r="D136" s="4" t="s">
        <v>24</v>
      </c>
      <c r="E136" s="4" t="str">
        <f>iferror(VLOOKUP(D136,State_info,2,0),"No Data")</f>
        <v>VA</v>
      </c>
      <c r="F136" s="4">
        <v>99002.0</v>
      </c>
      <c r="G136" s="4">
        <v>118901.0</v>
      </c>
      <c r="H136" s="4" t="s">
        <v>319</v>
      </c>
      <c r="I136" s="5">
        <v>43954.0</v>
      </c>
      <c r="J136" s="5">
        <v>43988.0</v>
      </c>
      <c r="K136" s="4" t="s">
        <v>16</v>
      </c>
      <c r="L136" s="4">
        <f>iferror(vlookup(B136,Rating_info,3,0),"No Data")</f>
        <v>3.7</v>
      </c>
    </row>
    <row r="137" ht="15.75" hidden="1" customHeight="1">
      <c r="A137" s="4" t="s">
        <v>320</v>
      </c>
      <c r="B137" s="4" t="s">
        <v>321</v>
      </c>
      <c r="C137" s="4" t="str">
        <f>iferror(vlookup(B137,Industry_info,2,false),"No data")</f>
        <v>Accounting &amp; Legal</v>
      </c>
      <c r="D137" s="4" t="s">
        <v>21</v>
      </c>
      <c r="E137" s="4" t="str">
        <f>iferror(VLOOKUP(D137,State_info,2,0),"No Data")</f>
        <v>DC</v>
      </c>
      <c r="F137" s="4">
        <v>83948.0</v>
      </c>
      <c r="G137" s="4">
        <v>104429.0</v>
      </c>
      <c r="H137" s="4" t="s">
        <v>322</v>
      </c>
      <c r="I137" s="5">
        <v>43956.0</v>
      </c>
      <c r="J137" s="5">
        <v>43988.0</v>
      </c>
      <c r="K137" s="4" t="s">
        <v>16</v>
      </c>
      <c r="L137" s="4">
        <f>iferror(vlookup(B137,Rating_info,3,0),"No Data")</f>
        <v>3.9</v>
      </c>
    </row>
    <row r="138" ht="15.75" customHeight="1">
      <c r="A138" s="4" t="s">
        <v>323</v>
      </c>
      <c r="B138" s="4" t="s">
        <v>324</v>
      </c>
      <c r="C138" s="4" t="str">
        <f>iferror(vlookup(B138,Industry_info,2,false),"No data")</f>
        <v>Aerospace &amp; Defense</v>
      </c>
      <c r="D138" s="4" t="s">
        <v>49</v>
      </c>
      <c r="E138" s="4" t="str">
        <f>iferror(VLOOKUP(D138,State_info,2,0),"No Data")</f>
        <v>VA</v>
      </c>
      <c r="F138" s="4">
        <v>62576.0</v>
      </c>
      <c r="G138" s="4">
        <v>107487.0</v>
      </c>
      <c r="H138" s="4" t="s">
        <v>15</v>
      </c>
      <c r="I138" s="5">
        <v>43956.0</v>
      </c>
      <c r="J138" s="5">
        <v>43988.0</v>
      </c>
      <c r="K138" s="4" t="s">
        <v>16</v>
      </c>
      <c r="L138" s="4">
        <f>iferror(vlookup(B138,Rating_info,3,0),"No Data")</f>
        <v>3.5</v>
      </c>
    </row>
    <row r="139" ht="15.75" hidden="1" customHeight="1">
      <c r="A139" s="4" t="s">
        <v>325</v>
      </c>
      <c r="B139" s="4" t="s">
        <v>326</v>
      </c>
      <c r="C139" s="4" t="str">
        <f>iferror(vlookup(B139,Industry_info,2,false),"No data")</f>
        <v>Finance</v>
      </c>
      <c r="D139" s="4" t="s">
        <v>35</v>
      </c>
      <c r="E139" s="4" t="str">
        <f>iferror(VLOOKUP(D139,State_info,2,0),"No Data")</f>
        <v>MD</v>
      </c>
      <c r="F139" s="4">
        <v>81591.0</v>
      </c>
      <c r="G139" s="4">
        <v>118794.0</v>
      </c>
      <c r="H139" s="4" t="s">
        <v>327</v>
      </c>
      <c r="I139" s="5">
        <v>43949.0</v>
      </c>
      <c r="J139" s="5">
        <v>43988.0</v>
      </c>
      <c r="K139" s="4" t="s">
        <v>16</v>
      </c>
      <c r="L139" s="4">
        <f>iferror(vlookup(B139,Rating_info,3,0),"No Data")</f>
        <v>4</v>
      </c>
    </row>
    <row r="140" ht="15.75" hidden="1" customHeight="1">
      <c r="A140" s="4" t="s">
        <v>116</v>
      </c>
      <c r="B140" s="4" t="s">
        <v>328</v>
      </c>
      <c r="C140" s="4" t="str">
        <f>iferror(vlookup(B140,Industry_info,2,false),"No data")</f>
        <v>Aerospace &amp; Defense</v>
      </c>
      <c r="D140" s="4" t="s">
        <v>132</v>
      </c>
      <c r="E140" s="4" t="str">
        <f>iferror(VLOOKUP(D140,State_info,2,0),"No Data")</f>
        <v>VA</v>
      </c>
      <c r="F140" s="4">
        <v>56749.0</v>
      </c>
      <c r="G140" s="4">
        <v>96904.0</v>
      </c>
      <c r="H140" s="4" t="s">
        <v>329</v>
      </c>
      <c r="I140" s="5">
        <v>43950.0</v>
      </c>
      <c r="J140" s="5">
        <v>43988.0</v>
      </c>
      <c r="K140" s="4" t="s">
        <v>330</v>
      </c>
      <c r="L140" s="4">
        <f>iferror(vlookup(B140,Rating_info,3,0),"No Data")</f>
        <v>3.7</v>
      </c>
    </row>
    <row r="141" ht="15.75" hidden="1" customHeight="1">
      <c r="A141" s="4" t="s">
        <v>331</v>
      </c>
      <c r="B141" s="4" t="s">
        <v>237</v>
      </c>
      <c r="C141" s="4" t="str">
        <f>iferror(vlookup(B141,Industry_info,2,false),"No data")</f>
        <v>Business Services</v>
      </c>
      <c r="D141" s="4" t="s">
        <v>21</v>
      </c>
      <c r="E141" s="4" t="str">
        <f>iferror(VLOOKUP(D141,State_info,2,0),"No Data")</f>
        <v>DC</v>
      </c>
      <c r="F141" s="4">
        <v>90572.0</v>
      </c>
      <c r="G141" s="4">
        <v>146769.0</v>
      </c>
      <c r="H141" s="4" t="s">
        <v>332</v>
      </c>
      <c r="I141" s="5">
        <v>43958.0</v>
      </c>
      <c r="J141" s="5">
        <v>43988.0</v>
      </c>
      <c r="K141" s="4" t="s">
        <v>16</v>
      </c>
      <c r="L141" s="4">
        <f>iferror(vlookup(B141,Rating_info,3,0),"No Data")</f>
        <v>3.2</v>
      </c>
    </row>
    <row r="142" ht="15.75" hidden="1" customHeight="1">
      <c r="A142" s="4" t="s">
        <v>333</v>
      </c>
      <c r="B142" s="4" t="s">
        <v>334</v>
      </c>
      <c r="C142" s="4" t="str">
        <f>iferror(vlookup(B142,Industry_info,2,false),"No data")</f>
        <v>Biotech &amp; Pharmaceuticals</v>
      </c>
      <c r="D142" s="4" t="s">
        <v>35</v>
      </c>
      <c r="E142" s="4" t="str">
        <f>iferror(VLOOKUP(D142,State_info,2,0),"No Data")</f>
        <v>MD</v>
      </c>
      <c r="F142" s="4">
        <v>98662.0</v>
      </c>
      <c r="G142" s="4">
        <v>139590.0</v>
      </c>
      <c r="H142" s="4" t="s">
        <v>335</v>
      </c>
      <c r="I142" s="5">
        <v>43956.0</v>
      </c>
      <c r="J142" s="5">
        <v>43988.0</v>
      </c>
      <c r="K142" s="4" t="s">
        <v>16</v>
      </c>
      <c r="L142" s="4">
        <f>iferror(vlookup(B142,Rating_info,3,0),"No Data")</f>
        <v>3.8</v>
      </c>
    </row>
    <row r="143" ht="15.75" hidden="1" customHeight="1">
      <c r="A143" s="4" t="s">
        <v>336</v>
      </c>
      <c r="B143" s="4" t="s">
        <v>337</v>
      </c>
      <c r="C143" s="4" t="str">
        <f>iferror(vlookup(B143,Industry_info,2,false),"No data")</f>
        <v>Information Technology</v>
      </c>
      <c r="D143" s="4" t="s">
        <v>21</v>
      </c>
      <c r="E143" s="4" t="str">
        <f>iferror(VLOOKUP(D143,State_info,2,0),"No Data")</f>
        <v>DC</v>
      </c>
      <c r="F143" s="4">
        <v>90267.0</v>
      </c>
      <c r="G143" s="4">
        <v>147703.0</v>
      </c>
      <c r="H143" s="4" t="s">
        <v>338</v>
      </c>
      <c r="I143" s="5">
        <v>43958.0</v>
      </c>
      <c r="J143" s="5">
        <v>43988.0</v>
      </c>
      <c r="K143" s="4" t="s">
        <v>16</v>
      </c>
      <c r="L143" s="4">
        <f>iferror(vlookup(B143,Rating_info,3,0),"No Data")</f>
        <v>3.9</v>
      </c>
    </row>
    <row r="144" ht="15.75" hidden="1" customHeight="1">
      <c r="A144" s="4" t="s">
        <v>339</v>
      </c>
      <c r="B144" s="4" t="s">
        <v>340</v>
      </c>
      <c r="C144" s="4" t="str">
        <f>iferror(vlookup(B144,Industry_info,2,false),"No data")</f>
        <v>Accounting &amp; Legal</v>
      </c>
      <c r="D144" s="4" t="s">
        <v>24</v>
      </c>
      <c r="E144" s="4" t="str">
        <f>iferror(VLOOKUP(D144,State_info,2,0),"No Data")</f>
        <v>VA</v>
      </c>
      <c r="F144" s="4">
        <v>73993.0</v>
      </c>
      <c r="G144" s="4">
        <v>116308.0</v>
      </c>
      <c r="H144" s="4" t="s">
        <v>341</v>
      </c>
      <c r="I144" s="5">
        <v>43951.0</v>
      </c>
      <c r="J144" s="5">
        <v>43988.0</v>
      </c>
      <c r="K144" s="4" t="s">
        <v>16</v>
      </c>
      <c r="L144" s="4">
        <f>iferror(vlookup(B144,Rating_info,3,0),"No Data")</f>
        <v>4.7</v>
      </c>
    </row>
    <row r="145" ht="15.75" hidden="1" customHeight="1">
      <c r="A145" s="4" t="s">
        <v>342</v>
      </c>
      <c r="B145" s="4" t="s">
        <v>275</v>
      </c>
      <c r="C145" s="4" t="str">
        <f>iferror(vlookup(B145,Industry_info,2,false),"No data")</f>
        <v>Business Services</v>
      </c>
      <c r="D145" s="4" t="s">
        <v>24</v>
      </c>
      <c r="E145" s="4" t="str">
        <f>iferror(VLOOKUP(D145,State_info,2,0),"No Data")</f>
        <v>VA</v>
      </c>
      <c r="F145" s="4">
        <v>71181.0</v>
      </c>
      <c r="G145" s="4">
        <v>120518.0</v>
      </c>
      <c r="H145" s="4" t="s">
        <v>343</v>
      </c>
      <c r="I145" s="5">
        <v>43952.0</v>
      </c>
      <c r="J145" s="5">
        <v>43988.0</v>
      </c>
      <c r="K145" s="4" t="s">
        <v>16</v>
      </c>
      <c r="L145" s="4">
        <f>iferror(vlookup(B145,Rating_info,3,0),"No Data")</f>
        <v>4.6</v>
      </c>
    </row>
    <row r="146" ht="15.75" hidden="1" customHeight="1">
      <c r="A146" s="4" t="s">
        <v>344</v>
      </c>
      <c r="B146" s="4" t="s">
        <v>345</v>
      </c>
      <c r="C146" s="4" t="str">
        <f>iferror(vlookup(B146,Industry_info,2,false),"No data")</f>
        <v>Government</v>
      </c>
      <c r="D146" s="4" t="s">
        <v>21</v>
      </c>
      <c r="E146" s="4" t="str">
        <f>iferror(VLOOKUP(D146,State_info,2,0),"No Data")</f>
        <v>DC</v>
      </c>
      <c r="F146" s="4">
        <v>47850.0</v>
      </c>
      <c r="G146" s="4">
        <v>91297.0</v>
      </c>
      <c r="H146" s="4" t="s">
        <v>346</v>
      </c>
      <c r="I146" s="5">
        <v>43958.0</v>
      </c>
      <c r="J146" s="5">
        <v>43988.0</v>
      </c>
      <c r="K146" s="4" t="s">
        <v>330</v>
      </c>
      <c r="L146" s="4">
        <f>iferror(vlookup(B146,Rating_info,3,0),"No Data")</f>
        <v>3.6</v>
      </c>
    </row>
    <row r="147" ht="15.75" hidden="1" customHeight="1">
      <c r="A147" s="4" t="s">
        <v>37</v>
      </c>
      <c r="B147" s="4" t="s">
        <v>318</v>
      </c>
      <c r="C147" s="4" t="str">
        <f>iferror(vlookup(B147,Industry_info,2,false),"No data")</f>
        <v>Business Services</v>
      </c>
      <c r="D147" s="4" t="s">
        <v>24</v>
      </c>
      <c r="E147" s="4" t="str">
        <f>iferror(VLOOKUP(D147,State_info,2,0),"No Data")</f>
        <v>VA</v>
      </c>
      <c r="F147" s="4">
        <v>101722.0</v>
      </c>
      <c r="G147" s="4">
        <v>141462.0</v>
      </c>
      <c r="H147" s="4" t="s">
        <v>347</v>
      </c>
      <c r="I147" s="5">
        <v>43951.0</v>
      </c>
      <c r="J147" s="5">
        <v>43988.0</v>
      </c>
      <c r="K147" s="4" t="s">
        <v>16</v>
      </c>
      <c r="L147" s="4">
        <f>iferror(vlookup(B147,Rating_info,3,0),"No Data")</f>
        <v>3.7</v>
      </c>
    </row>
    <row r="148" ht="15.75" hidden="1" customHeight="1">
      <c r="A148" s="4" t="s">
        <v>348</v>
      </c>
      <c r="B148" s="4" t="s">
        <v>349</v>
      </c>
      <c r="C148" s="4" t="str">
        <f>iferror(vlookup(B148,Industry_info,2,false),"No data")</f>
        <v>Information Technology</v>
      </c>
      <c r="D148" s="4" t="s">
        <v>21</v>
      </c>
      <c r="E148" s="4" t="str">
        <f>iferror(VLOOKUP(D148,State_info,2,0),"No Data")</f>
        <v>DC</v>
      </c>
      <c r="F148" s="4">
        <v>125977.0</v>
      </c>
      <c r="G148" s="4">
        <v>198140.0</v>
      </c>
      <c r="H148" s="4" t="s">
        <v>350</v>
      </c>
      <c r="I148" s="5">
        <v>43956.0</v>
      </c>
      <c r="J148" s="5">
        <v>43988.0</v>
      </c>
      <c r="K148" s="4" t="s">
        <v>16</v>
      </c>
      <c r="L148" s="4">
        <f>iferror(vlookup(B148,Rating_info,3,0),"No Data")</f>
        <v>4.6</v>
      </c>
    </row>
    <row r="149" ht="15.75" hidden="1" customHeight="1">
      <c r="A149" s="4" t="s">
        <v>351</v>
      </c>
      <c r="B149" s="4" t="s">
        <v>352</v>
      </c>
      <c r="C149" s="4" t="str">
        <f>iferror(vlookup(B149,Industry_info,2,false),"No data")</f>
        <v>Transportation &amp; Logistics</v>
      </c>
      <c r="D149" s="4" t="s">
        <v>21</v>
      </c>
      <c r="E149" s="4" t="str">
        <f>iferror(VLOOKUP(D149,State_info,2,0),"No Data")</f>
        <v>DC</v>
      </c>
      <c r="F149" s="4">
        <v>79334.0</v>
      </c>
      <c r="G149" s="4">
        <v>113232.0</v>
      </c>
      <c r="H149" s="4" t="s">
        <v>353</v>
      </c>
      <c r="I149" s="5">
        <v>43946.0</v>
      </c>
      <c r="J149" s="5">
        <v>43988.0</v>
      </c>
      <c r="K149" s="4" t="s">
        <v>16</v>
      </c>
      <c r="L149" s="4">
        <f>iferror(vlookup(B149,Rating_info,3,0),"No Data")</f>
        <v>3.3</v>
      </c>
    </row>
    <row r="150" ht="15.75" hidden="1" customHeight="1">
      <c r="A150" s="4" t="s">
        <v>37</v>
      </c>
      <c r="B150" s="4" t="s">
        <v>280</v>
      </c>
      <c r="C150" s="4" t="str">
        <f>iferror(vlookup(B150,Industry_info,2,false),"No data")</f>
        <v>Aerospace &amp; Defense</v>
      </c>
      <c r="D150" s="4" t="s">
        <v>132</v>
      </c>
      <c r="E150" s="4" t="str">
        <f>iferror(VLOOKUP(D150,State_info,2,0),"No Data")</f>
        <v>VA</v>
      </c>
      <c r="F150" s="4">
        <v>102050.0</v>
      </c>
      <c r="G150" s="4">
        <v>165492.0</v>
      </c>
      <c r="H150" s="4" t="s">
        <v>354</v>
      </c>
      <c r="I150" s="5">
        <v>43954.0</v>
      </c>
      <c r="J150" s="5">
        <v>43988.0</v>
      </c>
      <c r="K150" s="4" t="s">
        <v>16</v>
      </c>
      <c r="L150" s="4">
        <f>iferror(vlookup(B150,Rating_info,3,0),"No Data")</f>
        <v>3.7</v>
      </c>
    </row>
    <row r="151" ht="15.75" hidden="1" customHeight="1">
      <c r="A151" s="4" t="s">
        <v>355</v>
      </c>
      <c r="B151" s="4" t="s">
        <v>237</v>
      </c>
      <c r="C151" s="4" t="str">
        <f>iferror(vlookup(B151,Industry_info,2,false),"No data")</f>
        <v>Business Services</v>
      </c>
      <c r="D151" s="4" t="s">
        <v>21</v>
      </c>
      <c r="E151" s="4" t="str">
        <f>iferror(VLOOKUP(D151,State_info,2,0),"No Data")</f>
        <v>DC</v>
      </c>
      <c r="F151" s="4">
        <v>75937.0</v>
      </c>
      <c r="G151" s="4">
        <v>126602.0</v>
      </c>
      <c r="H151" s="4" t="s">
        <v>356</v>
      </c>
      <c r="I151" s="5">
        <v>43952.0</v>
      </c>
      <c r="J151" s="5">
        <v>43988.0</v>
      </c>
      <c r="K151" s="4" t="s">
        <v>16</v>
      </c>
      <c r="L151" s="4">
        <f>iferror(vlookup(B151,Rating_info,3,0),"No Data")</f>
        <v>3.2</v>
      </c>
    </row>
    <row r="152" ht="15.75" hidden="1" customHeight="1">
      <c r="A152" s="4" t="s">
        <v>37</v>
      </c>
      <c r="B152" s="4" t="s">
        <v>201</v>
      </c>
      <c r="C152" s="4" t="str">
        <f>iferror(vlookup(B152,Industry_info,2,false),"No data")</f>
        <v>Aerospace &amp; Defense</v>
      </c>
      <c r="D152" s="4" t="s">
        <v>35</v>
      </c>
      <c r="E152" s="4" t="str">
        <f>iferror(VLOOKUP(D152,State_info,2,0),"No Data")</f>
        <v>MD</v>
      </c>
      <c r="F152" s="4">
        <v>100231.0</v>
      </c>
      <c r="G152" s="4">
        <v>162495.0</v>
      </c>
      <c r="H152" s="4" t="s">
        <v>15</v>
      </c>
      <c r="I152" s="5">
        <v>43955.0</v>
      </c>
      <c r="J152" s="5">
        <v>43988.0</v>
      </c>
      <c r="K152" s="4" t="s">
        <v>16</v>
      </c>
      <c r="L152" s="4">
        <f>iferror(vlookup(B152,Rating_info,3,0),"No Data")</f>
        <v>3.4</v>
      </c>
    </row>
    <row r="153" ht="15.75" hidden="1" customHeight="1">
      <c r="A153" s="4" t="s">
        <v>357</v>
      </c>
      <c r="B153" s="4" t="s">
        <v>358</v>
      </c>
      <c r="C153" s="4" t="str">
        <f>iferror(vlookup(B153,Industry_info,2,false),"No data")</f>
        <v>Government</v>
      </c>
      <c r="D153" s="4" t="s">
        <v>21</v>
      </c>
      <c r="E153" s="4" t="str">
        <f>iferror(VLOOKUP(D153,State_info,2,0),"No Data")</f>
        <v>DC</v>
      </c>
      <c r="F153" s="4">
        <v>67991.0</v>
      </c>
      <c r="G153" s="4">
        <v>98323.0</v>
      </c>
      <c r="H153" s="4" t="s">
        <v>359</v>
      </c>
      <c r="I153" s="5">
        <v>43956.0</v>
      </c>
      <c r="J153" s="5">
        <v>43988.0</v>
      </c>
      <c r="K153" s="4" t="s">
        <v>16</v>
      </c>
      <c r="L153" s="4">
        <f>iferror(vlookup(B153,Rating_info,3,0),"No Data")</f>
        <v>4.5</v>
      </c>
    </row>
    <row r="154" ht="15.75" hidden="1" customHeight="1">
      <c r="A154" s="4" t="s">
        <v>360</v>
      </c>
      <c r="B154" s="4" t="s">
        <v>252</v>
      </c>
      <c r="C154" s="4" t="str">
        <f>iferror(vlookup(B154,Industry_info,2,false),"No data")</f>
        <v>Biotech &amp; Pharmaceuticals</v>
      </c>
      <c r="D154" s="4" t="s">
        <v>253</v>
      </c>
      <c r="E154" s="4" t="str">
        <f>iferror(VLOOKUP(D154,State_info,2,0),"No Data")</f>
        <v>MD</v>
      </c>
      <c r="F154" s="4">
        <v>82243.0</v>
      </c>
      <c r="G154" s="4">
        <v>94648.0</v>
      </c>
      <c r="H154" s="4" t="s">
        <v>15</v>
      </c>
      <c r="I154" s="5">
        <v>43951.0</v>
      </c>
      <c r="J154" s="5">
        <v>43988.0</v>
      </c>
      <c r="K154" s="4" t="s">
        <v>16</v>
      </c>
      <c r="L154" s="4">
        <f>iferror(vlookup(B154,Rating_info,3,0),"No Data")</f>
        <v>3.9</v>
      </c>
    </row>
    <row r="155" ht="15.75" hidden="1" customHeight="1">
      <c r="A155" s="4" t="s">
        <v>37</v>
      </c>
      <c r="B155" s="4" t="s">
        <v>361</v>
      </c>
      <c r="C155" s="4" t="str">
        <f>iferror(vlookup(B155,Industry_info,2,false),"No data")</f>
        <v>Health Care</v>
      </c>
      <c r="D155" s="4" t="s">
        <v>24</v>
      </c>
      <c r="E155" s="4" t="str">
        <f>iferror(VLOOKUP(D155,State_info,2,0),"No Data")</f>
        <v>VA</v>
      </c>
      <c r="F155" s="4">
        <v>107905.0</v>
      </c>
      <c r="G155" s="4">
        <v>129363.0</v>
      </c>
      <c r="H155" s="4" t="s">
        <v>362</v>
      </c>
      <c r="I155" s="5">
        <v>43957.0</v>
      </c>
      <c r="J155" s="5">
        <v>43988.0</v>
      </c>
      <c r="K155" s="4" t="s">
        <v>16</v>
      </c>
      <c r="L155" s="4">
        <f>iferror(vlookup(B155,Rating_info,3,0),"No Data")</f>
        <v>3.4</v>
      </c>
    </row>
    <row r="156" ht="15.75" hidden="1" customHeight="1">
      <c r="A156" s="4" t="s">
        <v>363</v>
      </c>
      <c r="B156" s="4" t="s">
        <v>26</v>
      </c>
      <c r="C156" s="4" t="str">
        <f>iferror(vlookup(B156,Industry_info,2,false),"No data")</f>
        <v>Business Services</v>
      </c>
      <c r="D156" s="4" t="s">
        <v>24</v>
      </c>
      <c r="E156" s="4" t="str">
        <f>iferror(VLOOKUP(D156,State_info,2,0),"No Data")</f>
        <v>VA</v>
      </c>
      <c r="F156" s="4">
        <v>96151.0</v>
      </c>
      <c r="G156" s="4">
        <v>159959.0</v>
      </c>
      <c r="H156" s="4" t="s">
        <v>364</v>
      </c>
      <c r="I156" s="5">
        <v>43957.0</v>
      </c>
      <c r="J156" s="5">
        <v>43988.0</v>
      </c>
      <c r="K156" s="4" t="s">
        <v>16</v>
      </c>
      <c r="L156" s="4">
        <f>iferror(vlookup(B156,Rating_info,3,0),"No Data")</f>
        <v>3.7</v>
      </c>
    </row>
    <row r="157" ht="15.75" hidden="1" customHeight="1">
      <c r="A157" s="4" t="s">
        <v>365</v>
      </c>
      <c r="B157" s="4" t="s">
        <v>252</v>
      </c>
      <c r="C157" s="4" t="str">
        <f>iferror(vlookup(B157,Industry_info,2,false),"No data")</f>
        <v>Biotech &amp; Pharmaceuticals</v>
      </c>
      <c r="D157" s="4" t="s">
        <v>253</v>
      </c>
      <c r="E157" s="4" t="str">
        <f>iferror(VLOOKUP(D157,State_info,2,0),"No Data")</f>
        <v>MD</v>
      </c>
      <c r="F157" s="4">
        <v>56169.0</v>
      </c>
      <c r="G157" s="4">
        <v>208069.0</v>
      </c>
      <c r="H157" s="4" t="s">
        <v>15</v>
      </c>
      <c r="I157" s="5">
        <v>43953.0</v>
      </c>
      <c r="J157" s="5">
        <v>43988.0</v>
      </c>
      <c r="K157" s="4" t="s">
        <v>16</v>
      </c>
      <c r="L157" s="4">
        <f>iferror(vlookup(B157,Rating_info,3,0),"No Data")</f>
        <v>3.9</v>
      </c>
    </row>
    <row r="158" ht="15.75" hidden="1" customHeight="1">
      <c r="A158" s="4" t="s">
        <v>366</v>
      </c>
      <c r="B158" s="4" t="s">
        <v>252</v>
      </c>
      <c r="C158" s="4" t="str">
        <f>iferror(vlookup(B158,Industry_info,2,false),"No data")</f>
        <v>Biotech &amp; Pharmaceuticals</v>
      </c>
      <c r="D158" s="4" t="s">
        <v>253</v>
      </c>
      <c r="E158" s="4" t="str">
        <f>iferror(VLOOKUP(D158,State_info,2,0),"No Data")</f>
        <v>MD</v>
      </c>
      <c r="F158" s="4">
        <v>56169.0</v>
      </c>
      <c r="G158" s="4">
        <v>208069.0</v>
      </c>
      <c r="H158" s="4" t="s">
        <v>15</v>
      </c>
      <c r="I158" s="5">
        <v>43953.0</v>
      </c>
      <c r="J158" s="5">
        <v>43988.0</v>
      </c>
      <c r="K158" s="4" t="s">
        <v>16</v>
      </c>
      <c r="L158" s="4">
        <f>iferror(vlookup(B158,Rating_info,3,0),"No Data")</f>
        <v>3.9</v>
      </c>
    </row>
    <row r="159" ht="15.75" hidden="1" customHeight="1">
      <c r="A159" s="4" t="s">
        <v>367</v>
      </c>
      <c r="B159" s="4" t="s">
        <v>166</v>
      </c>
      <c r="C159" s="4" t="str">
        <f>iferror(vlookup(B159,Industry_info,2,false),"No data")</f>
        <v>Information Technology</v>
      </c>
      <c r="D159" s="4" t="s">
        <v>21</v>
      </c>
      <c r="E159" s="4" t="str">
        <f>iferror(VLOOKUP(D159,State_info,2,0),"No Data")</f>
        <v>DC</v>
      </c>
      <c r="F159" s="4">
        <v>54254.0</v>
      </c>
      <c r="G159" s="4">
        <v>161480.0</v>
      </c>
      <c r="H159" s="4" t="s">
        <v>15</v>
      </c>
      <c r="I159" s="5">
        <v>43958.0</v>
      </c>
      <c r="J159" s="5">
        <v>43988.0</v>
      </c>
      <c r="K159" s="4" t="s">
        <v>16</v>
      </c>
      <c r="L159" s="4">
        <f>iferror(vlookup(B159,Rating_info,3,0),"No Data")</f>
        <v>3.6</v>
      </c>
    </row>
    <row r="160" ht="15.75" hidden="1" customHeight="1">
      <c r="A160" s="4" t="s">
        <v>368</v>
      </c>
      <c r="B160" s="4" t="s">
        <v>369</v>
      </c>
      <c r="C160" s="4" t="str">
        <f>iferror(vlookup(B160,Industry_info,2,false),"No data")</f>
        <v>Aerospace &amp; Defense</v>
      </c>
      <c r="D160" s="4" t="s">
        <v>21</v>
      </c>
      <c r="E160" s="4" t="str">
        <f>iferror(VLOOKUP(D160,State_info,2,0),"No Data")</f>
        <v>DC</v>
      </c>
      <c r="F160" s="4">
        <v>78194.0</v>
      </c>
      <c r="G160" s="4">
        <v>101772.0</v>
      </c>
      <c r="H160" s="4" t="s">
        <v>370</v>
      </c>
      <c r="I160" s="5">
        <v>43953.0</v>
      </c>
      <c r="J160" s="5">
        <v>43988.0</v>
      </c>
      <c r="K160" s="4" t="s">
        <v>16</v>
      </c>
      <c r="L160" s="4">
        <f>iferror(vlookup(B160,Rating_info,3,0),"No Data")</f>
        <v>4.4</v>
      </c>
    </row>
    <row r="161" ht="15.75" hidden="1" customHeight="1">
      <c r="A161" s="4" t="s">
        <v>363</v>
      </c>
      <c r="B161" s="4" t="s">
        <v>13</v>
      </c>
      <c r="C161" s="4" t="str">
        <f>iferror(vlookup(B161,Industry_info,2,false),"No data")</f>
        <v>Business Services</v>
      </c>
      <c r="D161" s="4" t="s">
        <v>38</v>
      </c>
      <c r="E161" s="4" t="str">
        <f>iferror(VLOOKUP(D161,State_info,2,0),"No Data")</f>
        <v>VA</v>
      </c>
      <c r="F161" s="4">
        <v>80890.0</v>
      </c>
      <c r="G161" s="4">
        <v>135175.0</v>
      </c>
      <c r="H161" s="4" t="s">
        <v>15</v>
      </c>
      <c r="I161" s="5">
        <v>43952.0</v>
      </c>
      <c r="J161" s="5">
        <v>43988.0</v>
      </c>
      <c r="K161" s="4" t="s">
        <v>16</v>
      </c>
      <c r="L161" s="4">
        <f>iferror(vlookup(B161,Rating_info,3,0),"No Data")</f>
        <v>4.1</v>
      </c>
    </row>
    <row r="162" ht="15.75" hidden="1" customHeight="1">
      <c r="A162" s="4" t="s">
        <v>371</v>
      </c>
      <c r="B162" s="4" t="s">
        <v>372</v>
      </c>
      <c r="C162" s="4" t="str">
        <f>iferror(vlookup(B162,Industry_info,2,false),"No data")</f>
        <v>Biotech &amp; Pharmaceuticals</v>
      </c>
      <c r="D162" s="4" t="s">
        <v>253</v>
      </c>
      <c r="E162" s="4" t="str">
        <f>iferror(VLOOKUP(D162,State_info,2,0),"No Data")</f>
        <v>MD</v>
      </c>
      <c r="F162" s="4">
        <v>58228.0</v>
      </c>
      <c r="G162" s="4">
        <v>129579.0</v>
      </c>
      <c r="H162" s="4" t="s">
        <v>373</v>
      </c>
      <c r="I162" s="5">
        <v>43953.0</v>
      </c>
      <c r="J162" s="5">
        <v>43988.0</v>
      </c>
      <c r="K162" s="4" t="s">
        <v>16</v>
      </c>
      <c r="L162" s="4">
        <f>iferror(vlookup(B162,Rating_info,3,0),"No Data")</f>
        <v>3.1</v>
      </c>
    </row>
    <row r="163" ht="15.75" hidden="1" customHeight="1">
      <c r="A163" s="4" t="s">
        <v>374</v>
      </c>
      <c r="B163" s="4" t="s">
        <v>102</v>
      </c>
      <c r="C163" s="4" t="str">
        <f>iferror(vlookup(B163,Industry_info,2,false),"No data")</f>
        <v>Business Services</v>
      </c>
      <c r="D163" s="4" t="s">
        <v>21</v>
      </c>
      <c r="E163" s="4" t="str">
        <f>iferror(VLOOKUP(D163,State_info,2,0),"No Data")</f>
        <v>DC</v>
      </c>
      <c r="F163" s="4">
        <v>39825.0</v>
      </c>
      <c r="G163" s="4">
        <v>68554.0</v>
      </c>
      <c r="H163" s="4" t="s">
        <v>375</v>
      </c>
      <c r="I163" s="5">
        <v>43952.0</v>
      </c>
      <c r="J163" s="5">
        <v>43988.0</v>
      </c>
      <c r="K163" s="4" t="s">
        <v>16</v>
      </c>
      <c r="L163" s="4">
        <f>iferror(vlookup(B163,Rating_info,3,0),"No Data")</f>
        <v>3.2</v>
      </c>
    </row>
    <row r="164" ht="15.75" hidden="1" customHeight="1">
      <c r="A164" s="4" t="s">
        <v>376</v>
      </c>
      <c r="B164" s="4" t="s">
        <v>102</v>
      </c>
      <c r="C164" s="4" t="str">
        <f>iferror(vlookup(B164,Industry_info,2,false),"No data")</f>
        <v>Business Services</v>
      </c>
      <c r="D164" s="4" t="s">
        <v>21</v>
      </c>
      <c r="E164" s="4" t="str">
        <f>iferror(VLOOKUP(D164,State_info,2,0),"No Data")</f>
        <v>DC</v>
      </c>
      <c r="F164" s="4">
        <v>47210.0</v>
      </c>
      <c r="G164" s="4">
        <v>80337.0</v>
      </c>
      <c r="H164" s="4" t="s">
        <v>377</v>
      </c>
      <c r="I164" s="5">
        <v>43952.0</v>
      </c>
      <c r="J164" s="5">
        <v>43988.0</v>
      </c>
      <c r="K164" s="4" t="s">
        <v>16</v>
      </c>
      <c r="L164" s="4">
        <f>iferror(vlookup(B164,Rating_info,3,0),"No Data")</f>
        <v>3.2</v>
      </c>
    </row>
    <row r="165" ht="15.75" hidden="1" customHeight="1">
      <c r="A165" s="4" t="s">
        <v>378</v>
      </c>
      <c r="B165" s="4" t="s">
        <v>183</v>
      </c>
      <c r="C165" s="4" t="str">
        <f>iferror(vlookup(B165,Industry_info,2,false),"No data")</f>
        <v>Business Services</v>
      </c>
      <c r="D165" s="4" t="s">
        <v>21</v>
      </c>
      <c r="E165" s="4" t="str">
        <f>iferror(VLOOKUP(D165,State_info,2,0),"No Data")</f>
        <v>DC</v>
      </c>
      <c r="F165" s="4">
        <v>75835.0</v>
      </c>
      <c r="G165" s="4">
        <v>101374.0</v>
      </c>
      <c r="H165" s="4" t="s">
        <v>15</v>
      </c>
      <c r="I165" s="5">
        <v>43952.0</v>
      </c>
      <c r="J165" s="5">
        <v>43988.0</v>
      </c>
      <c r="K165" s="4" t="s">
        <v>16</v>
      </c>
      <c r="L165" s="4">
        <f>iferror(vlookup(B165,Rating_info,3,0),"No Data")</f>
        <v>4</v>
      </c>
    </row>
    <row r="166" ht="15.75" hidden="1" customHeight="1">
      <c r="A166" s="4" t="s">
        <v>342</v>
      </c>
      <c r="B166" s="4" t="s">
        <v>379</v>
      </c>
      <c r="C166" s="4" t="str">
        <f>iferror(vlookup(B166,Industry_info,2,false),"No data")</f>
        <v>Information Technology</v>
      </c>
      <c r="D166" s="4" t="s">
        <v>24</v>
      </c>
      <c r="E166" s="4" t="str">
        <f>iferror(VLOOKUP(D166,State_info,2,0),"No Data")</f>
        <v>VA</v>
      </c>
      <c r="F166" s="4">
        <v>143172.0</v>
      </c>
      <c r="G166" s="4">
        <v>149279.0</v>
      </c>
      <c r="H166" s="4" t="s">
        <v>380</v>
      </c>
      <c r="I166" s="5">
        <v>43952.0</v>
      </c>
      <c r="J166" s="5">
        <v>43988.0</v>
      </c>
      <c r="K166" s="4" t="s">
        <v>16</v>
      </c>
      <c r="L166" s="4">
        <f>iferror(vlookup(B166,Rating_info,3,0),"No Data")</f>
        <v>4.8</v>
      </c>
    </row>
    <row r="167" ht="15.75" hidden="1" customHeight="1">
      <c r="A167" s="4" t="s">
        <v>381</v>
      </c>
      <c r="B167" s="4" t="s">
        <v>237</v>
      </c>
      <c r="C167" s="4" t="str">
        <f>iferror(vlookup(B167,Industry_info,2,false),"No data")</f>
        <v>Business Services</v>
      </c>
      <c r="D167" s="4" t="s">
        <v>21</v>
      </c>
      <c r="E167" s="4" t="str">
        <f>iferror(VLOOKUP(D167,State_info,2,0),"No Data")</f>
        <v>DC</v>
      </c>
      <c r="F167" s="4">
        <v>114275.0</v>
      </c>
      <c r="G167" s="4">
        <v>182211.0</v>
      </c>
      <c r="H167" s="4" t="s">
        <v>382</v>
      </c>
      <c r="I167" s="5">
        <v>43957.0</v>
      </c>
      <c r="J167" s="5">
        <v>43988.0</v>
      </c>
      <c r="K167" s="4" t="s">
        <v>16</v>
      </c>
      <c r="L167" s="4">
        <f>iferror(vlookup(B167,Rating_info,3,0),"No Data")</f>
        <v>3.2</v>
      </c>
    </row>
    <row r="168" ht="15.75" hidden="1" customHeight="1">
      <c r="A168" s="4" t="s">
        <v>383</v>
      </c>
      <c r="B168" s="4" t="s">
        <v>384</v>
      </c>
      <c r="C168" s="4" t="str">
        <f>iferror(vlookup(B168,Industry_info,2,false),"No data")</f>
        <v>Business Services</v>
      </c>
      <c r="D168" s="4" t="s">
        <v>21</v>
      </c>
      <c r="E168" s="4" t="str">
        <f>iferror(VLOOKUP(D168,State_info,2,0),"No Data")</f>
        <v>DC</v>
      </c>
      <c r="F168" s="4">
        <v>75017.0</v>
      </c>
      <c r="G168" s="4">
        <v>120728.0</v>
      </c>
      <c r="H168" s="4" t="s">
        <v>385</v>
      </c>
      <c r="I168" s="5">
        <v>43951.0</v>
      </c>
      <c r="J168" s="5">
        <v>43988.0</v>
      </c>
      <c r="K168" s="4" t="s">
        <v>16</v>
      </c>
      <c r="L168" s="4">
        <f>iferror(vlookup(B168,Rating_info,3,0),"No Data")</f>
        <v>4.2</v>
      </c>
    </row>
    <row r="169" ht="15.75" hidden="1" customHeight="1">
      <c r="A169" s="4" t="s">
        <v>37</v>
      </c>
      <c r="B169" s="4" t="s">
        <v>17</v>
      </c>
      <c r="C169" s="4" t="str">
        <f>iferror(vlookup(B169,Industry_info,2,false),"No data")</f>
        <v>Insurance</v>
      </c>
      <c r="D169" s="4" t="s">
        <v>18</v>
      </c>
      <c r="E169" s="4" t="str">
        <f>iferror(VLOOKUP(D169,State_info,2,0),"No Data")</f>
        <v>MD</v>
      </c>
      <c r="F169" s="4">
        <v>85683.0</v>
      </c>
      <c r="G169" s="4">
        <v>136550.0</v>
      </c>
      <c r="H169" s="4" t="s">
        <v>386</v>
      </c>
      <c r="I169" s="5">
        <v>43953.0</v>
      </c>
      <c r="J169" s="5">
        <v>43988.0</v>
      </c>
      <c r="K169" s="4" t="s">
        <v>16</v>
      </c>
      <c r="L169" s="4">
        <f>iferror(vlookup(B169,Rating_info,3,0),"No Data")</f>
        <v>3.3</v>
      </c>
    </row>
    <row r="170" ht="15.75" hidden="1" customHeight="1">
      <c r="A170" s="4" t="s">
        <v>387</v>
      </c>
      <c r="B170" s="4" t="s">
        <v>102</v>
      </c>
      <c r="C170" s="4" t="str">
        <f>iferror(vlookup(B170,Industry_info,2,false),"No data")</f>
        <v>Business Services</v>
      </c>
      <c r="D170" s="4" t="s">
        <v>21</v>
      </c>
      <c r="E170" s="4" t="str">
        <f>iferror(VLOOKUP(D170,State_info,2,0),"No Data")</f>
        <v>DC</v>
      </c>
      <c r="F170" s="4">
        <v>47210.0</v>
      </c>
      <c r="G170" s="4">
        <v>80337.0</v>
      </c>
      <c r="H170" s="4" t="s">
        <v>388</v>
      </c>
      <c r="I170" s="5">
        <v>43945.0</v>
      </c>
      <c r="J170" s="5">
        <v>43988.0</v>
      </c>
      <c r="K170" s="4" t="s">
        <v>16</v>
      </c>
      <c r="L170" s="4">
        <f>iferror(vlookup(B170,Rating_info,3,0),"No Data")</f>
        <v>3.2</v>
      </c>
    </row>
    <row r="171" ht="15.75" hidden="1" customHeight="1">
      <c r="A171" s="4" t="s">
        <v>37</v>
      </c>
      <c r="B171" s="4" t="s">
        <v>328</v>
      </c>
      <c r="C171" s="4" t="str">
        <f>iferror(vlookup(B171,Industry_info,2,false),"No data")</f>
        <v>Aerospace &amp; Defense</v>
      </c>
      <c r="D171" s="4" t="s">
        <v>132</v>
      </c>
      <c r="E171" s="4" t="str">
        <f>iferror(VLOOKUP(D171,State_info,2,0),"No Data")</f>
        <v>VA</v>
      </c>
      <c r="F171" s="4">
        <v>123972.0</v>
      </c>
      <c r="G171" s="4">
        <v>199679.0</v>
      </c>
      <c r="H171" s="4" t="s">
        <v>389</v>
      </c>
      <c r="I171" s="5">
        <v>43950.0</v>
      </c>
      <c r="J171" s="5">
        <v>43988.0</v>
      </c>
      <c r="K171" s="4" t="s">
        <v>330</v>
      </c>
      <c r="L171" s="4">
        <f>iferror(vlookup(B171,Rating_info,3,0),"No Data")</f>
        <v>3.7</v>
      </c>
    </row>
    <row r="172" ht="15.75" hidden="1" customHeight="1">
      <c r="A172" s="4" t="s">
        <v>390</v>
      </c>
      <c r="B172" s="4" t="s">
        <v>391</v>
      </c>
      <c r="C172" s="4" t="str">
        <f>iferror(vlookup(B172,Industry_info,2,false),"No data")</f>
        <v>Information Technology</v>
      </c>
      <c r="D172" s="4" t="s">
        <v>24</v>
      </c>
      <c r="E172" s="4" t="str">
        <f>iferror(VLOOKUP(D172,State_info,2,0),"No Data")</f>
        <v>VA</v>
      </c>
      <c r="F172" s="4">
        <v>45119.0</v>
      </c>
      <c r="G172" s="4">
        <v>94084.0</v>
      </c>
      <c r="H172" s="4" t="s">
        <v>392</v>
      </c>
      <c r="I172" s="5">
        <v>43953.0</v>
      </c>
      <c r="J172" s="5">
        <v>43988.0</v>
      </c>
      <c r="K172" s="4" t="s">
        <v>16</v>
      </c>
      <c r="L172" s="4">
        <f>iferror(vlookup(B172,Rating_info,3,0),"No Data")</f>
        <v>3.2</v>
      </c>
    </row>
    <row r="173" ht="15.75" hidden="1" customHeight="1">
      <c r="A173" s="4" t="s">
        <v>393</v>
      </c>
      <c r="B173" s="4" t="s">
        <v>394</v>
      </c>
      <c r="C173" s="4" t="str">
        <f>iferror(vlookup(B173,Industry_info,2,false),"No data")</f>
        <v>Education</v>
      </c>
      <c r="D173" s="4" t="s">
        <v>21</v>
      </c>
      <c r="E173" s="4" t="str">
        <f>iferror(VLOOKUP(D173,State_info,2,0),"No Data")</f>
        <v>DC</v>
      </c>
      <c r="F173" s="4">
        <v>113827.0</v>
      </c>
      <c r="G173" s="4">
        <v>160706.0</v>
      </c>
      <c r="H173" s="4" t="s">
        <v>395</v>
      </c>
      <c r="I173" s="5">
        <v>43945.0</v>
      </c>
      <c r="J173" s="5">
        <v>43988.0</v>
      </c>
      <c r="K173" s="4" t="s">
        <v>330</v>
      </c>
      <c r="L173" s="4">
        <f>iferror(vlookup(B173,Rating_info,3,0),"No Data")</f>
        <v>3.6</v>
      </c>
    </row>
    <row r="174" ht="15.75" customHeight="1">
      <c r="A174" s="4" t="s">
        <v>396</v>
      </c>
      <c r="B174" s="4" t="s">
        <v>41</v>
      </c>
      <c r="C174" s="4" t="str">
        <f>iferror(vlookup(B174,Industry_info,2,false),"No data")</f>
        <v>Information Technology</v>
      </c>
      <c r="D174" s="4" t="s">
        <v>32</v>
      </c>
      <c r="E174" s="4" t="str">
        <f>iferror(VLOOKUP(D174,State_info,2,0),"No Data")</f>
        <v>VA</v>
      </c>
      <c r="F174" s="4">
        <v>91919.0</v>
      </c>
      <c r="G174" s="4">
        <v>141881.0</v>
      </c>
      <c r="H174" s="4" t="s">
        <v>15</v>
      </c>
      <c r="I174" s="5">
        <v>43946.0</v>
      </c>
      <c r="J174" s="5">
        <v>43988.0</v>
      </c>
      <c r="K174" s="4" t="s">
        <v>16</v>
      </c>
      <c r="L174" s="4">
        <f>iferror(vlookup(B174,Rating_info,3,0),"No Data")</f>
        <v>3.9</v>
      </c>
    </row>
    <row r="175" ht="15.75" hidden="1" customHeight="1">
      <c r="A175" s="4" t="s">
        <v>397</v>
      </c>
      <c r="B175" s="4" t="s">
        <v>201</v>
      </c>
      <c r="C175" s="4" t="str">
        <f>iferror(vlookup(B175,Industry_info,2,false),"No data")</f>
        <v>Aerospace &amp; Defense</v>
      </c>
      <c r="D175" s="4" t="s">
        <v>24</v>
      </c>
      <c r="E175" s="4" t="str">
        <f>iferror(VLOOKUP(D175,State_info,2,0),"No Data")</f>
        <v>VA</v>
      </c>
      <c r="F175" s="4">
        <v>119402.0</v>
      </c>
      <c r="G175" s="4">
        <v>192865.0</v>
      </c>
      <c r="H175" s="4" t="s">
        <v>15</v>
      </c>
      <c r="I175" s="5">
        <v>43957.0</v>
      </c>
      <c r="J175" s="5">
        <v>43988.0</v>
      </c>
      <c r="K175" s="4" t="s">
        <v>16</v>
      </c>
      <c r="L175" s="4">
        <f>iferror(vlookup(B175,Rating_info,3,0),"No Data")</f>
        <v>3.4</v>
      </c>
    </row>
    <row r="176" ht="15.75" hidden="1" customHeight="1">
      <c r="A176" s="4" t="s">
        <v>381</v>
      </c>
      <c r="B176" s="4" t="s">
        <v>102</v>
      </c>
      <c r="C176" s="4" t="str">
        <f>iferror(vlookup(B176,Industry_info,2,false),"No data")</f>
        <v>Business Services</v>
      </c>
      <c r="D176" s="4" t="s">
        <v>21</v>
      </c>
      <c r="E176" s="4" t="str">
        <f>iferror(VLOOKUP(D176,State_info,2,0),"No Data")</f>
        <v>DC</v>
      </c>
      <c r="F176" s="4">
        <v>52583.0</v>
      </c>
      <c r="G176" s="4">
        <v>89114.0</v>
      </c>
      <c r="H176" s="4" t="s">
        <v>398</v>
      </c>
      <c r="I176" s="5">
        <v>43945.0</v>
      </c>
      <c r="J176" s="5">
        <v>43988.0</v>
      </c>
      <c r="K176" s="4" t="s">
        <v>16</v>
      </c>
      <c r="L176" s="4">
        <f>iferror(vlookup(B176,Rating_info,3,0),"No Data")</f>
        <v>3.2</v>
      </c>
    </row>
    <row r="177" ht="15.75" hidden="1" customHeight="1">
      <c r="A177" s="4" t="s">
        <v>399</v>
      </c>
      <c r="B177" s="4" t="s">
        <v>26</v>
      </c>
      <c r="C177" s="4" t="str">
        <f>iferror(vlookup(B177,Industry_info,2,false),"No data")</f>
        <v>Business Services</v>
      </c>
      <c r="D177" s="4" t="s">
        <v>49</v>
      </c>
      <c r="E177" s="4" t="str">
        <f>iferror(VLOOKUP(D177,State_info,2,0),"No Data")</f>
        <v>VA</v>
      </c>
      <c r="F177" s="4">
        <v>99145.0</v>
      </c>
      <c r="G177" s="4">
        <v>112135.0</v>
      </c>
      <c r="H177" s="4" t="s">
        <v>400</v>
      </c>
      <c r="I177" s="5">
        <v>43952.0</v>
      </c>
      <c r="J177" s="5">
        <v>43988.0</v>
      </c>
      <c r="K177" s="4" t="s">
        <v>16</v>
      </c>
      <c r="L177" s="4">
        <f>iferror(vlookup(B177,Rating_info,3,0),"No Data")</f>
        <v>3.7</v>
      </c>
    </row>
    <row r="178" ht="15.75" hidden="1" customHeight="1">
      <c r="A178" s="4" t="s">
        <v>401</v>
      </c>
      <c r="B178" s="4" t="s">
        <v>252</v>
      </c>
      <c r="C178" s="4" t="str">
        <f>iferror(vlookup(B178,Industry_info,2,false),"No data")</f>
        <v>Biotech &amp; Pharmaceuticals</v>
      </c>
      <c r="D178" s="4" t="s">
        <v>253</v>
      </c>
      <c r="E178" s="4" t="str">
        <f>iferror(VLOOKUP(D178,State_info,2,0),"No Data")</f>
        <v>MD</v>
      </c>
      <c r="F178" s="4">
        <v>57173.0</v>
      </c>
      <c r="G178" s="4">
        <v>116498.0</v>
      </c>
      <c r="H178" s="4" t="s">
        <v>15</v>
      </c>
      <c r="I178" s="5">
        <v>43951.0</v>
      </c>
      <c r="J178" s="5">
        <v>43988.0</v>
      </c>
      <c r="K178" s="4" t="s">
        <v>16</v>
      </c>
      <c r="L178" s="4">
        <f>iferror(vlookup(B178,Rating_info,3,0),"No Data")</f>
        <v>3.9</v>
      </c>
    </row>
    <row r="179" ht="15.75" hidden="1" customHeight="1">
      <c r="A179" s="4" t="s">
        <v>402</v>
      </c>
      <c r="B179" s="4" t="s">
        <v>252</v>
      </c>
      <c r="C179" s="4" t="str">
        <f>iferror(vlookup(B179,Industry_info,2,false),"No data")</f>
        <v>Biotech &amp; Pharmaceuticals</v>
      </c>
      <c r="D179" s="4" t="s">
        <v>253</v>
      </c>
      <c r="E179" s="4" t="str">
        <f>iferror(VLOOKUP(D179,State_info,2,0),"No Data")</f>
        <v>MD</v>
      </c>
      <c r="F179" s="4">
        <v>102620.0</v>
      </c>
      <c r="G179" s="4">
        <v>110103.0</v>
      </c>
      <c r="H179" s="4" t="s">
        <v>15</v>
      </c>
      <c r="I179" s="5">
        <v>43946.0</v>
      </c>
      <c r="J179" s="5">
        <v>43988.0</v>
      </c>
      <c r="K179" s="4" t="s">
        <v>16</v>
      </c>
      <c r="L179" s="4">
        <f>iferror(vlookup(B179,Rating_info,3,0),"No Data")</f>
        <v>3.9</v>
      </c>
    </row>
    <row r="180" ht="15.75" hidden="1" customHeight="1">
      <c r="A180" s="4" t="s">
        <v>37</v>
      </c>
      <c r="B180" s="4" t="s">
        <v>85</v>
      </c>
      <c r="C180" s="4" t="str">
        <f>iferror(vlookup(B180,Industry_info,2,false),"No data")</f>
        <v>Government</v>
      </c>
      <c r="D180" s="4" t="s">
        <v>70</v>
      </c>
      <c r="E180" s="4" t="str">
        <f>iferror(VLOOKUP(D180,State_info,2,0),"No Data")</f>
        <v>VA</v>
      </c>
      <c r="F180" s="4">
        <v>90864.0</v>
      </c>
      <c r="G180" s="4">
        <v>148646.0</v>
      </c>
      <c r="H180" s="4" t="s">
        <v>403</v>
      </c>
      <c r="I180" s="5">
        <v>43947.0</v>
      </c>
      <c r="J180" s="5">
        <v>43988.0</v>
      </c>
      <c r="K180" s="4" t="s">
        <v>16</v>
      </c>
      <c r="L180" s="4">
        <f>iferror(vlookup(B180,Rating_info,3,0),"No Data")</f>
        <v>3.7</v>
      </c>
    </row>
    <row r="181" ht="15.75" hidden="1" customHeight="1">
      <c r="A181" s="4" t="s">
        <v>404</v>
      </c>
      <c r="B181" s="4" t="s">
        <v>372</v>
      </c>
      <c r="C181" s="4" t="str">
        <f>iferror(vlookup(B181,Industry_info,2,false),"No data")</f>
        <v>Biotech &amp; Pharmaceuticals</v>
      </c>
      <c r="D181" s="4" t="s">
        <v>253</v>
      </c>
      <c r="E181" s="4" t="str">
        <f>iferror(VLOOKUP(D181,State_info,2,0),"No Data")</f>
        <v>MD</v>
      </c>
      <c r="F181" s="4">
        <v>83931.0</v>
      </c>
      <c r="G181" s="4">
        <v>91443.0</v>
      </c>
      <c r="H181" s="4" t="s">
        <v>405</v>
      </c>
      <c r="I181" s="5">
        <v>43956.0</v>
      </c>
      <c r="J181" s="5">
        <v>43988.0</v>
      </c>
      <c r="K181" s="4" t="s">
        <v>16</v>
      </c>
      <c r="L181" s="4">
        <f>iferror(vlookup(B181,Rating_info,3,0),"No Data")</f>
        <v>3.1</v>
      </c>
    </row>
    <row r="182" ht="15.75" hidden="1" customHeight="1">
      <c r="A182" s="4" t="s">
        <v>406</v>
      </c>
      <c r="B182" s="4" t="s">
        <v>306</v>
      </c>
      <c r="C182" s="4" t="str">
        <f>iferror(vlookup(B182,Industry_info,2,false),"No data")</f>
        <v>Business Services</v>
      </c>
      <c r="D182" s="4" t="s">
        <v>109</v>
      </c>
      <c r="E182" s="4" t="str">
        <f>iferror(VLOOKUP(D182,State_info,2,0),"No Data")</f>
        <v>MD</v>
      </c>
      <c r="F182" s="4">
        <v>62560.0</v>
      </c>
      <c r="G182" s="4">
        <v>88486.0</v>
      </c>
      <c r="H182" s="4" t="s">
        <v>407</v>
      </c>
      <c r="I182" s="5">
        <v>43949.0</v>
      </c>
      <c r="J182" s="5">
        <v>43988.0</v>
      </c>
      <c r="K182" s="4" t="s">
        <v>16</v>
      </c>
      <c r="L182" s="4">
        <f>iferror(vlookup(B182,Rating_info,3,0),"No Data")</f>
        <v>1.9</v>
      </c>
    </row>
    <row r="183" ht="15.75" customHeight="1">
      <c r="A183" s="4" t="s">
        <v>31</v>
      </c>
      <c r="B183" s="4" t="s">
        <v>204</v>
      </c>
      <c r="C183" s="4" t="str">
        <f>iferror(vlookup(B183,Industry_info,2,false),"No data")</f>
        <v>Information Technology</v>
      </c>
      <c r="D183" s="4" t="s">
        <v>205</v>
      </c>
      <c r="E183" s="4" t="str">
        <f>iferror(VLOOKUP(D183,State_info,2,0),"No Data")</f>
        <v>VA</v>
      </c>
      <c r="F183" s="4">
        <v>66263.0</v>
      </c>
      <c r="G183" s="4">
        <v>75135.0</v>
      </c>
      <c r="H183" s="4" t="s">
        <v>15</v>
      </c>
      <c r="I183" s="5">
        <v>43952.0</v>
      </c>
      <c r="J183" s="5">
        <v>43988.0</v>
      </c>
      <c r="K183" s="4" t="s">
        <v>16</v>
      </c>
      <c r="L183" s="4">
        <f>iferror(vlookup(B183,Rating_info,3,0),"No Data")</f>
        <v>3.6</v>
      </c>
    </row>
    <row r="184" ht="15.75" hidden="1" customHeight="1">
      <c r="A184" s="4" t="s">
        <v>408</v>
      </c>
      <c r="B184" s="4" t="s">
        <v>409</v>
      </c>
      <c r="C184" s="4" t="str">
        <f>iferror(vlookup(B184,Industry_info,2,false),"No data")</f>
        <v>Accounting &amp; Legal</v>
      </c>
      <c r="D184" s="4" t="s">
        <v>21</v>
      </c>
      <c r="E184" s="4" t="str">
        <f>iferror(VLOOKUP(D184,State_info,2,0),"No Data")</f>
        <v>DC</v>
      </c>
      <c r="F184" s="4">
        <v>72762.0</v>
      </c>
      <c r="G184" s="4">
        <v>121191.0</v>
      </c>
      <c r="H184" s="4" t="s">
        <v>410</v>
      </c>
      <c r="I184" s="5">
        <v>43952.0</v>
      </c>
      <c r="J184" s="5">
        <v>43988.0</v>
      </c>
      <c r="K184" s="4" t="s">
        <v>16</v>
      </c>
      <c r="L184" s="4">
        <f>iferror(vlookup(B184,Rating_info,3,0),"No Data")</f>
        <v>3.2</v>
      </c>
    </row>
    <row r="185" ht="15.75" hidden="1" customHeight="1">
      <c r="A185" s="4" t="s">
        <v>411</v>
      </c>
      <c r="B185" s="4" t="s">
        <v>252</v>
      </c>
      <c r="C185" s="4" t="str">
        <f>iferror(vlookup(B185,Industry_info,2,false),"No data")</f>
        <v>Biotech &amp; Pharmaceuticals</v>
      </c>
      <c r="D185" s="4" t="s">
        <v>253</v>
      </c>
      <c r="E185" s="4" t="str">
        <f>iferror(VLOOKUP(D185,State_info,2,0),"No Data")</f>
        <v>MD</v>
      </c>
      <c r="F185" s="4">
        <v>82243.0</v>
      </c>
      <c r="G185" s="4">
        <v>94648.0</v>
      </c>
      <c r="H185" s="4" t="s">
        <v>15</v>
      </c>
      <c r="I185" s="5">
        <v>43951.0</v>
      </c>
      <c r="J185" s="5">
        <v>43988.0</v>
      </c>
      <c r="K185" s="4" t="s">
        <v>16</v>
      </c>
      <c r="L185" s="4">
        <f>iferror(vlookup(B185,Rating_info,3,0),"No Data")</f>
        <v>3.9</v>
      </c>
    </row>
    <row r="186" ht="15.75" hidden="1" customHeight="1">
      <c r="A186" s="4" t="s">
        <v>412</v>
      </c>
      <c r="B186" s="4" t="s">
        <v>413</v>
      </c>
      <c r="C186" s="4" t="str">
        <f>iferror(vlookup(B186,Industry_info,2,false),"No data")</f>
        <v>Business Services</v>
      </c>
      <c r="D186" s="4" t="s">
        <v>21</v>
      </c>
      <c r="E186" s="4" t="str">
        <f>iferror(VLOOKUP(D186,State_info,2,0),"No Data")</f>
        <v>DC</v>
      </c>
      <c r="F186" s="4">
        <v>111628.0</v>
      </c>
      <c r="G186" s="4">
        <v>138800.0</v>
      </c>
      <c r="H186" s="4" t="s">
        <v>414</v>
      </c>
      <c r="I186" s="5">
        <v>43949.0</v>
      </c>
      <c r="J186" s="5">
        <v>43988.0</v>
      </c>
      <c r="K186" s="4" t="s">
        <v>16</v>
      </c>
      <c r="L186" s="4">
        <f>iferror(vlookup(B186,Rating_info,3,0),"No Data")</f>
        <v>4</v>
      </c>
    </row>
    <row r="187" ht="15.75" hidden="1" customHeight="1">
      <c r="A187" s="4" t="s">
        <v>415</v>
      </c>
      <c r="B187" s="4" t="s">
        <v>252</v>
      </c>
      <c r="C187" s="4" t="str">
        <f>iferror(vlookup(B187,Industry_info,2,false),"No data")</f>
        <v>Biotech &amp; Pharmaceuticals</v>
      </c>
      <c r="D187" s="4" t="s">
        <v>253</v>
      </c>
      <c r="E187" s="4" t="str">
        <f>iferror(VLOOKUP(D187,State_info,2,0),"No Data")</f>
        <v>MD</v>
      </c>
      <c r="F187" s="4">
        <v>147861.0</v>
      </c>
      <c r="G187" s="4">
        <v>160761.0</v>
      </c>
      <c r="H187" s="4" t="s">
        <v>15</v>
      </c>
      <c r="I187" s="5">
        <v>43950.0</v>
      </c>
      <c r="J187" s="5">
        <v>43988.0</v>
      </c>
      <c r="K187" s="4" t="s">
        <v>16</v>
      </c>
      <c r="L187" s="4">
        <f>iferror(vlookup(B187,Rating_info,3,0),"No Data")</f>
        <v>3.9</v>
      </c>
    </row>
    <row r="188" ht="15.75" hidden="1" customHeight="1">
      <c r="A188" s="4" t="s">
        <v>416</v>
      </c>
      <c r="B188" s="4" t="s">
        <v>149</v>
      </c>
      <c r="C188" s="4" t="str">
        <f>iferror(vlookup(B188,Industry_info,2,false),"No data")</f>
        <v>Aerospace &amp; Defense</v>
      </c>
      <c r="D188" s="4" t="s">
        <v>49</v>
      </c>
      <c r="E188" s="4" t="str">
        <f>iferror(VLOOKUP(D188,State_info,2,0),"No Data")</f>
        <v>VA</v>
      </c>
      <c r="F188" s="4">
        <v>126211.0</v>
      </c>
      <c r="G188" s="4">
        <v>200405.0</v>
      </c>
      <c r="H188" s="4" t="s">
        <v>417</v>
      </c>
      <c r="I188" s="5">
        <v>43958.0</v>
      </c>
      <c r="J188" s="5">
        <v>43988.0</v>
      </c>
      <c r="K188" s="4" t="s">
        <v>16</v>
      </c>
      <c r="L188" s="4">
        <f>iferror(vlookup(B188,Rating_info,3,0),"No Data")</f>
        <v>3.7</v>
      </c>
    </row>
    <row r="189" ht="15.75" hidden="1" customHeight="1">
      <c r="A189" s="4" t="s">
        <v>418</v>
      </c>
      <c r="B189" s="4" t="s">
        <v>26</v>
      </c>
      <c r="C189" s="4" t="str">
        <f>iferror(vlookup(B189,Industry_info,2,false),"No data")</f>
        <v>Business Services</v>
      </c>
      <c r="D189" s="4" t="s">
        <v>21</v>
      </c>
      <c r="E189" s="4" t="str">
        <f>iferror(VLOOKUP(D189,State_info,2,0),"No Data")</f>
        <v>DC</v>
      </c>
      <c r="F189" s="4">
        <v>76023.0</v>
      </c>
      <c r="G189" s="4">
        <v>85673.0</v>
      </c>
      <c r="H189" s="4" t="s">
        <v>419</v>
      </c>
      <c r="I189" s="5">
        <v>43956.0</v>
      </c>
      <c r="J189" s="5">
        <v>43988.0</v>
      </c>
      <c r="K189" s="4" t="s">
        <v>16</v>
      </c>
      <c r="L189" s="4">
        <f>iferror(vlookup(B189,Rating_info,3,0),"No Data")</f>
        <v>3.7</v>
      </c>
    </row>
    <row r="190" ht="15.75" hidden="1" customHeight="1">
      <c r="A190" s="4" t="s">
        <v>155</v>
      </c>
      <c r="B190" s="4" t="s">
        <v>81</v>
      </c>
      <c r="C190" s="4" t="str">
        <f>iferror(vlookup(B190,Industry_info,2,false),"No data")</f>
        <v>Information Technology</v>
      </c>
      <c r="D190" s="4" t="s">
        <v>38</v>
      </c>
      <c r="E190" s="4" t="str">
        <f>iferror(VLOOKUP(D190,State_info,2,0),"No Data")</f>
        <v>VA</v>
      </c>
      <c r="F190" s="4">
        <v>75749.0</v>
      </c>
      <c r="G190" s="4">
        <v>127839.0</v>
      </c>
      <c r="H190" s="4" t="s">
        <v>420</v>
      </c>
      <c r="I190" s="5">
        <v>43949.0</v>
      </c>
      <c r="J190" s="5">
        <v>43988.0</v>
      </c>
      <c r="K190" s="4" t="s">
        <v>16</v>
      </c>
      <c r="L190" s="4">
        <f>iferror(vlookup(B190,Rating_info,3,0),"No Data")</f>
        <v>4.3</v>
      </c>
    </row>
    <row r="191" ht="15.75" hidden="1" customHeight="1">
      <c r="A191" s="4" t="s">
        <v>421</v>
      </c>
      <c r="B191" s="4" t="s">
        <v>252</v>
      </c>
      <c r="C191" s="4" t="str">
        <f>iferror(vlookup(B191,Industry_info,2,false),"No data")</f>
        <v>Biotech &amp; Pharmaceuticals</v>
      </c>
      <c r="D191" s="4" t="s">
        <v>253</v>
      </c>
      <c r="E191" s="4" t="str">
        <f>iferror(VLOOKUP(D191,State_info,2,0),"No Data")</f>
        <v>MD</v>
      </c>
      <c r="F191" s="4">
        <v>100203.0</v>
      </c>
      <c r="G191" s="4">
        <v>204179.0</v>
      </c>
      <c r="H191" s="4" t="s">
        <v>15</v>
      </c>
      <c r="I191" s="5">
        <v>43944.0</v>
      </c>
      <c r="J191" s="5">
        <v>43988.0</v>
      </c>
      <c r="K191" s="4" t="s">
        <v>16</v>
      </c>
      <c r="L191" s="4">
        <f>iferror(vlookup(B191,Rating_info,3,0),"No Data")</f>
        <v>3.9</v>
      </c>
    </row>
    <row r="192" ht="15.75" hidden="1" customHeight="1">
      <c r="A192" s="4" t="s">
        <v>422</v>
      </c>
      <c r="B192" s="4" t="s">
        <v>240</v>
      </c>
      <c r="C192" s="4" t="str">
        <f>iferror(vlookup(B192,Industry_info,2,false),"No data")</f>
        <v>Information Technology</v>
      </c>
      <c r="D192" s="4" t="s">
        <v>24</v>
      </c>
      <c r="E192" s="4" t="str">
        <f>iferror(VLOOKUP(D192,State_info,2,0),"No Data")</f>
        <v>VA</v>
      </c>
      <c r="F192" s="4">
        <v>105356.0</v>
      </c>
      <c r="G192" s="4">
        <v>168854.0</v>
      </c>
      <c r="H192" s="4" t="s">
        <v>423</v>
      </c>
      <c r="I192" s="5">
        <v>43957.0</v>
      </c>
      <c r="J192" s="5">
        <v>43988.0</v>
      </c>
      <c r="K192" s="4" t="s">
        <v>16</v>
      </c>
      <c r="L192" s="4">
        <f>iferror(vlookup(B192,Rating_info,3,0),"No Data")</f>
        <v>4.2</v>
      </c>
    </row>
    <row r="193" ht="15.75" hidden="1" customHeight="1">
      <c r="A193" s="4" t="s">
        <v>37</v>
      </c>
      <c r="B193" s="4" t="s">
        <v>424</v>
      </c>
      <c r="C193" s="4" t="str">
        <f>iferror(vlookup(B193,Industry_info,2,false),"No data")</f>
        <v>Information Technology</v>
      </c>
      <c r="D193" s="4" t="s">
        <v>132</v>
      </c>
      <c r="E193" s="4" t="str">
        <f>iferror(VLOOKUP(D193,State_info,2,0),"No Data")</f>
        <v>VA</v>
      </c>
      <c r="F193" s="4">
        <v>118610.0</v>
      </c>
      <c r="G193" s="4">
        <v>155256.0</v>
      </c>
      <c r="H193" s="4" t="s">
        <v>425</v>
      </c>
      <c r="I193" s="5">
        <v>43957.0</v>
      </c>
      <c r="J193" s="5">
        <v>43988.0</v>
      </c>
      <c r="K193" s="4" t="s">
        <v>16</v>
      </c>
      <c r="L193" s="4">
        <f>iferror(vlookup(B193,Rating_info,3,0),"No Data")</f>
        <v>3.2</v>
      </c>
    </row>
    <row r="194" ht="15.75" hidden="1" customHeight="1">
      <c r="A194" s="4" t="s">
        <v>426</v>
      </c>
      <c r="B194" s="4" t="s">
        <v>252</v>
      </c>
      <c r="C194" s="4" t="str">
        <f>iferror(vlookup(B194,Industry_info,2,false),"No data")</f>
        <v>Biotech &amp; Pharmaceuticals</v>
      </c>
      <c r="D194" s="4" t="s">
        <v>253</v>
      </c>
      <c r="E194" s="4" t="str">
        <f>iferror(VLOOKUP(D194,State_info,2,0),"No Data")</f>
        <v>MD</v>
      </c>
      <c r="F194" s="4">
        <v>84203.0</v>
      </c>
      <c r="G194" s="4">
        <v>110417.0</v>
      </c>
      <c r="H194" s="4" t="s">
        <v>15</v>
      </c>
      <c r="I194" s="5">
        <v>43949.0</v>
      </c>
      <c r="J194" s="5">
        <v>43988.0</v>
      </c>
      <c r="K194" s="4" t="s">
        <v>16</v>
      </c>
      <c r="L194" s="4">
        <f>iferror(vlookup(B194,Rating_info,3,0),"No Data")</f>
        <v>3.9</v>
      </c>
    </row>
    <row r="195" ht="15.75" hidden="1" customHeight="1">
      <c r="A195" s="4" t="s">
        <v>427</v>
      </c>
      <c r="B195" s="4" t="s">
        <v>428</v>
      </c>
      <c r="C195" s="4" t="str">
        <f>iferror(vlookup(B195,Industry_info,2,false),"No data")</f>
        <v>Information Technology</v>
      </c>
      <c r="D195" s="4" t="s">
        <v>35</v>
      </c>
      <c r="E195" s="4" t="str">
        <f>iferror(VLOOKUP(D195,State_info,2,0),"No Data")</f>
        <v>MD</v>
      </c>
      <c r="F195" s="4">
        <v>59001.0</v>
      </c>
      <c r="G195" s="4">
        <v>89770.0</v>
      </c>
      <c r="H195" s="4" t="s">
        <v>429</v>
      </c>
      <c r="I195" s="5">
        <v>43945.0</v>
      </c>
      <c r="J195" s="5">
        <v>43988.0</v>
      </c>
      <c r="K195" s="4" t="s">
        <v>16</v>
      </c>
      <c r="L195" s="4">
        <f>iferror(vlookup(B195,Rating_info,3,0),"No Data")</f>
        <v>5</v>
      </c>
    </row>
    <row r="196" ht="15.75" hidden="1" customHeight="1">
      <c r="A196" s="4" t="s">
        <v>430</v>
      </c>
      <c r="B196" s="4" t="s">
        <v>431</v>
      </c>
      <c r="C196" s="4" t="str">
        <f>iferror(vlookup(B196,Industry_info,2,false),"No data")</f>
        <v>Biotech &amp; Pharmaceuticals</v>
      </c>
      <c r="D196" s="4" t="s">
        <v>35</v>
      </c>
      <c r="E196" s="4" t="str">
        <f>iferror(VLOOKUP(D196,State_info,2,0),"No Data")</f>
        <v>MD</v>
      </c>
      <c r="F196" s="4">
        <v>93846.0</v>
      </c>
      <c r="G196" s="4">
        <v>117891.0</v>
      </c>
      <c r="H196" s="4" t="s">
        <v>432</v>
      </c>
      <c r="I196" s="5">
        <v>43950.0</v>
      </c>
      <c r="J196" s="5">
        <v>43988.0</v>
      </c>
      <c r="K196" s="4" t="s">
        <v>16</v>
      </c>
      <c r="L196" s="4">
        <f>iferror(vlookup(B196,Rating_info,3,0),"No Data")</f>
        <v>4.2</v>
      </c>
    </row>
    <row r="197" ht="15.75" hidden="1" customHeight="1">
      <c r="A197" s="4" t="s">
        <v>433</v>
      </c>
      <c r="B197" s="4" t="s">
        <v>434</v>
      </c>
      <c r="C197" s="4" t="str">
        <f>iferror(vlookup(B197,Industry_info,2,false),"No data")</f>
        <v>Information Technology</v>
      </c>
      <c r="D197" s="4" t="s">
        <v>184</v>
      </c>
      <c r="E197" s="4" t="str">
        <f>iferror(VLOOKUP(D197,State_info,2,0),"No Data")</f>
        <v>VA</v>
      </c>
      <c r="F197" s="4">
        <v>126167.0</v>
      </c>
      <c r="G197" s="4">
        <v>194619.0</v>
      </c>
      <c r="H197" s="4" t="s">
        <v>15</v>
      </c>
      <c r="I197" s="5">
        <v>43958.0</v>
      </c>
      <c r="J197" s="5">
        <v>43988.0</v>
      </c>
      <c r="K197" s="4" t="s">
        <v>16</v>
      </c>
      <c r="L197" s="4">
        <f>iferror(vlookup(B197,Rating_info,3,0),"No Data")</f>
        <v>4.3</v>
      </c>
    </row>
    <row r="198" ht="15.75" hidden="1" customHeight="1">
      <c r="A198" s="4" t="s">
        <v>435</v>
      </c>
      <c r="B198" s="4" t="s">
        <v>436</v>
      </c>
      <c r="C198" s="4" t="str">
        <f>iferror(vlookup(B198,Industry_info,2,false),"No data")</f>
        <v>Biotech &amp; Pharmaceuticals</v>
      </c>
      <c r="D198" s="4" t="s">
        <v>14</v>
      </c>
      <c r="E198" s="4" t="str">
        <f>iferror(VLOOKUP(D198,State_info,2,0),"No Data")</f>
        <v>VA</v>
      </c>
      <c r="F198" s="4">
        <v>88656.0</v>
      </c>
      <c r="G198" s="4">
        <v>109459.0</v>
      </c>
      <c r="H198" s="4" t="s">
        <v>437</v>
      </c>
      <c r="I198" s="5">
        <v>43952.0</v>
      </c>
      <c r="J198" s="5">
        <v>43988.0</v>
      </c>
      <c r="K198" s="4" t="s">
        <v>16</v>
      </c>
      <c r="L198" s="4">
        <f>iferror(vlookup(B198,Rating_info,3,0),"No Data")</f>
        <v>3.3</v>
      </c>
    </row>
    <row r="199" ht="15.75" customHeight="1">
      <c r="A199" s="4" t="s">
        <v>438</v>
      </c>
      <c r="B199" s="4" t="s">
        <v>226</v>
      </c>
      <c r="C199" s="4" t="str">
        <f>iferror(vlookup(B199,Industry_info,2,false),"No data")</f>
        <v>Aerospace &amp; Defense</v>
      </c>
      <c r="D199" s="4" t="s">
        <v>14</v>
      </c>
      <c r="E199" s="4" t="str">
        <f>iferror(VLOOKUP(D199,State_info,2,0),"No Data")</f>
        <v>VA</v>
      </c>
      <c r="F199" s="4">
        <v>84247.0</v>
      </c>
      <c r="G199" s="4">
        <v>97443.0</v>
      </c>
      <c r="H199" s="4" t="s">
        <v>15</v>
      </c>
      <c r="I199" s="5">
        <v>43949.0</v>
      </c>
      <c r="J199" s="5">
        <v>43988.0</v>
      </c>
      <c r="K199" s="4" t="s">
        <v>16</v>
      </c>
      <c r="L199" s="4">
        <f>iferror(vlookup(B199,Rating_info,3,0),"No Data")</f>
        <v>3.4</v>
      </c>
    </row>
    <row r="200" ht="15.75" hidden="1" customHeight="1">
      <c r="A200" s="4" t="s">
        <v>439</v>
      </c>
      <c r="B200" s="4" t="s">
        <v>131</v>
      </c>
      <c r="C200" s="4" t="str">
        <f>iferror(vlookup(B200,Industry_info,2,false),"No data")</f>
        <v>Aerospace &amp; Defense</v>
      </c>
      <c r="D200" s="4" t="s">
        <v>132</v>
      </c>
      <c r="E200" s="4" t="str">
        <f>iferror(VLOOKUP(D200,State_info,2,0),"No Data")</f>
        <v>VA</v>
      </c>
      <c r="F200" s="4">
        <v>96182.0</v>
      </c>
      <c r="G200" s="4">
        <v>114131.0</v>
      </c>
      <c r="H200" s="4" t="s">
        <v>440</v>
      </c>
      <c r="I200" s="5">
        <v>43946.0</v>
      </c>
      <c r="J200" s="5">
        <v>43988.0</v>
      </c>
      <c r="K200" s="4" t="s">
        <v>16</v>
      </c>
      <c r="L200" s="4">
        <f>iferror(vlookup(B200,Rating_info,3,0),"No Data")</f>
        <v>5</v>
      </c>
    </row>
    <row r="201" ht="15.75" hidden="1" customHeight="1">
      <c r="A201" s="4" t="s">
        <v>441</v>
      </c>
      <c r="B201" s="4" t="s">
        <v>442</v>
      </c>
      <c r="C201" s="4" t="str">
        <f>iferror(vlookup(B201,Industry_info,2,false),"No data")</f>
        <v>Government</v>
      </c>
      <c r="D201" s="4" t="s">
        <v>24</v>
      </c>
      <c r="E201" s="4" t="str">
        <f>iferror(VLOOKUP(D201,State_info,2,0),"No Data")</f>
        <v>VA</v>
      </c>
      <c r="F201" s="4">
        <v>79170.0</v>
      </c>
      <c r="G201" s="4">
        <v>131880.0</v>
      </c>
      <c r="H201" s="4" t="s">
        <v>443</v>
      </c>
      <c r="I201" s="5">
        <v>43952.0</v>
      </c>
      <c r="J201" s="5">
        <v>43988.0</v>
      </c>
      <c r="K201" s="4" t="s">
        <v>16</v>
      </c>
      <c r="L201" s="4">
        <f>iferror(vlookup(B201,Rating_info,3,0),"No Data")</f>
        <v>3.9</v>
      </c>
    </row>
    <row r="202" ht="15.75" hidden="1" customHeight="1">
      <c r="A202" s="4" t="s">
        <v>37</v>
      </c>
      <c r="B202" s="4" t="s">
        <v>283</v>
      </c>
      <c r="C202" s="4" t="str">
        <f>iferror(vlookup(B202,Industry_info,2,false),"No data")</f>
        <v>Business Services</v>
      </c>
      <c r="D202" s="4" t="s">
        <v>150</v>
      </c>
      <c r="E202" s="4" t="str">
        <f>iferror(VLOOKUP(D202,State_info,2,0),"No Data")</f>
        <v>VA</v>
      </c>
      <c r="F202" s="4">
        <v>96043.0</v>
      </c>
      <c r="G202" s="4">
        <v>156678.0</v>
      </c>
      <c r="H202" s="4" t="s">
        <v>444</v>
      </c>
      <c r="I202" s="5">
        <v>43957.0</v>
      </c>
      <c r="J202" s="5">
        <v>43988.0</v>
      </c>
      <c r="K202" s="4" t="s">
        <v>16</v>
      </c>
      <c r="L202" s="4">
        <f>iferror(vlookup(B202,Rating_info,3,0),"No Data")</f>
        <v>3.5</v>
      </c>
    </row>
    <row r="203" ht="15.75" hidden="1" customHeight="1">
      <c r="A203" s="4" t="s">
        <v>277</v>
      </c>
      <c r="B203" s="4" t="s">
        <v>445</v>
      </c>
      <c r="C203" s="4" t="str">
        <f>iferror(vlookup(B203,Industry_info,2,false),"No data")</f>
        <v>Information Technology</v>
      </c>
      <c r="D203" s="4" t="s">
        <v>184</v>
      </c>
      <c r="E203" s="4" t="str">
        <f>iferror(VLOOKUP(D203,State_info,2,0),"No Data")</f>
        <v>VA</v>
      </c>
      <c r="F203" s="4">
        <v>61664.0</v>
      </c>
      <c r="G203" s="4">
        <v>103785.0</v>
      </c>
      <c r="H203" s="4" t="s">
        <v>446</v>
      </c>
      <c r="I203" s="5">
        <v>43952.0</v>
      </c>
      <c r="J203" s="5">
        <v>43988.0</v>
      </c>
      <c r="K203" s="4" t="s">
        <v>16</v>
      </c>
      <c r="L203" s="4">
        <f>iferror(vlookup(B203,Rating_info,3,0),"No Data")</f>
        <v>3.4</v>
      </c>
    </row>
    <row r="204" ht="15.75" hidden="1" customHeight="1">
      <c r="A204" s="4" t="s">
        <v>447</v>
      </c>
      <c r="B204" s="4" t="s">
        <v>201</v>
      </c>
      <c r="C204" s="4" t="str">
        <f>iferror(vlookup(B204,Industry_info,2,false),"No data")</f>
        <v>Aerospace &amp; Defense</v>
      </c>
      <c r="D204" s="4" t="s">
        <v>49</v>
      </c>
      <c r="E204" s="4" t="str">
        <f>iferror(VLOOKUP(D204,State_info,2,0),"No Data")</f>
        <v>VA</v>
      </c>
      <c r="F204" s="4">
        <v>100668.0</v>
      </c>
      <c r="G204" s="4">
        <v>119871.0</v>
      </c>
      <c r="H204" s="4" t="s">
        <v>15</v>
      </c>
      <c r="I204" s="5">
        <v>43958.0</v>
      </c>
      <c r="J204" s="5">
        <v>43988.0</v>
      </c>
      <c r="K204" s="4" t="s">
        <v>16</v>
      </c>
      <c r="L204" s="4">
        <f>iferror(vlookup(B204,Rating_info,3,0),"No Data")</f>
        <v>3.4</v>
      </c>
    </row>
    <row r="205" ht="15.75" hidden="1" customHeight="1">
      <c r="A205" s="4" t="s">
        <v>448</v>
      </c>
      <c r="B205" s="4" t="s">
        <v>449</v>
      </c>
      <c r="C205" s="4" t="str">
        <f>iferror(vlookup(B205,Industry_info,2,false),"No data")</f>
        <v>Information Technology</v>
      </c>
      <c r="D205" s="4" t="s">
        <v>24</v>
      </c>
      <c r="E205" s="4" t="str">
        <f>iferror(VLOOKUP(D205,State_info,2,0),"No Data")</f>
        <v>VA</v>
      </c>
      <c r="F205" s="4">
        <v>101963.0</v>
      </c>
      <c r="G205" s="4">
        <v>122280.0</v>
      </c>
      <c r="H205" s="4" t="s">
        <v>450</v>
      </c>
      <c r="I205" s="5">
        <v>43945.0</v>
      </c>
      <c r="J205" s="5">
        <v>43988.0</v>
      </c>
      <c r="K205" s="4" t="s">
        <v>16</v>
      </c>
      <c r="L205" s="4">
        <f>iferror(vlookup(B205,Rating_info,3,0),"No Data")</f>
        <v>3.7</v>
      </c>
    </row>
    <row r="206" ht="15.75" hidden="1" customHeight="1">
      <c r="A206" s="4" t="s">
        <v>451</v>
      </c>
      <c r="B206" s="4" t="s">
        <v>452</v>
      </c>
      <c r="C206" s="4" t="str">
        <f>iferror(vlookup(B206,Industry_info,2,false),"No data")</f>
        <v>Media</v>
      </c>
      <c r="D206" s="4" t="s">
        <v>296</v>
      </c>
      <c r="E206" s="4" t="str">
        <f>iferror(VLOOKUP(D206,State_info,2,0),"No Data")</f>
        <v>MD</v>
      </c>
      <c r="F206" s="4">
        <v>123596.0</v>
      </c>
      <c r="G206" s="4">
        <v>201900.0</v>
      </c>
      <c r="H206" s="4" t="s">
        <v>453</v>
      </c>
      <c r="I206" s="5">
        <v>43957.0</v>
      </c>
      <c r="J206" s="5">
        <v>43988.0</v>
      </c>
      <c r="K206" s="4" t="s">
        <v>16</v>
      </c>
      <c r="L206" s="4">
        <f>iferror(vlookup(B206,Rating_info,3,0),"No Data")</f>
        <v>3.4</v>
      </c>
    </row>
    <row r="207" ht="15.75" hidden="1" customHeight="1">
      <c r="A207" s="4" t="s">
        <v>454</v>
      </c>
      <c r="B207" s="4" t="s">
        <v>26</v>
      </c>
      <c r="C207" s="4" t="str">
        <f>iferror(vlookup(B207,Industry_info,2,false),"No data")</f>
        <v>Business Services</v>
      </c>
      <c r="D207" s="4" t="s">
        <v>38</v>
      </c>
      <c r="E207" s="4" t="str">
        <f>iferror(VLOOKUP(D207,State_info,2,0),"No Data")</f>
        <v>VA</v>
      </c>
      <c r="F207" s="4">
        <v>60508.0</v>
      </c>
      <c r="G207" s="4">
        <v>103578.0</v>
      </c>
      <c r="H207" s="4" t="s">
        <v>455</v>
      </c>
      <c r="I207" s="5">
        <v>43958.0</v>
      </c>
      <c r="J207" s="5">
        <v>43988.0</v>
      </c>
      <c r="K207" s="4" t="s">
        <v>16</v>
      </c>
      <c r="L207" s="4">
        <f>iferror(vlookup(B207,Rating_info,3,0),"No Data")</f>
        <v>3.7</v>
      </c>
    </row>
    <row r="208" ht="15.75" hidden="1" customHeight="1">
      <c r="A208" s="4" t="s">
        <v>456</v>
      </c>
      <c r="B208" s="4" t="s">
        <v>252</v>
      </c>
      <c r="C208" s="4" t="str">
        <f>iferror(vlookup(B208,Industry_info,2,false),"No data")</f>
        <v>Biotech &amp; Pharmaceuticals</v>
      </c>
      <c r="D208" s="4" t="s">
        <v>253</v>
      </c>
      <c r="E208" s="4" t="str">
        <f>iferror(VLOOKUP(D208,State_info,2,0),"No Data")</f>
        <v>MD</v>
      </c>
      <c r="F208" s="4">
        <v>82243.0</v>
      </c>
      <c r="G208" s="4">
        <v>94648.0</v>
      </c>
      <c r="H208" s="4" t="s">
        <v>15</v>
      </c>
      <c r="I208" s="5">
        <v>43958.0</v>
      </c>
      <c r="J208" s="5">
        <v>43988.0</v>
      </c>
      <c r="K208" s="4" t="s">
        <v>16</v>
      </c>
      <c r="L208" s="4">
        <f>iferror(vlookup(B208,Rating_info,3,0),"No Data")</f>
        <v>3.9</v>
      </c>
    </row>
    <row r="209" ht="15.75" hidden="1" customHeight="1">
      <c r="A209" s="4" t="s">
        <v>457</v>
      </c>
      <c r="B209" s="4" t="s">
        <v>201</v>
      </c>
      <c r="C209" s="4" t="str">
        <f>iferror(vlookup(B209,Industry_info,2,false),"No data")</f>
        <v>Aerospace &amp; Defense</v>
      </c>
      <c r="D209" s="4" t="s">
        <v>35</v>
      </c>
      <c r="E209" s="4" t="str">
        <f>iferror(VLOOKUP(D209,State_info,2,0),"No Data")</f>
        <v>MD</v>
      </c>
      <c r="F209" s="4">
        <v>100668.0</v>
      </c>
      <c r="G209" s="4">
        <v>119871.0</v>
      </c>
      <c r="H209" s="4" t="s">
        <v>15</v>
      </c>
      <c r="I209" s="5">
        <v>43958.0</v>
      </c>
      <c r="J209" s="5">
        <v>43988.0</v>
      </c>
      <c r="K209" s="4" t="s">
        <v>16</v>
      </c>
      <c r="L209" s="4">
        <f>iferror(vlookup(B209,Rating_info,3,0),"No Data")</f>
        <v>3.4</v>
      </c>
    </row>
    <row r="210" ht="15.75" hidden="1" customHeight="1">
      <c r="A210" s="4" t="s">
        <v>458</v>
      </c>
      <c r="B210" s="4" t="s">
        <v>459</v>
      </c>
      <c r="C210" s="4" t="str">
        <f>iferror(vlookup(B210,Industry_info,2,false),"No data")</f>
        <v>Aerospace &amp; Defense</v>
      </c>
      <c r="D210" s="4" t="s">
        <v>24</v>
      </c>
      <c r="E210" s="4" t="str">
        <f>iferror(VLOOKUP(D210,State_info,2,0),"No Data")</f>
        <v>VA</v>
      </c>
      <c r="F210" s="4">
        <v>83655.0</v>
      </c>
      <c r="G210" s="4">
        <v>138864.0</v>
      </c>
      <c r="H210" s="4" t="s">
        <v>460</v>
      </c>
      <c r="I210" s="5">
        <v>43950.0</v>
      </c>
      <c r="J210" s="5">
        <v>43988.0</v>
      </c>
      <c r="K210" s="4" t="s">
        <v>16</v>
      </c>
      <c r="L210" s="4">
        <f>iferror(vlookup(B210,Rating_info,3,0),"No Data")</f>
        <v>3.7</v>
      </c>
    </row>
    <row r="211" ht="15.75" hidden="1" customHeight="1">
      <c r="A211" s="4" t="s">
        <v>461</v>
      </c>
      <c r="B211" s="4" t="s">
        <v>462</v>
      </c>
      <c r="C211" s="4" t="str">
        <f>iferror(vlookup(B211,Industry_info,2,false),"No data")</f>
        <v>Biotech &amp; Pharmaceuticals</v>
      </c>
      <c r="D211" s="4" t="s">
        <v>75</v>
      </c>
      <c r="E211" s="4" t="str">
        <f>iferror(VLOOKUP(D211,State_info,2,0),"No Data")</f>
        <v>MD</v>
      </c>
      <c r="F211" s="4">
        <v>77343.0</v>
      </c>
      <c r="G211" s="4">
        <v>112428.0</v>
      </c>
      <c r="H211" s="4" t="s">
        <v>463</v>
      </c>
      <c r="I211" s="5">
        <v>43946.0</v>
      </c>
      <c r="J211" s="5">
        <v>43988.0</v>
      </c>
      <c r="K211" s="4" t="s">
        <v>16</v>
      </c>
      <c r="L211" s="4">
        <f>iferror(vlookup(B211,Rating_info,3,0),"No Data")</f>
        <v>4.1</v>
      </c>
    </row>
    <row r="212" ht="15.75" hidden="1" customHeight="1">
      <c r="A212" s="4" t="s">
        <v>37</v>
      </c>
      <c r="B212" s="4" t="s">
        <v>300</v>
      </c>
      <c r="C212" s="4" t="str">
        <f>iferror(vlookup(B212,Industry_info,2,false),"No data")</f>
        <v>Manufacturing</v>
      </c>
      <c r="D212" s="4" t="s">
        <v>132</v>
      </c>
      <c r="E212" s="4" t="str">
        <f>iferror(VLOOKUP(D212,State_info,2,0),"No Data")</f>
        <v>VA</v>
      </c>
      <c r="F212" s="4">
        <v>99191.0</v>
      </c>
      <c r="G212" s="4">
        <v>160887.0</v>
      </c>
      <c r="H212" s="4" t="s">
        <v>464</v>
      </c>
      <c r="I212" s="5">
        <v>43949.0</v>
      </c>
      <c r="J212" s="5">
        <v>43988.0</v>
      </c>
      <c r="K212" s="4" t="s">
        <v>16</v>
      </c>
      <c r="L212" s="4">
        <f>iferror(vlookup(B212,Rating_info,3,0),"No Data")</f>
        <v>3.1</v>
      </c>
    </row>
    <row r="213" ht="15.75" hidden="1" customHeight="1">
      <c r="A213" s="4" t="s">
        <v>465</v>
      </c>
      <c r="B213" s="4" t="s">
        <v>26</v>
      </c>
      <c r="C213" s="4" t="str">
        <f>iferror(vlookup(B213,Industry_info,2,false),"No data")</f>
        <v>Business Services</v>
      </c>
      <c r="D213" s="4" t="s">
        <v>49</v>
      </c>
      <c r="E213" s="4" t="str">
        <f>iferror(VLOOKUP(D213,State_info,2,0),"No Data")</f>
        <v>VA</v>
      </c>
      <c r="F213" s="4">
        <v>102340.0</v>
      </c>
      <c r="G213" s="4">
        <v>155622.0</v>
      </c>
      <c r="H213" s="4" t="s">
        <v>466</v>
      </c>
      <c r="I213" s="5">
        <v>43958.0</v>
      </c>
      <c r="J213" s="5">
        <v>43988.0</v>
      </c>
      <c r="K213" s="4" t="s">
        <v>16</v>
      </c>
      <c r="L213" s="4">
        <f>iferror(vlookup(B213,Rating_info,3,0),"No Data")</f>
        <v>3.7</v>
      </c>
    </row>
    <row r="214" ht="15.75" hidden="1" customHeight="1">
      <c r="A214" s="4" t="s">
        <v>467</v>
      </c>
      <c r="B214" s="4" t="s">
        <v>201</v>
      </c>
      <c r="C214" s="4" t="str">
        <f>iferror(vlookup(B214,Industry_info,2,false),"No data")</f>
        <v>Aerospace &amp; Defense</v>
      </c>
      <c r="D214" s="4" t="s">
        <v>49</v>
      </c>
      <c r="E214" s="4" t="str">
        <f>iferror(VLOOKUP(D214,State_info,2,0),"No Data")</f>
        <v>VA</v>
      </c>
      <c r="F214" s="4">
        <v>96289.0</v>
      </c>
      <c r="G214" s="4">
        <v>113657.0</v>
      </c>
      <c r="H214" s="4" t="s">
        <v>15</v>
      </c>
      <c r="I214" s="5">
        <v>43958.0</v>
      </c>
      <c r="J214" s="5">
        <v>43988.0</v>
      </c>
      <c r="K214" s="4" t="s">
        <v>16</v>
      </c>
      <c r="L214" s="4">
        <f>iferror(vlookup(B214,Rating_info,3,0),"No Data")</f>
        <v>3.4</v>
      </c>
    </row>
    <row r="215" ht="15.75" hidden="1" customHeight="1">
      <c r="A215" s="4" t="s">
        <v>468</v>
      </c>
      <c r="B215" s="4" t="s">
        <v>469</v>
      </c>
      <c r="C215" s="4" t="str">
        <f>iferror(vlookup(B215,Industry_info,2,false),"No data")</f>
        <v>Manufacturing</v>
      </c>
      <c r="D215" s="4" t="s">
        <v>109</v>
      </c>
      <c r="E215" s="4" t="str">
        <f>iferror(VLOOKUP(D215,State_info,2,0),"No Data")</f>
        <v>MD</v>
      </c>
      <c r="F215" s="4">
        <v>72535.0</v>
      </c>
      <c r="G215" s="4">
        <v>102174.0</v>
      </c>
      <c r="H215" s="4" t="s">
        <v>470</v>
      </c>
      <c r="I215" s="5">
        <v>43951.0</v>
      </c>
      <c r="J215" s="5">
        <v>43988.0</v>
      </c>
      <c r="K215" s="4" t="s">
        <v>16</v>
      </c>
      <c r="L215" s="4">
        <f>iferror(vlookup(B215,Rating_info,3,0),"No Data")</f>
        <v>3.3</v>
      </c>
    </row>
    <row r="216" ht="15.75" hidden="1" customHeight="1">
      <c r="A216" s="4" t="s">
        <v>31</v>
      </c>
      <c r="B216" s="4" t="s">
        <v>471</v>
      </c>
      <c r="C216" s="4" t="str">
        <f>iferror(vlookup(B216,Industry_info,2,false),"No data")</f>
        <v>No Industry</v>
      </c>
      <c r="D216" s="4" t="s">
        <v>21</v>
      </c>
      <c r="E216" s="4" t="str">
        <f>iferror(VLOOKUP(D216,State_info,2,0),"No Data")</f>
        <v>DC</v>
      </c>
      <c r="F216" s="4">
        <v>83949.0</v>
      </c>
      <c r="G216" s="4">
        <v>100884.0</v>
      </c>
      <c r="H216" s="4" t="s">
        <v>472</v>
      </c>
      <c r="I216" s="5">
        <v>43952.0</v>
      </c>
      <c r="J216" s="5">
        <v>43988.0</v>
      </c>
      <c r="K216" s="4" t="s">
        <v>16</v>
      </c>
      <c r="L216" s="4">
        <f>iferror(vlookup(B216,Rating_info,3,0),"No Data")</f>
        <v>5</v>
      </c>
    </row>
    <row r="217" ht="15.75" hidden="1" customHeight="1">
      <c r="A217" s="4" t="s">
        <v>473</v>
      </c>
      <c r="B217" s="4" t="s">
        <v>26</v>
      </c>
      <c r="C217" s="4" t="str">
        <f>iferror(vlookup(B217,Industry_info,2,false),"No data")</f>
        <v>Business Services</v>
      </c>
      <c r="D217" s="4" t="s">
        <v>132</v>
      </c>
      <c r="E217" s="4" t="str">
        <f>iferror(VLOOKUP(D217,State_info,2,0),"No Data")</f>
        <v>VA</v>
      </c>
      <c r="F217" s="4">
        <v>90883.0</v>
      </c>
      <c r="G217" s="4">
        <v>149936.0</v>
      </c>
      <c r="H217" s="4" t="s">
        <v>474</v>
      </c>
      <c r="I217" s="5">
        <v>43958.0</v>
      </c>
      <c r="J217" s="5">
        <v>43988.0</v>
      </c>
      <c r="K217" s="4" t="s">
        <v>16</v>
      </c>
      <c r="L217" s="4">
        <f>iferror(vlookup(B217,Rating_info,3,0),"No Data")</f>
        <v>3.7</v>
      </c>
    </row>
    <row r="218" ht="15.75" hidden="1" customHeight="1">
      <c r="A218" s="4" t="s">
        <v>475</v>
      </c>
      <c r="B218" s="4" t="s">
        <v>41</v>
      </c>
      <c r="C218" s="4" t="str">
        <f>iferror(vlookup(B218,Industry_info,2,false),"No data")</f>
        <v>Information Technology</v>
      </c>
      <c r="D218" s="4" t="s">
        <v>32</v>
      </c>
      <c r="E218" s="4" t="str">
        <f>iferror(VLOOKUP(D218,State_info,2,0),"No Data")</f>
        <v>VA</v>
      </c>
      <c r="F218" s="4">
        <v>95511.0</v>
      </c>
      <c r="G218" s="4">
        <v>149261.0</v>
      </c>
      <c r="H218" s="4" t="s">
        <v>15</v>
      </c>
      <c r="I218" s="5">
        <v>43952.0</v>
      </c>
      <c r="J218" s="5">
        <v>43988.0</v>
      </c>
      <c r="K218" s="4" t="s">
        <v>16</v>
      </c>
      <c r="L218" s="4">
        <f>iferror(vlookup(B218,Rating_info,3,0),"No Data")</f>
        <v>3.9</v>
      </c>
    </row>
    <row r="219" ht="15.75" hidden="1" customHeight="1">
      <c r="A219" s="4" t="s">
        <v>476</v>
      </c>
      <c r="B219" s="4" t="s">
        <v>26</v>
      </c>
      <c r="C219" s="4" t="str">
        <f>iferror(vlookup(B219,Industry_info,2,false),"No data")</f>
        <v>Business Services</v>
      </c>
      <c r="D219" s="4" t="s">
        <v>24</v>
      </c>
      <c r="E219" s="4" t="str">
        <f>iferror(VLOOKUP(D219,State_info,2,0),"No Data")</f>
        <v>VA</v>
      </c>
      <c r="F219" s="4">
        <v>78811.0</v>
      </c>
      <c r="G219" s="4">
        <v>119521.0</v>
      </c>
      <c r="H219" s="4" t="s">
        <v>477</v>
      </c>
      <c r="I219" s="5">
        <v>43957.0</v>
      </c>
      <c r="J219" s="5">
        <v>43988.0</v>
      </c>
      <c r="K219" s="4" t="s">
        <v>16</v>
      </c>
      <c r="L219" s="4">
        <f>iferror(vlookup(B219,Rating_info,3,0),"No Data")</f>
        <v>3.7</v>
      </c>
    </row>
    <row r="220" ht="15.75" hidden="1" customHeight="1">
      <c r="A220" s="4" t="s">
        <v>31</v>
      </c>
      <c r="B220" s="4" t="s">
        <v>245</v>
      </c>
      <c r="C220" s="4" t="str">
        <f>iferror(vlookup(B220,Industry_info,2,false),"No data")</f>
        <v>Information Technology</v>
      </c>
      <c r="D220" s="4" t="s">
        <v>21</v>
      </c>
      <c r="E220" s="4" t="str">
        <f>iferror(VLOOKUP(D220,State_info,2,0),"No Data")</f>
        <v>DC</v>
      </c>
      <c r="F220" s="4">
        <v>86501.0</v>
      </c>
      <c r="G220" s="4">
        <v>153110.0</v>
      </c>
      <c r="H220" s="4" t="s">
        <v>15</v>
      </c>
      <c r="I220" s="5">
        <v>43957.0</v>
      </c>
      <c r="J220" s="5">
        <v>43988.0</v>
      </c>
      <c r="K220" s="4" t="s">
        <v>16</v>
      </c>
      <c r="L220" s="4">
        <f>iferror(vlookup(B220,Rating_info,3,0),"No Data")</f>
        <v>4.4</v>
      </c>
    </row>
    <row r="221" ht="15.75" hidden="1" customHeight="1">
      <c r="A221" s="4" t="s">
        <v>478</v>
      </c>
      <c r="B221" s="4" t="s">
        <v>181</v>
      </c>
      <c r="C221" s="4" t="str">
        <f>iferror(vlookup(B221,Industry_info,2,false),"No data")</f>
        <v>Business Services</v>
      </c>
      <c r="D221" s="4" t="s">
        <v>21</v>
      </c>
      <c r="E221" s="4" t="str">
        <f>iferror(VLOOKUP(D221,State_info,2,0),"No Data")</f>
        <v>DC</v>
      </c>
      <c r="F221" s="4">
        <v>49560.0</v>
      </c>
      <c r="G221" s="4">
        <v>77573.0</v>
      </c>
      <c r="H221" s="4" t="s">
        <v>479</v>
      </c>
      <c r="I221" s="5">
        <v>43957.0</v>
      </c>
      <c r="J221" s="5">
        <v>43988.0</v>
      </c>
      <c r="K221" s="4" t="s">
        <v>16</v>
      </c>
      <c r="L221" s="4">
        <f>iferror(vlookup(B221,Rating_info,3,0),"No Data")</f>
        <v>4.6</v>
      </c>
    </row>
    <row r="222" ht="15.75" hidden="1" customHeight="1">
      <c r="A222" s="4" t="s">
        <v>480</v>
      </c>
      <c r="B222" s="4" t="s">
        <v>481</v>
      </c>
      <c r="C222" s="4" t="str">
        <f>iferror(vlookup(B222,Industry_info,2,false),"No data")</f>
        <v>Information Technology</v>
      </c>
      <c r="D222" s="4" t="s">
        <v>24</v>
      </c>
      <c r="E222" s="4" t="str">
        <f>iferror(VLOOKUP(D222,State_info,2,0),"No Data")</f>
        <v>VA</v>
      </c>
      <c r="F222" s="4">
        <v>115391.0</v>
      </c>
      <c r="G222" s="4">
        <v>156917.0</v>
      </c>
      <c r="H222" s="4" t="s">
        <v>482</v>
      </c>
      <c r="I222" s="5">
        <v>43957.0</v>
      </c>
      <c r="J222" s="5">
        <v>43988.0</v>
      </c>
      <c r="K222" s="4" t="s">
        <v>16</v>
      </c>
      <c r="L222" s="4" t="str">
        <f>iferror(vlookup(B222,Rating_info,3,0),"No Data")</f>
        <v/>
      </c>
    </row>
    <row r="223" ht="15.75" hidden="1" customHeight="1">
      <c r="A223" s="4" t="s">
        <v>483</v>
      </c>
      <c r="B223" s="4" t="s">
        <v>89</v>
      </c>
      <c r="C223" s="4" t="str">
        <f>iferror(vlookup(B223,Industry_info,2,false),"No data")</f>
        <v>Finance</v>
      </c>
      <c r="D223" s="4" t="s">
        <v>21</v>
      </c>
      <c r="E223" s="4" t="str">
        <f>iferror(VLOOKUP(D223,State_info,2,0),"No Data")</f>
        <v>DC</v>
      </c>
      <c r="F223" s="4">
        <v>92923.0</v>
      </c>
      <c r="G223" s="4">
        <v>121154.0</v>
      </c>
      <c r="H223" s="4" t="s">
        <v>484</v>
      </c>
      <c r="I223" s="5">
        <v>43945.0</v>
      </c>
      <c r="J223" s="5">
        <v>43988.0</v>
      </c>
      <c r="K223" s="4" t="s">
        <v>16</v>
      </c>
      <c r="L223" s="4">
        <f>iferror(vlookup(B223,Rating_info,3,0),"No Data")</f>
        <v>3.6</v>
      </c>
    </row>
    <row r="224" ht="15.75" hidden="1" customHeight="1">
      <c r="A224" s="4" t="s">
        <v>485</v>
      </c>
      <c r="B224" s="4" t="s">
        <v>201</v>
      </c>
      <c r="C224" s="4" t="str">
        <f>iferror(vlookup(B224,Industry_info,2,false),"No data")</f>
        <v>Aerospace &amp; Defense</v>
      </c>
      <c r="D224" s="4" t="s">
        <v>24</v>
      </c>
      <c r="E224" s="4" t="str">
        <f>iferror(VLOOKUP(D224,State_info,2,0),"No Data")</f>
        <v>VA</v>
      </c>
      <c r="F224" s="4">
        <v>79841.0</v>
      </c>
      <c r="G224" s="4">
        <v>132203.0</v>
      </c>
      <c r="H224" s="4" t="s">
        <v>15</v>
      </c>
      <c r="I224" s="5">
        <v>43950.0</v>
      </c>
      <c r="J224" s="5">
        <v>43988.0</v>
      </c>
      <c r="K224" s="4" t="s">
        <v>16</v>
      </c>
      <c r="L224" s="4">
        <f>iferror(vlookup(B224,Rating_info,3,0),"No Data")</f>
        <v>3.4</v>
      </c>
    </row>
    <row r="225" ht="15.75" hidden="1" customHeight="1">
      <c r="A225" s="4" t="s">
        <v>486</v>
      </c>
      <c r="B225" s="4" t="s">
        <v>201</v>
      </c>
      <c r="C225" s="4" t="str">
        <f>iferror(vlookup(B225,Industry_info,2,false),"No data")</f>
        <v>Aerospace &amp; Defense</v>
      </c>
      <c r="D225" s="4" t="s">
        <v>24</v>
      </c>
      <c r="E225" s="4" t="str">
        <f>iferror(VLOOKUP(D225,State_info,2,0),"No Data")</f>
        <v>VA</v>
      </c>
      <c r="F225" s="4">
        <v>119402.0</v>
      </c>
      <c r="G225" s="4">
        <v>192865.0</v>
      </c>
      <c r="H225" s="4" t="s">
        <v>15</v>
      </c>
      <c r="I225" s="5">
        <v>43951.0</v>
      </c>
      <c r="J225" s="5">
        <v>43988.0</v>
      </c>
      <c r="K225" s="4" t="s">
        <v>16</v>
      </c>
      <c r="L225" s="4">
        <f>iferror(vlookup(B225,Rating_info,3,0),"No Data")</f>
        <v>3.4</v>
      </c>
    </row>
    <row r="226" ht="15.75" hidden="1" customHeight="1">
      <c r="A226" s="4" t="s">
        <v>487</v>
      </c>
      <c r="B226" s="4" t="s">
        <v>488</v>
      </c>
      <c r="C226" s="4" t="str">
        <f>iferror(vlookup(B226,Industry_info,2,false),"No data")</f>
        <v>Government</v>
      </c>
      <c r="D226" s="4" t="s">
        <v>21</v>
      </c>
      <c r="E226" s="4" t="str">
        <f>iferror(VLOOKUP(D226,State_info,2,0),"No Data")</f>
        <v>DC</v>
      </c>
      <c r="F226" s="4">
        <v>129924.0</v>
      </c>
      <c r="G226" s="4">
        <v>184987.0</v>
      </c>
      <c r="H226" s="4" t="s">
        <v>489</v>
      </c>
      <c r="I226" s="5">
        <v>43958.0</v>
      </c>
      <c r="J226" s="5">
        <v>43988.0</v>
      </c>
      <c r="K226" s="4" t="s">
        <v>16</v>
      </c>
      <c r="L226" s="4">
        <f>iferror(vlookup(B226,Rating_info,3,0),"No Data")</f>
        <v>3.6</v>
      </c>
    </row>
    <row r="227" ht="15.75" hidden="1" customHeight="1">
      <c r="A227" s="4" t="s">
        <v>490</v>
      </c>
      <c r="B227" s="4" t="s">
        <v>69</v>
      </c>
      <c r="C227" s="4" t="str">
        <f>iferror(vlookup(B227,Industry_info,2,false),"No data")</f>
        <v>Business Services</v>
      </c>
      <c r="D227" s="4" t="s">
        <v>21</v>
      </c>
      <c r="E227" s="4" t="str">
        <f>iferror(VLOOKUP(D227,State_info,2,0),"No Data")</f>
        <v>DC</v>
      </c>
      <c r="F227" s="4">
        <v>21255.0</v>
      </c>
      <c r="G227" s="4">
        <v>114034.0</v>
      </c>
      <c r="H227" s="4" t="s">
        <v>15</v>
      </c>
      <c r="I227" s="5">
        <v>43958.0</v>
      </c>
      <c r="J227" s="5">
        <v>43988.0</v>
      </c>
      <c r="K227" s="4" t="s">
        <v>16</v>
      </c>
      <c r="L227" s="4">
        <f>iferror(vlookup(B227,Rating_info,3,0),"No Data")</f>
        <v>3.9</v>
      </c>
    </row>
    <row r="228" ht="15.75" hidden="1" customHeight="1">
      <c r="A228" s="4" t="s">
        <v>177</v>
      </c>
      <c r="B228" s="4" t="s">
        <v>26</v>
      </c>
      <c r="C228" s="4" t="str">
        <f>iferror(vlookup(B228,Industry_info,2,false),"No data")</f>
        <v>Business Services</v>
      </c>
      <c r="D228" s="4" t="s">
        <v>24</v>
      </c>
      <c r="E228" s="4" t="str">
        <f>iferror(VLOOKUP(D228,State_info,2,0),"No Data")</f>
        <v>VA</v>
      </c>
      <c r="F228" s="4">
        <v>50831.0</v>
      </c>
      <c r="G228" s="4">
        <v>91504.0</v>
      </c>
      <c r="H228" s="4" t="s">
        <v>491</v>
      </c>
      <c r="I228" s="5">
        <v>43957.0</v>
      </c>
      <c r="J228" s="5">
        <v>43988.0</v>
      </c>
      <c r="K228" s="4" t="s">
        <v>16</v>
      </c>
      <c r="L228" s="4">
        <f>iferror(vlookup(B228,Rating_info,3,0),"No Data")</f>
        <v>3.7</v>
      </c>
    </row>
    <row r="229" ht="15.75" hidden="1" customHeight="1">
      <c r="A229" s="4" t="s">
        <v>492</v>
      </c>
      <c r="B229" s="4" t="s">
        <v>493</v>
      </c>
      <c r="C229" s="4" t="str">
        <f>iferror(vlookup(B229,Industry_info,2,false),"No data")</f>
        <v>Business Services</v>
      </c>
      <c r="D229" s="4" t="s">
        <v>24</v>
      </c>
      <c r="E229" s="4" t="str">
        <f>iferror(VLOOKUP(D229,State_info,2,0),"No Data")</f>
        <v>VA</v>
      </c>
      <c r="F229" s="4">
        <v>118610.0</v>
      </c>
      <c r="G229" s="4">
        <v>155256.0</v>
      </c>
      <c r="H229" s="4" t="s">
        <v>494</v>
      </c>
      <c r="I229" s="5">
        <v>43957.0</v>
      </c>
      <c r="J229" s="5">
        <v>43988.0</v>
      </c>
      <c r="K229" s="4" t="s">
        <v>16</v>
      </c>
      <c r="L229" s="4">
        <f>iferror(vlookup(B229,Rating_info,3,0),"No Data")</f>
        <v>3.3</v>
      </c>
    </row>
    <row r="230" ht="15.75" customHeight="1">
      <c r="A230" s="4" t="s">
        <v>495</v>
      </c>
      <c r="B230" s="4" t="s">
        <v>496</v>
      </c>
      <c r="C230" s="4" t="str">
        <f>iferror(vlookup(B230,Industry_info,2,false),"No data")</f>
        <v>No Industry</v>
      </c>
      <c r="D230" s="4" t="s">
        <v>49</v>
      </c>
      <c r="E230" s="4" t="str">
        <f>iferror(VLOOKUP(D230,State_info,2,0),"No Data")</f>
        <v>VA</v>
      </c>
      <c r="F230" s="4">
        <v>58474.0</v>
      </c>
      <c r="G230" s="4">
        <v>111618.0</v>
      </c>
      <c r="H230" s="4" t="s">
        <v>15</v>
      </c>
      <c r="I230" s="5">
        <v>43958.0</v>
      </c>
      <c r="J230" s="5">
        <v>43988.0</v>
      </c>
      <c r="K230" s="4" t="s">
        <v>330</v>
      </c>
      <c r="L230" s="4">
        <f>iferror(vlookup(B230,Rating_info,3,0),"No Data")</f>
        <v>3.8</v>
      </c>
    </row>
    <row r="231" ht="15.75" hidden="1" customHeight="1">
      <c r="A231" s="4" t="s">
        <v>497</v>
      </c>
      <c r="B231" s="4" t="s">
        <v>498</v>
      </c>
      <c r="C231" s="4" t="str">
        <f>iferror(vlookup(B231,Industry_info,2,false),"No data")</f>
        <v>Aerospace &amp; Defense</v>
      </c>
      <c r="D231" s="4" t="s">
        <v>112</v>
      </c>
      <c r="E231" s="4" t="str">
        <f>iferror(VLOOKUP(D231,State_info,2,0),"No Data")</f>
        <v>MD</v>
      </c>
      <c r="F231" s="4">
        <v>83956.0</v>
      </c>
      <c r="G231" s="4">
        <v>138438.0</v>
      </c>
      <c r="H231" s="4" t="s">
        <v>15</v>
      </c>
      <c r="I231" s="5">
        <v>43946.0</v>
      </c>
      <c r="J231" s="5">
        <v>43988.0</v>
      </c>
      <c r="K231" s="4" t="s">
        <v>16</v>
      </c>
      <c r="L231" s="4">
        <f>iferror(vlookup(B231,Rating_info,3,0),"No Data")</f>
        <v>3.4</v>
      </c>
    </row>
    <row r="232" ht="15.75" hidden="1" customHeight="1">
      <c r="A232" s="4" t="s">
        <v>499</v>
      </c>
      <c r="B232" s="4" t="s">
        <v>252</v>
      </c>
      <c r="C232" s="4" t="str">
        <f>iferror(vlookup(B232,Industry_info,2,false),"No data")</f>
        <v>Biotech &amp; Pharmaceuticals</v>
      </c>
      <c r="D232" s="4" t="s">
        <v>253</v>
      </c>
      <c r="E232" s="4" t="str">
        <f>iferror(VLOOKUP(D232,State_info,2,0),"No Data")</f>
        <v>MD</v>
      </c>
      <c r="F232" s="4">
        <v>82243.0</v>
      </c>
      <c r="G232" s="4">
        <v>94648.0</v>
      </c>
      <c r="H232" s="4" t="s">
        <v>15</v>
      </c>
      <c r="I232" s="5">
        <v>43950.0</v>
      </c>
      <c r="J232" s="5">
        <v>43988.0</v>
      </c>
      <c r="K232" s="4" t="s">
        <v>16</v>
      </c>
      <c r="L232" s="4">
        <f>iferror(vlookup(B232,Rating_info,3,0),"No Data")</f>
        <v>3.9</v>
      </c>
    </row>
    <row r="233" ht="15.75" hidden="1" customHeight="1">
      <c r="A233" s="4" t="s">
        <v>433</v>
      </c>
      <c r="B233" s="4" t="s">
        <v>17</v>
      </c>
      <c r="C233" s="4" t="str">
        <f>iferror(vlookup(B233,Industry_info,2,false),"No data")</f>
        <v>Insurance</v>
      </c>
      <c r="D233" s="4" t="s">
        <v>18</v>
      </c>
      <c r="E233" s="4" t="str">
        <f>iferror(VLOOKUP(D233,State_info,2,0),"No Data")</f>
        <v>MD</v>
      </c>
      <c r="F233" s="4">
        <v>103866.0</v>
      </c>
      <c r="G233" s="4">
        <v>170229.0</v>
      </c>
      <c r="H233" s="4" t="s">
        <v>500</v>
      </c>
      <c r="I233" s="5">
        <v>43953.0</v>
      </c>
      <c r="J233" s="5">
        <v>43988.0</v>
      </c>
      <c r="K233" s="4" t="s">
        <v>16</v>
      </c>
      <c r="L233" s="4">
        <f>iferror(vlookup(B233,Rating_info,3,0),"No Data")</f>
        <v>3.3</v>
      </c>
    </row>
    <row r="234" ht="15.75" hidden="1" customHeight="1">
      <c r="A234" s="4" t="s">
        <v>501</v>
      </c>
      <c r="B234" s="4" t="s">
        <v>502</v>
      </c>
      <c r="C234" s="4" t="str">
        <f>iferror(vlookup(B234,Industry_info,2,false),"No data")</f>
        <v>Retail</v>
      </c>
      <c r="D234" s="4" t="s">
        <v>24</v>
      </c>
      <c r="E234" s="4" t="str">
        <f>iferror(VLOOKUP(D234,State_info,2,0),"No Data")</f>
        <v>VA</v>
      </c>
      <c r="F234" s="4">
        <v>115563.0</v>
      </c>
      <c r="G234" s="4">
        <v>136089.0</v>
      </c>
      <c r="H234" s="4" t="s">
        <v>503</v>
      </c>
      <c r="I234" s="5">
        <v>43951.0</v>
      </c>
      <c r="J234" s="5">
        <v>43988.0</v>
      </c>
      <c r="K234" s="4" t="s">
        <v>16</v>
      </c>
      <c r="L234" s="4">
        <f>iferror(vlookup(B234,Rating_info,3,0),"No Data")</f>
        <v>3.3</v>
      </c>
    </row>
    <row r="235" ht="15.75" hidden="1" customHeight="1">
      <c r="A235" s="4" t="s">
        <v>504</v>
      </c>
      <c r="B235" s="4" t="s">
        <v>201</v>
      </c>
      <c r="C235" s="4" t="str">
        <f>iferror(vlookup(B235,Industry_info,2,false),"No data")</f>
        <v>Aerospace &amp; Defense</v>
      </c>
      <c r="D235" s="4" t="s">
        <v>184</v>
      </c>
      <c r="E235" s="4" t="str">
        <f>iferror(VLOOKUP(D235,State_info,2,0),"No Data")</f>
        <v>VA</v>
      </c>
      <c r="F235" s="4">
        <v>85079.0</v>
      </c>
      <c r="G235" s="4">
        <v>107525.0</v>
      </c>
      <c r="H235" s="4" t="s">
        <v>15</v>
      </c>
      <c r="I235" s="5">
        <v>43958.0</v>
      </c>
      <c r="J235" s="5">
        <v>43988.0</v>
      </c>
      <c r="K235" s="4" t="s">
        <v>16</v>
      </c>
      <c r="L235" s="4">
        <f>iferror(vlookup(B235,Rating_info,3,0),"No Data")</f>
        <v>3.4</v>
      </c>
    </row>
    <row r="236" ht="15.75" hidden="1" customHeight="1">
      <c r="A236" s="4" t="s">
        <v>505</v>
      </c>
      <c r="B236" s="4" t="s">
        <v>506</v>
      </c>
      <c r="C236" s="4" t="str">
        <f>iferror(vlookup(B236,Industry_info,2,false),"No data")</f>
        <v>Accounting &amp; Legal</v>
      </c>
      <c r="D236" s="4" t="s">
        <v>114</v>
      </c>
      <c r="E236" s="4" t="str">
        <f>iferror(VLOOKUP(D236,State_info,2,0),"No Data")</f>
        <v>VA</v>
      </c>
      <c r="F236" s="4">
        <v>73663.0</v>
      </c>
      <c r="G236" s="4">
        <v>121664.0</v>
      </c>
      <c r="H236" s="4" t="s">
        <v>507</v>
      </c>
      <c r="I236" s="5">
        <v>43945.0</v>
      </c>
      <c r="J236" s="5">
        <v>43988.0</v>
      </c>
      <c r="K236" s="4" t="s">
        <v>16</v>
      </c>
      <c r="L236" s="4">
        <f>iferror(vlookup(B236,Rating_info,3,0),"No Data")</f>
        <v>3.8</v>
      </c>
    </row>
    <row r="237" ht="15.75" hidden="1" customHeight="1">
      <c r="A237" s="4" t="s">
        <v>31</v>
      </c>
      <c r="B237" s="4" t="s">
        <v>87</v>
      </c>
      <c r="C237" s="4" t="str">
        <f>iferror(vlookup(B237,Industry_info,2,false),"No data")</f>
        <v>Government</v>
      </c>
      <c r="D237" s="4" t="s">
        <v>21</v>
      </c>
      <c r="E237" s="4" t="str">
        <f>iferror(VLOOKUP(D237,State_info,2,0),"No Data")</f>
        <v>DC</v>
      </c>
      <c r="F237" s="4">
        <v>94452.0</v>
      </c>
      <c r="G237" s="4">
        <v>110632.0</v>
      </c>
      <c r="H237" s="4" t="s">
        <v>508</v>
      </c>
      <c r="I237" s="5">
        <v>43952.0</v>
      </c>
      <c r="J237" s="5">
        <v>43988.0</v>
      </c>
      <c r="K237" s="4" t="s">
        <v>16</v>
      </c>
      <c r="L237" s="4">
        <f>iferror(vlookup(B237,Rating_info,3,0),"No Data")</f>
        <v>3.7</v>
      </c>
    </row>
    <row r="238" ht="15.75" hidden="1" customHeight="1">
      <c r="A238" s="4" t="s">
        <v>509</v>
      </c>
      <c r="B238" s="4" t="s">
        <v>26</v>
      </c>
      <c r="C238" s="4" t="str">
        <f>iferror(vlookup(B238,Industry_info,2,false),"No data")</f>
        <v>Business Services</v>
      </c>
      <c r="D238" s="4" t="s">
        <v>214</v>
      </c>
      <c r="E238" s="4" t="str">
        <f>iferror(VLOOKUP(D238,State_info,2,0),"No Data")</f>
        <v>MD</v>
      </c>
      <c r="F238" s="4">
        <v>62185.0</v>
      </c>
      <c r="G238" s="4">
        <v>106674.0</v>
      </c>
      <c r="H238" s="4" t="s">
        <v>510</v>
      </c>
      <c r="I238" s="5">
        <v>43957.0</v>
      </c>
      <c r="J238" s="5">
        <v>43988.0</v>
      </c>
      <c r="K238" s="4" t="s">
        <v>16</v>
      </c>
      <c r="L238" s="4">
        <f>iferror(vlookup(B238,Rating_info,3,0),"No Data")</f>
        <v>3.7</v>
      </c>
    </row>
    <row r="239" ht="15.75" hidden="1" customHeight="1">
      <c r="A239" s="4" t="s">
        <v>511</v>
      </c>
      <c r="B239" s="4" t="s">
        <v>278</v>
      </c>
      <c r="C239" s="4" t="str">
        <f>iferror(vlookup(B239,Industry_info,2,false),"No data")</f>
        <v>Health Care</v>
      </c>
      <c r="D239" s="4" t="s">
        <v>21</v>
      </c>
      <c r="E239" s="4" t="str">
        <f>iferror(VLOOKUP(D239,State_info,2,0),"No Data")</f>
        <v>DC</v>
      </c>
      <c r="F239" s="4">
        <v>95569.0</v>
      </c>
      <c r="G239" s="4">
        <v>114476.0</v>
      </c>
      <c r="H239" s="4" t="s">
        <v>512</v>
      </c>
      <c r="I239" s="5">
        <v>43956.0</v>
      </c>
      <c r="J239" s="5">
        <v>43988.0</v>
      </c>
      <c r="K239" s="4" t="s">
        <v>16</v>
      </c>
      <c r="L239" s="4">
        <f>iferror(vlookup(B239,Rating_info,3,0),"No Data")</f>
        <v>3.4</v>
      </c>
    </row>
    <row r="240" ht="15.75" hidden="1" customHeight="1">
      <c r="A240" s="4" t="s">
        <v>31</v>
      </c>
      <c r="B240" s="4" t="s">
        <v>91</v>
      </c>
      <c r="C240" s="4" t="str">
        <f>iferror(vlookup(B240,Industry_info,2,false),"No data")</f>
        <v>Information Technology</v>
      </c>
      <c r="D240" s="4" t="s">
        <v>21</v>
      </c>
      <c r="E240" s="4" t="str">
        <f>iferror(VLOOKUP(D240,State_info,2,0),"No Data")</f>
        <v>DC</v>
      </c>
      <c r="F240" s="4">
        <v>66318.0</v>
      </c>
      <c r="G240" s="4">
        <v>75135.0</v>
      </c>
      <c r="H240" s="4" t="s">
        <v>513</v>
      </c>
      <c r="I240" s="5">
        <v>43949.0</v>
      </c>
      <c r="J240" s="5">
        <v>43988.0</v>
      </c>
      <c r="K240" s="4" t="s">
        <v>16</v>
      </c>
      <c r="L240" s="4">
        <f>iferror(vlookup(B240,Rating_info,3,0),"No Data")</f>
        <v>3.7</v>
      </c>
    </row>
    <row r="241" ht="15.75" hidden="1" customHeight="1">
      <c r="A241" s="4" t="s">
        <v>514</v>
      </c>
      <c r="B241" s="4" t="s">
        <v>515</v>
      </c>
      <c r="C241" s="4" t="str">
        <f>iferror(vlookup(B241,Industry_info,2,false),"No data")</f>
        <v>Aerospace &amp; Defense</v>
      </c>
      <c r="D241" s="4" t="s">
        <v>38</v>
      </c>
      <c r="E241" s="4" t="str">
        <f>iferror(VLOOKUP(D241,State_info,2,0),"No Data")</f>
        <v>VA</v>
      </c>
      <c r="F241" s="4">
        <v>67061.0</v>
      </c>
      <c r="G241" s="4">
        <v>112337.0</v>
      </c>
      <c r="H241" s="4" t="s">
        <v>15</v>
      </c>
      <c r="I241" s="5">
        <v>43952.0</v>
      </c>
      <c r="J241" s="5">
        <v>43988.0</v>
      </c>
      <c r="K241" s="4" t="s">
        <v>16</v>
      </c>
      <c r="L241" s="4">
        <f>iferror(vlookup(B241,Rating_info,3,0),"No Data")</f>
        <v>3.9</v>
      </c>
    </row>
    <row r="242" ht="15.75" hidden="1" customHeight="1">
      <c r="A242" s="4" t="s">
        <v>516</v>
      </c>
      <c r="B242" s="4" t="s">
        <v>517</v>
      </c>
      <c r="C242" s="4" t="str">
        <f>iferror(vlookup(B242,Industry_info,2,false),"No data")</f>
        <v>Aerospace &amp; Defense</v>
      </c>
      <c r="D242" s="4" t="s">
        <v>132</v>
      </c>
      <c r="E242" s="4" t="str">
        <f>iferror(VLOOKUP(D242,State_info,2,0),"No Data")</f>
        <v>VA</v>
      </c>
      <c r="F242" s="4">
        <v>76560.0</v>
      </c>
      <c r="G242" s="4">
        <v>126215.0</v>
      </c>
      <c r="H242" s="4" t="s">
        <v>518</v>
      </c>
      <c r="I242" s="5">
        <v>43952.0</v>
      </c>
      <c r="J242" s="5">
        <v>43988.0</v>
      </c>
      <c r="K242" s="4" t="s">
        <v>16</v>
      </c>
      <c r="L242" s="4">
        <f>iferror(vlookup(B242,Rating_info,3,0),"No Data")</f>
        <v>3.5</v>
      </c>
    </row>
    <row r="243" ht="15.75" hidden="1" customHeight="1">
      <c r="A243" s="4" t="s">
        <v>487</v>
      </c>
      <c r="B243" s="4" t="s">
        <v>519</v>
      </c>
      <c r="C243" s="4" t="str">
        <f>iferror(vlookup(B243,Industry_info,2,false),"No data")</f>
        <v>Government</v>
      </c>
      <c r="D243" s="4" t="s">
        <v>21</v>
      </c>
      <c r="E243" s="4" t="str">
        <f>iferror(VLOOKUP(D243,State_info,2,0),"No Data")</f>
        <v>DC</v>
      </c>
      <c r="F243" s="4">
        <v>47759.0</v>
      </c>
      <c r="G243" s="4">
        <v>83226.0</v>
      </c>
      <c r="H243" s="4" t="s">
        <v>520</v>
      </c>
      <c r="I243" s="5">
        <v>43953.0</v>
      </c>
      <c r="J243" s="5">
        <v>43988.0</v>
      </c>
      <c r="K243" s="4" t="s">
        <v>330</v>
      </c>
      <c r="L243" s="4">
        <f>iferror(vlookup(B243,Rating_info,3,0),"No Data")</f>
        <v>3.6</v>
      </c>
    </row>
    <row r="244" ht="15.75" hidden="1" customHeight="1">
      <c r="A244" s="4" t="s">
        <v>521</v>
      </c>
      <c r="B244" s="4" t="s">
        <v>502</v>
      </c>
      <c r="C244" s="4" t="str">
        <f>iferror(vlookup(B244,Industry_info,2,false),"No data")</f>
        <v>Retail</v>
      </c>
      <c r="D244" s="4" t="s">
        <v>24</v>
      </c>
      <c r="E244" s="4" t="str">
        <f>iferror(VLOOKUP(D244,State_info,2,0),"No Data")</f>
        <v>VA</v>
      </c>
      <c r="F244" s="4">
        <v>72195.0</v>
      </c>
      <c r="G244" s="4">
        <v>84756.0</v>
      </c>
      <c r="H244" s="4" t="s">
        <v>522</v>
      </c>
      <c r="I244" s="5">
        <v>43951.0</v>
      </c>
      <c r="J244" s="5">
        <v>43988.0</v>
      </c>
      <c r="K244" s="4" t="s">
        <v>16</v>
      </c>
      <c r="L244" s="4">
        <f>iferror(vlookup(B244,Rating_info,3,0),"No Data")</f>
        <v>3.3</v>
      </c>
    </row>
    <row r="245" ht="15.75" hidden="1" customHeight="1">
      <c r="A245" s="4" t="s">
        <v>31</v>
      </c>
      <c r="B245" s="4" t="s">
        <v>324</v>
      </c>
      <c r="C245" s="4" t="str">
        <f>iferror(vlookup(B245,Industry_info,2,false),"No data")</f>
        <v>Aerospace &amp; Defense</v>
      </c>
      <c r="D245" s="4" t="s">
        <v>21</v>
      </c>
      <c r="E245" s="4" t="str">
        <f>iferror(VLOOKUP(D245,State_info,2,0),"No Data")</f>
        <v>DC</v>
      </c>
      <c r="F245" s="4">
        <v>85799.0</v>
      </c>
      <c r="G245" s="4">
        <v>99235.0</v>
      </c>
      <c r="H245" s="4" t="s">
        <v>15</v>
      </c>
      <c r="I245" s="5">
        <v>43957.0</v>
      </c>
      <c r="J245" s="5">
        <v>43988.0</v>
      </c>
      <c r="K245" s="4" t="s">
        <v>16</v>
      </c>
      <c r="L245" s="4">
        <f>iferror(vlookup(B245,Rating_info,3,0),"No Data")</f>
        <v>3.5</v>
      </c>
    </row>
    <row r="246" ht="15.75" hidden="1" customHeight="1">
      <c r="A246" s="4" t="s">
        <v>523</v>
      </c>
      <c r="B246" s="4" t="s">
        <v>185</v>
      </c>
      <c r="C246" s="4" t="str">
        <f>iferror(vlookup(B246,Industry_info,2,false),"No data")</f>
        <v>Aerospace &amp; Defense</v>
      </c>
      <c r="D246" s="4" t="s">
        <v>132</v>
      </c>
      <c r="E246" s="4" t="str">
        <f>iferror(VLOOKUP(D246,State_info,2,0),"No Data")</f>
        <v>VA</v>
      </c>
      <c r="F246" s="4">
        <v>95950.0</v>
      </c>
      <c r="G246" s="4">
        <v>157205.0</v>
      </c>
      <c r="H246" s="4" t="s">
        <v>186</v>
      </c>
      <c r="I246" s="5">
        <v>43954.0</v>
      </c>
      <c r="J246" s="5">
        <v>43988.0</v>
      </c>
      <c r="K246" s="4" t="s">
        <v>16</v>
      </c>
      <c r="L246" s="4">
        <f>iferror(vlookup(B246,Rating_info,3,0),"No Data")</f>
        <v>3.5</v>
      </c>
    </row>
    <row r="247" ht="15.75" hidden="1" customHeight="1">
      <c r="A247" s="4" t="s">
        <v>524</v>
      </c>
      <c r="B247" s="4" t="s">
        <v>525</v>
      </c>
      <c r="C247" s="4" t="str">
        <f>iferror(vlookup(B247,Industry_info,2,false),"No data")</f>
        <v>Information Technology</v>
      </c>
      <c r="D247" s="4" t="s">
        <v>49</v>
      </c>
      <c r="E247" s="4" t="str">
        <f>iferror(VLOOKUP(D247,State_info,2,0),"No Data")</f>
        <v>VA</v>
      </c>
      <c r="F247" s="4">
        <v>100717.0</v>
      </c>
      <c r="G247" s="4">
        <v>140195.0</v>
      </c>
      <c r="H247" s="4" t="s">
        <v>526</v>
      </c>
      <c r="I247" s="5">
        <v>43956.0</v>
      </c>
      <c r="J247" s="5">
        <v>43988.0</v>
      </c>
      <c r="K247" s="4" t="s">
        <v>16</v>
      </c>
      <c r="L247" s="4">
        <f>iferror(vlookup(B247,Rating_info,3,0),"No Data")</f>
        <v>2.5</v>
      </c>
    </row>
    <row r="248" ht="15.75" hidden="1" customHeight="1">
      <c r="A248" s="4" t="s">
        <v>527</v>
      </c>
      <c r="B248" s="4" t="s">
        <v>283</v>
      </c>
      <c r="C248" s="4" t="str">
        <f>iferror(vlookup(B248,Industry_info,2,false),"No data")</f>
        <v>Business Services</v>
      </c>
      <c r="D248" s="4" t="s">
        <v>24</v>
      </c>
      <c r="E248" s="4" t="str">
        <f>iferror(VLOOKUP(D248,State_info,2,0),"No Data")</f>
        <v>VA</v>
      </c>
      <c r="F248" s="4">
        <v>47514.0</v>
      </c>
      <c r="G248" s="4">
        <v>82849.0</v>
      </c>
      <c r="H248" s="4" t="s">
        <v>528</v>
      </c>
      <c r="I248" s="5">
        <v>43957.0</v>
      </c>
      <c r="J248" s="5">
        <v>43988.0</v>
      </c>
      <c r="K248" s="4" t="s">
        <v>16</v>
      </c>
      <c r="L248" s="4">
        <f>iferror(vlookup(B248,Rating_info,3,0),"No Data")</f>
        <v>3.5</v>
      </c>
    </row>
    <row r="249" ht="15.75" hidden="1" customHeight="1">
      <c r="A249" s="4" t="s">
        <v>529</v>
      </c>
      <c r="B249" s="4" t="s">
        <v>69</v>
      </c>
      <c r="C249" s="4" t="str">
        <f>iferror(vlookup(B249,Industry_info,2,false),"No data")</f>
        <v>Business Services</v>
      </c>
      <c r="D249" s="4" t="s">
        <v>21</v>
      </c>
      <c r="E249" s="4" t="str">
        <f>iferror(VLOOKUP(D249,State_info,2,0),"No Data")</f>
        <v>DC</v>
      </c>
      <c r="F249" s="4">
        <v>22106.0</v>
      </c>
      <c r="G249" s="4">
        <v>123125.0</v>
      </c>
      <c r="H249" s="4" t="s">
        <v>15</v>
      </c>
      <c r="I249" s="5">
        <v>43958.0</v>
      </c>
      <c r="J249" s="5">
        <v>43988.0</v>
      </c>
      <c r="K249" s="4" t="s">
        <v>16</v>
      </c>
      <c r="L249" s="4">
        <f>iferror(vlookup(B249,Rating_info,3,0),"No Data")</f>
        <v>3.9</v>
      </c>
    </row>
    <row r="250" ht="15.75" hidden="1" customHeight="1">
      <c r="A250" s="4" t="s">
        <v>530</v>
      </c>
      <c r="B250" s="4" t="s">
        <v>531</v>
      </c>
      <c r="C250" s="4" t="str">
        <f>iferror(vlookup(B250,Industry_info,2,false),"No data")</f>
        <v>Business Services</v>
      </c>
      <c r="D250" s="4" t="s">
        <v>21</v>
      </c>
      <c r="E250" s="4" t="str">
        <f>iferror(VLOOKUP(D250,State_info,2,0),"No Data")</f>
        <v>DC</v>
      </c>
      <c r="F250" s="4">
        <v>70419.0</v>
      </c>
      <c r="G250" s="4">
        <v>140912.0</v>
      </c>
      <c r="H250" s="4" t="s">
        <v>532</v>
      </c>
      <c r="I250" s="5">
        <v>43953.0</v>
      </c>
      <c r="J250" s="5">
        <v>43988.0</v>
      </c>
      <c r="K250" s="4" t="s">
        <v>16</v>
      </c>
      <c r="L250" s="4">
        <f>iferror(vlookup(B250,Rating_info,3,0),"No Data")</f>
        <v>3.3</v>
      </c>
    </row>
    <row r="251" ht="15.75" customHeight="1">
      <c r="A251" s="4" t="s">
        <v>270</v>
      </c>
      <c r="B251" s="4" t="s">
        <v>533</v>
      </c>
      <c r="C251" s="4" t="str">
        <f>iferror(vlookup(B251,Industry_info,2,false),"No data")</f>
        <v>Finance</v>
      </c>
      <c r="D251" s="4" t="s">
        <v>205</v>
      </c>
      <c r="E251" s="4" t="str">
        <f>iferror(VLOOKUP(D251,State_info,2,0),"No Data")</f>
        <v>VA</v>
      </c>
      <c r="F251" s="4">
        <v>111787.0</v>
      </c>
      <c r="G251" s="4">
        <v>123290.0</v>
      </c>
      <c r="H251" s="4" t="s">
        <v>534</v>
      </c>
      <c r="I251" s="5">
        <v>43956.0</v>
      </c>
      <c r="J251" s="5">
        <v>43988.0</v>
      </c>
      <c r="K251" s="4" t="s">
        <v>16</v>
      </c>
      <c r="L251" s="4">
        <f>iferror(vlookup(B251,Rating_info,3,0),"No Data")</f>
        <v>3.8</v>
      </c>
    </row>
    <row r="252" ht="15.75" hidden="1" customHeight="1">
      <c r="A252" s="4" t="s">
        <v>535</v>
      </c>
      <c r="B252" s="4" t="s">
        <v>536</v>
      </c>
      <c r="C252" s="4" t="str">
        <f>iferror(vlookup(B252,Industry_info,2,false),"No data")</f>
        <v>Aerospace &amp; Defense</v>
      </c>
      <c r="D252" s="4" t="s">
        <v>537</v>
      </c>
      <c r="E252" s="4" t="str">
        <f>iferror(VLOOKUP(D252,State_info,2,0),"No Data")</f>
        <v>VA</v>
      </c>
      <c r="F252" s="4">
        <v>61388.0</v>
      </c>
      <c r="G252" s="4">
        <v>126533.0</v>
      </c>
      <c r="H252" s="4" t="s">
        <v>538</v>
      </c>
      <c r="I252" s="5">
        <v>43952.0</v>
      </c>
      <c r="J252" s="5">
        <v>43988.0</v>
      </c>
      <c r="K252" s="4" t="s">
        <v>16</v>
      </c>
      <c r="L252" s="4">
        <f>iferror(vlookup(B252,Rating_info,3,0),"No Data")</f>
        <v>3.6</v>
      </c>
    </row>
    <row r="253" ht="15.75" hidden="1" customHeight="1">
      <c r="A253" s="4" t="s">
        <v>31</v>
      </c>
      <c r="B253" s="4" t="s">
        <v>209</v>
      </c>
      <c r="C253" s="4" t="str">
        <f>iferror(vlookup(B253,Industry_info,2,false),"No data")</f>
        <v>Information Technology</v>
      </c>
      <c r="D253" s="4" t="s">
        <v>21</v>
      </c>
      <c r="E253" s="4" t="str">
        <f>iferror(VLOOKUP(D253,State_info,2,0),"No Data")</f>
        <v>DC</v>
      </c>
      <c r="F253" s="4">
        <v>53631.0</v>
      </c>
      <c r="G253" s="4">
        <v>103002.0</v>
      </c>
      <c r="H253" s="4" t="s">
        <v>539</v>
      </c>
      <c r="I253" s="5">
        <v>43957.0</v>
      </c>
      <c r="J253" s="5">
        <v>43988.0</v>
      </c>
      <c r="K253" s="4" t="s">
        <v>16</v>
      </c>
      <c r="L253" s="4">
        <f>iferror(vlookup(B253,Rating_info,3,0),"No Data")</f>
        <v>3.5</v>
      </c>
    </row>
    <row r="254" ht="15.75" hidden="1" customHeight="1">
      <c r="A254" s="4" t="s">
        <v>540</v>
      </c>
      <c r="B254" s="4" t="s">
        <v>541</v>
      </c>
      <c r="C254" s="4" t="str">
        <f>iferror(vlookup(B254,Industry_info,2,false),"No data")</f>
        <v>Information Technology</v>
      </c>
      <c r="D254" s="4" t="s">
        <v>38</v>
      </c>
      <c r="E254" s="4" t="str">
        <f>iferror(VLOOKUP(D254,State_info,2,0),"No Data")</f>
        <v>VA</v>
      </c>
      <c r="F254" s="4">
        <v>76994.0</v>
      </c>
      <c r="G254" s="4">
        <v>128642.0</v>
      </c>
      <c r="H254" s="4" t="s">
        <v>542</v>
      </c>
      <c r="I254" s="5">
        <v>43950.0</v>
      </c>
      <c r="J254" s="5">
        <v>43988.0</v>
      </c>
      <c r="K254" s="4" t="s">
        <v>16</v>
      </c>
      <c r="L254" s="4">
        <f>iferror(vlookup(B254,Rating_info,3,0),"No Data")</f>
        <v>3.1</v>
      </c>
    </row>
    <row r="255" ht="15.75" hidden="1" customHeight="1">
      <c r="A255" s="4" t="s">
        <v>540</v>
      </c>
      <c r="B255" s="4" t="s">
        <v>541</v>
      </c>
      <c r="C255" s="4" t="str">
        <f>iferror(vlookup(B255,Industry_info,2,false),"No data")</f>
        <v>Information Technology</v>
      </c>
      <c r="D255" s="4" t="s">
        <v>38</v>
      </c>
      <c r="E255" s="4" t="str">
        <f>iferror(VLOOKUP(D255,State_info,2,0),"No Data")</f>
        <v>VA</v>
      </c>
      <c r="F255" s="4">
        <v>76994.0</v>
      </c>
      <c r="G255" s="4">
        <v>128642.0</v>
      </c>
      <c r="H255" s="4" t="s">
        <v>542</v>
      </c>
      <c r="I255" s="5">
        <v>43950.0</v>
      </c>
      <c r="J255" s="5">
        <v>43988.0</v>
      </c>
      <c r="K255" s="4" t="s">
        <v>16</v>
      </c>
      <c r="L255" s="4">
        <f>iferror(vlookup(B255,Rating_info,3,0),"No Data")</f>
        <v>3.1</v>
      </c>
    </row>
    <row r="256" ht="15.75" hidden="1" customHeight="1">
      <c r="A256" s="4" t="s">
        <v>543</v>
      </c>
      <c r="B256" s="4" t="s">
        <v>544</v>
      </c>
      <c r="C256" s="4" t="str">
        <f>iferror(vlookup(B256,Industry_info,2,false),"No data")</f>
        <v>Aerospace &amp; Defense</v>
      </c>
      <c r="D256" s="4" t="s">
        <v>109</v>
      </c>
      <c r="E256" s="4" t="str">
        <f>iferror(VLOOKUP(D256,State_info,2,0),"No Data")</f>
        <v>MD</v>
      </c>
      <c r="F256" s="4">
        <v>44165.0</v>
      </c>
      <c r="G256" s="4">
        <v>90134.0</v>
      </c>
      <c r="H256" s="4" t="s">
        <v>545</v>
      </c>
      <c r="I256" s="5">
        <v>43958.0</v>
      </c>
      <c r="J256" s="5">
        <v>43988.0</v>
      </c>
      <c r="K256" s="4" t="s">
        <v>16</v>
      </c>
      <c r="L256" s="4">
        <f>iferror(vlookup(B256,Rating_info,3,0),"No Data")</f>
        <v>3</v>
      </c>
    </row>
    <row r="257" ht="15.75" hidden="1" customHeight="1">
      <c r="A257" s="4" t="s">
        <v>546</v>
      </c>
      <c r="B257" s="4" t="s">
        <v>69</v>
      </c>
      <c r="C257" s="4" t="str">
        <f>iferror(vlookup(B257,Industry_info,2,false),"No data")</f>
        <v>Business Services</v>
      </c>
      <c r="D257" s="4" t="s">
        <v>49</v>
      </c>
      <c r="E257" s="4" t="str">
        <f>iferror(VLOOKUP(D257,State_info,2,0),"No Data")</f>
        <v>VA</v>
      </c>
      <c r="F257" s="4">
        <v>79571.0</v>
      </c>
      <c r="G257" s="4">
        <v>130402.0</v>
      </c>
      <c r="H257" s="4" t="s">
        <v>15</v>
      </c>
      <c r="I257" s="5">
        <v>43951.0</v>
      </c>
      <c r="J257" s="5">
        <v>43988.0</v>
      </c>
      <c r="K257" s="4" t="s">
        <v>16</v>
      </c>
      <c r="L257" s="4">
        <f>iferror(vlookup(B257,Rating_info,3,0),"No Data")</f>
        <v>3.9</v>
      </c>
    </row>
    <row r="258" ht="15.75" hidden="1" customHeight="1">
      <c r="A258" s="4" t="s">
        <v>547</v>
      </c>
      <c r="B258" s="4" t="s">
        <v>548</v>
      </c>
      <c r="C258" s="4" t="str">
        <f>iferror(vlookup(B258,Industry_info,2,false),"No data")</f>
        <v>Government</v>
      </c>
      <c r="D258" s="4" t="s">
        <v>21</v>
      </c>
      <c r="E258" s="4" t="str">
        <f>iferror(VLOOKUP(D258,State_info,2,0),"No Data")</f>
        <v>DC</v>
      </c>
      <c r="F258" s="4">
        <v>111758.0</v>
      </c>
      <c r="G258" s="4">
        <v>152332.0</v>
      </c>
      <c r="H258" s="4" t="s">
        <v>549</v>
      </c>
      <c r="I258" s="5">
        <v>43953.0</v>
      </c>
      <c r="J258" s="5">
        <v>43988.0</v>
      </c>
      <c r="K258" s="4" t="s">
        <v>16</v>
      </c>
      <c r="L258" s="4">
        <f>iferror(vlookup(B258,Rating_info,3,0),"No Data")</f>
        <v>4.5</v>
      </c>
    </row>
    <row r="259" ht="15.75" hidden="1" customHeight="1">
      <c r="A259" s="4" t="s">
        <v>550</v>
      </c>
      <c r="B259" s="4" t="s">
        <v>551</v>
      </c>
      <c r="C259" s="4" t="str">
        <f>iferror(vlookup(B259,Industry_info,2,false),"No data")</f>
        <v>Education</v>
      </c>
      <c r="D259" s="4" t="s">
        <v>21</v>
      </c>
      <c r="E259" s="4" t="str">
        <f>iferror(VLOOKUP(D259,State_info,2,0),"No Data")</f>
        <v>DC</v>
      </c>
      <c r="F259" s="4">
        <v>53612.0</v>
      </c>
      <c r="G259" s="4">
        <v>91099.0</v>
      </c>
      <c r="H259" s="4" t="s">
        <v>552</v>
      </c>
      <c r="I259" s="5">
        <v>43958.0</v>
      </c>
      <c r="J259" s="5">
        <v>43988.0</v>
      </c>
      <c r="K259" s="4" t="s">
        <v>16</v>
      </c>
      <c r="L259" s="4">
        <f>iferror(vlookup(B259,Rating_info,3,0),"No Data")</f>
        <v>3.8</v>
      </c>
    </row>
    <row r="260" ht="15.75" hidden="1" customHeight="1">
      <c r="A260" s="4" t="s">
        <v>553</v>
      </c>
      <c r="B260" s="4" t="s">
        <v>554</v>
      </c>
      <c r="C260" s="4" t="str">
        <f>iferror(vlookup(B260,Industry_info,2,false),"No data")</f>
        <v>Information Technology</v>
      </c>
      <c r="D260" s="4" t="s">
        <v>184</v>
      </c>
      <c r="E260" s="4" t="str">
        <f>iferror(VLOOKUP(D260,State_info,2,0),"No Data")</f>
        <v>VA</v>
      </c>
      <c r="F260" s="4">
        <v>88809.0</v>
      </c>
      <c r="G260" s="4">
        <v>145826.0</v>
      </c>
      <c r="H260" s="4" t="s">
        <v>555</v>
      </c>
      <c r="I260" s="5">
        <v>43958.0</v>
      </c>
      <c r="J260" s="5">
        <v>43988.0</v>
      </c>
      <c r="K260" s="4" t="s">
        <v>16</v>
      </c>
      <c r="L260" s="4">
        <f>iferror(vlookup(B260,Rating_info,3,0),"No Data")</f>
        <v>3.4</v>
      </c>
    </row>
    <row r="261" ht="15.75" hidden="1" customHeight="1">
      <c r="A261" s="4" t="s">
        <v>556</v>
      </c>
      <c r="B261" s="4" t="s">
        <v>557</v>
      </c>
      <c r="C261" s="4" t="str">
        <f>iferror(vlookup(B261,Industry_info,2,false),"No data")</f>
        <v>Information Technology</v>
      </c>
      <c r="D261" s="4" t="s">
        <v>38</v>
      </c>
      <c r="E261" s="4" t="str">
        <f>iferror(VLOOKUP(D261,State_info,2,0),"No Data")</f>
        <v>VA</v>
      </c>
      <c r="F261" s="4">
        <v>76994.0</v>
      </c>
      <c r="G261" s="4">
        <v>128642.0</v>
      </c>
      <c r="H261" s="4" t="s">
        <v>558</v>
      </c>
      <c r="I261" s="5">
        <v>43951.0</v>
      </c>
      <c r="J261" s="5">
        <v>43988.0</v>
      </c>
      <c r="K261" s="4" t="s">
        <v>16</v>
      </c>
      <c r="L261" s="4">
        <f>iferror(vlookup(B261,Rating_info,3,0),"No Data")</f>
        <v>3.1</v>
      </c>
    </row>
    <row r="262" ht="15.75" customHeight="1">
      <c r="A262" s="4" t="s">
        <v>31</v>
      </c>
      <c r="B262" s="4" t="s">
        <v>559</v>
      </c>
      <c r="C262" s="4" t="str">
        <f>iferror(vlookup(B262,Industry_info,2,false),"No data")</f>
        <v>Information Technology</v>
      </c>
      <c r="D262" s="4" t="s">
        <v>24</v>
      </c>
      <c r="E262" s="4" t="str">
        <f>iferror(VLOOKUP(D262,State_info,2,0),"No Data")</f>
        <v>VA</v>
      </c>
      <c r="F262" s="4">
        <v>58568.0</v>
      </c>
      <c r="G262" s="4">
        <v>111223.0</v>
      </c>
      <c r="H262" s="4" t="s">
        <v>560</v>
      </c>
      <c r="I262" s="5">
        <v>43956.0</v>
      </c>
      <c r="J262" s="5">
        <v>43988.0</v>
      </c>
      <c r="K262" s="4" t="s">
        <v>16</v>
      </c>
      <c r="L262" s="4">
        <f>iferror(vlookup(B262,Rating_info,3,0),"No Data")</f>
        <v>4</v>
      </c>
    </row>
    <row r="263" ht="15.75" hidden="1" customHeight="1">
      <c r="A263" s="4" t="s">
        <v>561</v>
      </c>
      <c r="B263" s="4" t="s">
        <v>201</v>
      </c>
      <c r="C263" s="4" t="str">
        <f>iferror(vlookup(B263,Industry_info,2,false),"No data")</f>
        <v>Aerospace &amp; Defense</v>
      </c>
      <c r="D263" s="4" t="s">
        <v>184</v>
      </c>
      <c r="E263" s="4" t="str">
        <f>iferror(VLOOKUP(D263,State_info,2,0),"No Data")</f>
        <v>VA</v>
      </c>
      <c r="F263" s="4">
        <v>92606.0</v>
      </c>
      <c r="G263" s="4">
        <v>150217.0</v>
      </c>
      <c r="H263" s="4" t="s">
        <v>15</v>
      </c>
      <c r="I263" s="5">
        <v>43954.0</v>
      </c>
      <c r="J263" s="5">
        <v>43988.0</v>
      </c>
      <c r="K263" s="4" t="s">
        <v>16</v>
      </c>
      <c r="L263" s="4">
        <f>iferror(vlookup(B263,Rating_info,3,0),"No Data")</f>
        <v>3.4</v>
      </c>
    </row>
    <row r="264" ht="15.75" hidden="1" customHeight="1">
      <c r="A264" s="4" t="s">
        <v>562</v>
      </c>
      <c r="B264" s="4" t="s">
        <v>275</v>
      </c>
      <c r="C264" s="4" t="str">
        <f>iferror(vlookup(B264,Industry_info,2,false),"No data")</f>
        <v>Business Services</v>
      </c>
      <c r="D264" s="4" t="s">
        <v>24</v>
      </c>
      <c r="E264" s="4" t="str">
        <f>iferror(VLOOKUP(D264,State_info,2,0),"No Data")</f>
        <v>VA</v>
      </c>
      <c r="F264" s="4">
        <v>88561.0</v>
      </c>
      <c r="G264" s="4">
        <v>104720.0</v>
      </c>
      <c r="H264" s="4" t="s">
        <v>563</v>
      </c>
      <c r="I264" s="5">
        <v>43953.0</v>
      </c>
      <c r="J264" s="5">
        <v>43988.0</v>
      </c>
      <c r="K264" s="4" t="s">
        <v>16</v>
      </c>
      <c r="L264" s="4">
        <f>iferror(vlookup(B264,Rating_info,3,0),"No Data")</f>
        <v>4.6</v>
      </c>
    </row>
    <row r="265" ht="15.75" hidden="1" customHeight="1">
      <c r="A265" s="4" t="s">
        <v>564</v>
      </c>
      <c r="B265" s="4" t="s">
        <v>565</v>
      </c>
      <c r="C265" s="4" t="str">
        <f>iferror(vlookup(B265,Industry_info,2,false),"No data")</f>
        <v>Non-Profit</v>
      </c>
      <c r="D265" s="4" t="s">
        <v>21</v>
      </c>
      <c r="E265" s="4" t="str">
        <f>iferror(VLOOKUP(D265,State_info,2,0),"No Data")</f>
        <v>DC</v>
      </c>
      <c r="F265" s="4">
        <v>36583.0</v>
      </c>
      <c r="G265" s="4">
        <v>64648.0</v>
      </c>
      <c r="H265" s="4" t="s">
        <v>566</v>
      </c>
      <c r="I265" s="5">
        <v>43953.0</v>
      </c>
      <c r="J265" s="5">
        <v>43988.0</v>
      </c>
      <c r="K265" s="4" t="s">
        <v>330</v>
      </c>
      <c r="L265" s="4">
        <f>iferror(vlookup(B265,Rating_info,3,0),"No Data")</f>
        <v>2.5</v>
      </c>
    </row>
    <row r="266" ht="15.75" hidden="1" customHeight="1">
      <c r="A266" s="4" t="s">
        <v>567</v>
      </c>
      <c r="B266" s="4" t="s">
        <v>26</v>
      </c>
      <c r="C266" s="4" t="str">
        <f>iferror(vlookup(B266,Industry_info,2,false),"No data")</f>
        <v>Business Services</v>
      </c>
      <c r="D266" s="4" t="s">
        <v>21</v>
      </c>
      <c r="E266" s="4" t="str">
        <f>iferror(VLOOKUP(D266,State_info,2,0),"No Data")</f>
        <v>DC</v>
      </c>
      <c r="F266" s="4">
        <v>35981.0</v>
      </c>
      <c r="G266" s="4">
        <v>80244.0</v>
      </c>
      <c r="H266" s="4" t="s">
        <v>568</v>
      </c>
      <c r="I266" s="5">
        <v>43958.0</v>
      </c>
      <c r="J266" s="5">
        <v>43988.0</v>
      </c>
      <c r="K266" s="4" t="s">
        <v>16</v>
      </c>
      <c r="L266" s="4">
        <f>iferror(vlookup(B266,Rating_info,3,0),"No Data")</f>
        <v>3.7</v>
      </c>
    </row>
    <row r="267" ht="15.75" hidden="1" customHeight="1">
      <c r="A267" s="4" t="s">
        <v>569</v>
      </c>
      <c r="B267" s="4" t="s">
        <v>570</v>
      </c>
      <c r="C267" s="4" t="str">
        <f>iferror(vlookup(B267,Industry_info,2,false),"No data")</f>
        <v>Business Services</v>
      </c>
      <c r="D267" s="4" t="s">
        <v>205</v>
      </c>
      <c r="E267" s="4" t="str">
        <f>iferror(VLOOKUP(D267,State_info,2,0),"No Data")</f>
        <v>VA</v>
      </c>
      <c r="F267" s="4">
        <v>73955.0</v>
      </c>
      <c r="G267" s="4">
        <v>122038.0</v>
      </c>
      <c r="H267" s="4" t="s">
        <v>571</v>
      </c>
      <c r="I267" s="5">
        <v>43953.0</v>
      </c>
      <c r="J267" s="5">
        <v>43988.0</v>
      </c>
      <c r="K267" s="4" t="s">
        <v>16</v>
      </c>
      <c r="L267" s="4">
        <f>iferror(vlookup(B267,Rating_info,3,0),"No Data")</f>
        <v>3.6</v>
      </c>
    </row>
    <row r="268" ht="15.75" hidden="1" customHeight="1">
      <c r="A268" s="4" t="s">
        <v>572</v>
      </c>
      <c r="B268" s="4" t="s">
        <v>554</v>
      </c>
      <c r="C268" s="4" t="str">
        <f>iferror(vlookup(B268,Industry_info,2,false),"No data")</f>
        <v>Information Technology</v>
      </c>
      <c r="D268" s="4" t="s">
        <v>184</v>
      </c>
      <c r="E268" s="4" t="str">
        <f>iferror(VLOOKUP(D268,State_info,2,0),"No Data")</f>
        <v>VA</v>
      </c>
      <c r="F268" s="4">
        <v>61664.0</v>
      </c>
      <c r="G268" s="4">
        <v>103785.0</v>
      </c>
      <c r="H268" s="4" t="s">
        <v>573</v>
      </c>
      <c r="I268" s="5">
        <v>43958.0</v>
      </c>
      <c r="J268" s="5">
        <v>43988.0</v>
      </c>
      <c r="K268" s="4" t="s">
        <v>16</v>
      </c>
      <c r="L268" s="4">
        <f>iferror(vlookup(B268,Rating_info,3,0),"No Data")</f>
        <v>3.4</v>
      </c>
    </row>
    <row r="269" ht="15.75" hidden="1" customHeight="1">
      <c r="A269" s="4" t="s">
        <v>574</v>
      </c>
      <c r="B269" s="4" t="s">
        <v>369</v>
      </c>
      <c r="C269" s="4" t="str">
        <f>iferror(vlookup(B269,Industry_info,2,false),"No data")</f>
        <v>Aerospace &amp; Defense</v>
      </c>
      <c r="D269" s="4" t="s">
        <v>21</v>
      </c>
      <c r="E269" s="4" t="str">
        <f>iferror(VLOOKUP(D269,State_info,2,0),"No Data")</f>
        <v>DC</v>
      </c>
      <c r="F269" s="4">
        <v>88916.0</v>
      </c>
      <c r="G269" s="4">
        <v>118351.0</v>
      </c>
      <c r="H269" s="4" t="s">
        <v>575</v>
      </c>
      <c r="I269" s="5">
        <v>43949.0</v>
      </c>
      <c r="J269" s="5">
        <v>43988.0</v>
      </c>
      <c r="K269" s="4" t="s">
        <v>16</v>
      </c>
      <c r="L269" s="4">
        <f>iferror(vlookup(B269,Rating_info,3,0),"No Data")</f>
        <v>4.4</v>
      </c>
    </row>
    <row r="270" ht="15.75" hidden="1" customHeight="1">
      <c r="A270" s="4" t="s">
        <v>576</v>
      </c>
      <c r="B270" s="4" t="s">
        <v>577</v>
      </c>
      <c r="C270" s="4" t="str">
        <f>iferror(vlookup(B270,Industry_info,2,false),"No data")</f>
        <v>No Industry</v>
      </c>
      <c r="D270" s="4" t="s">
        <v>14</v>
      </c>
      <c r="E270" s="4" t="str">
        <f>iferror(VLOOKUP(D270,State_info,2,0),"No Data")</f>
        <v>VA</v>
      </c>
      <c r="F270" s="4">
        <v>79171.0</v>
      </c>
      <c r="G270" s="4">
        <v>126697.0</v>
      </c>
      <c r="H270" s="4" t="s">
        <v>578</v>
      </c>
      <c r="I270" s="5">
        <v>43953.0</v>
      </c>
      <c r="J270" s="5">
        <v>43988.0</v>
      </c>
      <c r="K270" s="4" t="s">
        <v>16</v>
      </c>
      <c r="L270" s="4">
        <f>iferror(vlookup(B270,Rating_info,3,0),"No Data")</f>
        <v>4.1</v>
      </c>
    </row>
    <row r="271" ht="15.75" hidden="1" customHeight="1">
      <c r="A271" s="4" t="s">
        <v>579</v>
      </c>
      <c r="B271" s="4" t="s">
        <v>252</v>
      </c>
      <c r="C271" s="4" t="str">
        <f>iferror(vlookup(B271,Industry_info,2,false),"No data")</f>
        <v>Biotech &amp; Pharmaceuticals</v>
      </c>
      <c r="D271" s="4" t="s">
        <v>253</v>
      </c>
      <c r="E271" s="4" t="str">
        <f>iferror(VLOOKUP(D271,State_info,2,0),"No Data")</f>
        <v>MD</v>
      </c>
      <c r="F271" s="4">
        <v>102620.0</v>
      </c>
      <c r="G271" s="4">
        <v>110103.0</v>
      </c>
      <c r="H271" s="4" t="s">
        <v>15</v>
      </c>
      <c r="I271" s="5">
        <v>43947.0</v>
      </c>
      <c r="J271" s="5">
        <v>43988.0</v>
      </c>
      <c r="K271" s="4" t="s">
        <v>16</v>
      </c>
      <c r="L271" s="4">
        <f>iferror(vlookup(B271,Rating_info,3,0),"No Data")</f>
        <v>3.9</v>
      </c>
    </row>
    <row r="272" ht="15.75" hidden="1" customHeight="1">
      <c r="A272" s="4" t="s">
        <v>580</v>
      </c>
      <c r="B272" s="4" t="s">
        <v>69</v>
      </c>
      <c r="C272" s="4" t="str">
        <f>iferror(vlookup(B272,Industry_info,2,false),"No data")</f>
        <v>Business Services</v>
      </c>
      <c r="D272" s="4" t="s">
        <v>49</v>
      </c>
      <c r="E272" s="4" t="str">
        <f>iferror(VLOOKUP(D272,State_info,2,0),"No Data")</f>
        <v>VA</v>
      </c>
      <c r="F272" s="4">
        <v>83421.0</v>
      </c>
      <c r="G272" s="4">
        <v>136158.0</v>
      </c>
      <c r="H272" s="4" t="s">
        <v>15</v>
      </c>
      <c r="I272" s="5">
        <v>43945.0</v>
      </c>
      <c r="J272" s="5">
        <v>43988.0</v>
      </c>
      <c r="K272" s="4" t="s">
        <v>16</v>
      </c>
      <c r="L272" s="4">
        <f>iferror(vlookup(B272,Rating_info,3,0),"No Data")</f>
        <v>3.9</v>
      </c>
    </row>
    <row r="273" ht="15.75" hidden="1" customHeight="1">
      <c r="A273" s="4" t="s">
        <v>104</v>
      </c>
      <c r="B273" s="4" t="s">
        <v>570</v>
      </c>
      <c r="C273" s="4" t="str">
        <f>iferror(vlookup(B273,Industry_info,2,false),"No data")</f>
        <v>Business Services</v>
      </c>
      <c r="D273" s="4" t="s">
        <v>49</v>
      </c>
      <c r="E273" s="4" t="str">
        <f>iferror(VLOOKUP(D273,State_info,2,0),"No Data")</f>
        <v>VA</v>
      </c>
      <c r="F273" s="4">
        <v>126941.0</v>
      </c>
      <c r="G273" s="4">
        <v>188349.0</v>
      </c>
      <c r="H273" s="4" t="s">
        <v>581</v>
      </c>
      <c r="I273" s="5">
        <v>43951.0</v>
      </c>
      <c r="J273" s="5">
        <v>43988.0</v>
      </c>
      <c r="K273" s="4" t="s">
        <v>16</v>
      </c>
      <c r="L273" s="4">
        <f>iferror(vlookup(B273,Rating_info,3,0),"No Data")</f>
        <v>3.6</v>
      </c>
    </row>
    <row r="274" ht="15.75" hidden="1" customHeight="1">
      <c r="A274" s="4" t="s">
        <v>582</v>
      </c>
      <c r="B274" s="4" t="s">
        <v>183</v>
      </c>
      <c r="C274" s="4" t="str">
        <f>iferror(vlookup(B274,Industry_info,2,false),"No data")</f>
        <v>Business Services</v>
      </c>
      <c r="D274" s="4" t="s">
        <v>21</v>
      </c>
      <c r="E274" s="4" t="str">
        <f>iferror(VLOOKUP(D274,State_info,2,0),"No Data")</f>
        <v>DC</v>
      </c>
      <c r="F274" s="4">
        <v>76115.0</v>
      </c>
      <c r="G274" s="4">
        <v>116428.0</v>
      </c>
      <c r="H274" s="4" t="s">
        <v>15</v>
      </c>
      <c r="I274" s="5">
        <v>43957.0</v>
      </c>
      <c r="J274" s="5">
        <v>43988.0</v>
      </c>
      <c r="K274" s="4" t="s">
        <v>16</v>
      </c>
      <c r="L274" s="4">
        <f>iferror(vlookup(B274,Rating_info,3,0),"No Data")</f>
        <v>4</v>
      </c>
    </row>
    <row r="275" ht="15.75" hidden="1" customHeight="1">
      <c r="A275" s="4" t="s">
        <v>31</v>
      </c>
      <c r="B275" s="4" t="s">
        <v>147</v>
      </c>
      <c r="C275" s="4" t="str">
        <f>iferror(vlookup(B275,Industry_info,2,false),"No data")</f>
        <v>Aerospace &amp; Defense</v>
      </c>
      <c r="D275" s="4" t="s">
        <v>21</v>
      </c>
      <c r="E275" s="4" t="str">
        <f>iferror(VLOOKUP(D275,State_info,2,0),"No Data")</f>
        <v>DC</v>
      </c>
      <c r="F275" s="4">
        <v>100365.0</v>
      </c>
      <c r="G275" s="4">
        <v>123718.0</v>
      </c>
      <c r="H275" s="4" t="s">
        <v>15</v>
      </c>
      <c r="I275" s="5">
        <v>43956.0</v>
      </c>
      <c r="J275" s="5">
        <v>43988.0</v>
      </c>
      <c r="K275" s="4" t="s">
        <v>16</v>
      </c>
      <c r="L275" s="4">
        <f>iferror(vlookup(B275,Rating_info,3,0),"No Data")</f>
        <v>3.2</v>
      </c>
    </row>
    <row r="276" ht="15.75" hidden="1" customHeight="1">
      <c r="A276" s="4" t="s">
        <v>583</v>
      </c>
      <c r="B276" s="4" t="s">
        <v>263</v>
      </c>
      <c r="C276" s="4" t="str">
        <f>iferror(vlookup(B276,Industry_info,2,false),"No data")</f>
        <v>Aerospace &amp; Defense</v>
      </c>
      <c r="D276" s="4" t="s">
        <v>264</v>
      </c>
      <c r="E276" s="4" t="str">
        <f>iferror(VLOOKUP(D276,State_info,2,0),"No Data")</f>
        <v>MD</v>
      </c>
      <c r="F276" s="4">
        <v>100000.0</v>
      </c>
      <c r="G276" s="4">
        <v>160000.0</v>
      </c>
      <c r="H276" s="4" t="s">
        <v>584</v>
      </c>
      <c r="I276" s="5">
        <v>43953.0</v>
      </c>
      <c r="J276" s="5">
        <v>43988.0</v>
      </c>
      <c r="K276" s="4" t="s">
        <v>16</v>
      </c>
      <c r="L276" s="4">
        <f>iferror(vlookup(B276,Rating_info,3,0),"No Data")</f>
        <v>4.5</v>
      </c>
    </row>
    <row r="277" ht="15.75" hidden="1" customHeight="1">
      <c r="A277" s="4" t="s">
        <v>585</v>
      </c>
      <c r="B277" s="4" t="s">
        <v>586</v>
      </c>
      <c r="C277" s="4" t="str">
        <f>iferror(vlookup(B277,Industry_info,2,false),"No data")</f>
        <v>Non-Profit</v>
      </c>
      <c r="D277" s="4" t="s">
        <v>21</v>
      </c>
      <c r="E277" s="4" t="str">
        <f>iferror(VLOOKUP(D277,State_info,2,0),"No Data")</f>
        <v>DC</v>
      </c>
      <c r="F277" s="4">
        <v>74512.0</v>
      </c>
      <c r="G277" s="4">
        <v>87717.0</v>
      </c>
      <c r="H277" s="4" t="s">
        <v>587</v>
      </c>
      <c r="I277" s="5">
        <v>43957.0</v>
      </c>
      <c r="J277" s="5">
        <v>43988.0</v>
      </c>
      <c r="K277" s="4" t="s">
        <v>16</v>
      </c>
      <c r="L277" s="4">
        <f>iferror(vlookup(B277,Rating_info,3,0),"No Data")</f>
        <v>3.1</v>
      </c>
    </row>
    <row r="278" ht="15.75" hidden="1" customHeight="1">
      <c r="A278" s="4" t="s">
        <v>588</v>
      </c>
      <c r="B278" s="4" t="s">
        <v>589</v>
      </c>
      <c r="C278" s="4" t="str">
        <f>iferror(vlookup(B278,Industry_info,2,false),"No data")</f>
        <v>No Industry</v>
      </c>
      <c r="D278" s="4" t="s">
        <v>21</v>
      </c>
      <c r="E278" s="4" t="str">
        <f>iferror(VLOOKUP(D278,State_info,2,0),"No Data")</f>
        <v>DC</v>
      </c>
      <c r="F278" s="4">
        <v>127839.0</v>
      </c>
      <c r="G278" s="4">
        <v>160487.0</v>
      </c>
      <c r="H278" s="4" t="s">
        <v>590</v>
      </c>
      <c r="I278" s="5">
        <v>43952.0</v>
      </c>
      <c r="J278" s="5">
        <v>43988.0</v>
      </c>
      <c r="K278" s="4" t="s">
        <v>16</v>
      </c>
      <c r="L278" s="4">
        <f>iferror(vlookup(B278,Rating_info,3,0),"No Data")</f>
        <v>4.6</v>
      </c>
    </row>
    <row r="279" ht="15.75" hidden="1" customHeight="1">
      <c r="A279" s="4" t="s">
        <v>591</v>
      </c>
      <c r="B279" s="4" t="s">
        <v>502</v>
      </c>
      <c r="C279" s="4" t="str">
        <f>iferror(vlookup(B279,Industry_info,2,false),"No data")</f>
        <v>Retail</v>
      </c>
      <c r="D279" s="4" t="s">
        <v>24</v>
      </c>
      <c r="E279" s="4" t="str">
        <f>iferror(VLOOKUP(D279,State_info,2,0),"No Data")</f>
        <v>VA</v>
      </c>
      <c r="F279" s="4">
        <v>100443.0</v>
      </c>
      <c r="G279" s="4">
        <v>118161.0</v>
      </c>
      <c r="H279" s="4" t="s">
        <v>592</v>
      </c>
      <c r="I279" s="5">
        <v>43951.0</v>
      </c>
      <c r="J279" s="5">
        <v>43988.0</v>
      </c>
      <c r="K279" s="4" t="s">
        <v>16</v>
      </c>
      <c r="L279" s="4">
        <f>iferror(vlookup(B279,Rating_info,3,0),"No Data")</f>
        <v>3.3</v>
      </c>
    </row>
    <row r="280" ht="15.75" hidden="1" customHeight="1">
      <c r="A280" s="4" t="s">
        <v>593</v>
      </c>
      <c r="B280" s="4" t="s">
        <v>41</v>
      </c>
      <c r="C280" s="4" t="str">
        <f>iferror(vlookup(B280,Industry_info,2,false),"No data")</f>
        <v>Information Technology</v>
      </c>
      <c r="D280" s="4" t="s">
        <v>21</v>
      </c>
      <c r="E280" s="4" t="str">
        <f>iferror(VLOOKUP(D280,State_info,2,0),"No Data")</f>
        <v>DC</v>
      </c>
      <c r="F280" s="4">
        <v>131982.0</v>
      </c>
      <c r="G280" s="4">
        <v>229990.0</v>
      </c>
      <c r="H280" s="4" t="s">
        <v>15</v>
      </c>
      <c r="I280" s="5">
        <v>43958.0</v>
      </c>
      <c r="J280" s="5">
        <v>43988.0</v>
      </c>
      <c r="K280" s="4" t="s">
        <v>16</v>
      </c>
      <c r="L280" s="4">
        <f>iferror(vlookup(B280,Rating_info,3,0),"No Data")</f>
        <v>3.9</v>
      </c>
    </row>
    <row r="281" ht="15.75" hidden="1" customHeight="1">
      <c r="A281" s="4" t="s">
        <v>594</v>
      </c>
      <c r="B281" s="4" t="s">
        <v>595</v>
      </c>
      <c r="C281" s="4" t="str">
        <f>iferror(vlookup(B281,Industry_info,2,false),"No data")</f>
        <v>Information Technology</v>
      </c>
      <c r="D281" s="4" t="s">
        <v>132</v>
      </c>
      <c r="E281" s="4" t="str">
        <f>iferror(VLOOKUP(D281,State_info,2,0),"No Data")</f>
        <v>VA</v>
      </c>
      <c r="F281" s="4">
        <v>112491.0</v>
      </c>
      <c r="G281" s="4">
        <v>181238.0</v>
      </c>
      <c r="H281" s="4" t="s">
        <v>596</v>
      </c>
      <c r="I281" s="5">
        <v>43952.0</v>
      </c>
      <c r="J281" s="5">
        <v>43988.0</v>
      </c>
      <c r="K281" s="4" t="s">
        <v>16</v>
      </c>
      <c r="L281" s="4">
        <f>iferror(vlookup(B281,Rating_info,3,0),"No Data")</f>
        <v>3.6</v>
      </c>
    </row>
    <row r="282" ht="15.75" customHeight="1">
      <c r="A282" s="4" t="s">
        <v>31</v>
      </c>
      <c r="B282" s="4" t="s">
        <v>597</v>
      </c>
      <c r="C282" s="4" t="str">
        <f>iferror(vlookup(B282,Industry_info,2,false),"No data")</f>
        <v>Business Services</v>
      </c>
      <c r="D282" s="4" t="s">
        <v>38</v>
      </c>
      <c r="E282" s="4" t="str">
        <f>iferror(VLOOKUP(D282,State_info,2,0),"No Data")</f>
        <v>VA</v>
      </c>
      <c r="F282" s="4">
        <v>67559.0</v>
      </c>
      <c r="G282" s="4">
        <v>122821.0</v>
      </c>
      <c r="H282" s="4" t="s">
        <v>598</v>
      </c>
      <c r="I282" s="5">
        <v>43958.0</v>
      </c>
      <c r="J282" s="5">
        <v>43988.0</v>
      </c>
      <c r="K282" s="4" t="s">
        <v>16</v>
      </c>
      <c r="L282" s="4">
        <f>iferror(vlookup(B282,Rating_info,3,0),"No Data")</f>
        <v>4.8</v>
      </c>
    </row>
    <row r="283" ht="15.75" hidden="1" customHeight="1">
      <c r="A283" s="4" t="s">
        <v>342</v>
      </c>
      <c r="B283" s="4" t="s">
        <v>306</v>
      </c>
      <c r="C283" s="4" t="str">
        <f>iferror(vlookup(B283,Industry_info,2,false),"No data")</f>
        <v>Business Services</v>
      </c>
      <c r="D283" s="4" t="s">
        <v>109</v>
      </c>
      <c r="E283" s="4" t="str">
        <f>iferror(VLOOKUP(D283,State_info,2,0),"No Data")</f>
        <v>MD</v>
      </c>
      <c r="F283" s="4">
        <v>97039.0</v>
      </c>
      <c r="G283" s="4">
        <v>140342.0</v>
      </c>
      <c r="H283" s="4" t="s">
        <v>599</v>
      </c>
      <c r="I283" s="5">
        <v>43949.0</v>
      </c>
      <c r="J283" s="5">
        <v>43988.0</v>
      </c>
      <c r="K283" s="4" t="s">
        <v>16</v>
      </c>
      <c r="L283" s="4">
        <f>iferror(vlookup(B283,Rating_info,3,0),"No Data")</f>
        <v>1.9</v>
      </c>
    </row>
    <row r="284" ht="15.75" hidden="1" customHeight="1">
      <c r="A284" s="4" t="s">
        <v>600</v>
      </c>
      <c r="B284" s="4" t="s">
        <v>237</v>
      </c>
      <c r="C284" s="4" t="str">
        <f>iferror(vlookup(B284,Industry_info,2,false),"No data")</f>
        <v>Business Services</v>
      </c>
      <c r="D284" s="4" t="s">
        <v>21</v>
      </c>
      <c r="E284" s="4" t="str">
        <f>iferror(VLOOKUP(D284,State_info,2,0),"No Data")</f>
        <v>DC</v>
      </c>
      <c r="F284" s="4">
        <v>106284.0</v>
      </c>
      <c r="G284" s="4">
        <v>191206.0</v>
      </c>
      <c r="H284" s="4" t="s">
        <v>601</v>
      </c>
      <c r="I284" s="5">
        <v>43958.0</v>
      </c>
      <c r="J284" s="5">
        <v>43988.0</v>
      </c>
      <c r="K284" s="4" t="s">
        <v>16</v>
      </c>
      <c r="L284" s="4">
        <f>iferror(vlookup(B284,Rating_info,3,0),"No Data")</f>
        <v>3.2</v>
      </c>
    </row>
    <row r="285" ht="15.75" hidden="1" customHeight="1">
      <c r="A285" s="4" t="s">
        <v>602</v>
      </c>
      <c r="B285" s="4" t="s">
        <v>603</v>
      </c>
      <c r="C285" s="4" t="str">
        <f>iferror(vlookup(B285,Industry_info,2,false),"No data")</f>
        <v>Biotech &amp; Pharmaceuticals</v>
      </c>
      <c r="D285" s="4" t="s">
        <v>296</v>
      </c>
      <c r="E285" s="4" t="str">
        <f>iferror(VLOOKUP(D285,State_info,2,0),"No Data")</f>
        <v>MD</v>
      </c>
      <c r="F285" s="4">
        <v>54758.0</v>
      </c>
      <c r="G285" s="4">
        <v>103018.0</v>
      </c>
      <c r="H285" s="4" t="s">
        <v>604</v>
      </c>
      <c r="I285" s="5">
        <v>43954.0</v>
      </c>
      <c r="J285" s="5">
        <v>43988.0</v>
      </c>
      <c r="K285" s="4" t="s">
        <v>16</v>
      </c>
      <c r="L285" s="4">
        <f>iferror(vlookup(B285,Rating_info,3,0),"No Data")</f>
        <v>3.2</v>
      </c>
    </row>
    <row r="286" ht="15.75" hidden="1" customHeight="1">
      <c r="A286" s="4" t="s">
        <v>605</v>
      </c>
      <c r="B286" s="4" t="s">
        <v>606</v>
      </c>
      <c r="C286" s="4" t="str">
        <f>iferror(vlookup(B286,Industry_info,2,false),"No data")</f>
        <v>Business Services</v>
      </c>
      <c r="D286" s="4" t="s">
        <v>21</v>
      </c>
      <c r="E286" s="4" t="str">
        <f>iferror(VLOOKUP(D286,State_info,2,0),"No Data")</f>
        <v>DC</v>
      </c>
      <c r="F286" s="4">
        <v>58553.0</v>
      </c>
      <c r="G286" s="4">
        <v>81515.0</v>
      </c>
      <c r="H286" s="4" t="s">
        <v>607</v>
      </c>
      <c r="I286" s="5">
        <v>43952.0</v>
      </c>
      <c r="J286" s="5">
        <v>43988.0</v>
      </c>
      <c r="K286" s="4" t="s">
        <v>16</v>
      </c>
      <c r="L286" s="4">
        <f>iferror(vlookup(B286,Rating_info,3,0),"No Data")</f>
        <v>4.5</v>
      </c>
    </row>
    <row r="287" ht="15.75" hidden="1" customHeight="1">
      <c r="A287" s="4" t="s">
        <v>608</v>
      </c>
      <c r="B287" s="4" t="s">
        <v>606</v>
      </c>
      <c r="C287" s="4" t="str">
        <f>iferror(vlookup(B287,Industry_info,2,false),"No data")</f>
        <v>Business Services</v>
      </c>
      <c r="D287" s="4" t="s">
        <v>21</v>
      </c>
      <c r="E287" s="4" t="str">
        <f>iferror(VLOOKUP(D287,State_info,2,0),"No Data")</f>
        <v>DC</v>
      </c>
      <c r="F287" s="4">
        <v>79465.0</v>
      </c>
      <c r="G287" s="4">
        <v>91249.0</v>
      </c>
      <c r="H287" s="4" t="s">
        <v>609</v>
      </c>
      <c r="I287" s="5">
        <v>43952.0</v>
      </c>
      <c r="J287" s="5">
        <v>43988.0</v>
      </c>
      <c r="K287" s="4" t="s">
        <v>16</v>
      </c>
      <c r="L287" s="4">
        <f>iferror(vlookup(B287,Rating_info,3,0),"No Data")</f>
        <v>4.5</v>
      </c>
    </row>
    <row r="288" ht="15.75" hidden="1" customHeight="1">
      <c r="A288" s="4" t="s">
        <v>610</v>
      </c>
      <c r="B288" s="4" t="s">
        <v>611</v>
      </c>
      <c r="C288" s="4" t="str">
        <f>iferror(vlookup(B288,Industry_info,2,false),"No data")</f>
        <v>Information Technology</v>
      </c>
      <c r="D288" s="4" t="s">
        <v>132</v>
      </c>
      <c r="E288" s="4" t="str">
        <f>iferror(VLOOKUP(D288,State_info,2,0),"No Data")</f>
        <v>VA</v>
      </c>
      <c r="F288" s="4">
        <v>81591.0</v>
      </c>
      <c r="G288" s="4">
        <v>118794.0</v>
      </c>
      <c r="H288" s="4" t="s">
        <v>612</v>
      </c>
      <c r="I288" s="5">
        <v>43952.0</v>
      </c>
      <c r="J288" s="5">
        <v>43988.0</v>
      </c>
      <c r="K288" s="4" t="s">
        <v>16</v>
      </c>
      <c r="L288" s="4">
        <f>iferror(vlookup(B288,Rating_info,3,0),"No Data")</f>
        <v>3.6</v>
      </c>
    </row>
    <row r="289" ht="15.75" hidden="1" customHeight="1">
      <c r="A289" s="4" t="s">
        <v>177</v>
      </c>
      <c r="B289" s="4" t="s">
        <v>613</v>
      </c>
      <c r="C289" s="4" t="str">
        <f>iferror(vlookup(B289,Industry_info,2,false),"No data")</f>
        <v>Aerospace &amp; Defense</v>
      </c>
      <c r="D289" s="4" t="s">
        <v>27</v>
      </c>
      <c r="E289" s="4" t="str">
        <f>iferror(VLOOKUP(D289,State_info,2,0),"No Data")</f>
        <v>MD</v>
      </c>
      <c r="F289" s="4">
        <v>66718.0</v>
      </c>
      <c r="G289" s="4">
        <v>87639.0</v>
      </c>
      <c r="H289" s="4" t="s">
        <v>614</v>
      </c>
      <c r="I289" s="5">
        <v>43945.0</v>
      </c>
      <c r="J289" s="5">
        <v>43988.0</v>
      </c>
      <c r="K289" s="4" t="s">
        <v>16</v>
      </c>
      <c r="L289" s="4">
        <f>iferror(vlookup(B289,Rating_info,3,0),"No Data")</f>
        <v>4</v>
      </c>
    </row>
    <row r="290" ht="15.75" hidden="1" customHeight="1">
      <c r="A290" s="4" t="s">
        <v>615</v>
      </c>
      <c r="B290" s="4" t="s">
        <v>536</v>
      </c>
      <c r="C290" s="4" t="str">
        <f>iferror(vlookup(B290,Industry_info,2,false),"No data")</f>
        <v>Aerospace &amp; Defense</v>
      </c>
      <c r="D290" s="4" t="s">
        <v>49</v>
      </c>
      <c r="E290" s="4" t="str">
        <f>iferror(VLOOKUP(D290,State_info,2,0),"No Data")</f>
        <v>VA</v>
      </c>
      <c r="F290" s="4">
        <v>98220.0</v>
      </c>
      <c r="G290" s="4">
        <v>160136.0</v>
      </c>
      <c r="H290" s="4" t="s">
        <v>616</v>
      </c>
      <c r="I290" s="5">
        <v>43949.0</v>
      </c>
      <c r="J290" s="5">
        <v>43988.0</v>
      </c>
      <c r="K290" s="4" t="s">
        <v>16</v>
      </c>
      <c r="L290" s="4">
        <f>iferror(vlookup(B290,Rating_info,3,0),"No Data")</f>
        <v>3.6</v>
      </c>
    </row>
    <row r="291" ht="15.75" hidden="1" customHeight="1">
      <c r="A291" s="4" t="s">
        <v>617</v>
      </c>
      <c r="B291" s="4" t="s">
        <v>618</v>
      </c>
      <c r="C291" s="4" t="str">
        <f>iferror(vlookup(B291,Industry_info,2,false),"No data")</f>
        <v>Government</v>
      </c>
      <c r="D291" s="4" t="s">
        <v>21</v>
      </c>
      <c r="E291" s="4" t="str">
        <f>iferror(VLOOKUP(D291,State_info,2,0),"No Data")</f>
        <v>DC</v>
      </c>
      <c r="F291" s="4">
        <v>101455.0</v>
      </c>
      <c r="G291" s="4">
        <v>131528.0</v>
      </c>
      <c r="H291" s="4" t="s">
        <v>619</v>
      </c>
      <c r="I291" s="5">
        <v>43950.0</v>
      </c>
      <c r="J291" s="5">
        <v>43988.0</v>
      </c>
      <c r="K291" s="4" t="s">
        <v>16</v>
      </c>
      <c r="L291" s="4">
        <f>iferror(vlookup(B291,Rating_info,3,0),"No Data")</f>
        <v>3.9</v>
      </c>
    </row>
    <row r="292" ht="15.75" hidden="1" customHeight="1">
      <c r="A292" s="4" t="s">
        <v>31</v>
      </c>
      <c r="B292" s="4" t="s">
        <v>620</v>
      </c>
      <c r="C292" s="4" t="str">
        <f>iferror(vlookup(B292,Industry_info,2,false),"No data")</f>
        <v>Business Services</v>
      </c>
      <c r="D292" s="4" t="s">
        <v>21</v>
      </c>
      <c r="E292" s="4" t="str">
        <f>iferror(VLOOKUP(D292,State_info,2,0),"No Data")</f>
        <v>DC</v>
      </c>
      <c r="F292" s="4">
        <v>49576.0</v>
      </c>
      <c r="G292" s="4">
        <v>90311.0</v>
      </c>
      <c r="H292" s="4" t="s">
        <v>621</v>
      </c>
      <c r="I292" s="5">
        <v>43949.0</v>
      </c>
      <c r="J292" s="5">
        <v>43988.0</v>
      </c>
      <c r="K292" s="4" t="s">
        <v>16</v>
      </c>
      <c r="L292" s="4">
        <f>iferror(vlookup(B292,Rating_info,3,0),"No Data")</f>
        <v>3.6</v>
      </c>
    </row>
    <row r="293" ht="15.75" hidden="1" customHeight="1">
      <c r="A293" s="4" t="s">
        <v>622</v>
      </c>
      <c r="B293" s="4" t="s">
        <v>525</v>
      </c>
      <c r="C293" s="4" t="str">
        <f>iferror(vlookup(B293,Industry_info,2,false),"No data")</f>
        <v>Information Technology</v>
      </c>
      <c r="D293" s="4" t="s">
        <v>49</v>
      </c>
      <c r="E293" s="4" t="str">
        <f>iferror(VLOOKUP(D293,State_info,2,0),"No Data")</f>
        <v>VA</v>
      </c>
      <c r="F293" s="4">
        <v>100717.0</v>
      </c>
      <c r="G293" s="4">
        <v>140195.0</v>
      </c>
      <c r="H293" s="4" t="s">
        <v>623</v>
      </c>
      <c r="I293" s="5">
        <v>43956.0</v>
      </c>
      <c r="J293" s="5">
        <v>43988.0</v>
      </c>
      <c r="K293" s="4" t="s">
        <v>16</v>
      </c>
      <c r="L293" s="4">
        <f>iferror(vlookup(B293,Rating_info,3,0),"No Data")</f>
        <v>2.5</v>
      </c>
    </row>
    <row r="294" ht="15.75" hidden="1" customHeight="1">
      <c r="A294" s="4" t="s">
        <v>624</v>
      </c>
      <c r="B294" s="4" t="s">
        <v>372</v>
      </c>
      <c r="C294" s="4" t="str">
        <f>iferror(vlookup(B294,Industry_info,2,false),"No data")</f>
        <v>Biotech &amp; Pharmaceuticals</v>
      </c>
      <c r="D294" s="4" t="s">
        <v>253</v>
      </c>
      <c r="E294" s="4" t="str">
        <f>iferror(VLOOKUP(D294,State_info,2,0),"No Data")</f>
        <v>MD</v>
      </c>
      <c r="F294" s="4">
        <v>46183.0</v>
      </c>
      <c r="G294" s="4">
        <v>173449.0</v>
      </c>
      <c r="H294" s="4" t="s">
        <v>625</v>
      </c>
      <c r="I294" s="5">
        <v>43951.0</v>
      </c>
      <c r="J294" s="5">
        <v>43988.0</v>
      </c>
      <c r="K294" s="4" t="s">
        <v>16</v>
      </c>
      <c r="L294" s="4">
        <f>iferror(vlookup(B294,Rating_info,3,0),"No Data")</f>
        <v>3.1</v>
      </c>
    </row>
    <row r="295" ht="15.75" hidden="1" customHeight="1">
      <c r="A295" s="4" t="s">
        <v>490</v>
      </c>
      <c r="B295" s="4" t="s">
        <v>26</v>
      </c>
      <c r="C295" s="4" t="str">
        <f>iferror(vlookup(B295,Industry_info,2,false),"No data")</f>
        <v>Business Services</v>
      </c>
      <c r="D295" s="4" t="s">
        <v>21</v>
      </c>
      <c r="E295" s="4" t="str">
        <f>iferror(VLOOKUP(D295,State_info,2,0),"No Data")</f>
        <v>DC</v>
      </c>
      <c r="F295" s="4">
        <v>88625.0</v>
      </c>
      <c r="G295" s="4">
        <v>113089.0</v>
      </c>
      <c r="H295" s="4" t="s">
        <v>626</v>
      </c>
      <c r="I295" s="5">
        <v>43952.0</v>
      </c>
      <c r="J295" s="5">
        <v>43988.0</v>
      </c>
      <c r="K295" s="4" t="s">
        <v>16</v>
      </c>
      <c r="L295" s="4">
        <f>iferror(vlookup(B295,Rating_info,3,0),"No Data")</f>
        <v>3.7</v>
      </c>
    </row>
    <row r="296" ht="15.75" hidden="1" customHeight="1">
      <c r="A296" s="4" t="s">
        <v>627</v>
      </c>
      <c r="B296" s="4" t="s">
        <v>554</v>
      </c>
      <c r="C296" s="4" t="str">
        <f>iferror(vlookup(B296,Industry_info,2,false),"No data")</f>
        <v>Information Technology</v>
      </c>
      <c r="D296" s="4" t="s">
        <v>184</v>
      </c>
      <c r="E296" s="4" t="str">
        <f>iferror(VLOOKUP(D296,State_info,2,0),"No Data")</f>
        <v>VA</v>
      </c>
      <c r="F296" s="4">
        <v>88809.0</v>
      </c>
      <c r="G296" s="4">
        <v>145826.0</v>
      </c>
      <c r="H296" s="4" t="s">
        <v>628</v>
      </c>
      <c r="I296" s="5">
        <v>43957.0</v>
      </c>
      <c r="J296" s="5">
        <v>43988.0</v>
      </c>
      <c r="K296" s="4" t="s">
        <v>16</v>
      </c>
      <c r="L296" s="4">
        <f>iferror(vlookup(B296,Rating_info,3,0),"No Data")</f>
        <v>3.4</v>
      </c>
    </row>
    <row r="297" ht="15.75" hidden="1" customHeight="1">
      <c r="A297" s="4" t="s">
        <v>629</v>
      </c>
      <c r="B297" s="4" t="s">
        <v>551</v>
      </c>
      <c r="C297" s="4" t="str">
        <f>iferror(vlookup(B297,Industry_info,2,false),"No data")</f>
        <v>Education</v>
      </c>
      <c r="D297" s="4" t="s">
        <v>21</v>
      </c>
      <c r="E297" s="4" t="str">
        <f>iferror(VLOOKUP(D297,State_info,2,0),"No Data")</f>
        <v>DC</v>
      </c>
      <c r="F297" s="4">
        <v>53612.0</v>
      </c>
      <c r="G297" s="4">
        <v>91099.0</v>
      </c>
      <c r="H297" s="4" t="s">
        <v>630</v>
      </c>
      <c r="I297" s="5">
        <v>43958.0</v>
      </c>
      <c r="J297" s="5">
        <v>43988.0</v>
      </c>
      <c r="K297" s="4" t="s">
        <v>16</v>
      </c>
      <c r="L297" s="4">
        <f>iferror(vlookup(B297,Rating_info,3,0),"No Data")</f>
        <v>3.8</v>
      </c>
    </row>
    <row r="298" ht="15.75" hidden="1" customHeight="1">
      <c r="A298" s="4" t="s">
        <v>629</v>
      </c>
      <c r="B298" s="4" t="s">
        <v>551</v>
      </c>
      <c r="C298" s="4" t="str">
        <f>iferror(vlookup(B298,Industry_info,2,false),"No data")</f>
        <v>Education</v>
      </c>
      <c r="D298" s="4" t="s">
        <v>21</v>
      </c>
      <c r="E298" s="4" t="str">
        <f>iferror(VLOOKUP(D298,State_info,2,0),"No Data")</f>
        <v>DC</v>
      </c>
      <c r="F298" s="4">
        <v>53612.0</v>
      </c>
      <c r="G298" s="4">
        <v>91099.0</v>
      </c>
      <c r="H298" s="4" t="s">
        <v>630</v>
      </c>
      <c r="I298" s="5">
        <v>43958.0</v>
      </c>
      <c r="J298" s="5">
        <v>43988.0</v>
      </c>
      <c r="K298" s="4" t="s">
        <v>16</v>
      </c>
      <c r="L298" s="4">
        <f>iferror(vlookup(B298,Rating_info,3,0),"No Data")</f>
        <v>3.8</v>
      </c>
    </row>
    <row r="299" ht="15.75" hidden="1" customHeight="1">
      <c r="A299" s="4" t="s">
        <v>631</v>
      </c>
      <c r="B299" s="4" t="s">
        <v>632</v>
      </c>
      <c r="C299" s="4" t="str">
        <f>iferror(vlookup(B299,Industry_info,2,false),"No data")</f>
        <v>Business Services</v>
      </c>
      <c r="D299" s="4" t="s">
        <v>21</v>
      </c>
      <c r="E299" s="4" t="str">
        <f>iferror(VLOOKUP(D299,State_info,2,0),"No Data")</f>
        <v>DC</v>
      </c>
      <c r="F299" s="4">
        <v>99399.0</v>
      </c>
      <c r="G299" s="4">
        <v>117348.0</v>
      </c>
      <c r="H299" s="4" t="s">
        <v>633</v>
      </c>
      <c r="I299" s="5">
        <v>43952.0</v>
      </c>
      <c r="J299" s="5">
        <v>43988.0</v>
      </c>
      <c r="K299" s="4" t="s">
        <v>16</v>
      </c>
      <c r="L299" s="4">
        <f>iferror(vlookup(B299,Rating_info,3,0),"No Data")</f>
        <v>5</v>
      </c>
    </row>
    <row r="300" ht="15.75" hidden="1" customHeight="1">
      <c r="A300" s="4" t="s">
        <v>634</v>
      </c>
      <c r="B300" s="4" t="s">
        <v>554</v>
      </c>
      <c r="C300" s="4" t="str">
        <f>iferror(vlookup(B300,Industry_info,2,false),"No data")</f>
        <v>Information Technology</v>
      </c>
      <c r="D300" s="4" t="s">
        <v>184</v>
      </c>
      <c r="E300" s="4" t="str">
        <f>iferror(VLOOKUP(D300,State_info,2,0),"No Data")</f>
        <v>VA</v>
      </c>
      <c r="F300" s="4">
        <v>61664.0</v>
      </c>
      <c r="G300" s="4">
        <v>103785.0</v>
      </c>
      <c r="H300" s="4" t="s">
        <v>635</v>
      </c>
      <c r="I300" s="5">
        <v>43957.0</v>
      </c>
      <c r="J300" s="5">
        <v>43988.0</v>
      </c>
      <c r="K300" s="4" t="s">
        <v>16</v>
      </c>
      <c r="L300" s="4">
        <f>iferror(vlookup(B300,Rating_info,3,0),"No Data")</f>
        <v>3.4</v>
      </c>
    </row>
    <row r="301" ht="15.75" customHeight="1">
      <c r="A301" s="4" t="s">
        <v>31</v>
      </c>
      <c r="B301" s="4" t="s">
        <v>26</v>
      </c>
      <c r="C301" s="4" t="str">
        <f>iferror(vlookup(B301,Industry_info,2,false),"No data")</f>
        <v>Business Services</v>
      </c>
      <c r="D301" s="4" t="s">
        <v>24</v>
      </c>
      <c r="E301" s="4" t="str">
        <f>iferror(VLOOKUP(D301,State_info,2,0),"No Data")</f>
        <v>VA</v>
      </c>
      <c r="F301" s="4">
        <v>58824.0</v>
      </c>
      <c r="G301" s="4">
        <v>112227.0</v>
      </c>
      <c r="H301" s="4" t="s">
        <v>636</v>
      </c>
      <c r="I301" s="5">
        <v>43953.0</v>
      </c>
      <c r="J301" s="5">
        <v>43988.0</v>
      </c>
      <c r="K301" s="4" t="s">
        <v>16</v>
      </c>
      <c r="L301" s="4">
        <f>iferror(vlookup(B301,Rating_info,3,0),"No Data")</f>
        <v>3.7</v>
      </c>
    </row>
    <row r="302" ht="15.75" hidden="1" customHeight="1">
      <c r="A302" s="4" t="s">
        <v>529</v>
      </c>
      <c r="B302" s="4" t="s">
        <v>637</v>
      </c>
      <c r="C302" s="4" t="str">
        <f>iferror(vlookup(B302,Industry_info,2,false),"No data")</f>
        <v>No Industry</v>
      </c>
      <c r="D302" s="4" t="s">
        <v>21</v>
      </c>
      <c r="E302" s="4" t="str">
        <f>iferror(VLOOKUP(D302,State_info,2,0),"No Data")</f>
        <v>DC</v>
      </c>
      <c r="F302" s="4">
        <v>89539.0</v>
      </c>
      <c r="G302" s="4">
        <v>137723.0</v>
      </c>
      <c r="H302" s="4" t="s">
        <v>638</v>
      </c>
      <c r="I302" s="5">
        <v>43952.0</v>
      </c>
      <c r="J302" s="5">
        <v>43988.0</v>
      </c>
      <c r="K302" s="4" t="s">
        <v>16</v>
      </c>
      <c r="L302" s="4">
        <f>iferror(vlookup(B302,Rating_info,3,0),"No Data")</f>
        <v>4.7</v>
      </c>
    </row>
    <row r="303" ht="15.75" hidden="1" customHeight="1">
      <c r="A303" s="4" t="s">
        <v>104</v>
      </c>
      <c r="B303" s="4" t="s">
        <v>639</v>
      </c>
      <c r="C303" s="4" t="str">
        <f>iferror(vlookup(B303,Industry_info,2,false),"No data")</f>
        <v>No Industry</v>
      </c>
      <c r="D303" s="4" t="s">
        <v>132</v>
      </c>
      <c r="E303" s="4" t="str">
        <f>iferror(VLOOKUP(D303,State_info,2,0),"No Data")</f>
        <v>VA</v>
      </c>
      <c r="F303" s="4">
        <v>118610.0</v>
      </c>
      <c r="G303" s="4">
        <v>155256.0</v>
      </c>
      <c r="H303" s="4" t="s">
        <v>640</v>
      </c>
      <c r="I303" s="5">
        <v>43950.0</v>
      </c>
      <c r="J303" s="5">
        <v>43988.0</v>
      </c>
      <c r="K303" s="4" t="s">
        <v>16</v>
      </c>
      <c r="L303" s="4">
        <f>iferror(vlookup(B303,Rating_info,3,0),"No Data")</f>
        <v>3.1</v>
      </c>
    </row>
    <row r="304" ht="15.75" hidden="1" customHeight="1">
      <c r="A304" s="4" t="s">
        <v>641</v>
      </c>
      <c r="B304" s="4" t="s">
        <v>606</v>
      </c>
      <c r="C304" s="4" t="str">
        <f>iferror(vlookup(B304,Industry_info,2,false),"No data")</f>
        <v>Business Services</v>
      </c>
      <c r="D304" s="4" t="s">
        <v>21</v>
      </c>
      <c r="E304" s="4" t="str">
        <f>iferror(VLOOKUP(D304,State_info,2,0),"No Data")</f>
        <v>DC</v>
      </c>
      <c r="F304" s="4">
        <v>79465.0</v>
      </c>
      <c r="G304" s="4">
        <v>91249.0</v>
      </c>
      <c r="H304" s="4" t="s">
        <v>642</v>
      </c>
      <c r="I304" s="5">
        <v>43953.0</v>
      </c>
      <c r="J304" s="5">
        <v>43988.0</v>
      </c>
      <c r="K304" s="4" t="s">
        <v>16</v>
      </c>
      <c r="L304" s="4">
        <f>iferror(vlookup(B304,Rating_info,3,0),"No Data")</f>
        <v>4.5</v>
      </c>
    </row>
    <row r="305" ht="15.75" hidden="1" customHeight="1">
      <c r="A305" s="4" t="s">
        <v>643</v>
      </c>
      <c r="B305" s="4" t="s">
        <v>644</v>
      </c>
      <c r="C305" s="4" t="str">
        <f>iferror(vlookup(B305,Industry_info,2,false),"No data")</f>
        <v>Business Services</v>
      </c>
      <c r="D305" s="4" t="s">
        <v>253</v>
      </c>
      <c r="E305" s="4" t="str">
        <f>iferror(VLOOKUP(D305,State_info,2,0),"No Data")</f>
        <v>MD</v>
      </c>
      <c r="F305" s="4">
        <v>135571.0</v>
      </c>
      <c r="G305" s="4">
        <v>168508.0</v>
      </c>
      <c r="H305" s="4" t="s">
        <v>645</v>
      </c>
      <c r="I305" s="5">
        <v>43956.0</v>
      </c>
      <c r="J305" s="5">
        <v>43988.0</v>
      </c>
      <c r="K305" s="4" t="s">
        <v>16</v>
      </c>
      <c r="L305" s="4" t="str">
        <f>iferror(vlookup(B305,Rating_info,3,0),"No Data")</f>
        <v/>
      </c>
    </row>
    <row r="306" ht="15.75" hidden="1" customHeight="1">
      <c r="A306" s="4" t="s">
        <v>646</v>
      </c>
      <c r="B306" s="4" t="s">
        <v>647</v>
      </c>
      <c r="C306" s="4" t="str">
        <f>iferror(vlookup(B306,Industry_info,2,false),"No data")</f>
        <v>Information Technology</v>
      </c>
      <c r="D306" s="4" t="s">
        <v>184</v>
      </c>
      <c r="E306" s="4" t="str">
        <f>iferror(VLOOKUP(D306,State_info,2,0),"No Data")</f>
        <v>VA</v>
      </c>
      <c r="F306" s="4">
        <v>92770.0</v>
      </c>
      <c r="G306" s="4">
        <v>122696.0</v>
      </c>
      <c r="H306" s="4" t="s">
        <v>648</v>
      </c>
      <c r="I306" s="5">
        <v>43957.0</v>
      </c>
      <c r="J306" s="5">
        <v>43988.0</v>
      </c>
      <c r="K306" s="4" t="s">
        <v>16</v>
      </c>
      <c r="L306" s="4">
        <f>iferror(vlookup(B306,Rating_info,3,0),"No Data")</f>
        <v>3.7</v>
      </c>
    </row>
    <row r="307" ht="15.75" customHeight="1">
      <c r="A307" s="4" t="s">
        <v>31</v>
      </c>
      <c r="B307" s="4" t="s">
        <v>649</v>
      </c>
      <c r="C307" s="4" t="str">
        <f>iferror(vlookup(B307,Industry_info,2,false),"No data")</f>
        <v>Information Technology</v>
      </c>
      <c r="D307" s="4" t="s">
        <v>49</v>
      </c>
      <c r="E307" s="4" t="str">
        <f>iferror(VLOOKUP(D307,State_info,2,0),"No Data")</f>
        <v>VA</v>
      </c>
      <c r="F307" s="4">
        <v>108661.0</v>
      </c>
      <c r="G307" s="4">
        <v>121684.0</v>
      </c>
      <c r="H307" s="4" t="s">
        <v>650</v>
      </c>
      <c r="I307" s="5">
        <v>43957.0</v>
      </c>
      <c r="J307" s="5">
        <v>43988.0</v>
      </c>
      <c r="K307" s="4" t="s">
        <v>16</v>
      </c>
      <c r="L307" s="4">
        <f>iferror(vlookup(B307,Rating_info,3,0),"No Data")</f>
        <v>4.5</v>
      </c>
    </row>
    <row r="308" ht="15.75" hidden="1" customHeight="1">
      <c r="A308" s="4" t="s">
        <v>574</v>
      </c>
      <c r="B308" s="4" t="s">
        <v>651</v>
      </c>
      <c r="C308" s="4" t="str">
        <f>iferror(vlookup(B308,Industry_info,2,false),"No data")</f>
        <v>Government</v>
      </c>
      <c r="D308" s="4" t="s">
        <v>24</v>
      </c>
      <c r="E308" s="4" t="str">
        <f>iferror(VLOOKUP(D308,State_info,2,0),"No Data")</f>
        <v>VA</v>
      </c>
      <c r="F308" s="4">
        <v>58021.0</v>
      </c>
      <c r="G308" s="4">
        <v>103689.0</v>
      </c>
      <c r="H308" s="4" t="s">
        <v>652</v>
      </c>
      <c r="I308" s="5">
        <v>43958.0</v>
      </c>
      <c r="J308" s="5">
        <v>43988.0</v>
      </c>
      <c r="K308" s="4" t="s">
        <v>330</v>
      </c>
      <c r="L308" s="4">
        <f>iferror(vlookup(B308,Rating_info,3,0),"No Data")</f>
        <v>4.2</v>
      </c>
    </row>
    <row r="309" ht="15.75" hidden="1" customHeight="1">
      <c r="A309" s="4" t="s">
        <v>600</v>
      </c>
      <c r="B309" s="4" t="s">
        <v>102</v>
      </c>
      <c r="C309" s="4" t="str">
        <f>iferror(vlookup(B309,Industry_info,2,false),"No data")</f>
        <v>Business Services</v>
      </c>
      <c r="D309" s="4" t="s">
        <v>21</v>
      </c>
      <c r="E309" s="4" t="str">
        <f>iferror(VLOOKUP(D309,State_info,2,0),"No Data")</f>
        <v>DC</v>
      </c>
      <c r="F309" s="4">
        <v>53880.0</v>
      </c>
      <c r="G309" s="4">
        <v>99408.0</v>
      </c>
      <c r="H309" s="4" t="s">
        <v>653</v>
      </c>
      <c r="I309" s="5">
        <v>43958.0</v>
      </c>
      <c r="J309" s="5">
        <v>43988.0</v>
      </c>
      <c r="K309" s="4" t="s">
        <v>16</v>
      </c>
      <c r="L309" s="4">
        <f>iferror(vlookup(B309,Rating_info,3,0),"No Data")</f>
        <v>3.2</v>
      </c>
    </row>
    <row r="310" ht="15.75" hidden="1" customHeight="1">
      <c r="A310" s="4" t="s">
        <v>654</v>
      </c>
      <c r="B310" s="4" t="s">
        <v>147</v>
      </c>
      <c r="C310" s="4" t="str">
        <f>iferror(vlookup(B310,Industry_info,2,false),"No data")</f>
        <v>Aerospace &amp; Defense</v>
      </c>
      <c r="D310" s="4" t="s">
        <v>24</v>
      </c>
      <c r="E310" s="4" t="str">
        <f>iferror(VLOOKUP(D310,State_info,2,0),"No Data")</f>
        <v>VA</v>
      </c>
      <c r="F310" s="4">
        <v>73030.0</v>
      </c>
      <c r="G310" s="4">
        <v>106117.0</v>
      </c>
      <c r="H310" s="4" t="s">
        <v>15</v>
      </c>
      <c r="I310" s="5">
        <v>43949.0</v>
      </c>
      <c r="J310" s="5">
        <v>43988.0</v>
      </c>
      <c r="K310" s="4" t="s">
        <v>16</v>
      </c>
      <c r="L310" s="4">
        <f>iferror(vlookup(B310,Rating_info,3,0),"No Data")</f>
        <v>3.2</v>
      </c>
    </row>
    <row r="311" ht="15.75" hidden="1" customHeight="1">
      <c r="A311" s="4" t="s">
        <v>516</v>
      </c>
      <c r="B311" s="4" t="s">
        <v>43</v>
      </c>
      <c r="C311" s="4" t="str">
        <f>iferror(vlookup(B311,Industry_info,2,false),"No data")</f>
        <v>Information Technology</v>
      </c>
      <c r="D311" s="4" t="s">
        <v>132</v>
      </c>
      <c r="E311" s="4" t="str">
        <f>iferror(VLOOKUP(D311,State_info,2,0),"No Data")</f>
        <v>VA</v>
      </c>
      <c r="F311" s="4">
        <v>65807.0</v>
      </c>
      <c r="G311" s="4">
        <v>109751.0</v>
      </c>
      <c r="H311" s="4" t="s">
        <v>655</v>
      </c>
      <c r="I311" s="5">
        <v>43945.0</v>
      </c>
      <c r="J311" s="5">
        <v>43988.0</v>
      </c>
      <c r="K311" s="4" t="s">
        <v>16</v>
      </c>
      <c r="L311" s="4">
        <f>iferror(vlookup(B311,Rating_info,3,0),"No Data")</f>
        <v>3.4</v>
      </c>
    </row>
    <row r="312" ht="15.75" hidden="1" customHeight="1">
      <c r="A312" s="4" t="s">
        <v>569</v>
      </c>
      <c r="B312" s="4" t="s">
        <v>201</v>
      </c>
      <c r="C312" s="4" t="str">
        <f>iferror(vlookup(B312,Industry_info,2,false),"No data")</f>
        <v>Aerospace &amp; Defense</v>
      </c>
      <c r="D312" s="4" t="s">
        <v>132</v>
      </c>
      <c r="E312" s="4" t="str">
        <f>iferror(VLOOKUP(D312,State_info,2,0),"No Data")</f>
        <v>VA</v>
      </c>
      <c r="F312" s="4">
        <v>75548.0</v>
      </c>
      <c r="G312" s="4">
        <v>126751.0</v>
      </c>
      <c r="H312" s="4" t="s">
        <v>15</v>
      </c>
      <c r="I312" s="5">
        <v>43946.0</v>
      </c>
      <c r="J312" s="5">
        <v>43988.0</v>
      </c>
      <c r="K312" s="4" t="s">
        <v>16</v>
      </c>
      <c r="L312" s="4">
        <f>iferror(vlookup(B312,Rating_info,3,0),"No Data")</f>
        <v>3.4</v>
      </c>
    </row>
    <row r="313" ht="15.75" hidden="1" customHeight="1">
      <c r="A313" s="4" t="s">
        <v>656</v>
      </c>
      <c r="B313" s="4" t="s">
        <v>657</v>
      </c>
      <c r="C313" s="4" t="str">
        <f>iferror(vlookup(B313,Industry_info,2,false),"No data")</f>
        <v>Biotech &amp; Pharmaceuticals</v>
      </c>
      <c r="D313" s="4" t="s">
        <v>658</v>
      </c>
      <c r="E313" s="4" t="str">
        <f>iferror(VLOOKUP(D313,State_info,2,0),"No Data")</f>
        <v>MD</v>
      </c>
      <c r="F313" s="4">
        <v>77536.0</v>
      </c>
      <c r="G313" s="4">
        <v>92779.0</v>
      </c>
      <c r="H313" s="4" t="s">
        <v>659</v>
      </c>
      <c r="I313" s="5">
        <v>43953.0</v>
      </c>
      <c r="J313" s="5">
        <v>43988.0</v>
      </c>
      <c r="K313" s="4" t="s">
        <v>16</v>
      </c>
      <c r="L313" s="4">
        <f>iferror(vlookup(B313,Rating_info,3,0),"No Data")</f>
        <v>4.4</v>
      </c>
    </row>
    <row r="314" ht="15.75" hidden="1" customHeight="1">
      <c r="A314" s="4" t="s">
        <v>660</v>
      </c>
      <c r="B314" s="4" t="s">
        <v>462</v>
      </c>
      <c r="C314" s="4" t="str">
        <f>iferror(vlookup(B314,Industry_info,2,false),"No data")</f>
        <v>Biotech &amp; Pharmaceuticals</v>
      </c>
      <c r="D314" s="4" t="s">
        <v>75</v>
      </c>
      <c r="E314" s="4" t="str">
        <f>iferror(VLOOKUP(D314,State_info,2,0),"No Data")</f>
        <v>MD</v>
      </c>
      <c r="F314" s="4">
        <v>112828.0</v>
      </c>
      <c r="G314" s="4">
        <v>156312.0</v>
      </c>
      <c r="H314" s="4" t="s">
        <v>661</v>
      </c>
      <c r="I314" s="5">
        <v>43950.0</v>
      </c>
      <c r="J314" s="5">
        <v>43988.0</v>
      </c>
      <c r="K314" s="4" t="s">
        <v>16</v>
      </c>
      <c r="L314" s="4">
        <f>iferror(vlookup(B314,Rating_info,3,0),"No Data")</f>
        <v>4.1</v>
      </c>
    </row>
    <row r="315" ht="15.75" hidden="1" customHeight="1">
      <c r="A315" s="4" t="s">
        <v>662</v>
      </c>
      <c r="B315" s="4" t="s">
        <v>663</v>
      </c>
      <c r="C315" s="4" t="str">
        <f>iferror(vlookup(B315,Industry_info,2,false),"No data")</f>
        <v>Biotech &amp; Pharmaceuticals</v>
      </c>
      <c r="D315" s="4" t="s">
        <v>75</v>
      </c>
      <c r="E315" s="4" t="str">
        <f>iferror(VLOOKUP(D315,State_info,2,0),"No Data")</f>
        <v>MD</v>
      </c>
      <c r="F315" s="4">
        <v>36099.0</v>
      </c>
      <c r="G315" s="4">
        <v>81078.0</v>
      </c>
      <c r="H315" s="4" t="s">
        <v>664</v>
      </c>
      <c r="I315" s="5">
        <v>43958.0</v>
      </c>
      <c r="J315" s="5">
        <v>43988.0</v>
      </c>
      <c r="K315" s="4" t="s">
        <v>16</v>
      </c>
      <c r="L315" s="4">
        <f>iferror(vlookup(B315,Rating_info,3,0),"No Data")</f>
        <v>4</v>
      </c>
    </row>
    <row r="316" ht="15.75" hidden="1" customHeight="1">
      <c r="A316" s="4" t="s">
        <v>665</v>
      </c>
      <c r="B316" s="4" t="s">
        <v>69</v>
      </c>
      <c r="C316" s="4" t="str">
        <f>iferror(vlookup(B316,Industry_info,2,false),"No data")</f>
        <v>Business Services</v>
      </c>
      <c r="D316" s="4" t="s">
        <v>32</v>
      </c>
      <c r="E316" s="4" t="str">
        <f>iferror(VLOOKUP(D316,State_info,2,0),"No Data")</f>
        <v>VA</v>
      </c>
      <c r="F316" s="4">
        <v>70408.0</v>
      </c>
      <c r="G316" s="4">
        <v>117126.0</v>
      </c>
      <c r="H316" s="4" t="s">
        <v>15</v>
      </c>
      <c r="I316" s="5">
        <v>43956.0</v>
      </c>
      <c r="J316" s="5">
        <v>43988.0</v>
      </c>
      <c r="K316" s="4" t="s">
        <v>16</v>
      </c>
      <c r="L316" s="4">
        <f>iferror(vlookup(B316,Rating_info,3,0),"No Data")</f>
        <v>3.9</v>
      </c>
    </row>
    <row r="317" ht="15.75" hidden="1" customHeight="1">
      <c r="A317" s="4" t="s">
        <v>666</v>
      </c>
      <c r="B317" s="4" t="s">
        <v>667</v>
      </c>
      <c r="C317" s="4" t="str">
        <f>iferror(vlookup(B317,Industry_info,2,false),"No data")</f>
        <v>Business Services</v>
      </c>
      <c r="D317" s="4" t="s">
        <v>21</v>
      </c>
      <c r="E317" s="4" t="str">
        <f>iferror(VLOOKUP(D317,State_info,2,0),"No Data")</f>
        <v>DC</v>
      </c>
      <c r="F317" s="4">
        <v>103105.0</v>
      </c>
      <c r="G317" s="4">
        <v>120956.0</v>
      </c>
      <c r="H317" s="4" t="s">
        <v>668</v>
      </c>
      <c r="I317" s="5">
        <v>43958.0</v>
      </c>
      <c r="J317" s="5">
        <v>43988.0</v>
      </c>
      <c r="K317" s="4" t="s">
        <v>16</v>
      </c>
      <c r="L317" s="4">
        <f>iferror(vlookup(B317,Rating_info,3,0),"No Data")</f>
        <v>3.2</v>
      </c>
    </row>
    <row r="318" ht="15.75" hidden="1" customHeight="1">
      <c r="A318" s="4" t="s">
        <v>669</v>
      </c>
      <c r="B318" s="4" t="s">
        <v>670</v>
      </c>
      <c r="C318" s="4" t="str">
        <f>iferror(vlookup(B318,Industry_info,2,false),"No data")</f>
        <v>Business Services</v>
      </c>
      <c r="D318" s="4" t="s">
        <v>21</v>
      </c>
      <c r="E318" s="4" t="str">
        <f>iferror(VLOOKUP(D318,State_info,2,0),"No Data")</f>
        <v>DC</v>
      </c>
      <c r="F318" s="4">
        <v>46397.0</v>
      </c>
      <c r="G318" s="4">
        <v>78705.0</v>
      </c>
      <c r="H318" s="4" t="s">
        <v>671</v>
      </c>
      <c r="I318" s="5">
        <v>43952.0</v>
      </c>
      <c r="J318" s="5">
        <v>43988.0</v>
      </c>
      <c r="K318" s="4" t="s">
        <v>16</v>
      </c>
      <c r="L318" s="4">
        <f>iferror(vlookup(B318,Rating_info,3,0),"No Data")</f>
        <v>3.6</v>
      </c>
    </row>
    <row r="319" ht="15.75" hidden="1" customHeight="1">
      <c r="A319" s="4" t="s">
        <v>672</v>
      </c>
      <c r="B319" s="4" t="s">
        <v>498</v>
      </c>
      <c r="C319" s="4" t="str">
        <f>iferror(vlookup(B319,Industry_info,2,false),"No data")</f>
        <v>Aerospace &amp; Defense</v>
      </c>
      <c r="D319" s="4" t="s">
        <v>14</v>
      </c>
      <c r="E319" s="4" t="str">
        <f>iferror(VLOOKUP(D319,State_info,2,0),"No Data")</f>
        <v>VA</v>
      </c>
      <c r="F319" s="4">
        <v>75548.0</v>
      </c>
      <c r="G319" s="4">
        <v>126751.0</v>
      </c>
      <c r="H319" s="4" t="s">
        <v>15</v>
      </c>
      <c r="I319" s="5">
        <v>43948.0</v>
      </c>
      <c r="J319" s="5">
        <v>43988.0</v>
      </c>
      <c r="K319" s="4" t="s">
        <v>16</v>
      </c>
      <c r="L319" s="4">
        <f>iferror(vlookup(B319,Rating_info,3,0),"No Data")</f>
        <v>3.4</v>
      </c>
    </row>
    <row r="320" ht="15.75" hidden="1" customHeight="1">
      <c r="A320" s="4" t="s">
        <v>673</v>
      </c>
      <c r="B320" s="4" t="s">
        <v>674</v>
      </c>
      <c r="C320" s="4" t="str">
        <f>iferror(vlookup(B320,Industry_info,2,false),"No data")</f>
        <v>Business Services</v>
      </c>
      <c r="D320" s="4" t="s">
        <v>21</v>
      </c>
      <c r="E320" s="4" t="str">
        <f>iferror(VLOOKUP(D320,State_info,2,0),"No Data")</f>
        <v>DC</v>
      </c>
      <c r="F320" s="4">
        <v>115429.0</v>
      </c>
      <c r="G320" s="4">
        <v>147976.0</v>
      </c>
      <c r="H320" s="4" t="s">
        <v>675</v>
      </c>
      <c r="I320" s="5">
        <v>43958.0</v>
      </c>
      <c r="J320" s="5">
        <v>43988.0</v>
      </c>
      <c r="K320" s="4" t="s">
        <v>16</v>
      </c>
      <c r="L320" s="4">
        <f>iferror(vlookup(B320,Rating_info,3,0),"No Data")</f>
        <v>3.7</v>
      </c>
    </row>
    <row r="321" ht="15.75" hidden="1" customHeight="1">
      <c r="A321" s="4" t="s">
        <v>676</v>
      </c>
      <c r="B321" s="4" t="s">
        <v>462</v>
      </c>
      <c r="C321" s="4" t="str">
        <f>iferror(vlookup(B321,Industry_info,2,false),"No data")</f>
        <v>Biotech &amp; Pharmaceuticals</v>
      </c>
      <c r="D321" s="4" t="s">
        <v>75</v>
      </c>
      <c r="E321" s="4" t="str">
        <f>iferror(VLOOKUP(D321,State_info,2,0),"No Data")</f>
        <v>MD</v>
      </c>
      <c r="F321" s="4">
        <v>112828.0</v>
      </c>
      <c r="G321" s="4">
        <v>156312.0</v>
      </c>
      <c r="H321" s="4" t="s">
        <v>677</v>
      </c>
      <c r="I321" s="5">
        <v>43953.0</v>
      </c>
      <c r="J321" s="5">
        <v>43988.0</v>
      </c>
      <c r="K321" s="4" t="s">
        <v>16</v>
      </c>
      <c r="L321" s="4">
        <f>iferror(vlookup(B321,Rating_info,3,0),"No Data")</f>
        <v>4.1</v>
      </c>
    </row>
    <row r="322" ht="15.75" customHeight="1">
      <c r="A322" s="4" t="s">
        <v>31</v>
      </c>
      <c r="B322" s="4" t="s">
        <v>678</v>
      </c>
      <c r="C322" s="4" t="str">
        <f>iferror(vlookup(B322,Industry_info,2,false),"No data")</f>
        <v>Information Technology</v>
      </c>
      <c r="D322" s="4" t="s">
        <v>132</v>
      </c>
      <c r="E322" s="4" t="str">
        <f>iferror(VLOOKUP(D322,State_info,2,0),"No Data")</f>
        <v>VA</v>
      </c>
      <c r="F322" s="4">
        <v>88931.0</v>
      </c>
      <c r="G322" s="4">
        <v>162342.0</v>
      </c>
      <c r="H322" s="4" t="s">
        <v>679</v>
      </c>
      <c r="I322" s="5">
        <v>43958.0</v>
      </c>
      <c r="J322" s="5">
        <v>43988.0</v>
      </c>
      <c r="K322" s="4" t="s">
        <v>16</v>
      </c>
      <c r="L322" s="4">
        <f>iferror(vlookup(B322,Rating_info,3,0),"No Data")</f>
        <v>3.1</v>
      </c>
    </row>
    <row r="323" ht="15.75" hidden="1" customHeight="1">
      <c r="A323" s="4" t="s">
        <v>680</v>
      </c>
      <c r="B323" s="4" t="s">
        <v>26</v>
      </c>
      <c r="C323" s="4" t="str">
        <f>iferror(vlookup(B323,Industry_info,2,false),"No data")</f>
        <v>Business Services</v>
      </c>
      <c r="D323" s="4" t="s">
        <v>21</v>
      </c>
      <c r="E323" s="4" t="str">
        <f>iferror(VLOOKUP(D323,State_info,2,0),"No Data")</f>
        <v>DC</v>
      </c>
      <c r="F323" s="4">
        <v>96269.0</v>
      </c>
      <c r="G323" s="4">
        <v>123109.0</v>
      </c>
      <c r="H323" s="4" t="s">
        <v>681</v>
      </c>
      <c r="I323" s="5">
        <v>43952.0</v>
      </c>
      <c r="J323" s="5">
        <v>43988.0</v>
      </c>
      <c r="K323" s="4" t="s">
        <v>16</v>
      </c>
      <c r="L323" s="4">
        <f>iferror(vlookup(B323,Rating_info,3,0),"No Data")</f>
        <v>3.7</v>
      </c>
    </row>
    <row r="324" ht="15.75" hidden="1" customHeight="1">
      <c r="A324" s="4" t="s">
        <v>682</v>
      </c>
      <c r="B324" s="4" t="s">
        <v>644</v>
      </c>
      <c r="C324" s="4" t="str">
        <f>iferror(vlookup(B324,Industry_info,2,false),"No data")</f>
        <v>Business Services</v>
      </c>
      <c r="D324" s="4" t="s">
        <v>253</v>
      </c>
      <c r="E324" s="4" t="str">
        <f>iferror(VLOOKUP(D324,State_info,2,0),"No Data")</f>
        <v>MD</v>
      </c>
      <c r="F324" s="4">
        <v>135571.0</v>
      </c>
      <c r="G324" s="4">
        <v>168508.0</v>
      </c>
      <c r="H324" s="4" t="s">
        <v>683</v>
      </c>
      <c r="I324" s="5">
        <v>43945.0</v>
      </c>
      <c r="J324" s="5">
        <v>43988.0</v>
      </c>
      <c r="K324" s="4" t="s">
        <v>16</v>
      </c>
      <c r="L324" s="4" t="str">
        <f>iferror(vlookup(B324,Rating_info,3,0),"No Data")</f>
        <v/>
      </c>
    </row>
    <row r="325" ht="15.75" hidden="1" customHeight="1">
      <c r="A325" s="4" t="s">
        <v>684</v>
      </c>
      <c r="B325" s="4" t="s">
        <v>570</v>
      </c>
      <c r="C325" s="4" t="str">
        <f>iferror(vlookup(B325,Industry_info,2,false),"No data")</f>
        <v>Business Services</v>
      </c>
      <c r="D325" s="4" t="s">
        <v>205</v>
      </c>
      <c r="E325" s="4" t="str">
        <f>iferror(VLOOKUP(D325,State_info,2,0),"No Data")</f>
        <v>VA</v>
      </c>
      <c r="F325" s="4">
        <v>115328.0</v>
      </c>
      <c r="G325" s="4">
        <v>185609.0</v>
      </c>
      <c r="H325" s="4" t="s">
        <v>685</v>
      </c>
      <c r="I325" s="5">
        <v>43953.0</v>
      </c>
      <c r="J325" s="5">
        <v>43988.0</v>
      </c>
      <c r="K325" s="4" t="s">
        <v>16</v>
      </c>
      <c r="L325" s="4">
        <f>iferror(vlookup(B325,Rating_info,3,0),"No Data")</f>
        <v>3.6</v>
      </c>
    </row>
    <row r="326" ht="15.75" hidden="1" customHeight="1">
      <c r="A326" s="4" t="s">
        <v>686</v>
      </c>
      <c r="B326" s="4" t="s">
        <v>183</v>
      </c>
      <c r="C326" s="4" t="str">
        <f>iferror(vlookup(B326,Industry_info,2,false),"No data")</f>
        <v>Business Services</v>
      </c>
      <c r="D326" s="4" t="s">
        <v>184</v>
      </c>
      <c r="E326" s="4" t="str">
        <f>iferror(VLOOKUP(D326,State_info,2,0),"No Data")</f>
        <v>VA</v>
      </c>
      <c r="F326" s="4">
        <v>75835.0</v>
      </c>
      <c r="G326" s="4">
        <v>101374.0</v>
      </c>
      <c r="H326" s="4" t="s">
        <v>15</v>
      </c>
      <c r="I326" s="5">
        <v>43949.0</v>
      </c>
      <c r="J326" s="5">
        <v>43988.0</v>
      </c>
      <c r="K326" s="4" t="s">
        <v>16</v>
      </c>
      <c r="L326" s="4">
        <f>iferror(vlookup(B326,Rating_info,3,0),"No Data")</f>
        <v>4</v>
      </c>
    </row>
    <row r="327" ht="15.75" hidden="1" customHeight="1">
      <c r="A327" s="4" t="s">
        <v>687</v>
      </c>
      <c r="B327" s="4" t="s">
        <v>245</v>
      </c>
      <c r="C327" s="4" t="str">
        <f>iferror(vlookup(B327,Industry_info,2,false),"No data")</f>
        <v>Information Technology</v>
      </c>
      <c r="D327" s="4" t="s">
        <v>21</v>
      </c>
      <c r="E327" s="4" t="str">
        <f>iferror(VLOOKUP(D327,State_info,2,0),"No Data")</f>
        <v>DC</v>
      </c>
      <c r="F327" s="4">
        <v>114860.0</v>
      </c>
      <c r="G327" s="4">
        <v>213746.0</v>
      </c>
      <c r="H327" s="4" t="s">
        <v>15</v>
      </c>
      <c r="I327" s="5">
        <v>43951.0</v>
      </c>
      <c r="J327" s="5">
        <v>43988.0</v>
      </c>
      <c r="K327" s="4" t="s">
        <v>16</v>
      </c>
      <c r="L327" s="4">
        <f>iferror(vlookup(B327,Rating_info,3,0),"No Data")</f>
        <v>4.4</v>
      </c>
    </row>
    <row r="328" ht="15.75" hidden="1" customHeight="1">
      <c r="A328" s="4" t="s">
        <v>688</v>
      </c>
      <c r="B328" s="4" t="s">
        <v>201</v>
      </c>
      <c r="C328" s="4" t="str">
        <f>iferror(vlookup(B328,Industry_info,2,false),"No data")</f>
        <v>Aerospace &amp; Defense</v>
      </c>
      <c r="D328" s="4" t="s">
        <v>49</v>
      </c>
      <c r="E328" s="4" t="str">
        <f>iferror(VLOOKUP(D328,State_info,2,0),"No Data")</f>
        <v>VA</v>
      </c>
      <c r="F328" s="4">
        <v>85079.0</v>
      </c>
      <c r="G328" s="4">
        <v>107525.0</v>
      </c>
      <c r="H328" s="4" t="s">
        <v>15</v>
      </c>
      <c r="I328" s="5">
        <v>43950.0</v>
      </c>
      <c r="J328" s="5">
        <v>43988.0</v>
      </c>
      <c r="K328" s="4" t="s">
        <v>16</v>
      </c>
      <c r="L328" s="4">
        <f>iferror(vlookup(B328,Rating_info,3,0),"No Data")</f>
        <v>3.4</v>
      </c>
    </row>
    <row r="329" ht="15.75" hidden="1" customHeight="1">
      <c r="A329" s="4" t="s">
        <v>177</v>
      </c>
      <c r="B329" s="4" t="s">
        <v>689</v>
      </c>
      <c r="C329" s="4" t="str">
        <f>iferror(vlookup(B329,Industry_info,2,false),"No data")</f>
        <v>Information Technology</v>
      </c>
      <c r="D329" s="4" t="s">
        <v>184</v>
      </c>
      <c r="E329" s="4" t="str">
        <f>iferror(VLOOKUP(D329,State_info,2,0),"No Data")</f>
        <v>VA</v>
      </c>
      <c r="F329" s="4">
        <v>54802.0</v>
      </c>
      <c r="G329" s="4">
        <v>94357.0</v>
      </c>
      <c r="H329" s="4" t="s">
        <v>690</v>
      </c>
      <c r="I329" s="5">
        <v>43956.0</v>
      </c>
      <c r="J329" s="5">
        <v>43988.0</v>
      </c>
      <c r="K329" s="4" t="s">
        <v>16</v>
      </c>
      <c r="L329" s="4">
        <f>iferror(vlookup(B329,Rating_info,3,0),"No Data")</f>
        <v>3.2</v>
      </c>
    </row>
    <row r="330" ht="15.75" hidden="1" customHeight="1">
      <c r="A330" s="4" t="s">
        <v>691</v>
      </c>
      <c r="B330" s="4" t="s">
        <v>255</v>
      </c>
      <c r="C330" s="4" t="str">
        <f>iferror(vlookup(B330,Industry_info,2,false),"No data")</f>
        <v>Business Services</v>
      </c>
      <c r="D330" s="4" t="s">
        <v>21</v>
      </c>
      <c r="E330" s="4" t="str">
        <f>iferror(VLOOKUP(D330,State_info,2,0),"No Data")</f>
        <v>DC</v>
      </c>
      <c r="F330" s="4">
        <v>68275.0</v>
      </c>
      <c r="G330" s="4">
        <v>120716.0</v>
      </c>
      <c r="H330" s="4" t="s">
        <v>692</v>
      </c>
      <c r="I330" s="5">
        <v>43946.0</v>
      </c>
      <c r="J330" s="5">
        <v>43988.0</v>
      </c>
      <c r="K330" s="4" t="s">
        <v>16</v>
      </c>
      <c r="L330" s="4">
        <f>iferror(vlookup(B330,Rating_info,3,0),"No Data")</f>
        <v>3.8</v>
      </c>
    </row>
    <row r="331" ht="15.75" hidden="1" customHeight="1">
      <c r="A331" s="4" t="s">
        <v>693</v>
      </c>
      <c r="B331" s="4" t="s">
        <v>694</v>
      </c>
      <c r="C331" s="4" t="str">
        <f>iferror(vlookup(B331,Industry_info,2,false),"No data")</f>
        <v>Biotech &amp; Pharmaceuticals</v>
      </c>
      <c r="D331" s="4" t="s">
        <v>253</v>
      </c>
      <c r="E331" s="4" t="str">
        <f>iferror(VLOOKUP(D331,State_info,2,0),"No Data")</f>
        <v>MD</v>
      </c>
      <c r="F331" s="4">
        <v>128169.0</v>
      </c>
      <c r="G331" s="4">
        <v>174596.0</v>
      </c>
      <c r="H331" s="4" t="s">
        <v>695</v>
      </c>
      <c r="I331" s="5">
        <v>43956.0</v>
      </c>
      <c r="J331" s="5">
        <v>43988.0</v>
      </c>
      <c r="K331" s="4" t="s">
        <v>16</v>
      </c>
      <c r="L331" s="4">
        <f>iferror(vlookup(B331,Rating_info,3,0),"No Data")</f>
        <v>3</v>
      </c>
    </row>
    <row r="332" ht="15.75" hidden="1" customHeight="1">
      <c r="A332" s="4" t="s">
        <v>696</v>
      </c>
      <c r="B332" s="4" t="s">
        <v>41</v>
      </c>
      <c r="C332" s="4" t="str">
        <f>iferror(vlookup(B332,Industry_info,2,false),"No data")</f>
        <v>Information Technology</v>
      </c>
      <c r="D332" s="4" t="s">
        <v>32</v>
      </c>
      <c r="E332" s="4" t="str">
        <f>iferror(VLOOKUP(D332,State_info,2,0),"No Data")</f>
        <v>VA</v>
      </c>
      <c r="F332" s="4">
        <v>122139.0</v>
      </c>
      <c r="G332" s="4">
        <v>148360.0</v>
      </c>
      <c r="H332" s="4" t="s">
        <v>15</v>
      </c>
      <c r="I332" s="5">
        <v>43953.0</v>
      </c>
      <c r="J332" s="5">
        <v>43988.0</v>
      </c>
      <c r="K332" s="4" t="s">
        <v>16</v>
      </c>
      <c r="L332" s="4">
        <f>iferror(vlookup(B332,Rating_info,3,0),"No Data")</f>
        <v>3.9</v>
      </c>
    </row>
    <row r="333" ht="15.75" hidden="1" customHeight="1">
      <c r="A333" s="4" t="s">
        <v>697</v>
      </c>
      <c r="B333" s="4" t="s">
        <v>310</v>
      </c>
      <c r="C333" s="4" t="str">
        <f>iferror(vlookup(B333,Industry_info,2,false),"No data")</f>
        <v>Information Technology</v>
      </c>
      <c r="D333" s="4" t="s">
        <v>38</v>
      </c>
      <c r="E333" s="4" t="str">
        <f>iferror(VLOOKUP(D333,State_info,2,0),"No Data")</f>
        <v>VA</v>
      </c>
      <c r="F333" s="4">
        <v>58322.0</v>
      </c>
      <c r="G333" s="4">
        <v>100095.0</v>
      </c>
      <c r="H333" s="4" t="s">
        <v>698</v>
      </c>
      <c r="I333" s="5">
        <v>43949.0</v>
      </c>
      <c r="J333" s="5">
        <v>43988.0</v>
      </c>
      <c r="K333" s="4" t="s">
        <v>16</v>
      </c>
      <c r="L333" s="4">
        <f>iferror(vlookup(B333,Rating_info,3,0),"No Data")</f>
        <v>4.3</v>
      </c>
    </row>
    <row r="334" ht="15.75" hidden="1" customHeight="1">
      <c r="A334" s="4" t="s">
        <v>699</v>
      </c>
      <c r="B334" s="4" t="s">
        <v>283</v>
      </c>
      <c r="C334" s="4" t="str">
        <f>iferror(vlookup(B334,Industry_info,2,false),"No data")</f>
        <v>Business Services</v>
      </c>
      <c r="D334" s="4" t="s">
        <v>14</v>
      </c>
      <c r="E334" s="4" t="str">
        <f>iferror(VLOOKUP(D334,State_info,2,0),"No Data")</f>
        <v>VA</v>
      </c>
      <c r="F334" s="4">
        <v>96043.0</v>
      </c>
      <c r="G334" s="4">
        <v>156678.0</v>
      </c>
      <c r="H334" s="4" t="s">
        <v>700</v>
      </c>
      <c r="I334" s="5">
        <v>43957.0</v>
      </c>
      <c r="J334" s="5">
        <v>43988.0</v>
      </c>
      <c r="K334" s="4" t="s">
        <v>16</v>
      </c>
      <c r="L334" s="4">
        <f>iferror(vlookup(B334,Rating_info,3,0),"No Data")</f>
        <v>3.5</v>
      </c>
    </row>
    <row r="335" ht="15.75" hidden="1" customHeight="1">
      <c r="A335" s="4" t="s">
        <v>701</v>
      </c>
      <c r="B335" s="4" t="s">
        <v>702</v>
      </c>
      <c r="C335" s="4" t="str">
        <f>iferror(vlookup(B335,Industry_info,2,false),"No data")</f>
        <v>Information Technology</v>
      </c>
      <c r="D335" s="4" t="s">
        <v>150</v>
      </c>
      <c r="E335" s="4" t="str">
        <f>iferror(VLOOKUP(D335,State_info,2,0),"No Data")</f>
        <v>VA</v>
      </c>
      <c r="F335" s="4">
        <v>67581.0</v>
      </c>
      <c r="G335" s="4">
        <v>115242.0</v>
      </c>
      <c r="H335" s="4" t="s">
        <v>703</v>
      </c>
      <c r="I335" s="5">
        <v>43950.0</v>
      </c>
      <c r="J335" s="5">
        <v>43988.0</v>
      </c>
      <c r="K335" s="4" t="s">
        <v>16</v>
      </c>
      <c r="L335" s="4">
        <f>iferror(vlookup(B335,Rating_info,3,0),"No Data")</f>
        <v>2.7</v>
      </c>
    </row>
    <row r="336" ht="15.75" hidden="1" customHeight="1">
      <c r="A336" s="4" t="s">
        <v>704</v>
      </c>
      <c r="B336" s="4" t="s">
        <v>644</v>
      </c>
      <c r="C336" s="4" t="str">
        <f>iferror(vlookup(B336,Industry_info,2,false),"No data")</f>
        <v>Business Services</v>
      </c>
      <c r="D336" s="4" t="s">
        <v>253</v>
      </c>
      <c r="E336" s="4" t="str">
        <f>iferror(VLOOKUP(D336,State_info,2,0),"No Data")</f>
        <v>MD</v>
      </c>
      <c r="F336" s="4">
        <v>111590.0</v>
      </c>
      <c r="G336" s="4">
        <v>141805.0</v>
      </c>
      <c r="H336" s="4" t="s">
        <v>705</v>
      </c>
      <c r="I336" s="5">
        <v>43949.0</v>
      </c>
      <c r="J336" s="5">
        <v>43988.0</v>
      </c>
      <c r="K336" s="4" t="s">
        <v>16</v>
      </c>
      <c r="L336" s="4" t="str">
        <f>iferror(vlookup(B336,Rating_info,3,0),"No Data")</f>
        <v/>
      </c>
    </row>
    <row r="337" ht="15.75" hidden="1" customHeight="1">
      <c r="A337" s="4" t="s">
        <v>529</v>
      </c>
      <c r="B337" s="4" t="s">
        <v>183</v>
      </c>
      <c r="C337" s="4" t="str">
        <f>iferror(vlookup(B337,Industry_info,2,false),"No data")</f>
        <v>Business Services</v>
      </c>
      <c r="D337" s="4" t="s">
        <v>21</v>
      </c>
      <c r="E337" s="4" t="str">
        <f>iferror(VLOOKUP(D337,State_info,2,0),"No Data")</f>
        <v>DC</v>
      </c>
      <c r="F337" s="4">
        <v>21096.0</v>
      </c>
      <c r="G337" s="4">
        <v>111997.0</v>
      </c>
      <c r="H337" s="4" t="s">
        <v>15</v>
      </c>
      <c r="I337" s="5">
        <v>43951.0</v>
      </c>
      <c r="J337" s="5">
        <v>43988.0</v>
      </c>
      <c r="K337" s="4" t="s">
        <v>16</v>
      </c>
      <c r="L337" s="4">
        <f>iferror(vlookup(B337,Rating_info,3,0),"No Data")</f>
        <v>4</v>
      </c>
    </row>
    <row r="338" ht="15.75" hidden="1" customHeight="1">
      <c r="A338" s="4" t="s">
        <v>706</v>
      </c>
      <c r="B338" s="4" t="s">
        <v>255</v>
      </c>
      <c r="C338" s="4" t="str">
        <f>iferror(vlookup(B338,Industry_info,2,false),"No data")</f>
        <v>Business Services</v>
      </c>
      <c r="D338" s="4" t="s">
        <v>21</v>
      </c>
      <c r="E338" s="4" t="str">
        <f>iferror(VLOOKUP(D338,State_info,2,0),"No Data")</f>
        <v>DC</v>
      </c>
      <c r="F338" s="4">
        <v>63056.0</v>
      </c>
      <c r="G338" s="4">
        <v>116635.0</v>
      </c>
      <c r="H338" s="4" t="s">
        <v>707</v>
      </c>
      <c r="I338" s="5">
        <v>43947.0</v>
      </c>
      <c r="J338" s="5">
        <v>43988.0</v>
      </c>
      <c r="K338" s="4" t="s">
        <v>16</v>
      </c>
      <c r="L338" s="4">
        <f>iferror(vlookup(B338,Rating_info,3,0),"No Data")</f>
        <v>3.8</v>
      </c>
    </row>
    <row r="339" ht="15.75" hidden="1" customHeight="1">
      <c r="A339" s="4" t="s">
        <v>708</v>
      </c>
      <c r="B339" s="4" t="s">
        <v>709</v>
      </c>
      <c r="C339" s="4" t="str">
        <f>iferror(vlookup(B339,Industry_info,2,false),"No data")</f>
        <v>Business Services</v>
      </c>
      <c r="D339" s="4" t="s">
        <v>21</v>
      </c>
      <c r="E339" s="4" t="str">
        <f>iferror(VLOOKUP(D339,State_info,2,0),"No Data")</f>
        <v>DC</v>
      </c>
      <c r="F339" s="4">
        <v>54770.0</v>
      </c>
      <c r="G339" s="4">
        <v>105335.0</v>
      </c>
      <c r="H339" s="4" t="s">
        <v>710</v>
      </c>
      <c r="I339" s="5">
        <v>43954.0</v>
      </c>
      <c r="J339" s="5">
        <v>43988.0</v>
      </c>
      <c r="K339" s="4" t="s">
        <v>16</v>
      </c>
      <c r="L339" s="4">
        <f>iferror(vlookup(B339,Rating_info,3,0),"No Data")</f>
        <v>3.9</v>
      </c>
    </row>
    <row r="340" ht="15.75" hidden="1" customHeight="1">
      <c r="A340" s="4" t="s">
        <v>711</v>
      </c>
      <c r="B340" s="4" t="s">
        <v>89</v>
      </c>
      <c r="C340" s="4" t="str">
        <f>iferror(vlookup(B340,Industry_info,2,false),"No data")</f>
        <v>Finance</v>
      </c>
      <c r="D340" s="4" t="s">
        <v>21</v>
      </c>
      <c r="E340" s="4" t="str">
        <f>iferror(VLOOKUP(D340,State_info,2,0),"No Data")</f>
        <v>DC</v>
      </c>
      <c r="F340" s="4">
        <v>63773.0</v>
      </c>
      <c r="G340" s="4">
        <v>144883.0</v>
      </c>
      <c r="H340" s="4" t="s">
        <v>712</v>
      </c>
      <c r="I340" s="5">
        <v>43956.0</v>
      </c>
      <c r="J340" s="5">
        <v>43988.0</v>
      </c>
      <c r="K340" s="4" t="s">
        <v>16</v>
      </c>
      <c r="L340" s="4">
        <f>iferror(vlookup(B340,Rating_info,3,0),"No Data")</f>
        <v>3.6</v>
      </c>
    </row>
    <row r="341" ht="15.75" customHeight="1">
      <c r="A341" s="4" t="s">
        <v>31</v>
      </c>
      <c r="B341" s="4" t="s">
        <v>283</v>
      </c>
      <c r="C341" s="4" t="str">
        <f>iferror(vlookup(B341,Industry_info,2,false),"No data")</f>
        <v>Business Services</v>
      </c>
      <c r="D341" s="4" t="s">
        <v>24</v>
      </c>
      <c r="E341" s="4" t="str">
        <f>iferror(VLOOKUP(D341,State_info,2,0),"No Data")</f>
        <v>VA</v>
      </c>
      <c r="F341" s="4">
        <v>50022.0</v>
      </c>
      <c r="G341" s="4">
        <v>97681.0</v>
      </c>
      <c r="H341" s="4" t="s">
        <v>713</v>
      </c>
      <c r="I341" s="5">
        <v>43953.0</v>
      </c>
      <c r="J341" s="5">
        <v>43988.0</v>
      </c>
      <c r="K341" s="4" t="s">
        <v>16</v>
      </c>
      <c r="L341" s="4">
        <f>iferror(vlookup(B341,Rating_info,3,0),"No Data")</f>
        <v>3.5</v>
      </c>
    </row>
    <row r="342" ht="15.75" hidden="1" customHeight="1">
      <c r="A342" s="4" t="s">
        <v>714</v>
      </c>
      <c r="B342" s="4" t="s">
        <v>69</v>
      </c>
      <c r="C342" s="4" t="str">
        <f>iferror(vlookup(B342,Industry_info,2,false),"No data")</f>
        <v>Business Services</v>
      </c>
      <c r="D342" s="4" t="s">
        <v>21</v>
      </c>
      <c r="E342" s="4" t="str">
        <f>iferror(VLOOKUP(D342,State_info,2,0),"No Data")</f>
        <v>DC</v>
      </c>
      <c r="F342" s="4">
        <v>48294.0</v>
      </c>
      <c r="G342" s="4">
        <v>106663.0</v>
      </c>
      <c r="H342" s="4" t="s">
        <v>15</v>
      </c>
      <c r="I342" s="5">
        <v>43946.0</v>
      </c>
      <c r="J342" s="5">
        <v>43988.0</v>
      </c>
      <c r="K342" s="4" t="s">
        <v>16</v>
      </c>
      <c r="L342" s="4">
        <f>iferror(vlookup(B342,Rating_info,3,0),"No Data")</f>
        <v>3.9</v>
      </c>
    </row>
    <row r="343" ht="15.75" hidden="1" customHeight="1">
      <c r="A343" s="4" t="s">
        <v>715</v>
      </c>
      <c r="B343" s="4" t="s">
        <v>69</v>
      </c>
      <c r="C343" s="4" t="str">
        <f>iferror(vlookup(B343,Industry_info,2,false),"No data")</f>
        <v>Business Services</v>
      </c>
      <c r="D343" s="4" t="s">
        <v>21</v>
      </c>
      <c r="E343" s="4" t="str">
        <f>iferror(VLOOKUP(D343,State_info,2,0),"No Data")</f>
        <v>DC</v>
      </c>
      <c r="F343" s="4">
        <v>92586.0</v>
      </c>
      <c r="G343" s="4">
        <v>187442.0</v>
      </c>
      <c r="H343" s="4" t="s">
        <v>15</v>
      </c>
      <c r="I343" s="5">
        <v>43946.0</v>
      </c>
      <c r="J343" s="5">
        <v>43988.0</v>
      </c>
      <c r="K343" s="4" t="s">
        <v>16</v>
      </c>
      <c r="L343" s="4">
        <f>iferror(vlookup(B343,Rating_info,3,0),"No Data")</f>
        <v>3.9</v>
      </c>
    </row>
    <row r="344" ht="15.75" hidden="1" customHeight="1">
      <c r="A344" s="4" t="s">
        <v>716</v>
      </c>
      <c r="B344" s="4" t="s">
        <v>69</v>
      </c>
      <c r="C344" s="4" t="str">
        <f>iferror(vlookup(B344,Industry_info,2,false),"No data")</f>
        <v>Business Services</v>
      </c>
      <c r="D344" s="4" t="s">
        <v>21</v>
      </c>
      <c r="E344" s="4" t="str">
        <f>iferror(VLOOKUP(D344,State_info,2,0),"No Data")</f>
        <v>DC</v>
      </c>
      <c r="F344" s="4">
        <v>94929.0</v>
      </c>
      <c r="G344" s="4">
        <v>194344.0</v>
      </c>
      <c r="H344" s="4" t="s">
        <v>15</v>
      </c>
      <c r="I344" s="5">
        <v>43946.0</v>
      </c>
      <c r="J344" s="5">
        <v>43988.0</v>
      </c>
      <c r="K344" s="4" t="s">
        <v>16</v>
      </c>
      <c r="L344" s="4">
        <f>iferror(vlookup(B344,Rating_info,3,0),"No Data")</f>
        <v>3.9</v>
      </c>
    </row>
    <row r="345" ht="15.75" hidden="1" customHeight="1">
      <c r="A345" s="4" t="s">
        <v>717</v>
      </c>
      <c r="B345" s="4" t="s">
        <v>69</v>
      </c>
      <c r="C345" s="4" t="str">
        <f>iferror(vlookup(B345,Industry_info,2,false),"No data")</f>
        <v>Business Services</v>
      </c>
      <c r="D345" s="4" t="s">
        <v>21</v>
      </c>
      <c r="E345" s="4" t="str">
        <f>iferror(VLOOKUP(D345,State_info,2,0),"No Data")</f>
        <v>DC</v>
      </c>
      <c r="F345" s="4">
        <v>92586.0</v>
      </c>
      <c r="G345" s="4">
        <v>187442.0</v>
      </c>
      <c r="H345" s="4" t="s">
        <v>15</v>
      </c>
      <c r="I345" s="5">
        <v>43951.0</v>
      </c>
      <c r="J345" s="5">
        <v>43988.0</v>
      </c>
      <c r="K345" s="4" t="s">
        <v>16</v>
      </c>
      <c r="L345" s="4">
        <f>iferror(vlookup(B345,Rating_info,3,0),"No Data")</f>
        <v>3.9</v>
      </c>
    </row>
    <row r="346" ht="15.75" hidden="1" customHeight="1">
      <c r="A346" s="4" t="s">
        <v>718</v>
      </c>
      <c r="B346" s="4" t="s">
        <v>719</v>
      </c>
      <c r="C346" s="4" t="str">
        <f>iferror(vlookup(B346,Industry_info,2,false),"No data")</f>
        <v>Aerospace &amp; Defense</v>
      </c>
      <c r="D346" s="4" t="s">
        <v>27</v>
      </c>
      <c r="E346" s="4" t="str">
        <f>iferror(VLOOKUP(D346,State_info,2,0),"No Data")</f>
        <v>MD</v>
      </c>
      <c r="F346" s="4">
        <v>87860.0</v>
      </c>
      <c r="G346" s="4">
        <v>138824.0</v>
      </c>
      <c r="H346" s="4" t="s">
        <v>720</v>
      </c>
      <c r="I346" s="5">
        <v>43946.0</v>
      </c>
      <c r="J346" s="5">
        <v>43988.0</v>
      </c>
      <c r="K346" s="4" t="s">
        <v>16</v>
      </c>
      <c r="L346" s="4">
        <f>iferror(vlookup(B346,Rating_info,3,0),"No Data")</f>
        <v>3.6</v>
      </c>
    </row>
    <row r="347" ht="15.75" hidden="1" customHeight="1">
      <c r="A347" s="4" t="s">
        <v>270</v>
      </c>
      <c r="B347" s="4" t="s">
        <v>721</v>
      </c>
      <c r="C347" s="4" t="str">
        <f>iferror(vlookup(B347,Industry_info,2,false),"No data")</f>
        <v>Information Technology</v>
      </c>
      <c r="D347" s="4" t="s">
        <v>21</v>
      </c>
      <c r="E347" s="4" t="str">
        <f>iferror(VLOOKUP(D347,State_info,2,0),"No Data")</f>
        <v>DC</v>
      </c>
      <c r="F347" s="4">
        <v>90226.0</v>
      </c>
      <c r="G347" s="4">
        <v>114560.0</v>
      </c>
      <c r="H347" s="4" t="s">
        <v>722</v>
      </c>
      <c r="I347" s="5">
        <v>43957.0</v>
      </c>
      <c r="J347" s="5">
        <v>43988.0</v>
      </c>
      <c r="K347" s="4" t="s">
        <v>16</v>
      </c>
      <c r="L347" s="4">
        <f>iferror(vlookup(B347,Rating_info,3,0),"No Data")</f>
        <v>4.5</v>
      </c>
    </row>
    <row r="348" ht="15.75" hidden="1" customHeight="1">
      <c r="A348" s="4" t="s">
        <v>723</v>
      </c>
      <c r="B348" s="4" t="s">
        <v>724</v>
      </c>
      <c r="C348" s="4" t="str">
        <f>iferror(vlookup(B348,Industry_info,2,false),"No data")</f>
        <v>No Industry</v>
      </c>
      <c r="D348" s="4" t="s">
        <v>296</v>
      </c>
      <c r="E348" s="4" t="str">
        <f>iferror(VLOOKUP(D348,State_info,2,0),"No Data")</f>
        <v>MD</v>
      </c>
      <c r="F348" s="4">
        <v>108134.0</v>
      </c>
      <c r="G348" s="4">
        <v>131786.0</v>
      </c>
      <c r="H348" s="4" t="s">
        <v>725</v>
      </c>
      <c r="I348" s="5">
        <v>43951.0</v>
      </c>
      <c r="J348" s="5">
        <v>43988.0</v>
      </c>
      <c r="K348" s="4" t="s">
        <v>16</v>
      </c>
      <c r="L348" s="4" t="str">
        <f>iferror(vlookup(B348,Rating_info,3,0),"No Data")</f>
        <v/>
      </c>
    </row>
    <row r="349" ht="15.75" hidden="1" customHeight="1">
      <c r="A349" s="4" t="s">
        <v>726</v>
      </c>
      <c r="B349" s="4" t="s">
        <v>102</v>
      </c>
      <c r="C349" s="4" t="str">
        <f>iferror(vlookup(B349,Industry_info,2,false),"No data")</f>
        <v>Business Services</v>
      </c>
      <c r="D349" s="4" t="s">
        <v>21</v>
      </c>
      <c r="E349" s="4" t="str">
        <f>iferror(VLOOKUP(D349,State_info,2,0),"No Data")</f>
        <v>DC</v>
      </c>
      <c r="F349" s="4">
        <v>48129.0</v>
      </c>
      <c r="G349" s="4">
        <v>91683.0</v>
      </c>
      <c r="H349" s="4" t="s">
        <v>727</v>
      </c>
      <c r="I349" s="5">
        <v>43952.0</v>
      </c>
      <c r="J349" s="5">
        <v>43988.0</v>
      </c>
      <c r="K349" s="4" t="s">
        <v>16</v>
      </c>
      <c r="L349" s="4">
        <f>iferror(vlookup(B349,Rating_info,3,0),"No Data")</f>
        <v>3.2</v>
      </c>
    </row>
    <row r="350" ht="15.75" hidden="1" customHeight="1">
      <c r="A350" s="4" t="s">
        <v>728</v>
      </c>
      <c r="B350" s="4" t="s">
        <v>26</v>
      </c>
      <c r="C350" s="4" t="str">
        <f>iferror(vlookup(B350,Industry_info,2,false),"No data")</f>
        <v>Business Services</v>
      </c>
      <c r="D350" s="4" t="s">
        <v>21</v>
      </c>
      <c r="E350" s="4" t="str">
        <f>iferror(VLOOKUP(D350,State_info,2,0),"No Data")</f>
        <v>DC</v>
      </c>
      <c r="F350" s="4">
        <v>37937.0</v>
      </c>
      <c r="G350" s="4">
        <v>84049.0</v>
      </c>
      <c r="H350" s="4" t="s">
        <v>729</v>
      </c>
      <c r="I350" s="5">
        <v>43957.0</v>
      </c>
      <c r="J350" s="5">
        <v>43988.0</v>
      </c>
      <c r="K350" s="4" t="s">
        <v>16</v>
      </c>
      <c r="L350" s="4">
        <f>iferror(vlookup(B350,Rating_info,3,0),"No Data")</f>
        <v>3.7</v>
      </c>
    </row>
    <row r="351" ht="15.75" hidden="1" customHeight="1">
      <c r="A351" s="4" t="s">
        <v>730</v>
      </c>
      <c r="B351" s="4" t="s">
        <v>731</v>
      </c>
      <c r="C351" s="4" t="str">
        <f>iferror(vlookup(B351,Industry_info,2,false),"No data")</f>
        <v>Government</v>
      </c>
      <c r="D351" s="4" t="s">
        <v>296</v>
      </c>
      <c r="E351" s="4" t="str">
        <f>iferror(VLOOKUP(D351,State_info,2,0),"No Data")</f>
        <v>MD</v>
      </c>
      <c r="F351" s="4">
        <v>75278.0</v>
      </c>
      <c r="G351" s="4">
        <v>158524.0</v>
      </c>
      <c r="H351" s="4" t="s">
        <v>732</v>
      </c>
      <c r="I351" s="5">
        <v>43958.0</v>
      </c>
      <c r="J351" s="5">
        <v>43988.0</v>
      </c>
      <c r="K351" s="4" t="s">
        <v>330</v>
      </c>
      <c r="L351" s="4">
        <f>iferror(vlookup(B351,Rating_info,3,0),"No Data")</f>
        <v>3.9</v>
      </c>
    </row>
    <row r="352" ht="15.75" hidden="1" customHeight="1">
      <c r="A352" s="4" t="s">
        <v>31</v>
      </c>
      <c r="B352" s="4" t="s">
        <v>733</v>
      </c>
      <c r="C352" s="4" t="str">
        <f>iferror(vlookup(B352,Industry_info,2,false),"No data")</f>
        <v>No Industry</v>
      </c>
      <c r="D352" s="4" t="s">
        <v>296</v>
      </c>
      <c r="E352" s="4" t="str">
        <f>iferror(VLOOKUP(D352,State_info,2,0),"No Data")</f>
        <v>MD</v>
      </c>
      <c r="F352" s="4">
        <v>83940.0</v>
      </c>
      <c r="G352" s="4">
        <v>101403.0</v>
      </c>
      <c r="H352" s="4" t="s">
        <v>734</v>
      </c>
      <c r="I352" s="5">
        <v>43956.0</v>
      </c>
      <c r="J352" s="5">
        <v>43988.0</v>
      </c>
      <c r="K352" s="4" t="s">
        <v>16</v>
      </c>
      <c r="L352" s="4">
        <f>iferror(vlookup(B352,Rating_info,3,0),"No Data")</f>
        <v>3.1</v>
      </c>
    </row>
    <row r="353" ht="15.75" hidden="1" customHeight="1">
      <c r="A353" s="4" t="s">
        <v>735</v>
      </c>
      <c r="B353" s="4" t="s">
        <v>237</v>
      </c>
      <c r="C353" s="4" t="str">
        <f>iferror(vlookup(B353,Industry_info,2,false),"No data")</f>
        <v>Business Services</v>
      </c>
      <c r="D353" s="4" t="s">
        <v>21</v>
      </c>
      <c r="E353" s="4" t="str">
        <f>iferror(VLOOKUP(D353,State_info,2,0),"No Data")</f>
        <v>DC</v>
      </c>
      <c r="F353" s="4">
        <v>93436.0</v>
      </c>
      <c r="G353" s="4">
        <v>175044.0</v>
      </c>
      <c r="H353" s="4" t="s">
        <v>736</v>
      </c>
      <c r="I353" s="5">
        <v>43954.0</v>
      </c>
      <c r="J353" s="5">
        <v>43988.0</v>
      </c>
      <c r="K353" s="4" t="s">
        <v>16</v>
      </c>
      <c r="L353" s="4">
        <f>iferror(vlookup(B353,Rating_info,3,0),"No Data")</f>
        <v>3.2</v>
      </c>
    </row>
    <row r="354" ht="15.75" hidden="1" customHeight="1">
      <c r="A354" s="4" t="s">
        <v>574</v>
      </c>
      <c r="B354" s="4" t="s">
        <v>737</v>
      </c>
      <c r="C354" s="4" t="str">
        <f>iferror(vlookup(B354,Industry_info,2,false),"No data")</f>
        <v>Government</v>
      </c>
      <c r="D354" s="4" t="s">
        <v>24</v>
      </c>
      <c r="E354" s="4" t="str">
        <f>iferror(VLOOKUP(D354,State_info,2,0),"No Data")</f>
        <v>VA</v>
      </c>
      <c r="F354" s="4">
        <v>70017.0</v>
      </c>
      <c r="G354" s="4">
        <v>121791.0</v>
      </c>
      <c r="H354" s="4" t="s">
        <v>738</v>
      </c>
      <c r="I354" s="5">
        <v>43946.0</v>
      </c>
      <c r="J354" s="5">
        <v>43988.0</v>
      </c>
      <c r="K354" s="4" t="s">
        <v>330</v>
      </c>
      <c r="L354" s="4">
        <f>iferror(vlookup(B354,Rating_info,3,0),"No Data")</f>
        <v>3.3</v>
      </c>
    </row>
    <row r="355" ht="15.75" hidden="1" customHeight="1">
      <c r="A355" s="4" t="s">
        <v>739</v>
      </c>
      <c r="B355" s="4" t="s">
        <v>740</v>
      </c>
      <c r="C355" s="4" t="str">
        <f>iferror(vlookup(B355,Industry_info,2,false),"No data")</f>
        <v>Business Services</v>
      </c>
      <c r="D355" s="4" t="s">
        <v>35</v>
      </c>
      <c r="E355" s="4" t="str">
        <f>iferror(VLOOKUP(D355,State_info,2,0),"No Data")</f>
        <v>MD</v>
      </c>
      <c r="F355" s="4">
        <v>50789.0</v>
      </c>
      <c r="G355" s="4">
        <v>87701.0</v>
      </c>
      <c r="H355" s="4" t="s">
        <v>741</v>
      </c>
      <c r="I355" s="5">
        <v>43958.0</v>
      </c>
      <c r="J355" s="5">
        <v>43988.0</v>
      </c>
      <c r="K355" s="4" t="s">
        <v>16</v>
      </c>
      <c r="L355" s="4">
        <f>iferror(vlookup(B355,Rating_info,3,0),"No Data")</f>
        <v>4.1</v>
      </c>
    </row>
    <row r="356" ht="15.75" customHeight="1">
      <c r="A356" s="4" t="s">
        <v>742</v>
      </c>
      <c r="B356" s="4" t="s">
        <v>496</v>
      </c>
      <c r="C356" s="4" t="str">
        <f>iferror(vlookup(B356,Industry_info,2,false),"No data")</f>
        <v>No Industry</v>
      </c>
      <c r="D356" s="4" t="s">
        <v>49</v>
      </c>
      <c r="E356" s="4" t="str">
        <f>iferror(VLOOKUP(D356,State_info,2,0),"No Data")</f>
        <v>VA</v>
      </c>
      <c r="F356" s="4">
        <v>101219.0</v>
      </c>
      <c r="G356" s="4">
        <v>125827.0</v>
      </c>
      <c r="H356" s="4" t="s">
        <v>15</v>
      </c>
      <c r="I356" s="5">
        <v>43945.0</v>
      </c>
      <c r="J356" s="5">
        <v>43988.0</v>
      </c>
      <c r="K356" s="4" t="s">
        <v>330</v>
      </c>
      <c r="L356" s="4">
        <f>iferror(vlookup(B356,Rating_info,3,0),"No Data")</f>
        <v>3.8</v>
      </c>
    </row>
    <row r="357" ht="15.75" hidden="1" customHeight="1">
      <c r="A357" s="4" t="s">
        <v>743</v>
      </c>
      <c r="B357" s="4" t="s">
        <v>462</v>
      </c>
      <c r="C357" s="4" t="str">
        <f>iferror(vlookup(B357,Industry_info,2,false),"No data")</f>
        <v>Biotech &amp; Pharmaceuticals</v>
      </c>
      <c r="D357" s="4" t="s">
        <v>75</v>
      </c>
      <c r="E357" s="4" t="str">
        <f>iferror(VLOOKUP(D357,State_info,2,0),"No Data")</f>
        <v>MD</v>
      </c>
      <c r="F357" s="4">
        <v>81922.0</v>
      </c>
      <c r="G357" s="4">
        <v>90291.0</v>
      </c>
      <c r="H357" s="4" t="s">
        <v>744</v>
      </c>
      <c r="I357" s="5">
        <v>43946.0</v>
      </c>
      <c r="J357" s="5">
        <v>43988.0</v>
      </c>
      <c r="K357" s="4" t="s">
        <v>16</v>
      </c>
      <c r="L357" s="4">
        <f>iferror(vlookup(B357,Rating_info,3,0),"No Data")</f>
        <v>4.1</v>
      </c>
    </row>
    <row r="358" ht="15.75" hidden="1" customHeight="1">
      <c r="A358" s="4" t="s">
        <v>270</v>
      </c>
      <c r="B358" s="4" t="s">
        <v>745</v>
      </c>
      <c r="C358" s="4" t="str">
        <f>iferror(vlookup(B358,Industry_info,2,false),"No data")</f>
        <v>Information Technology</v>
      </c>
      <c r="D358" s="4" t="s">
        <v>21</v>
      </c>
      <c r="E358" s="4" t="str">
        <f>iferror(VLOOKUP(D358,State_info,2,0),"No Data")</f>
        <v>DC</v>
      </c>
      <c r="F358" s="4">
        <v>104987.0</v>
      </c>
      <c r="G358" s="4">
        <v>116952.0</v>
      </c>
      <c r="H358" s="4" t="s">
        <v>746</v>
      </c>
      <c r="I358" s="5">
        <v>43957.0</v>
      </c>
      <c r="J358" s="5">
        <v>43988.0</v>
      </c>
      <c r="K358" s="4" t="s">
        <v>16</v>
      </c>
      <c r="L358" s="4">
        <f>iferror(vlookup(B358,Rating_info,3,0),"No Data")</f>
        <v>4.2</v>
      </c>
    </row>
    <row r="359" ht="15.75" customHeight="1">
      <c r="A359" s="4" t="s">
        <v>747</v>
      </c>
      <c r="B359" s="4" t="s">
        <v>748</v>
      </c>
      <c r="C359" s="4" t="str">
        <f>iferror(vlookup(B359,Industry_info,2,false),"No data")</f>
        <v>Finance</v>
      </c>
      <c r="D359" s="4" t="s">
        <v>24</v>
      </c>
      <c r="E359" s="4" t="str">
        <f>iferror(VLOOKUP(D359,State_info,2,0),"No Data")</f>
        <v>VA</v>
      </c>
      <c r="F359" s="4">
        <v>99245.0</v>
      </c>
      <c r="G359" s="4">
        <v>167278.0</v>
      </c>
      <c r="H359" s="4" t="s">
        <v>749</v>
      </c>
      <c r="I359" s="5">
        <v>43954.0</v>
      </c>
      <c r="J359" s="5">
        <v>43988.0</v>
      </c>
      <c r="K359" s="4" t="s">
        <v>16</v>
      </c>
      <c r="L359" s="4">
        <f>iferror(vlookup(B359,Rating_info,3,0),"No Data")</f>
        <v>3.4</v>
      </c>
    </row>
    <row r="360" ht="15.75" customHeight="1">
      <c r="A360" s="4" t="s">
        <v>31</v>
      </c>
      <c r="B360" s="4" t="s">
        <v>750</v>
      </c>
      <c r="C360" s="4" t="str">
        <f>iferror(vlookup(B360,Industry_info,2,false),"No data")</f>
        <v>Aerospace &amp; Defense</v>
      </c>
      <c r="D360" s="4" t="s">
        <v>537</v>
      </c>
      <c r="E360" s="4" t="str">
        <f>iferror(VLOOKUP(D360,State_info,2,0),"No Data")</f>
        <v>VA</v>
      </c>
      <c r="F360" s="4">
        <v>65660.0</v>
      </c>
      <c r="G360" s="4">
        <v>75291.0</v>
      </c>
      <c r="H360" s="4" t="s">
        <v>751</v>
      </c>
      <c r="I360" s="5">
        <v>43958.0</v>
      </c>
      <c r="J360" s="5">
        <v>43988.0</v>
      </c>
      <c r="K360" s="4" t="s">
        <v>16</v>
      </c>
      <c r="L360" s="4">
        <f>iferror(vlookup(B360,Rating_info,3,0),"No Data")</f>
        <v>4.1</v>
      </c>
    </row>
    <row r="361" ht="15.75" hidden="1" customHeight="1">
      <c r="A361" s="4" t="s">
        <v>752</v>
      </c>
      <c r="B361" s="4" t="s">
        <v>69</v>
      </c>
      <c r="C361" s="4" t="str">
        <f>iferror(vlookup(B361,Industry_info,2,false),"No data")</f>
        <v>Business Services</v>
      </c>
      <c r="D361" s="4" t="s">
        <v>21</v>
      </c>
      <c r="E361" s="4" t="str">
        <f>iferror(VLOOKUP(D361,State_info,2,0),"No Data")</f>
        <v>DC</v>
      </c>
      <c r="F361" s="4">
        <v>92586.0</v>
      </c>
      <c r="G361" s="4">
        <v>187442.0</v>
      </c>
      <c r="H361" s="4" t="s">
        <v>15</v>
      </c>
      <c r="I361" s="5">
        <v>43950.0</v>
      </c>
      <c r="J361" s="5">
        <v>43988.0</v>
      </c>
      <c r="K361" s="4" t="s">
        <v>16</v>
      </c>
      <c r="L361" s="4">
        <f>iferror(vlookup(B361,Rating_info,3,0),"No Data")</f>
        <v>3.9</v>
      </c>
    </row>
    <row r="362" ht="15.75" hidden="1" customHeight="1">
      <c r="A362" s="4" t="s">
        <v>753</v>
      </c>
      <c r="B362" s="4" t="s">
        <v>721</v>
      </c>
      <c r="C362" s="4" t="str">
        <f>iferror(vlookup(B362,Industry_info,2,false),"No data")</f>
        <v>Information Technology</v>
      </c>
      <c r="D362" s="4" t="s">
        <v>21</v>
      </c>
      <c r="E362" s="4" t="str">
        <f>iferror(VLOOKUP(D362,State_info,2,0),"No Data")</f>
        <v>DC</v>
      </c>
      <c r="F362" s="4">
        <v>81762.0</v>
      </c>
      <c r="G362" s="4">
        <v>96674.0</v>
      </c>
      <c r="H362" s="4" t="s">
        <v>754</v>
      </c>
      <c r="I362" s="5">
        <v>43951.0</v>
      </c>
      <c r="J362" s="5">
        <v>43988.0</v>
      </c>
      <c r="K362" s="4" t="s">
        <v>16</v>
      </c>
      <c r="L362" s="4">
        <f>iferror(vlookup(B362,Rating_info,3,0),"No Data")</f>
        <v>4.5</v>
      </c>
    </row>
    <row r="363" ht="15.75" hidden="1" customHeight="1">
      <c r="A363" s="4" t="s">
        <v>270</v>
      </c>
      <c r="B363" s="4" t="s">
        <v>134</v>
      </c>
      <c r="C363" s="4" t="str">
        <f>iferror(vlookup(B363,Industry_info,2,false),"No data")</f>
        <v>Information Technology</v>
      </c>
      <c r="D363" s="4" t="s">
        <v>21</v>
      </c>
      <c r="E363" s="4" t="str">
        <f>iferror(VLOOKUP(D363,State_info,2,0),"No Data")</f>
        <v>DC</v>
      </c>
      <c r="F363" s="4">
        <v>129483.0</v>
      </c>
      <c r="G363" s="4">
        <v>138931.0</v>
      </c>
      <c r="H363" s="4" t="s">
        <v>755</v>
      </c>
      <c r="I363" s="5">
        <v>43951.0</v>
      </c>
      <c r="J363" s="5">
        <v>43988.0</v>
      </c>
      <c r="K363" s="4" t="s">
        <v>16</v>
      </c>
      <c r="L363" s="4">
        <f>iferror(vlookup(B363,Rating_info,3,0),"No Data")</f>
        <v>4.4</v>
      </c>
    </row>
    <row r="364" ht="15.75" hidden="1" customHeight="1">
      <c r="A364" s="4" t="s">
        <v>756</v>
      </c>
      <c r="B364" s="4" t="s">
        <v>102</v>
      </c>
      <c r="C364" s="4" t="str">
        <f>iferror(vlookup(B364,Industry_info,2,false),"No data")</f>
        <v>Business Services</v>
      </c>
      <c r="D364" s="4" t="s">
        <v>21</v>
      </c>
      <c r="E364" s="4" t="str">
        <f>iferror(VLOOKUP(D364,State_info,2,0),"No Data")</f>
        <v>DC</v>
      </c>
      <c r="F364" s="4">
        <v>58326.0</v>
      </c>
      <c r="G364" s="4">
        <v>103532.0</v>
      </c>
      <c r="H364" s="4" t="s">
        <v>757</v>
      </c>
      <c r="I364" s="5">
        <v>43952.0</v>
      </c>
      <c r="J364" s="5">
        <v>43988.0</v>
      </c>
      <c r="K364" s="4" t="s">
        <v>16</v>
      </c>
      <c r="L364" s="4">
        <f>iferror(vlookup(B364,Rating_info,3,0),"No Data")</f>
        <v>3.2</v>
      </c>
    </row>
    <row r="365" ht="15.75" hidden="1" customHeight="1">
      <c r="A365" s="4" t="s">
        <v>758</v>
      </c>
      <c r="B365" s="4" t="s">
        <v>237</v>
      </c>
      <c r="C365" s="4" t="str">
        <f>iferror(vlookup(B365,Industry_info,2,false),"No data")</f>
        <v>Business Services</v>
      </c>
      <c r="D365" s="4" t="s">
        <v>21</v>
      </c>
      <c r="E365" s="4" t="str">
        <f>iferror(VLOOKUP(D365,State_info,2,0),"No Data")</f>
        <v>DC</v>
      </c>
      <c r="F365" s="4">
        <v>106284.0</v>
      </c>
      <c r="G365" s="4">
        <v>191206.0</v>
      </c>
      <c r="H365" s="4" t="s">
        <v>759</v>
      </c>
      <c r="I365" s="5">
        <v>43956.0</v>
      </c>
      <c r="J365" s="5">
        <v>43988.0</v>
      </c>
      <c r="K365" s="4" t="s">
        <v>16</v>
      </c>
      <c r="L365" s="4">
        <f>iferror(vlookup(B365,Rating_info,3,0),"No Data")</f>
        <v>3.2</v>
      </c>
    </row>
    <row r="366" ht="15.75" hidden="1" customHeight="1">
      <c r="A366" s="4" t="s">
        <v>31</v>
      </c>
      <c r="B366" s="4" t="s">
        <v>760</v>
      </c>
      <c r="C366" s="4" t="str">
        <f>iferror(vlookup(B366,Industry_info,2,false),"No data")</f>
        <v>No Industry</v>
      </c>
      <c r="D366" s="4" t="s">
        <v>109</v>
      </c>
      <c r="E366" s="4" t="str">
        <f>iferror(VLOOKUP(D366,State_info,2,0),"No Data")</f>
        <v>MD</v>
      </c>
      <c r="F366" s="4">
        <v>83949.0</v>
      </c>
      <c r="G366" s="4">
        <v>100884.0</v>
      </c>
      <c r="H366" s="4" t="s">
        <v>761</v>
      </c>
      <c r="I366" s="5">
        <v>43946.0</v>
      </c>
      <c r="J366" s="5">
        <v>43988.0</v>
      </c>
      <c r="K366" s="4" t="s">
        <v>16</v>
      </c>
      <c r="L366" s="4">
        <f>iferror(vlookup(B366,Rating_info,3,0),"No Data")</f>
        <v>4.2</v>
      </c>
    </row>
    <row r="367" ht="15.75" hidden="1" customHeight="1">
      <c r="A367" s="4" t="s">
        <v>31</v>
      </c>
      <c r="B367" s="4" t="s">
        <v>517</v>
      </c>
      <c r="C367" s="4" t="str">
        <f>iferror(vlookup(B367,Industry_info,2,false),"No data")</f>
        <v>Aerospace &amp; Defense</v>
      </c>
      <c r="D367" s="4" t="s">
        <v>27</v>
      </c>
      <c r="E367" s="4" t="str">
        <f>iferror(VLOOKUP(D367,State_info,2,0),"No Data")</f>
        <v>MD</v>
      </c>
      <c r="F367" s="4">
        <v>50892.0</v>
      </c>
      <c r="G367" s="4">
        <v>90874.0</v>
      </c>
      <c r="H367" s="4" t="s">
        <v>762</v>
      </c>
      <c r="I367" s="5">
        <v>43958.0</v>
      </c>
      <c r="J367" s="5">
        <v>43988.0</v>
      </c>
      <c r="K367" s="4" t="s">
        <v>16</v>
      </c>
      <c r="L367" s="4">
        <f>iferror(vlookup(B367,Rating_info,3,0),"No Data")</f>
        <v>3.5</v>
      </c>
    </row>
    <row r="368" ht="15.75" hidden="1" customHeight="1">
      <c r="A368" s="4" t="s">
        <v>763</v>
      </c>
      <c r="B368" s="4" t="s">
        <v>764</v>
      </c>
      <c r="C368" s="4" t="str">
        <f>iferror(vlookup(B368,Industry_info,2,false),"No data")</f>
        <v>Aerospace &amp; Defense</v>
      </c>
      <c r="D368" s="4" t="s">
        <v>21</v>
      </c>
      <c r="E368" s="4" t="str">
        <f>iferror(VLOOKUP(D368,State_info,2,0),"No Data")</f>
        <v>DC</v>
      </c>
      <c r="F368" s="4">
        <v>123776.0</v>
      </c>
      <c r="G368" s="4">
        <v>166305.0</v>
      </c>
      <c r="H368" s="4" t="s">
        <v>765</v>
      </c>
      <c r="I368" s="5">
        <v>43951.0</v>
      </c>
      <c r="J368" s="5">
        <v>43988.0</v>
      </c>
      <c r="K368" s="4" t="s">
        <v>16</v>
      </c>
      <c r="L368" s="4">
        <f>iferror(vlookup(B368,Rating_info,3,0),"No Data")</f>
        <v>3.4</v>
      </c>
    </row>
    <row r="369" ht="15.75" hidden="1" customHeight="1">
      <c r="A369" s="4" t="s">
        <v>766</v>
      </c>
      <c r="B369" s="4" t="s">
        <v>193</v>
      </c>
      <c r="C369" s="4" t="str">
        <f>iferror(vlookup(B369,Industry_info,2,false),"No data")</f>
        <v>Aerospace &amp; Defense</v>
      </c>
      <c r="D369" s="4" t="s">
        <v>150</v>
      </c>
      <c r="E369" s="4" t="str">
        <f>iferror(VLOOKUP(D369,State_info,2,0),"No Data")</f>
        <v>VA</v>
      </c>
      <c r="F369" s="4">
        <v>74963.0</v>
      </c>
      <c r="G369" s="4">
        <v>121611.0</v>
      </c>
      <c r="H369" s="4" t="s">
        <v>767</v>
      </c>
      <c r="I369" s="5">
        <v>43949.0</v>
      </c>
      <c r="J369" s="5">
        <v>43988.0</v>
      </c>
      <c r="K369" s="4" t="s">
        <v>16</v>
      </c>
      <c r="L369" s="4">
        <f>iferror(vlookup(B369,Rating_info,3,0),"No Data")</f>
        <v>4.4</v>
      </c>
    </row>
    <row r="370" ht="15.75" hidden="1" customHeight="1">
      <c r="A370" s="4" t="s">
        <v>726</v>
      </c>
      <c r="B370" s="4" t="s">
        <v>237</v>
      </c>
      <c r="C370" s="4" t="str">
        <f>iferror(vlookup(B370,Industry_info,2,false),"No data")</f>
        <v>Business Services</v>
      </c>
      <c r="D370" s="4" t="s">
        <v>21</v>
      </c>
      <c r="E370" s="4" t="str">
        <f>iferror(VLOOKUP(D370,State_info,2,0),"No Data")</f>
        <v>DC</v>
      </c>
      <c r="F370" s="4">
        <v>95426.0</v>
      </c>
      <c r="G370" s="4">
        <v>177205.0</v>
      </c>
      <c r="H370" s="4" t="s">
        <v>768</v>
      </c>
      <c r="I370" s="5">
        <v>43945.0</v>
      </c>
      <c r="J370" s="5">
        <v>43988.0</v>
      </c>
      <c r="K370" s="4" t="s">
        <v>16</v>
      </c>
      <c r="L370" s="4">
        <f>iferror(vlookup(B370,Rating_info,3,0),"No Data")</f>
        <v>3.2</v>
      </c>
    </row>
    <row r="371" ht="15.75" hidden="1" customHeight="1">
      <c r="A371" s="4" t="s">
        <v>769</v>
      </c>
      <c r="B371" s="4" t="s">
        <v>770</v>
      </c>
      <c r="C371" s="4" t="str">
        <f>iferror(vlookup(B371,Industry_info,2,false),"No data")</f>
        <v>Aerospace &amp; Defense</v>
      </c>
      <c r="D371" s="4" t="s">
        <v>771</v>
      </c>
      <c r="E371" s="4" t="str">
        <f>iferror(VLOOKUP(D371,State_info,2,0),"No Data")</f>
        <v>VA</v>
      </c>
      <c r="F371" s="4">
        <v>141460.0</v>
      </c>
      <c r="G371" s="4">
        <v>213428.0</v>
      </c>
      <c r="H371" s="4" t="s">
        <v>15</v>
      </c>
      <c r="I371" s="5">
        <v>43956.0</v>
      </c>
      <c r="J371" s="5">
        <v>43988.0</v>
      </c>
      <c r="K371" s="4" t="s">
        <v>16</v>
      </c>
      <c r="L371" s="4">
        <f>iferror(vlookup(B371,Rating_info,3,0),"No Data")</f>
        <v>3.4</v>
      </c>
    </row>
    <row r="372" ht="15.75" hidden="1" customHeight="1">
      <c r="A372" s="4" t="s">
        <v>772</v>
      </c>
      <c r="B372" s="4" t="s">
        <v>26</v>
      </c>
      <c r="C372" s="4" t="str">
        <f>iferror(vlookup(B372,Industry_info,2,false),"No data")</f>
        <v>Business Services</v>
      </c>
      <c r="D372" s="4" t="s">
        <v>214</v>
      </c>
      <c r="E372" s="4" t="str">
        <f>iferror(VLOOKUP(D372,State_info,2,0),"No Data")</f>
        <v>MD</v>
      </c>
      <c r="F372" s="4">
        <v>87939.0</v>
      </c>
      <c r="G372" s="4">
        <v>135810.0</v>
      </c>
      <c r="H372" s="4" t="s">
        <v>773</v>
      </c>
      <c r="I372" s="5">
        <v>43945.0</v>
      </c>
      <c r="J372" s="5">
        <v>43988.0</v>
      </c>
      <c r="K372" s="4" t="s">
        <v>16</v>
      </c>
      <c r="L372" s="4">
        <f>iferror(vlookup(B372,Rating_info,3,0),"No Data")</f>
        <v>3.7</v>
      </c>
    </row>
    <row r="373" ht="15.75" hidden="1" customHeight="1">
      <c r="A373" s="4" t="s">
        <v>774</v>
      </c>
      <c r="B373" s="4" t="s">
        <v>775</v>
      </c>
      <c r="C373" s="4" t="str">
        <f>iferror(vlookup(B373,Industry_info,2,false),"No data")</f>
        <v>Business Services</v>
      </c>
      <c r="D373" s="4" t="s">
        <v>109</v>
      </c>
      <c r="E373" s="4" t="str">
        <f>iferror(VLOOKUP(D373,State_info,2,0),"No Data")</f>
        <v>MD</v>
      </c>
      <c r="F373" s="4">
        <v>40261.0</v>
      </c>
      <c r="G373" s="4">
        <v>91137.0</v>
      </c>
      <c r="H373" s="4" t="s">
        <v>776</v>
      </c>
      <c r="I373" s="5">
        <v>43952.0</v>
      </c>
      <c r="J373" s="5">
        <v>43988.0</v>
      </c>
      <c r="K373" s="4" t="s">
        <v>16</v>
      </c>
      <c r="L373" s="4">
        <f>iferror(vlookup(B373,Rating_info,3,0),"No Data")</f>
        <v>3.5</v>
      </c>
    </row>
    <row r="374" ht="15.75" hidden="1" customHeight="1">
      <c r="A374" s="4" t="s">
        <v>777</v>
      </c>
      <c r="B374" s="4" t="s">
        <v>778</v>
      </c>
      <c r="C374" s="4" t="str">
        <f>iferror(vlookup(B374,Industry_info,2,false),"No data")</f>
        <v>Government</v>
      </c>
      <c r="D374" s="4" t="s">
        <v>21</v>
      </c>
      <c r="E374" s="4" t="str">
        <f>iferror(VLOOKUP(D374,State_info,2,0),"No Data")</f>
        <v>DC</v>
      </c>
      <c r="F374" s="4">
        <v>35030.0</v>
      </c>
      <c r="G374" s="4">
        <v>80262.0</v>
      </c>
      <c r="H374" s="4" t="s">
        <v>779</v>
      </c>
      <c r="I374" s="5">
        <v>43951.0</v>
      </c>
      <c r="J374" s="5">
        <v>43988.0</v>
      </c>
      <c r="K374" s="4" t="s">
        <v>16</v>
      </c>
      <c r="L374" s="4">
        <f>iferror(vlookup(B374,Rating_info,3,0),"No Data")</f>
        <v>3.8</v>
      </c>
    </row>
    <row r="375" ht="15.75" hidden="1" customHeight="1">
      <c r="A375" s="4" t="s">
        <v>780</v>
      </c>
      <c r="B375" s="4" t="s">
        <v>324</v>
      </c>
      <c r="C375" s="4" t="str">
        <f>iferror(vlookup(B375,Industry_info,2,false),"No data")</f>
        <v>Aerospace &amp; Defense</v>
      </c>
      <c r="D375" s="4" t="s">
        <v>14</v>
      </c>
      <c r="E375" s="4" t="str">
        <f>iferror(VLOOKUP(D375,State_info,2,0),"No Data")</f>
        <v>VA</v>
      </c>
      <c r="F375" s="4">
        <v>89506.0</v>
      </c>
      <c r="G375" s="4">
        <v>147180.0</v>
      </c>
      <c r="H375" s="4" t="s">
        <v>15</v>
      </c>
      <c r="I375" s="5">
        <v>43946.0</v>
      </c>
      <c r="J375" s="5">
        <v>43988.0</v>
      </c>
      <c r="K375" s="4" t="s">
        <v>16</v>
      </c>
      <c r="L375" s="4">
        <f>iferror(vlookup(B375,Rating_info,3,0),"No Data")</f>
        <v>3.5</v>
      </c>
    </row>
    <row r="376" ht="15.75" customHeight="1">
      <c r="A376" s="4" t="s">
        <v>31</v>
      </c>
      <c r="B376" s="4" t="s">
        <v>781</v>
      </c>
      <c r="C376" s="4" t="str">
        <f>iferror(vlookup(B376,Industry_info,2,false),"No data")</f>
        <v>Information Technology</v>
      </c>
      <c r="D376" s="4" t="s">
        <v>782</v>
      </c>
      <c r="E376" s="4" t="str">
        <f>iferror(VLOOKUP(D376,State_info,2,0),"No Data")</f>
        <v>VA</v>
      </c>
      <c r="F376" s="4">
        <v>91172.0</v>
      </c>
      <c r="G376" s="4">
        <v>101266.0</v>
      </c>
      <c r="H376" s="4" t="s">
        <v>783</v>
      </c>
      <c r="I376" s="5">
        <v>43945.0</v>
      </c>
      <c r="J376" s="5">
        <v>43988.0</v>
      </c>
      <c r="K376" s="4" t="s">
        <v>16</v>
      </c>
      <c r="L376" s="4">
        <f>iferror(vlookup(B376,Rating_info,3,0),"No Data")</f>
        <v>3.9</v>
      </c>
    </row>
    <row r="377" ht="15.75" hidden="1" customHeight="1">
      <c r="A377" s="4" t="s">
        <v>784</v>
      </c>
      <c r="B377" s="4" t="s">
        <v>102</v>
      </c>
      <c r="C377" s="4" t="str">
        <f>iferror(vlookup(B377,Industry_info,2,false),"No data")</f>
        <v>Business Services</v>
      </c>
      <c r="D377" s="4" t="s">
        <v>21</v>
      </c>
      <c r="E377" s="4" t="str">
        <f>iferror(VLOOKUP(D377,State_info,2,0),"No Data")</f>
        <v>DC</v>
      </c>
      <c r="F377" s="4">
        <v>51176.0</v>
      </c>
      <c r="G377" s="4">
        <v>86862.0</v>
      </c>
      <c r="H377" s="4" t="s">
        <v>785</v>
      </c>
      <c r="I377" s="5">
        <v>43952.0</v>
      </c>
      <c r="J377" s="5">
        <v>43988.0</v>
      </c>
      <c r="K377" s="4" t="s">
        <v>16</v>
      </c>
      <c r="L377" s="4">
        <f>iferror(vlookup(B377,Rating_info,3,0),"No Data")</f>
        <v>3.2</v>
      </c>
    </row>
    <row r="378" ht="15.75" hidden="1" customHeight="1">
      <c r="A378" s="4" t="s">
        <v>786</v>
      </c>
      <c r="B378" s="4" t="s">
        <v>102</v>
      </c>
      <c r="C378" s="4" t="str">
        <f>iferror(vlookup(B378,Industry_info,2,false),"No data")</f>
        <v>Business Services</v>
      </c>
      <c r="D378" s="4" t="s">
        <v>21</v>
      </c>
      <c r="E378" s="4" t="str">
        <f>iferror(VLOOKUP(D378,State_info,2,0),"No Data")</f>
        <v>DC</v>
      </c>
      <c r="F378" s="4">
        <v>49495.0</v>
      </c>
      <c r="G378" s="4">
        <v>99791.0</v>
      </c>
      <c r="H378" s="4" t="s">
        <v>787</v>
      </c>
      <c r="I378" s="5">
        <v>43952.0</v>
      </c>
      <c r="J378" s="5">
        <v>43988.0</v>
      </c>
      <c r="K378" s="4" t="s">
        <v>16</v>
      </c>
      <c r="L378" s="4">
        <f>iferror(vlookup(B378,Rating_info,3,0),"No Data")</f>
        <v>3.2</v>
      </c>
    </row>
    <row r="379" ht="15.75" hidden="1" customHeight="1">
      <c r="A379" s="4" t="s">
        <v>788</v>
      </c>
      <c r="B379" s="4" t="s">
        <v>789</v>
      </c>
      <c r="C379" s="4" t="str">
        <f>iferror(vlookup(B379,Industry_info,2,false),"No data")</f>
        <v>Business Services</v>
      </c>
      <c r="D379" s="4" t="s">
        <v>21</v>
      </c>
      <c r="E379" s="4" t="str">
        <f>iferror(VLOOKUP(D379,State_info,2,0),"No Data")</f>
        <v>DC</v>
      </c>
      <c r="F379" s="4">
        <v>46417.0</v>
      </c>
      <c r="G379" s="4">
        <v>80573.0</v>
      </c>
      <c r="H379" s="4" t="s">
        <v>790</v>
      </c>
      <c r="I379" s="5">
        <v>43956.0</v>
      </c>
      <c r="J379" s="5">
        <v>43988.0</v>
      </c>
      <c r="K379" s="4" t="s">
        <v>16</v>
      </c>
      <c r="L379" s="4">
        <f>iferror(vlookup(B379,Rating_info,3,0),"No Data")</f>
        <v>2.6</v>
      </c>
    </row>
    <row r="380" ht="15.75" customHeight="1">
      <c r="A380" s="4" t="s">
        <v>31</v>
      </c>
      <c r="B380" s="4" t="s">
        <v>791</v>
      </c>
      <c r="C380" s="4" t="str">
        <f>iferror(vlookup(B380,Industry_info,2,false),"No data")</f>
        <v>Aerospace &amp; Defense</v>
      </c>
      <c r="D380" s="4" t="s">
        <v>132</v>
      </c>
      <c r="E380" s="4" t="str">
        <f>iferror(VLOOKUP(D380,State_info,2,0),"No Data")</f>
        <v>VA</v>
      </c>
      <c r="F380" s="4">
        <v>68826.0</v>
      </c>
      <c r="G380" s="4">
        <v>123158.0</v>
      </c>
      <c r="H380" s="4" t="s">
        <v>792</v>
      </c>
      <c r="I380" s="5">
        <v>43956.0</v>
      </c>
      <c r="J380" s="5">
        <v>43988.0</v>
      </c>
      <c r="K380" s="4" t="s">
        <v>16</v>
      </c>
      <c r="L380" s="4">
        <f>iferror(vlookup(B380,Rating_info,3,0),"No Data")</f>
        <v>4.3</v>
      </c>
    </row>
    <row r="381" ht="15.75" hidden="1" customHeight="1">
      <c r="A381" s="4" t="s">
        <v>31</v>
      </c>
      <c r="B381" s="4" t="s">
        <v>793</v>
      </c>
      <c r="C381" s="4" t="str">
        <f>iferror(vlookup(B381,Industry_info,2,false),"No data")</f>
        <v>Media</v>
      </c>
      <c r="D381" s="4" t="s">
        <v>75</v>
      </c>
      <c r="E381" s="4" t="str">
        <f>iferror(VLOOKUP(D381,State_info,2,0),"No Data")</f>
        <v>MD</v>
      </c>
      <c r="F381" s="4">
        <v>62986.0</v>
      </c>
      <c r="G381" s="4">
        <v>81374.0</v>
      </c>
      <c r="H381" s="4" t="s">
        <v>794</v>
      </c>
      <c r="I381" s="5">
        <v>43953.0</v>
      </c>
      <c r="J381" s="5">
        <v>43988.0</v>
      </c>
      <c r="K381" s="4" t="s">
        <v>16</v>
      </c>
      <c r="L381" s="4">
        <f>iferror(vlookup(B381,Rating_info,3,0),"No Data")</f>
        <v>3.4</v>
      </c>
    </row>
    <row r="382" ht="15.75" hidden="1" customHeight="1">
      <c r="A382" s="4" t="s">
        <v>777</v>
      </c>
      <c r="B382" s="4" t="s">
        <v>345</v>
      </c>
      <c r="C382" s="4" t="str">
        <f>iferror(vlookup(B382,Industry_info,2,false),"No data")</f>
        <v>Government</v>
      </c>
      <c r="D382" s="4" t="s">
        <v>21</v>
      </c>
      <c r="E382" s="4" t="str">
        <f>iferror(VLOOKUP(D382,State_info,2,0),"No Data")</f>
        <v>DC</v>
      </c>
      <c r="F382" s="4">
        <v>34170.0</v>
      </c>
      <c r="G382" s="4">
        <v>77540.0</v>
      </c>
      <c r="H382" s="4" t="s">
        <v>795</v>
      </c>
      <c r="I382" s="5">
        <v>43951.0</v>
      </c>
      <c r="J382" s="5">
        <v>43988.0</v>
      </c>
      <c r="K382" s="4" t="s">
        <v>330</v>
      </c>
      <c r="L382" s="4">
        <f>iferror(vlookup(B382,Rating_info,3,0),"No Data")</f>
        <v>3.6</v>
      </c>
    </row>
    <row r="383" ht="15.75" hidden="1" customHeight="1">
      <c r="A383" s="4" t="s">
        <v>796</v>
      </c>
      <c r="B383" s="4" t="s">
        <v>797</v>
      </c>
      <c r="C383" s="4" t="str">
        <f>iferror(vlookup(B383,Industry_info,2,false),"No data")</f>
        <v>No Industry</v>
      </c>
      <c r="D383" s="4" t="s">
        <v>35</v>
      </c>
      <c r="E383" s="4" t="str">
        <f>iferror(VLOOKUP(D383,State_info,2,0),"No Data")</f>
        <v>MD</v>
      </c>
      <c r="F383" s="4">
        <v>70240.0</v>
      </c>
      <c r="G383" s="4">
        <v>116338.0</v>
      </c>
      <c r="H383" s="4" t="s">
        <v>798</v>
      </c>
      <c r="I383" s="5">
        <v>43954.0</v>
      </c>
      <c r="J383" s="5">
        <v>43988.0</v>
      </c>
      <c r="K383" s="4" t="s">
        <v>16</v>
      </c>
      <c r="L383" s="4" t="str">
        <f>iferror(vlookup(B383,Rating_info,3,0),"No Data")</f>
        <v/>
      </c>
    </row>
    <row r="384" ht="15.75" hidden="1" customHeight="1">
      <c r="A384" s="4" t="s">
        <v>799</v>
      </c>
      <c r="B384" s="4" t="s">
        <v>237</v>
      </c>
      <c r="C384" s="4" t="str">
        <f>iferror(vlookup(B384,Industry_info,2,false),"No data")</f>
        <v>Business Services</v>
      </c>
      <c r="D384" s="4" t="s">
        <v>21</v>
      </c>
      <c r="E384" s="4" t="str">
        <f>iferror(VLOOKUP(D384,State_info,2,0),"No Data")</f>
        <v>DC</v>
      </c>
      <c r="F384" s="4">
        <v>123555.0</v>
      </c>
      <c r="G384" s="4">
        <v>153222.0</v>
      </c>
      <c r="H384" s="4" t="s">
        <v>800</v>
      </c>
      <c r="I384" s="5">
        <v>43956.0</v>
      </c>
      <c r="J384" s="5">
        <v>43988.0</v>
      </c>
      <c r="K384" s="4" t="s">
        <v>16</v>
      </c>
      <c r="L384" s="4">
        <f>iferror(vlookup(B384,Rating_info,3,0),"No Data")</f>
        <v>3.2</v>
      </c>
    </row>
    <row r="385" ht="15.75" hidden="1" customHeight="1">
      <c r="A385" s="4" t="s">
        <v>801</v>
      </c>
      <c r="B385" s="4" t="s">
        <v>187</v>
      </c>
      <c r="C385" s="4" t="str">
        <f>iferror(vlookup(B385,Industry_info,2,false),"No data")</f>
        <v>Aerospace &amp; Defense</v>
      </c>
      <c r="D385" s="4" t="s">
        <v>14</v>
      </c>
      <c r="E385" s="4" t="str">
        <f>iferror(VLOOKUP(D385,State_info,2,0),"No Data")</f>
        <v>VA</v>
      </c>
      <c r="F385" s="4">
        <v>121526.0</v>
      </c>
      <c r="G385" s="4">
        <v>152408.0</v>
      </c>
      <c r="H385" s="4" t="s">
        <v>802</v>
      </c>
      <c r="I385" s="5">
        <v>43956.0</v>
      </c>
      <c r="J385" s="5">
        <v>43988.0</v>
      </c>
      <c r="K385" s="4" t="s">
        <v>16</v>
      </c>
      <c r="L385" s="4">
        <f>iferror(vlookup(B385,Rating_info,3,0),"No Data")</f>
        <v>3.8</v>
      </c>
    </row>
    <row r="386" ht="15.75" hidden="1" customHeight="1">
      <c r="A386" s="4" t="s">
        <v>803</v>
      </c>
      <c r="B386" s="4" t="s">
        <v>804</v>
      </c>
      <c r="C386" s="4" t="str">
        <f>iferror(vlookup(B386,Industry_info,2,false),"No data")</f>
        <v>Biotech &amp; Pharmaceuticals</v>
      </c>
      <c r="D386" s="4" t="s">
        <v>296</v>
      </c>
      <c r="E386" s="4" t="str">
        <f>iferror(VLOOKUP(D386,State_info,2,0),"No Data")</f>
        <v>MD</v>
      </c>
      <c r="F386" s="4">
        <v>146031.0</v>
      </c>
      <c r="G386" s="4">
        <v>294949.0</v>
      </c>
      <c r="H386" s="4" t="s">
        <v>805</v>
      </c>
      <c r="I386" s="5">
        <v>43958.0</v>
      </c>
      <c r="J386" s="5">
        <v>43988.0</v>
      </c>
      <c r="K386" s="4" t="s">
        <v>16</v>
      </c>
      <c r="L386" s="4">
        <f>iferror(vlookup(B386,Rating_info,3,0),"No Data")</f>
        <v>3.4</v>
      </c>
    </row>
    <row r="387" ht="15.75" hidden="1" customHeight="1">
      <c r="A387" s="4" t="s">
        <v>806</v>
      </c>
      <c r="B387" s="4" t="s">
        <v>804</v>
      </c>
      <c r="C387" s="4" t="str">
        <f>iferror(vlookup(B387,Industry_info,2,false),"No data")</f>
        <v>Biotech &amp; Pharmaceuticals</v>
      </c>
      <c r="D387" s="4" t="s">
        <v>296</v>
      </c>
      <c r="E387" s="4" t="str">
        <f>iferror(VLOOKUP(D387,State_info,2,0),"No Data")</f>
        <v>MD</v>
      </c>
      <c r="F387" s="4">
        <v>50143.0</v>
      </c>
      <c r="G387" s="4">
        <v>113423.0</v>
      </c>
      <c r="H387" s="4" t="s">
        <v>807</v>
      </c>
      <c r="I387" s="5">
        <v>43958.0</v>
      </c>
      <c r="J387" s="5">
        <v>43988.0</v>
      </c>
      <c r="K387" s="4" t="s">
        <v>16</v>
      </c>
      <c r="L387" s="4">
        <f>iferror(vlookup(B387,Rating_info,3,0),"No Data")</f>
        <v>3.4</v>
      </c>
    </row>
    <row r="388" ht="15.75" hidden="1" customHeight="1">
      <c r="A388" s="4" t="s">
        <v>808</v>
      </c>
      <c r="B388" s="4" t="s">
        <v>533</v>
      </c>
      <c r="C388" s="4" t="str">
        <f>iferror(vlookup(B388,Industry_info,2,false),"No data")</f>
        <v>Finance</v>
      </c>
      <c r="D388" s="4" t="s">
        <v>49</v>
      </c>
      <c r="E388" s="4" t="str">
        <f>iferror(VLOOKUP(D388,State_info,2,0),"No Data")</f>
        <v>VA</v>
      </c>
      <c r="F388" s="4">
        <v>96850.0</v>
      </c>
      <c r="G388" s="4">
        <v>123958.0</v>
      </c>
      <c r="H388" s="4" t="s">
        <v>809</v>
      </c>
      <c r="I388" s="5">
        <v>43952.0</v>
      </c>
      <c r="J388" s="5">
        <v>43988.0</v>
      </c>
      <c r="K388" s="4" t="s">
        <v>16</v>
      </c>
      <c r="L388" s="4">
        <f>iferror(vlookup(B388,Rating_info,3,0),"No Data")</f>
        <v>3.8</v>
      </c>
    </row>
    <row r="389" ht="15.75" hidden="1" customHeight="1">
      <c r="A389" s="4" t="s">
        <v>662</v>
      </c>
      <c r="B389" s="4" t="s">
        <v>810</v>
      </c>
      <c r="C389" s="4" t="str">
        <f>iferror(vlookup(B389,Industry_info,2,false),"No data")</f>
        <v>Biotech &amp; Pharmaceuticals</v>
      </c>
      <c r="D389" s="4" t="s">
        <v>75</v>
      </c>
      <c r="E389" s="4" t="str">
        <f>iferror(VLOOKUP(D389,State_info,2,0),"No Data")</f>
        <v>MD</v>
      </c>
      <c r="F389" s="4">
        <v>35611.0</v>
      </c>
      <c r="G389" s="4">
        <v>83115.0</v>
      </c>
      <c r="H389" s="4" t="s">
        <v>811</v>
      </c>
      <c r="I389" s="5">
        <v>43952.0</v>
      </c>
      <c r="J389" s="5">
        <v>43988.0</v>
      </c>
      <c r="K389" s="4" t="s">
        <v>16</v>
      </c>
      <c r="L389" s="4">
        <f>iferror(vlookup(B389,Rating_info,3,0),"No Data")</f>
        <v>3.5</v>
      </c>
    </row>
    <row r="390" ht="15.75" hidden="1" customHeight="1">
      <c r="A390" s="4" t="s">
        <v>812</v>
      </c>
      <c r="B390" s="4" t="s">
        <v>813</v>
      </c>
      <c r="C390" s="4" t="str">
        <f>iferror(vlookup(B390,Industry_info,2,false),"No data")</f>
        <v>Information Technology</v>
      </c>
      <c r="D390" s="4" t="s">
        <v>75</v>
      </c>
      <c r="E390" s="4" t="str">
        <f>iferror(VLOOKUP(D390,State_info,2,0),"No Data")</f>
        <v>MD</v>
      </c>
      <c r="F390" s="4">
        <v>89328.0</v>
      </c>
      <c r="G390" s="4">
        <v>110247.0</v>
      </c>
      <c r="H390" s="4" t="s">
        <v>814</v>
      </c>
      <c r="I390" s="5">
        <v>43958.0</v>
      </c>
      <c r="J390" s="5">
        <v>43988.0</v>
      </c>
      <c r="K390" s="4" t="s">
        <v>16</v>
      </c>
      <c r="L390" s="4">
        <f>iferror(vlookup(B390,Rating_info,3,0),"No Data")</f>
        <v>5</v>
      </c>
    </row>
    <row r="391" ht="15.75" hidden="1" customHeight="1">
      <c r="A391" s="4" t="s">
        <v>815</v>
      </c>
      <c r="B391" s="4" t="s">
        <v>797</v>
      </c>
      <c r="C391" s="4" t="str">
        <f>iferror(vlookup(B391,Industry_info,2,false),"No data")</f>
        <v>No Industry</v>
      </c>
      <c r="D391" s="4" t="s">
        <v>35</v>
      </c>
      <c r="E391" s="4" t="str">
        <f>iferror(VLOOKUP(D391,State_info,2,0),"No Data")</f>
        <v>MD</v>
      </c>
      <c r="F391" s="4">
        <v>70240.0</v>
      </c>
      <c r="G391" s="4">
        <v>116338.0</v>
      </c>
      <c r="H391" s="4" t="s">
        <v>816</v>
      </c>
      <c r="I391" s="5">
        <v>43954.0</v>
      </c>
      <c r="J391" s="5">
        <v>43988.0</v>
      </c>
      <c r="K391" s="4" t="s">
        <v>16</v>
      </c>
      <c r="L391" s="4" t="str">
        <f>iferror(vlookup(B391,Rating_info,3,0),"No Data")</f>
        <v/>
      </c>
    </row>
    <row r="392" ht="15.75" hidden="1" customHeight="1">
      <c r="A392" s="4" t="s">
        <v>817</v>
      </c>
      <c r="B392" s="4" t="s">
        <v>818</v>
      </c>
      <c r="C392" s="4" t="str">
        <f>iferror(vlookup(B392,Industry_info,2,false),"No data")</f>
        <v>Business Services</v>
      </c>
      <c r="D392" s="4" t="s">
        <v>819</v>
      </c>
      <c r="E392" s="4" t="str">
        <f>iferror(VLOOKUP(D392,State_info,2,0),"No Data")</f>
        <v>MD</v>
      </c>
      <c r="F392" s="4">
        <v>99085.0</v>
      </c>
      <c r="G392" s="4">
        <v>141931.0</v>
      </c>
      <c r="H392" s="4" t="s">
        <v>820</v>
      </c>
      <c r="I392" s="5">
        <v>43945.0</v>
      </c>
      <c r="J392" s="5">
        <v>43988.0</v>
      </c>
      <c r="K392" s="4" t="s">
        <v>16</v>
      </c>
      <c r="L392" s="4">
        <f>iferror(vlookup(B392,Rating_info,3,0),"No Data")</f>
        <v>4.7</v>
      </c>
    </row>
    <row r="393" ht="15.75" customHeight="1">
      <c r="A393" s="4" t="s">
        <v>821</v>
      </c>
      <c r="B393" s="4" t="s">
        <v>822</v>
      </c>
      <c r="C393" s="4" t="str">
        <f>iferror(vlookup(B393,Industry_info,2,false),"No data")</f>
        <v>Business Services</v>
      </c>
      <c r="D393" s="4" t="s">
        <v>184</v>
      </c>
      <c r="E393" s="4" t="str">
        <f>iferror(VLOOKUP(D393,State_info,2,0),"No Data")</f>
        <v>VA</v>
      </c>
      <c r="F393" s="4">
        <v>45497.0</v>
      </c>
      <c r="G393" s="4">
        <v>83892.0</v>
      </c>
      <c r="H393" s="4" t="s">
        <v>823</v>
      </c>
      <c r="I393" s="5">
        <v>43952.0</v>
      </c>
      <c r="J393" s="5">
        <v>43988.0</v>
      </c>
      <c r="K393" s="4" t="s">
        <v>16</v>
      </c>
      <c r="L393" s="4">
        <f>iferror(vlookup(B393,Rating_info,3,0),"No Data")</f>
        <v>4.5</v>
      </c>
    </row>
    <row r="394" ht="15.75" customHeight="1">
      <c r="A394" s="4" t="s">
        <v>31</v>
      </c>
      <c r="B394" s="4" t="s">
        <v>533</v>
      </c>
      <c r="C394" s="4" t="str">
        <f>iferror(vlookup(B394,Industry_info,2,false),"No data")</f>
        <v>Finance</v>
      </c>
      <c r="D394" s="4" t="s">
        <v>49</v>
      </c>
      <c r="E394" s="4" t="str">
        <f>iferror(VLOOKUP(D394,State_info,2,0),"No Data")</f>
        <v>VA</v>
      </c>
      <c r="F394" s="4">
        <v>96672.0</v>
      </c>
      <c r="G394" s="4">
        <v>107942.0</v>
      </c>
      <c r="H394" s="4" t="s">
        <v>824</v>
      </c>
      <c r="I394" s="5">
        <v>43952.0</v>
      </c>
      <c r="J394" s="5">
        <v>43988.0</v>
      </c>
      <c r="K394" s="4" t="s">
        <v>16</v>
      </c>
      <c r="L394" s="4">
        <f>iferror(vlookup(B394,Rating_info,3,0),"No Data")</f>
        <v>3.8</v>
      </c>
    </row>
    <row r="395" ht="15.75" hidden="1" customHeight="1">
      <c r="A395" s="4" t="s">
        <v>825</v>
      </c>
      <c r="B395" s="4" t="s">
        <v>826</v>
      </c>
      <c r="C395" s="4" t="str">
        <f>iferror(vlookup(B395,Industry_info,2,false),"No data")</f>
        <v>Government</v>
      </c>
      <c r="D395" s="4" t="s">
        <v>21</v>
      </c>
      <c r="E395" s="4" t="str">
        <f>iferror(VLOOKUP(D395,State_info,2,0),"No Data")</f>
        <v>DC</v>
      </c>
      <c r="F395" s="4">
        <v>86484.0</v>
      </c>
      <c r="G395" s="4">
        <v>115305.0</v>
      </c>
      <c r="H395" s="4" t="s">
        <v>827</v>
      </c>
      <c r="I395" s="5">
        <v>43956.0</v>
      </c>
      <c r="J395" s="5">
        <v>43988.0</v>
      </c>
      <c r="K395" s="4" t="s">
        <v>16</v>
      </c>
      <c r="L395" s="4">
        <f>iferror(vlookup(B395,Rating_info,3,0),"No Data")</f>
        <v>3.1</v>
      </c>
    </row>
    <row r="396" ht="15.75" hidden="1" customHeight="1">
      <c r="A396" s="4" t="s">
        <v>828</v>
      </c>
      <c r="B396" s="4" t="s">
        <v>237</v>
      </c>
      <c r="C396" s="4" t="str">
        <f>iferror(vlookup(B396,Industry_info,2,false),"No data")</f>
        <v>Business Services</v>
      </c>
      <c r="D396" s="4" t="s">
        <v>21</v>
      </c>
      <c r="E396" s="4" t="str">
        <f>iferror(VLOOKUP(D396,State_info,2,0),"No Data")</f>
        <v>DC</v>
      </c>
      <c r="F396" s="4">
        <v>118873.0</v>
      </c>
      <c r="G396" s="4">
        <v>134532.0</v>
      </c>
      <c r="H396" s="4" t="s">
        <v>829</v>
      </c>
      <c r="I396" s="5">
        <v>43956.0</v>
      </c>
      <c r="J396" s="5">
        <v>43988.0</v>
      </c>
      <c r="K396" s="4" t="s">
        <v>16</v>
      </c>
      <c r="L396" s="4">
        <f>iferror(vlookup(B396,Rating_info,3,0),"No Data")</f>
        <v>3.2</v>
      </c>
    </row>
    <row r="397" ht="15.75" hidden="1" customHeight="1">
      <c r="A397" s="4" t="s">
        <v>830</v>
      </c>
      <c r="B397" s="4" t="s">
        <v>724</v>
      </c>
      <c r="C397" s="4" t="str">
        <f>iferror(vlookup(B397,Industry_info,2,false),"No data")</f>
        <v>No Industry</v>
      </c>
      <c r="D397" s="4" t="s">
        <v>296</v>
      </c>
      <c r="E397" s="4" t="str">
        <f>iferror(VLOOKUP(D397,State_info,2,0),"No Data")</f>
        <v>MD</v>
      </c>
      <c r="F397" s="4">
        <v>58078.0</v>
      </c>
      <c r="G397" s="4">
        <v>62790.0</v>
      </c>
      <c r="H397" s="4" t="s">
        <v>831</v>
      </c>
      <c r="I397" s="5">
        <v>43951.0</v>
      </c>
      <c r="J397" s="5">
        <v>43988.0</v>
      </c>
      <c r="K397" s="4" t="s">
        <v>16</v>
      </c>
      <c r="L397" s="4" t="str">
        <f>iferror(vlookup(B397,Rating_info,3,0),"No Data")</f>
        <v/>
      </c>
    </row>
    <row r="398" ht="15.75" hidden="1" customHeight="1">
      <c r="A398" s="4" t="s">
        <v>735</v>
      </c>
      <c r="B398" s="4" t="s">
        <v>102</v>
      </c>
      <c r="C398" s="4" t="str">
        <f>iferror(vlookup(B398,Industry_info,2,false),"No data")</f>
        <v>Business Services</v>
      </c>
      <c r="D398" s="4" t="s">
        <v>21</v>
      </c>
      <c r="E398" s="4" t="str">
        <f>iferror(VLOOKUP(D398,State_info,2,0),"No Data")</f>
        <v>DC</v>
      </c>
      <c r="F398" s="4">
        <v>49495.0</v>
      </c>
      <c r="G398" s="4">
        <v>99791.0</v>
      </c>
      <c r="H398" s="4" t="s">
        <v>832</v>
      </c>
      <c r="I398" s="5">
        <v>43945.0</v>
      </c>
      <c r="J398" s="5">
        <v>43988.0</v>
      </c>
      <c r="K398" s="4" t="s">
        <v>16</v>
      </c>
      <c r="L398" s="4">
        <f>iferror(vlookup(B398,Rating_info,3,0),"No Data")</f>
        <v>3.2</v>
      </c>
    </row>
    <row r="399" ht="15.75" hidden="1" customHeight="1">
      <c r="A399" s="4" t="s">
        <v>784</v>
      </c>
      <c r="B399" s="4" t="s">
        <v>237</v>
      </c>
      <c r="C399" s="4" t="str">
        <f>iferror(vlookup(B399,Industry_info,2,false),"No data")</f>
        <v>Business Services</v>
      </c>
      <c r="D399" s="4" t="s">
        <v>21</v>
      </c>
      <c r="E399" s="4" t="str">
        <f>iferror(VLOOKUP(D399,State_info,2,0),"No Data")</f>
        <v>DC</v>
      </c>
      <c r="F399" s="4">
        <v>96839.0</v>
      </c>
      <c r="G399" s="4">
        <v>156930.0</v>
      </c>
      <c r="H399" s="4" t="s">
        <v>833</v>
      </c>
      <c r="I399" s="5">
        <v>43945.0</v>
      </c>
      <c r="J399" s="5">
        <v>43988.0</v>
      </c>
      <c r="K399" s="4" t="s">
        <v>16</v>
      </c>
      <c r="L399" s="4">
        <f>iferror(vlookup(B399,Rating_info,3,0),"No Data")</f>
        <v>3.2</v>
      </c>
    </row>
    <row r="400" ht="15.75" hidden="1" customHeight="1">
      <c r="A400" s="4" t="s">
        <v>834</v>
      </c>
      <c r="B400" s="4" t="s">
        <v>835</v>
      </c>
      <c r="C400" s="4" t="str">
        <f>iferror(vlookup(B400,Industry_info,2,false),"No data")</f>
        <v>Information Technology</v>
      </c>
      <c r="D400" s="4" t="s">
        <v>21</v>
      </c>
      <c r="E400" s="4" t="str">
        <f>iferror(VLOOKUP(D400,State_info,2,0),"No Data")</f>
        <v>DC</v>
      </c>
      <c r="F400" s="4">
        <v>131832.0</v>
      </c>
      <c r="G400" s="4">
        <v>146036.0</v>
      </c>
      <c r="H400" s="4" t="s">
        <v>836</v>
      </c>
      <c r="I400" s="5">
        <v>43951.0</v>
      </c>
      <c r="J400" s="5">
        <v>43988.0</v>
      </c>
      <c r="K400" s="4" t="s">
        <v>16</v>
      </c>
      <c r="L400" s="4">
        <f>iferror(vlookup(B400,Rating_info,3,0),"No Data")</f>
        <v>4.3</v>
      </c>
    </row>
    <row r="401" ht="15.75" hidden="1" customHeight="1">
      <c r="A401" s="4" t="s">
        <v>42</v>
      </c>
      <c r="B401" s="4" t="s">
        <v>517</v>
      </c>
      <c r="C401" s="4" t="str">
        <f>iferror(vlookup(B401,Industry_info,2,false),"No data")</f>
        <v>Aerospace &amp; Defense</v>
      </c>
      <c r="D401" s="4" t="s">
        <v>35</v>
      </c>
      <c r="E401" s="4" t="str">
        <f>iferror(VLOOKUP(D401,State_info,2,0),"No Data")</f>
        <v>MD</v>
      </c>
      <c r="F401" s="4">
        <v>59740.0</v>
      </c>
      <c r="G401" s="4">
        <v>125421.0</v>
      </c>
      <c r="H401" s="4" t="s">
        <v>837</v>
      </c>
      <c r="I401" s="5">
        <v>43958.0</v>
      </c>
      <c r="J401" s="5">
        <v>43988.0</v>
      </c>
      <c r="K401" s="4" t="s">
        <v>16</v>
      </c>
      <c r="L401" s="4">
        <f>iferror(vlookup(B401,Rating_info,3,0),"No Data")</f>
        <v>3.5</v>
      </c>
    </row>
    <row r="402" ht="15.75" hidden="1" customHeight="1">
      <c r="A402" s="4" t="s">
        <v>838</v>
      </c>
      <c r="B402" s="4" t="s">
        <v>839</v>
      </c>
      <c r="C402" s="4" t="str">
        <f>iferror(vlookup(B402,Industry_info,2,false),"No data")</f>
        <v>Government</v>
      </c>
      <c r="D402" s="4" t="s">
        <v>38</v>
      </c>
      <c r="E402" s="4" t="str">
        <f>iferror(VLOOKUP(D402,State_info,2,0),"No Data")</f>
        <v>VA</v>
      </c>
      <c r="F402" s="4">
        <v>53245.0</v>
      </c>
      <c r="G402" s="4">
        <v>134857.0</v>
      </c>
      <c r="H402" s="4" t="s">
        <v>840</v>
      </c>
      <c r="I402" s="5">
        <v>43958.0</v>
      </c>
      <c r="J402" s="5">
        <v>43988.0</v>
      </c>
      <c r="K402" s="4" t="s">
        <v>16</v>
      </c>
      <c r="L402" s="4">
        <f>iferror(vlookup(B402,Rating_info,3,0),"No Data")</f>
        <v>3.9</v>
      </c>
    </row>
    <row r="403" ht="15.75" hidden="1" customHeight="1">
      <c r="A403" s="4" t="s">
        <v>841</v>
      </c>
      <c r="B403" s="4" t="s">
        <v>842</v>
      </c>
      <c r="C403" s="4" t="str">
        <f>iferror(vlookup(B403,Industry_info,2,false),"No data")</f>
        <v>Accounting &amp; Legal</v>
      </c>
      <c r="D403" s="4" t="s">
        <v>21</v>
      </c>
      <c r="E403" s="4" t="str">
        <f>iferror(VLOOKUP(D403,State_info,2,0),"No Data")</f>
        <v>DC</v>
      </c>
      <c r="F403" s="4">
        <v>32819.0</v>
      </c>
      <c r="G403" s="4">
        <v>51110.0</v>
      </c>
      <c r="H403" s="4" t="s">
        <v>843</v>
      </c>
      <c r="I403" s="5">
        <v>43953.0</v>
      </c>
      <c r="J403" s="5">
        <v>43988.0</v>
      </c>
      <c r="K403" s="4" t="s">
        <v>16</v>
      </c>
      <c r="L403" s="4">
        <f>iferror(vlookup(B403,Rating_info,3,0),"No Data")</f>
        <v>2.9</v>
      </c>
    </row>
    <row r="404" ht="15.75" hidden="1" customHeight="1">
      <c r="A404" s="4" t="s">
        <v>844</v>
      </c>
      <c r="B404" s="4" t="s">
        <v>839</v>
      </c>
      <c r="C404" s="4" t="str">
        <f>iferror(vlookup(B404,Industry_info,2,false),"No data")</f>
        <v>Government</v>
      </c>
      <c r="D404" s="4" t="s">
        <v>38</v>
      </c>
      <c r="E404" s="4" t="str">
        <f>iferror(VLOOKUP(D404,State_info,2,0),"No Data")</f>
        <v>VA</v>
      </c>
      <c r="F404" s="4">
        <v>58742.0</v>
      </c>
      <c r="G404" s="4">
        <v>145310.0</v>
      </c>
      <c r="H404" s="4" t="s">
        <v>845</v>
      </c>
      <c r="I404" s="5">
        <v>43958.0</v>
      </c>
      <c r="J404" s="5">
        <v>43988.0</v>
      </c>
      <c r="K404" s="4" t="s">
        <v>16</v>
      </c>
      <c r="L404" s="4">
        <f>iferror(vlookup(B404,Rating_info,3,0),"No Data")</f>
        <v>3.9</v>
      </c>
    </row>
    <row r="405" ht="15.75" hidden="1" customHeight="1">
      <c r="A405" s="4" t="s">
        <v>846</v>
      </c>
      <c r="B405" s="4" t="s">
        <v>321</v>
      </c>
      <c r="C405" s="4" t="str">
        <f>iferror(vlookup(B405,Industry_info,2,false),"No data")</f>
        <v>Accounting &amp; Legal</v>
      </c>
      <c r="D405" s="4" t="s">
        <v>21</v>
      </c>
      <c r="E405" s="4" t="str">
        <f>iferror(VLOOKUP(D405,State_info,2,0),"No Data")</f>
        <v>DC</v>
      </c>
      <c r="F405" s="4">
        <v>92747.0</v>
      </c>
      <c r="G405" s="4">
        <v>111044.0</v>
      </c>
      <c r="H405" s="4" t="s">
        <v>847</v>
      </c>
      <c r="I405" s="5">
        <v>43950.0</v>
      </c>
      <c r="J405" s="5">
        <v>43988.0</v>
      </c>
      <c r="K405" s="4" t="s">
        <v>16</v>
      </c>
      <c r="L405" s="4">
        <f>iferror(vlookup(B405,Rating_info,3,0),"No Data")</f>
        <v>3.9</v>
      </c>
    </row>
    <row r="406" ht="15.75" hidden="1" customHeight="1">
      <c r="A406" s="4" t="s">
        <v>848</v>
      </c>
      <c r="B406" s="4" t="s">
        <v>544</v>
      </c>
      <c r="C406" s="4" t="str">
        <f>iferror(vlookup(B406,Industry_info,2,false),"No data")</f>
        <v>Aerospace &amp; Defense</v>
      </c>
      <c r="D406" s="4" t="s">
        <v>132</v>
      </c>
      <c r="E406" s="4" t="str">
        <f>iferror(VLOOKUP(D406,State_info,2,0),"No Data")</f>
        <v>VA</v>
      </c>
      <c r="F406" s="4">
        <v>60146.0</v>
      </c>
      <c r="G406" s="4">
        <v>95298.0</v>
      </c>
      <c r="H406" s="4" t="s">
        <v>849</v>
      </c>
      <c r="I406" s="5">
        <v>43958.0</v>
      </c>
      <c r="J406" s="5">
        <v>43988.0</v>
      </c>
      <c r="K406" s="4" t="s">
        <v>16</v>
      </c>
      <c r="L406" s="4">
        <f>iferror(vlookup(B406,Rating_info,3,0),"No Data")</f>
        <v>3</v>
      </c>
    </row>
    <row r="407" ht="15.75" hidden="1" customHeight="1">
      <c r="A407" s="4" t="s">
        <v>850</v>
      </c>
      <c r="B407" s="4" t="s">
        <v>851</v>
      </c>
      <c r="C407" s="4" t="str">
        <f>iferror(vlookup(B407,Industry_info,2,false),"No data")</f>
        <v>Information Technology</v>
      </c>
      <c r="D407" s="4" t="s">
        <v>21</v>
      </c>
      <c r="E407" s="4" t="str">
        <f>iferror(VLOOKUP(D407,State_info,2,0),"No Data")</f>
        <v>DC</v>
      </c>
      <c r="F407" s="4">
        <v>55665.0</v>
      </c>
      <c r="G407" s="4">
        <v>79468.0</v>
      </c>
      <c r="H407" s="4" t="s">
        <v>852</v>
      </c>
      <c r="I407" s="5">
        <v>43945.0</v>
      </c>
      <c r="J407" s="5">
        <v>43988.0</v>
      </c>
      <c r="K407" s="4" t="s">
        <v>16</v>
      </c>
      <c r="L407" s="4">
        <f>iferror(vlookup(B407,Rating_info,3,0),"No Data")</f>
        <v>3.9</v>
      </c>
    </row>
    <row r="408" ht="15.75" hidden="1" customHeight="1">
      <c r="A408" s="4" t="s">
        <v>853</v>
      </c>
      <c r="B408" s="4" t="s">
        <v>166</v>
      </c>
      <c r="C408" s="4" t="str">
        <f>iferror(vlookup(B408,Industry_info,2,false),"No data")</f>
        <v>Information Technology</v>
      </c>
      <c r="D408" s="4" t="s">
        <v>21</v>
      </c>
      <c r="E408" s="4" t="str">
        <f>iferror(VLOOKUP(D408,State_info,2,0),"No Data")</f>
        <v>DC</v>
      </c>
      <c r="F408" s="4">
        <v>116666.0</v>
      </c>
      <c r="G408" s="4">
        <v>166999.0</v>
      </c>
      <c r="H408" s="4" t="s">
        <v>15</v>
      </c>
      <c r="I408" s="5">
        <v>43945.0</v>
      </c>
      <c r="J408" s="5">
        <v>43988.0</v>
      </c>
      <c r="K408" s="4" t="s">
        <v>16</v>
      </c>
      <c r="L408" s="4">
        <f>iferror(vlookup(B408,Rating_info,3,0),"No Data")</f>
        <v>3.6</v>
      </c>
    </row>
    <row r="409" ht="15.75" hidden="1" customHeight="1">
      <c r="A409" s="4" t="s">
        <v>717</v>
      </c>
      <c r="B409" s="4" t="s">
        <v>166</v>
      </c>
      <c r="C409" s="4" t="str">
        <f>iferror(vlookup(B409,Industry_info,2,false),"No data")</f>
        <v>Information Technology</v>
      </c>
      <c r="D409" s="4" t="s">
        <v>21</v>
      </c>
      <c r="E409" s="4" t="str">
        <f>iferror(VLOOKUP(D409,State_info,2,0),"No Data")</f>
        <v>DC</v>
      </c>
      <c r="F409" s="4">
        <v>83360.0</v>
      </c>
      <c r="G409" s="4">
        <v>169663.0</v>
      </c>
      <c r="H409" s="4" t="s">
        <v>15</v>
      </c>
      <c r="I409" s="5">
        <v>43945.0</v>
      </c>
      <c r="J409" s="5">
        <v>43988.0</v>
      </c>
      <c r="K409" s="4" t="s">
        <v>16</v>
      </c>
      <c r="L409" s="4">
        <f>iferror(vlookup(B409,Rating_info,3,0),"No Data")</f>
        <v>3.6</v>
      </c>
    </row>
    <row r="410" ht="15.75" hidden="1" customHeight="1">
      <c r="A410" s="4" t="s">
        <v>854</v>
      </c>
      <c r="B410" s="4" t="s">
        <v>855</v>
      </c>
      <c r="C410" s="4" t="str">
        <f>iferror(vlookup(B410,Industry_info,2,false),"No data")</f>
        <v>Government</v>
      </c>
      <c r="D410" s="4" t="s">
        <v>21</v>
      </c>
      <c r="E410" s="4" t="str">
        <f>iferror(VLOOKUP(D410,State_info,2,0),"No Data")</f>
        <v>DC</v>
      </c>
      <c r="F410" s="4">
        <v>48815.0</v>
      </c>
      <c r="G410" s="4">
        <v>82257.0</v>
      </c>
      <c r="H410" s="4" t="s">
        <v>856</v>
      </c>
      <c r="I410" s="5">
        <v>43949.0</v>
      </c>
      <c r="J410" s="5">
        <v>43988.0</v>
      </c>
      <c r="K410" s="4" t="s">
        <v>330</v>
      </c>
      <c r="L410" s="4">
        <f>iferror(vlookup(B410,Rating_info,3,0),"No Data")</f>
        <v>3.3</v>
      </c>
    </row>
    <row r="411" ht="15.75" hidden="1" customHeight="1">
      <c r="A411" s="4" t="s">
        <v>857</v>
      </c>
      <c r="B411" s="4" t="s">
        <v>737</v>
      </c>
      <c r="C411" s="4" t="str">
        <f>iferror(vlookup(B411,Industry_info,2,false),"No data")</f>
        <v>Government</v>
      </c>
      <c r="D411" s="4" t="s">
        <v>35</v>
      </c>
      <c r="E411" s="4" t="str">
        <f>iferror(VLOOKUP(D411,State_info,2,0),"No Data")</f>
        <v>MD</v>
      </c>
      <c r="F411" s="4">
        <v>54472.0</v>
      </c>
      <c r="G411" s="4">
        <v>93750.0</v>
      </c>
      <c r="H411" s="4" t="s">
        <v>858</v>
      </c>
      <c r="I411" s="5">
        <v>43958.0</v>
      </c>
      <c r="J411" s="5">
        <v>43988.0</v>
      </c>
      <c r="K411" s="4" t="s">
        <v>330</v>
      </c>
      <c r="L411" s="4">
        <f>iferror(vlookup(B411,Rating_info,3,0),"No Data")</f>
        <v>3.3</v>
      </c>
    </row>
    <row r="412" ht="15.75" hidden="1" customHeight="1">
      <c r="A412" s="4" t="s">
        <v>730</v>
      </c>
      <c r="B412" s="4" t="s">
        <v>859</v>
      </c>
      <c r="C412" s="4" t="str">
        <f>iferror(vlookup(B412,Industry_info,2,false),"No data")</f>
        <v>Government</v>
      </c>
      <c r="D412" s="4" t="s">
        <v>296</v>
      </c>
      <c r="E412" s="4" t="str">
        <f>iferror(VLOOKUP(D412,State_info,2,0),"No Data")</f>
        <v>MD</v>
      </c>
      <c r="F412" s="4">
        <v>45763.0</v>
      </c>
      <c r="G412" s="4">
        <v>82695.0</v>
      </c>
      <c r="H412" s="4" t="s">
        <v>860</v>
      </c>
      <c r="I412" s="5">
        <v>43958.0</v>
      </c>
      <c r="J412" s="5">
        <v>43988.0</v>
      </c>
      <c r="K412" s="4" t="s">
        <v>330</v>
      </c>
      <c r="L412" s="4">
        <f>iferror(vlookup(B412,Rating_info,3,0),"No Data")</f>
        <v>2.6</v>
      </c>
    </row>
    <row r="413" ht="15.75" hidden="1" customHeight="1">
      <c r="A413" s="4" t="s">
        <v>861</v>
      </c>
      <c r="B413" s="4" t="s">
        <v>724</v>
      </c>
      <c r="C413" s="4" t="str">
        <f>iferror(vlookup(B413,Industry_info,2,false),"No data")</f>
        <v>No Industry</v>
      </c>
      <c r="D413" s="4" t="s">
        <v>296</v>
      </c>
      <c r="E413" s="4" t="str">
        <f>iferror(VLOOKUP(D413,State_info,2,0),"No Data")</f>
        <v>MD</v>
      </c>
      <c r="F413" s="4">
        <v>88164.0</v>
      </c>
      <c r="G413" s="4">
        <v>115297.0</v>
      </c>
      <c r="H413" s="4" t="s">
        <v>862</v>
      </c>
      <c r="I413" s="5">
        <v>43951.0</v>
      </c>
      <c r="J413" s="5">
        <v>43988.0</v>
      </c>
      <c r="K413" s="4" t="s">
        <v>16</v>
      </c>
      <c r="L413" s="4" t="str">
        <f>iferror(vlookup(B413,Rating_info,3,0),"No Data")</f>
        <v/>
      </c>
    </row>
    <row r="414" ht="15.75" customHeight="1">
      <c r="A414" s="4" t="s">
        <v>31</v>
      </c>
      <c r="B414" s="4" t="s">
        <v>125</v>
      </c>
      <c r="C414" s="4" t="str">
        <f>iferror(vlookup(B414,Industry_info,2,false),"No data")</f>
        <v>Information Technology</v>
      </c>
      <c r="D414" s="4" t="s">
        <v>114</v>
      </c>
      <c r="E414" s="4" t="str">
        <f>iferror(VLOOKUP(D414,State_info,2,0),"No Data")</f>
        <v>VA</v>
      </c>
      <c r="F414" s="4">
        <v>63984.0</v>
      </c>
      <c r="G414" s="4">
        <v>123389.0</v>
      </c>
      <c r="H414" s="4" t="s">
        <v>863</v>
      </c>
      <c r="I414" s="5">
        <v>43950.0</v>
      </c>
      <c r="J414" s="5">
        <v>43988.0</v>
      </c>
      <c r="K414" s="4" t="s">
        <v>16</v>
      </c>
      <c r="L414" s="4">
        <f>iferror(vlookup(B414,Rating_info,3,0),"No Data")</f>
        <v>3</v>
      </c>
    </row>
    <row r="415" ht="15.75" hidden="1" customHeight="1">
      <c r="A415" s="4" t="s">
        <v>495</v>
      </c>
      <c r="B415" s="4" t="s">
        <v>864</v>
      </c>
      <c r="C415" s="4" t="str">
        <f>iferror(vlookup(B415,Industry_info,2,false),"No data")</f>
        <v>Information Technology</v>
      </c>
      <c r="D415" s="4" t="s">
        <v>75</v>
      </c>
      <c r="E415" s="4" t="str">
        <f>iferror(VLOOKUP(D415,State_info,2,0),"No Data")</f>
        <v>MD</v>
      </c>
      <c r="F415" s="4">
        <v>60065.0</v>
      </c>
      <c r="G415" s="4">
        <v>110887.0</v>
      </c>
      <c r="H415" s="4" t="s">
        <v>865</v>
      </c>
      <c r="I415" s="5">
        <v>43958.0</v>
      </c>
      <c r="J415" s="5">
        <v>43988.0</v>
      </c>
      <c r="K415" s="4" t="s">
        <v>16</v>
      </c>
      <c r="L415" s="4">
        <f>iferror(vlookup(B415,Rating_info,3,0),"No Data")</f>
        <v>3.7</v>
      </c>
    </row>
    <row r="416" ht="15.75" customHeight="1">
      <c r="A416" s="4" t="s">
        <v>31</v>
      </c>
      <c r="B416" s="4" t="s">
        <v>866</v>
      </c>
      <c r="C416" s="4" t="str">
        <f>iferror(vlookup(B416,Industry_info,2,false),"No data")</f>
        <v>Business Services</v>
      </c>
      <c r="D416" s="4" t="s">
        <v>150</v>
      </c>
      <c r="E416" s="4" t="str">
        <f>iferror(VLOOKUP(D416,State_info,2,0),"No Data")</f>
        <v>VA</v>
      </c>
      <c r="F416" s="4">
        <v>53540.0</v>
      </c>
      <c r="G416" s="4">
        <v>100876.0</v>
      </c>
      <c r="H416" s="4" t="s">
        <v>867</v>
      </c>
      <c r="I416" s="5">
        <v>43949.0</v>
      </c>
      <c r="J416" s="5">
        <v>43988.0</v>
      </c>
      <c r="K416" s="4" t="s">
        <v>16</v>
      </c>
      <c r="L416" s="4">
        <f>iferror(vlookup(B416,Rating_info,3,0),"No Data")</f>
        <v>3.8</v>
      </c>
    </row>
    <row r="417" ht="15.75" hidden="1" customHeight="1">
      <c r="A417" s="4" t="s">
        <v>868</v>
      </c>
      <c r="B417" s="4" t="s">
        <v>869</v>
      </c>
      <c r="C417" s="4" t="str">
        <f>iferror(vlookup(B417,Industry_info,2,false),"No data")</f>
        <v>Government</v>
      </c>
      <c r="D417" s="4" t="s">
        <v>35</v>
      </c>
      <c r="E417" s="4" t="str">
        <f>iferror(VLOOKUP(D417,State_info,2,0),"No Data")</f>
        <v>MD</v>
      </c>
      <c r="F417" s="4">
        <v>68687.0</v>
      </c>
      <c r="G417" s="4">
        <v>111200.0</v>
      </c>
      <c r="H417" s="4" t="s">
        <v>870</v>
      </c>
      <c r="I417" s="5">
        <v>43956.0</v>
      </c>
      <c r="J417" s="5">
        <v>43988.0</v>
      </c>
      <c r="K417" s="4" t="s">
        <v>16</v>
      </c>
      <c r="L417" s="4">
        <f>iferror(vlookup(B417,Rating_info,3,0),"No Data")</f>
        <v>3.9</v>
      </c>
    </row>
    <row r="418" ht="15.75" hidden="1" customHeight="1">
      <c r="A418" s="4" t="s">
        <v>871</v>
      </c>
      <c r="B418" s="4" t="s">
        <v>237</v>
      </c>
      <c r="C418" s="4" t="str">
        <f>iferror(vlookup(B418,Industry_info,2,false),"No data")</f>
        <v>Business Services</v>
      </c>
      <c r="D418" s="4" t="s">
        <v>21</v>
      </c>
      <c r="E418" s="4" t="str">
        <f>iferror(VLOOKUP(D418,State_info,2,0),"No Data")</f>
        <v>DC</v>
      </c>
      <c r="F418" s="4">
        <v>58890.0</v>
      </c>
      <c r="G418" s="4">
        <v>72830.0</v>
      </c>
      <c r="H418" s="4" t="s">
        <v>872</v>
      </c>
      <c r="I418" s="5">
        <v>43945.0</v>
      </c>
      <c r="J418" s="5">
        <v>43988.0</v>
      </c>
      <c r="K418" s="4" t="s">
        <v>16</v>
      </c>
      <c r="L418" s="4">
        <f>iferror(vlookup(B418,Rating_info,3,0),"No Data")</f>
        <v>3.2</v>
      </c>
    </row>
    <row r="419" ht="15.75" hidden="1" customHeight="1">
      <c r="A419" s="4" t="s">
        <v>873</v>
      </c>
      <c r="B419" s="4" t="s">
        <v>606</v>
      </c>
      <c r="C419" s="4" t="str">
        <f>iferror(vlookup(B419,Industry_info,2,false),"No data")</f>
        <v>Business Services</v>
      </c>
      <c r="D419" s="4" t="s">
        <v>24</v>
      </c>
      <c r="E419" s="4" t="str">
        <f>iferror(VLOOKUP(D419,State_info,2,0),"No Data")</f>
        <v>VA</v>
      </c>
      <c r="F419" s="4">
        <v>65282.0</v>
      </c>
      <c r="G419" s="4">
        <v>117128.0</v>
      </c>
      <c r="H419" s="4" t="s">
        <v>874</v>
      </c>
      <c r="I419" s="5">
        <v>43957.0</v>
      </c>
      <c r="J419" s="5">
        <v>43988.0</v>
      </c>
      <c r="K419" s="4" t="s">
        <v>16</v>
      </c>
      <c r="L419" s="4">
        <f>iferror(vlookup(B419,Rating_info,3,0),"No Data")</f>
        <v>4.5</v>
      </c>
    </row>
    <row r="420" ht="15.75" hidden="1" customHeight="1">
      <c r="A420" s="4" t="s">
        <v>875</v>
      </c>
      <c r="B420" s="4" t="s">
        <v>804</v>
      </c>
      <c r="C420" s="4" t="str">
        <f>iferror(vlookup(B420,Industry_info,2,false),"No data")</f>
        <v>Biotech &amp; Pharmaceuticals</v>
      </c>
      <c r="D420" s="4" t="s">
        <v>296</v>
      </c>
      <c r="E420" s="4" t="str">
        <f>iferror(VLOOKUP(D420,State_info,2,0),"No Data")</f>
        <v>MD</v>
      </c>
      <c r="F420" s="4">
        <v>60320.0</v>
      </c>
      <c r="G420" s="4">
        <v>132114.0</v>
      </c>
      <c r="H420" s="4" t="s">
        <v>876</v>
      </c>
      <c r="I420" s="5">
        <v>43958.0</v>
      </c>
      <c r="J420" s="5">
        <v>43988.0</v>
      </c>
      <c r="K420" s="4" t="s">
        <v>16</v>
      </c>
      <c r="L420" s="4">
        <f>iferror(vlookup(B420,Rating_info,3,0),"No Data")</f>
        <v>3.4</v>
      </c>
    </row>
    <row r="421" ht="15.75" customHeight="1">
      <c r="A421" s="4" t="s">
        <v>31</v>
      </c>
      <c r="B421" s="4" t="s">
        <v>877</v>
      </c>
      <c r="C421" s="4" t="str">
        <f>iferror(vlookup(B421,Industry_info,2,false),"No data")</f>
        <v>Business Services</v>
      </c>
      <c r="D421" s="4" t="s">
        <v>114</v>
      </c>
      <c r="E421" s="4" t="str">
        <f>iferror(VLOOKUP(D421,State_info,2,0),"No Data")</f>
        <v>VA</v>
      </c>
      <c r="F421" s="4">
        <v>60583.0</v>
      </c>
      <c r="G421" s="4">
        <v>105478.0</v>
      </c>
      <c r="H421" s="4" t="s">
        <v>15</v>
      </c>
      <c r="I421" s="5">
        <v>43947.0</v>
      </c>
      <c r="J421" s="5">
        <v>43988.0</v>
      </c>
      <c r="K421" s="4" t="s">
        <v>16</v>
      </c>
      <c r="L421" s="4">
        <f>iferror(vlookup(B421,Rating_info,3,0),"No Data")</f>
        <v>2.7</v>
      </c>
    </row>
    <row r="422" ht="15.75" hidden="1" customHeight="1">
      <c r="A422" s="4" t="s">
        <v>878</v>
      </c>
      <c r="B422" s="4" t="s">
        <v>187</v>
      </c>
      <c r="C422" s="4" t="str">
        <f>iferror(vlookup(B422,Industry_info,2,false),"No data")</f>
        <v>Aerospace &amp; Defense</v>
      </c>
      <c r="D422" s="4" t="s">
        <v>14</v>
      </c>
      <c r="E422" s="4" t="str">
        <f>iferror(VLOOKUP(D422,State_info,2,0),"No Data")</f>
        <v>VA</v>
      </c>
      <c r="F422" s="4">
        <v>81521.0</v>
      </c>
      <c r="G422" s="4">
        <v>134646.0</v>
      </c>
      <c r="H422" s="4" t="s">
        <v>879</v>
      </c>
      <c r="I422" s="5">
        <v>43952.0</v>
      </c>
      <c r="J422" s="5">
        <v>43988.0</v>
      </c>
      <c r="K422" s="4" t="s">
        <v>16</v>
      </c>
      <c r="L422" s="4">
        <f>iferror(vlookup(B422,Rating_info,3,0),"No Data")</f>
        <v>3.8</v>
      </c>
    </row>
    <row r="423" ht="15.75" customHeight="1">
      <c r="A423" s="4" t="s">
        <v>880</v>
      </c>
      <c r="B423" s="4" t="s">
        <v>166</v>
      </c>
      <c r="C423" s="4" t="str">
        <f>iferror(vlookup(B423,Industry_info,2,false),"No data")</f>
        <v>Information Technology</v>
      </c>
      <c r="D423" s="4" t="s">
        <v>132</v>
      </c>
      <c r="E423" s="4" t="str">
        <f>iferror(VLOOKUP(D423,State_info,2,0),"No Data")</f>
        <v>VA</v>
      </c>
      <c r="F423" s="4">
        <v>99648.0</v>
      </c>
      <c r="G423" s="4">
        <v>119838.0</v>
      </c>
      <c r="H423" s="4" t="s">
        <v>15</v>
      </c>
      <c r="I423" s="5">
        <v>43951.0</v>
      </c>
      <c r="J423" s="5">
        <v>43988.0</v>
      </c>
      <c r="K423" s="4" t="s">
        <v>16</v>
      </c>
      <c r="L423" s="4">
        <f>iferror(vlookup(B423,Rating_info,3,0),"No Data")</f>
        <v>3.6</v>
      </c>
    </row>
    <row r="424" ht="15.75" customHeight="1">
      <c r="A424" s="4" t="s">
        <v>31</v>
      </c>
      <c r="B424" s="4" t="s">
        <v>187</v>
      </c>
      <c r="C424" s="4" t="str">
        <f>iferror(vlookup(B424,Industry_info,2,false),"No data")</f>
        <v>Aerospace &amp; Defense</v>
      </c>
      <c r="D424" s="4" t="s">
        <v>14</v>
      </c>
      <c r="E424" s="4" t="str">
        <f>iferror(VLOOKUP(D424,State_info,2,0),"No Data")</f>
        <v>VA</v>
      </c>
      <c r="F424" s="4">
        <v>100468.0</v>
      </c>
      <c r="G424" s="4">
        <v>117042.0</v>
      </c>
      <c r="H424" s="4" t="s">
        <v>881</v>
      </c>
      <c r="I424" s="5">
        <v>43956.0</v>
      </c>
      <c r="J424" s="5">
        <v>43988.0</v>
      </c>
      <c r="K424" s="4" t="s">
        <v>16</v>
      </c>
      <c r="L424" s="4">
        <f>iferror(vlookup(B424,Rating_info,3,0),"No Data")</f>
        <v>3.8</v>
      </c>
    </row>
    <row r="425" ht="15.75" customHeight="1">
      <c r="A425" s="4" t="s">
        <v>31</v>
      </c>
      <c r="B425" s="4" t="s">
        <v>882</v>
      </c>
      <c r="C425" s="4" t="str">
        <f>iferror(vlookup(B425,Industry_info,2,false),"No data")</f>
        <v>Information Technology</v>
      </c>
      <c r="D425" s="4" t="s">
        <v>49</v>
      </c>
      <c r="E425" s="4" t="str">
        <f>iferror(VLOOKUP(D425,State_info,2,0),"No Data")</f>
        <v>VA</v>
      </c>
      <c r="F425" s="4">
        <v>54279.0</v>
      </c>
      <c r="G425" s="4">
        <v>104141.0</v>
      </c>
      <c r="H425" s="4" t="s">
        <v>883</v>
      </c>
      <c r="I425" s="5">
        <v>43946.0</v>
      </c>
      <c r="J425" s="5">
        <v>43988.0</v>
      </c>
      <c r="K425" s="4" t="s">
        <v>330</v>
      </c>
      <c r="L425" s="4">
        <f>iferror(vlookup(B425,Rating_info,3,0),"No Data")</f>
        <v>3.6</v>
      </c>
    </row>
    <row r="426" ht="15.75" hidden="1" customHeight="1">
      <c r="A426" s="4" t="s">
        <v>884</v>
      </c>
      <c r="B426" s="4" t="s">
        <v>885</v>
      </c>
      <c r="C426" s="4" t="str">
        <f>iferror(vlookup(B426,Industry_info,2,false),"No data")</f>
        <v>Government</v>
      </c>
      <c r="D426" s="4" t="s">
        <v>21</v>
      </c>
      <c r="E426" s="4" t="str">
        <f>iferror(VLOOKUP(D426,State_info,2,0),"No Data")</f>
        <v>DC</v>
      </c>
      <c r="F426" s="4">
        <v>54749.0</v>
      </c>
      <c r="G426" s="4">
        <v>91656.0</v>
      </c>
      <c r="H426" s="4" t="s">
        <v>886</v>
      </c>
      <c r="I426" s="5">
        <v>43957.0</v>
      </c>
      <c r="J426" s="5">
        <v>43988.0</v>
      </c>
      <c r="K426" s="4" t="s">
        <v>887</v>
      </c>
      <c r="L426" s="4">
        <f>iferror(vlookup(B426,Rating_info,3,0),"No Data")</f>
        <v>3.9</v>
      </c>
    </row>
    <row r="427" ht="15.75" hidden="1" customHeight="1">
      <c r="A427" s="4" t="s">
        <v>888</v>
      </c>
      <c r="B427" s="4" t="s">
        <v>889</v>
      </c>
      <c r="C427" s="4" t="str">
        <f>iferror(vlookup(B427,Industry_info,2,false),"No data")</f>
        <v>No Industry</v>
      </c>
      <c r="D427" s="4" t="s">
        <v>38</v>
      </c>
      <c r="E427" s="4" t="str">
        <f>iferror(VLOOKUP(D427,State_info,2,0),"No Data")</f>
        <v>VA</v>
      </c>
      <c r="F427" s="4">
        <v>79063.0</v>
      </c>
      <c r="G427" s="4">
        <v>113051.0</v>
      </c>
      <c r="H427" s="4" t="s">
        <v>890</v>
      </c>
      <c r="I427" s="5">
        <v>43951.0</v>
      </c>
      <c r="J427" s="5">
        <v>43988.0</v>
      </c>
      <c r="K427" s="4" t="s">
        <v>16</v>
      </c>
      <c r="L427" s="4">
        <f>iferror(vlookup(B427,Rating_info,3,0),"No Data")</f>
        <v>3.9</v>
      </c>
    </row>
    <row r="428" ht="15.75" hidden="1" customHeight="1">
      <c r="A428" s="4" t="s">
        <v>891</v>
      </c>
      <c r="B428" s="4" t="s">
        <v>892</v>
      </c>
      <c r="C428" s="4" t="str">
        <f>iferror(vlookup(B428,Industry_info,2,false),"No data")</f>
        <v>Aerospace &amp; Defense</v>
      </c>
      <c r="D428" s="4" t="s">
        <v>24</v>
      </c>
      <c r="E428" s="4" t="str">
        <f>iferror(VLOOKUP(D428,State_info,2,0),"No Data")</f>
        <v>VA</v>
      </c>
      <c r="F428" s="4">
        <v>72734.0</v>
      </c>
      <c r="G428" s="4">
        <v>91700.0</v>
      </c>
      <c r="H428" s="4" t="s">
        <v>893</v>
      </c>
      <c r="I428" s="5">
        <v>43952.0</v>
      </c>
      <c r="J428" s="5">
        <v>43988.0</v>
      </c>
      <c r="K428" s="4" t="s">
        <v>16</v>
      </c>
      <c r="L428" s="4">
        <f>iferror(vlookup(B428,Rating_info,3,0),"No Data")</f>
        <v>4.7</v>
      </c>
    </row>
    <row r="429" ht="15.75" hidden="1" customHeight="1">
      <c r="A429" s="4" t="s">
        <v>861</v>
      </c>
      <c r="B429" s="4" t="s">
        <v>894</v>
      </c>
      <c r="C429" s="4" t="str">
        <f>iferror(vlookup(B429,Industry_info,2,false),"No data")</f>
        <v>Aerospace &amp; Defense</v>
      </c>
      <c r="D429" s="4" t="s">
        <v>895</v>
      </c>
      <c r="E429" s="4" t="str">
        <f>iferror(VLOOKUP(D429,State_info,2,0),"No Data")</f>
        <v>VA</v>
      </c>
      <c r="F429" s="4">
        <v>63988.0</v>
      </c>
      <c r="G429" s="4">
        <v>138294.0</v>
      </c>
      <c r="H429" s="4" t="s">
        <v>896</v>
      </c>
      <c r="I429" s="5">
        <v>43945.0</v>
      </c>
      <c r="J429" s="5">
        <v>43988.0</v>
      </c>
      <c r="K429" s="4" t="s">
        <v>16</v>
      </c>
      <c r="L429" s="4">
        <f>iferror(vlookup(B429,Rating_info,3,0),"No Data")</f>
        <v>4</v>
      </c>
    </row>
    <row r="430" ht="15.75" hidden="1" customHeight="1">
      <c r="A430" s="4" t="s">
        <v>897</v>
      </c>
      <c r="B430" s="4" t="s">
        <v>345</v>
      </c>
      <c r="C430" s="4" t="str">
        <f>iferror(vlookup(B430,Industry_info,2,false),"No data")</f>
        <v>Government</v>
      </c>
      <c r="D430" s="4" t="s">
        <v>21</v>
      </c>
      <c r="E430" s="4" t="str">
        <f>iferror(VLOOKUP(D430,State_info,2,0),"No Data")</f>
        <v>DC</v>
      </c>
      <c r="F430" s="4">
        <v>58078.0</v>
      </c>
      <c r="G430" s="4">
        <v>121372.0</v>
      </c>
      <c r="H430" s="4" t="s">
        <v>898</v>
      </c>
      <c r="I430" s="5">
        <v>43949.0</v>
      </c>
      <c r="J430" s="5">
        <v>43988.0</v>
      </c>
      <c r="K430" s="4" t="s">
        <v>16</v>
      </c>
      <c r="L430" s="4">
        <f>iferror(vlookup(B430,Rating_info,3,0),"No Data")</f>
        <v>3.6</v>
      </c>
    </row>
    <row r="431" ht="15.75" hidden="1" customHeight="1">
      <c r="A431" s="4" t="s">
        <v>897</v>
      </c>
      <c r="B431" s="4" t="s">
        <v>899</v>
      </c>
      <c r="C431" s="4" t="str">
        <f>iferror(vlookup(B431,Industry_info,2,false),"No data")</f>
        <v>Government</v>
      </c>
      <c r="D431" s="4" t="s">
        <v>21</v>
      </c>
      <c r="E431" s="4" t="str">
        <f>iferror(VLOOKUP(D431,State_info,2,0),"No Data")</f>
        <v>DC</v>
      </c>
      <c r="F431" s="4">
        <v>55366.0</v>
      </c>
      <c r="G431" s="4">
        <v>116210.0</v>
      </c>
      <c r="H431" s="4" t="s">
        <v>900</v>
      </c>
      <c r="I431" s="5">
        <v>43949.0</v>
      </c>
      <c r="J431" s="5">
        <v>43988.0</v>
      </c>
      <c r="K431" s="4" t="s">
        <v>16</v>
      </c>
      <c r="L431" s="4">
        <f>iferror(vlookup(B431,Rating_info,3,0),"No Data")</f>
        <v>3.5</v>
      </c>
    </row>
    <row r="432" ht="15.75" hidden="1" customHeight="1">
      <c r="A432" s="4" t="s">
        <v>901</v>
      </c>
      <c r="B432" s="4" t="s">
        <v>902</v>
      </c>
      <c r="C432" s="4" t="str">
        <f>iferror(vlookup(B432,Industry_info,2,false),"No data")</f>
        <v>Telecommunications</v>
      </c>
      <c r="D432" s="4" t="s">
        <v>296</v>
      </c>
      <c r="E432" s="4" t="str">
        <f>iferror(VLOOKUP(D432,State_info,2,0),"No Data")</f>
        <v>MD</v>
      </c>
      <c r="F432" s="4">
        <v>137367.0</v>
      </c>
      <c r="G432" s="4">
        <v>155399.0</v>
      </c>
      <c r="H432" s="4" t="s">
        <v>903</v>
      </c>
      <c r="I432" s="5">
        <v>43946.0</v>
      </c>
      <c r="J432" s="5">
        <v>43988.0</v>
      </c>
      <c r="K432" s="4" t="s">
        <v>16</v>
      </c>
      <c r="L432" s="4">
        <f>iferror(vlookup(B432,Rating_info,3,0),"No Data")</f>
        <v>4.8</v>
      </c>
    </row>
    <row r="433" ht="15.75" customHeight="1">
      <c r="A433" s="4" t="s">
        <v>31</v>
      </c>
      <c r="B433" s="4" t="s">
        <v>904</v>
      </c>
      <c r="C433" s="4" t="str">
        <f>iferror(vlookup(B433,Industry_info,2,false),"No data")</f>
        <v>Transportation &amp; Logistics</v>
      </c>
      <c r="D433" s="4" t="s">
        <v>184</v>
      </c>
      <c r="E433" s="4" t="str">
        <f>iferror(VLOOKUP(D433,State_info,2,0),"No Data")</f>
        <v>VA</v>
      </c>
      <c r="F433" s="4">
        <v>61190.0</v>
      </c>
      <c r="G433" s="4">
        <v>115522.0</v>
      </c>
      <c r="H433" s="4" t="s">
        <v>905</v>
      </c>
      <c r="I433" s="5">
        <v>43956.0</v>
      </c>
      <c r="J433" s="5">
        <v>43988.0</v>
      </c>
      <c r="K433" s="4" t="s">
        <v>16</v>
      </c>
      <c r="L433" s="4">
        <f>iferror(vlookup(B433,Rating_info,3,0),"No Data")</f>
        <v>3.8</v>
      </c>
    </row>
    <row r="434" ht="15.75" hidden="1" customHeight="1">
      <c r="A434" s="4" t="s">
        <v>906</v>
      </c>
      <c r="B434" s="4" t="s">
        <v>907</v>
      </c>
      <c r="C434" s="4" t="str">
        <f>iferror(vlookup(B434,Industry_info,2,false),"No data")</f>
        <v>Business Services</v>
      </c>
      <c r="D434" s="4" t="s">
        <v>109</v>
      </c>
      <c r="E434" s="4" t="str">
        <f>iferror(VLOOKUP(D434,State_info,2,0),"No Data")</f>
        <v>MD</v>
      </c>
      <c r="F434" s="4">
        <v>40261.0</v>
      </c>
      <c r="G434" s="4">
        <v>91137.0</v>
      </c>
      <c r="H434" s="4" t="s">
        <v>908</v>
      </c>
      <c r="I434" s="5">
        <v>43950.0</v>
      </c>
      <c r="J434" s="5">
        <v>43988.0</v>
      </c>
      <c r="K434" s="4" t="s">
        <v>16</v>
      </c>
      <c r="L434" s="4">
        <f>iferror(vlookup(B434,Rating_info,3,0),"No Data")</f>
        <v>3.5</v>
      </c>
    </row>
    <row r="435" ht="15.75" hidden="1" customHeight="1">
      <c r="A435" s="4" t="s">
        <v>909</v>
      </c>
      <c r="B435" s="4" t="s">
        <v>910</v>
      </c>
      <c r="C435" s="4" t="str">
        <f>iferror(vlookup(B435,Industry_info,2,false),"No data")</f>
        <v>Business Services</v>
      </c>
      <c r="D435" s="4" t="s">
        <v>109</v>
      </c>
      <c r="E435" s="4" t="str">
        <f>iferror(VLOOKUP(D435,State_info,2,0),"No Data")</f>
        <v>MD</v>
      </c>
      <c r="F435" s="4">
        <v>27842.0</v>
      </c>
      <c r="G435" s="4">
        <v>56870.0</v>
      </c>
      <c r="H435" s="4" t="s">
        <v>911</v>
      </c>
      <c r="I435" s="5">
        <v>43958.0</v>
      </c>
      <c r="J435" s="5">
        <v>43988.0</v>
      </c>
      <c r="K435" s="4" t="s">
        <v>16</v>
      </c>
      <c r="L435" s="4">
        <f>iferror(vlookup(B435,Rating_info,3,0),"No Data")</f>
        <v>3.5</v>
      </c>
    </row>
    <row r="436" ht="15.75" customHeight="1">
      <c r="A436" s="4" t="s">
        <v>912</v>
      </c>
      <c r="B436" s="4" t="s">
        <v>913</v>
      </c>
      <c r="C436" s="4" t="str">
        <f>iferror(vlookup(B436,Industry_info,2,false),"No data")</f>
        <v>Information Technology</v>
      </c>
      <c r="D436" s="4" t="s">
        <v>49</v>
      </c>
      <c r="E436" s="4" t="str">
        <f>iferror(VLOOKUP(D436,State_info,2,0),"No Data")</f>
        <v>VA</v>
      </c>
      <c r="F436" s="4">
        <v>66234.0</v>
      </c>
      <c r="G436" s="4">
        <v>125457.0</v>
      </c>
      <c r="H436" s="4" t="s">
        <v>914</v>
      </c>
      <c r="I436" s="5">
        <v>43953.0</v>
      </c>
      <c r="J436" s="5">
        <v>43988.0</v>
      </c>
      <c r="K436" s="4" t="s">
        <v>16</v>
      </c>
      <c r="L436" s="4">
        <f>iferror(vlookup(B436,Rating_info,3,0),"No Data")</f>
        <v>3.8</v>
      </c>
    </row>
    <row r="437" ht="15.75" customHeight="1">
      <c r="A437" s="4" t="s">
        <v>915</v>
      </c>
      <c r="B437" s="4" t="s">
        <v>533</v>
      </c>
      <c r="C437" s="4" t="str">
        <f>iferror(vlookup(B437,Industry_info,2,false),"No data")</f>
        <v>Finance</v>
      </c>
      <c r="D437" s="4" t="s">
        <v>49</v>
      </c>
      <c r="E437" s="4" t="str">
        <f>iferror(VLOOKUP(D437,State_info,2,0),"No Data")</f>
        <v>VA</v>
      </c>
      <c r="F437" s="4">
        <v>111608.0</v>
      </c>
      <c r="G437" s="4">
        <v>125262.0</v>
      </c>
      <c r="H437" s="4" t="s">
        <v>916</v>
      </c>
      <c r="I437" s="5">
        <v>43945.0</v>
      </c>
      <c r="J437" s="5">
        <v>43988.0</v>
      </c>
      <c r="K437" s="4" t="s">
        <v>16</v>
      </c>
      <c r="L437" s="4">
        <f>iferror(vlookup(B437,Rating_info,3,0),"No Data")</f>
        <v>3.8</v>
      </c>
    </row>
    <row r="438" ht="15.75" hidden="1" customHeight="1">
      <c r="A438" s="4" t="s">
        <v>917</v>
      </c>
      <c r="B438" s="4" t="s">
        <v>889</v>
      </c>
      <c r="C438" s="4" t="str">
        <f>iferror(vlookup(B438,Industry_info,2,false),"No data")</f>
        <v>No Industry</v>
      </c>
      <c r="D438" s="4" t="s">
        <v>38</v>
      </c>
      <c r="E438" s="4" t="str">
        <f>iferror(VLOOKUP(D438,State_info,2,0),"No Data")</f>
        <v>VA</v>
      </c>
      <c r="F438" s="4">
        <v>77205.0</v>
      </c>
      <c r="G438" s="4">
        <v>113312.0</v>
      </c>
      <c r="H438" s="4" t="s">
        <v>918</v>
      </c>
      <c r="I438" s="5">
        <v>43951.0</v>
      </c>
      <c r="J438" s="5">
        <v>43988.0</v>
      </c>
      <c r="K438" s="4" t="s">
        <v>16</v>
      </c>
      <c r="L438" s="4">
        <f>iferror(vlookup(B438,Rating_info,3,0),"No Data")</f>
        <v>3.9</v>
      </c>
    </row>
    <row r="439" ht="15.75" hidden="1" customHeight="1">
      <c r="A439" s="4" t="s">
        <v>919</v>
      </c>
      <c r="B439" s="4" t="s">
        <v>920</v>
      </c>
      <c r="C439" s="4" t="str">
        <f>iferror(vlookup(B439,Industry_info,2,false),"No data")</f>
        <v>Accounting &amp; Legal</v>
      </c>
      <c r="D439" s="4" t="s">
        <v>132</v>
      </c>
      <c r="E439" s="4" t="str">
        <f>iferror(VLOOKUP(D439,State_info,2,0),"No Data")</f>
        <v>VA</v>
      </c>
      <c r="F439" s="4">
        <v>49560.0</v>
      </c>
      <c r="G439" s="4">
        <v>77573.0</v>
      </c>
      <c r="H439" s="4" t="s">
        <v>921</v>
      </c>
      <c r="I439" s="5">
        <v>43949.0</v>
      </c>
      <c r="J439" s="5">
        <v>43988.0</v>
      </c>
      <c r="K439" s="4" t="s">
        <v>16</v>
      </c>
      <c r="L439" s="4">
        <f>iferror(vlookup(B439,Rating_info,3,0),"No Data")</f>
        <v>3.7</v>
      </c>
    </row>
    <row r="440" ht="15.75" customHeight="1">
      <c r="A440" s="4" t="s">
        <v>922</v>
      </c>
      <c r="B440" s="4" t="s">
        <v>26</v>
      </c>
      <c r="C440" s="4" t="str">
        <f>iferror(vlookup(B440,Industry_info,2,false),"No data")</f>
        <v>Business Services</v>
      </c>
      <c r="D440" s="4" t="s">
        <v>24</v>
      </c>
      <c r="E440" s="4" t="str">
        <f>iferror(VLOOKUP(D440,State_info,2,0),"No Data")</f>
        <v>VA</v>
      </c>
      <c r="F440" s="4">
        <v>95665.0</v>
      </c>
      <c r="G440" s="4">
        <v>165443.0</v>
      </c>
      <c r="H440" s="4" t="s">
        <v>923</v>
      </c>
      <c r="I440" s="5">
        <v>43953.0</v>
      </c>
      <c r="J440" s="5">
        <v>43988.0</v>
      </c>
      <c r="K440" s="4" t="s">
        <v>16</v>
      </c>
      <c r="L440" s="4">
        <f>iferror(vlookup(B440,Rating_info,3,0),"No Data")</f>
        <v>3.7</v>
      </c>
    </row>
    <row r="441" ht="15.75" customHeight="1">
      <c r="A441" s="4" t="s">
        <v>495</v>
      </c>
      <c r="B441" s="4" t="s">
        <v>226</v>
      </c>
      <c r="C441" s="4" t="str">
        <f>iferror(vlookup(B441,Industry_info,2,false),"No data")</f>
        <v>Aerospace &amp; Defense</v>
      </c>
      <c r="D441" s="4" t="s">
        <v>14</v>
      </c>
      <c r="E441" s="4" t="str">
        <f>iferror(VLOOKUP(D441,State_info,2,0),"No Data")</f>
        <v>VA</v>
      </c>
      <c r="F441" s="4">
        <v>84051.0</v>
      </c>
      <c r="G441" s="4">
        <v>97443.0</v>
      </c>
      <c r="H441" s="4" t="s">
        <v>15</v>
      </c>
      <c r="I441" s="5">
        <v>43952.0</v>
      </c>
      <c r="J441" s="5">
        <v>43988.0</v>
      </c>
      <c r="K441" s="4" t="s">
        <v>16</v>
      </c>
      <c r="L441" s="4">
        <f>iferror(vlookup(B441,Rating_info,3,0),"No Data")</f>
        <v>3.4</v>
      </c>
    </row>
    <row r="442" ht="15.75" hidden="1" customHeight="1">
      <c r="A442" s="4" t="s">
        <v>924</v>
      </c>
      <c r="B442" s="4" t="s">
        <v>925</v>
      </c>
      <c r="C442" s="4" t="str">
        <f>iferror(vlookup(B442,Industry_info,2,false),"No data")</f>
        <v>Education</v>
      </c>
      <c r="D442" s="4" t="s">
        <v>24</v>
      </c>
      <c r="E442" s="4" t="str">
        <f>iferror(VLOOKUP(D442,State_info,2,0),"No Data")</f>
        <v>VA</v>
      </c>
      <c r="F442" s="4">
        <v>72789.0</v>
      </c>
      <c r="G442" s="4">
        <v>98012.0</v>
      </c>
      <c r="H442" s="4" t="s">
        <v>926</v>
      </c>
      <c r="I442" s="5">
        <v>43958.0</v>
      </c>
      <c r="J442" s="5">
        <v>43988.0</v>
      </c>
      <c r="K442" s="4" t="s">
        <v>16</v>
      </c>
      <c r="L442" s="4">
        <f>iferror(vlookup(B442,Rating_info,3,0),"No Data")</f>
        <v>4.2</v>
      </c>
    </row>
    <row r="443" ht="15.75" hidden="1" customHeight="1">
      <c r="A443" s="4" t="s">
        <v>927</v>
      </c>
      <c r="B443" s="4" t="s">
        <v>928</v>
      </c>
      <c r="C443" s="4" t="str">
        <f>iferror(vlookup(B443,Industry_info,2,false),"No data")</f>
        <v>Government</v>
      </c>
      <c r="D443" s="4" t="s">
        <v>819</v>
      </c>
      <c r="E443" s="4" t="str">
        <f>iferror(VLOOKUP(D443,State_info,2,0),"No Data")</f>
        <v>MD</v>
      </c>
      <c r="F443" s="4">
        <v>50137.0</v>
      </c>
      <c r="G443" s="4">
        <v>85988.0</v>
      </c>
      <c r="H443" s="4" t="s">
        <v>929</v>
      </c>
      <c r="I443" s="5">
        <v>43958.0</v>
      </c>
      <c r="J443" s="5">
        <v>43988.0</v>
      </c>
      <c r="K443" s="4" t="s">
        <v>16</v>
      </c>
      <c r="L443" s="4">
        <f>iferror(vlookup(B443,Rating_info,3,0),"No Data")</f>
        <v>3.9</v>
      </c>
    </row>
    <row r="444" ht="15.75" hidden="1" customHeight="1">
      <c r="A444" s="4" t="s">
        <v>878</v>
      </c>
      <c r="B444" s="4" t="s">
        <v>930</v>
      </c>
      <c r="C444" s="4" t="str">
        <f>iferror(vlookup(B444,Industry_info,2,false),"No data")</f>
        <v>Government</v>
      </c>
      <c r="D444" s="4" t="s">
        <v>38</v>
      </c>
      <c r="E444" s="4" t="str">
        <f>iferror(VLOOKUP(D444,State_info,2,0),"No Data")</f>
        <v>VA</v>
      </c>
      <c r="F444" s="4">
        <v>89466.0</v>
      </c>
      <c r="G444" s="4">
        <v>108735.0</v>
      </c>
      <c r="H444" s="4" t="s">
        <v>931</v>
      </c>
      <c r="I444" s="5">
        <v>43953.0</v>
      </c>
      <c r="J444" s="5">
        <v>43988.0</v>
      </c>
      <c r="K444" s="4" t="s">
        <v>16</v>
      </c>
      <c r="L444" s="4">
        <f>iferror(vlookup(B444,Rating_info,3,0),"No Data")</f>
        <v>3.7</v>
      </c>
    </row>
    <row r="445" ht="15.75" hidden="1" customHeight="1">
      <c r="A445" s="4" t="s">
        <v>932</v>
      </c>
      <c r="B445" s="4" t="s">
        <v>933</v>
      </c>
      <c r="C445" s="4" t="str">
        <f>iferror(vlookup(B445,Industry_info,2,false),"No data")</f>
        <v>Aerospace &amp; Defense</v>
      </c>
      <c r="D445" s="4" t="s">
        <v>934</v>
      </c>
      <c r="E445" s="4" t="str">
        <f>iferror(VLOOKUP(D445,State_info,2,0),"No Data")</f>
        <v>VA</v>
      </c>
      <c r="F445" s="4">
        <v>62321.0</v>
      </c>
      <c r="G445" s="4">
        <v>107568.0</v>
      </c>
      <c r="H445" s="4" t="s">
        <v>935</v>
      </c>
      <c r="I445" s="5">
        <v>43952.0</v>
      </c>
      <c r="J445" s="5">
        <v>43988.0</v>
      </c>
      <c r="K445" s="4" t="s">
        <v>16</v>
      </c>
      <c r="L445" s="4">
        <f>iferror(vlookup(B445,Rating_info,3,0),"No Data")</f>
        <v>3</v>
      </c>
    </row>
    <row r="446" ht="15.75" hidden="1" customHeight="1">
      <c r="A446" s="4" t="s">
        <v>936</v>
      </c>
      <c r="B446" s="4" t="s">
        <v>108</v>
      </c>
      <c r="C446" s="4" t="str">
        <f>iferror(vlookup(B446,Industry_info,2,false),"No data")</f>
        <v>Education</v>
      </c>
      <c r="D446" s="4" t="s">
        <v>109</v>
      </c>
      <c r="E446" s="4" t="str">
        <f>iferror(VLOOKUP(D446,State_info,2,0),"No Data")</f>
        <v>MD</v>
      </c>
      <c r="F446" s="4">
        <v>56687.0</v>
      </c>
      <c r="G446" s="4">
        <v>106827.0</v>
      </c>
      <c r="H446" s="4" t="s">
        <v>937</v>
      </c>
      <c r="I446" s="5">
        <v>43956.0</v>
      </c>
      <c r="J446" s="5">
        <v>43988.0</v>
      </c>
      <c r="K446" s="4" t="s">
        <v>16</v>
      </c>
      <c r="L446" s="4">
        <f>iferror(vlookup(B446,Rating_info,3,0),"No Data")</f>
        <v>4.3</v>
      </c>
    </row>
    <row r="447" ht="15.75" hidden="1" customHeight="1">
      <c r="A447" s="4" t="s">
        <v>938</v>
      </c>
      <c r="B447" s="4" t="s">
        <v>939</v>
      </c>
      <c r="C447" s="4" t="str">
        <f>iferror(vlookup(B447,Industry_info,2,false),"No data")</f>
        <v>Business Services</v>
      </c>
      <c r="D447" s="4" t="s">
        <v>21</v>
      </c>
      <c r="E447" s="4" t="str">
        <f>iferror(VLOOKUP(D447,State_info,2,0),"No Data")</f>
        <v>DC</v>
      </c>
      <c r="F447" s="4">
        <v>67169.0</v>
      </c>
      <c r="G447" s="4">
        <v>113721.0</v>
      </c>
      <c r="H447" s="4" t="s">
        <v>940</v>
      </c>
      <c r="I447" s="5">
        <v>43949.0</v>
      </c>
      <c r="J447" s="5">
        <v>43988.0</v>
      </c>
      <c r="K447" s="4" t="s">
        <v>16</v>
      </c>
      <c r="L447" s="4">
        <f>iferror(vlookup(B447,Rating_info,3,0),"No Data")</f>
        <v>3.5</v>
      </c>
    </row>
    <row r="448" ht="15.75" hidden="1" customHeight="1">
      <c r="A448" s="4" t="s">
        <v>941</v>
      </c>
      <c r="B448" s="4" t="s">
        <v>724</v>
      </c>
      <c r="C448" s="4" t="str">
        <f>iferror(vlookup(B448,Industry_info,2,false),"No data")</f>
        <v>No Industry</v>
      </c>
      <c r="D448" s="4" t="s">
        <v>296</v>
      </c>
      <c r="E448" s="4" t="str">
        <f>iferror(VLOOKUP(D448,State_info,2,0),"No Data")</f>
        <v>MD</v>
      </c>
      <c r="F448" s="4">
        <v>88164.0</v>
      </c>
      <c r="G448" s="4">
        <v>115297.0</v>
      </c>
      <c r="H448" s="4" t="s">
        <v>942</v>
      </c>
      <c r="I448" s="5">
        <v>43951.0</v>
      </c>
      <c r="J448" s="5">
        <v>43988.0</v>
      </c>
      <c r="K448" s="4" t="s">
        <v>16</v>
      </c>
      <c r="L448" s="4" t="str">
        <f>iferror(vlookup(B448,Rating_info,3,0),"No Data")</f>
        <v/>
      </c>
    </row>
    <row r="449" ht="15.75" hidden="1" customHeight="1">
      <c r="A449" s="4" t="s">
        <v>943</v>
      </c>
      <c r="B449" s="4" t="s">
        <v>185</v>
      </c>
      <c r="C449" s="4" t="str">
        <f>iferror(vlookup(B449,Industry_info,2,false),"No data")</f>
        <v>Aerospace &amp; Defense</v>
      </c>
      <c r="D449" s="4" t="s">
        <v>32</v>
      </c>
      <c r="E449" s="4" t="str">
        <f>iferror(VLOOKUP(D449,State_info,2,0),"No Data")</f>
        <v>VA</v>
      </c>
      <c r="F449" s="4">
        <v>96728.0</v>
      </c>
      <c r="G449" s="4">
        <v>158652.0</v>
      </c>
      <c r="H449" s="4" t="s">
        <v>944</v>
      </c>
      <c r="I449" s="5">
        <v>43957.0</v>
      </c>
      <c r="J449" s="5">
        <v>43988.0</v>
      </c>
      <c r="K449" s="4" t="s">
        <v>16</v>
      </c>
      <c r="L449" s="4">
        <f>iferror(vlookup(B449,Rating_info,3,0),"No Data")</f>
        <v>3.5</v>
      </c>
    </row>
    <row r="450" ht="15.75" customHeight="1">
      <c r="A450" s="4" t="s">
        <v>945</v>
      </c>
      <c r="B450" s="4" t="s">
        <v>946</v>
      </c>
      <c r="C450" s="4" t="str">
        <f>iferror(vlookup(B450,Industry_info,2,false),"No data")</f>
        <v>Government</v>
      </c>
      <c r="D450" s="4" t="s">
        <v>132</v>
      </c>
      <c r="E450" s="4" t="str">
        <f>iferror(VLOOKUP(D450,State_info,2,0),"No Data")</f>
        <v>VA</v>
      </c>
      <c r="F450" s="4">
        <v>99793.0</v>
      </c>
      <c r="G450" s="4">
        <v>117643.0</v>
      </c>
      <c r="H450" s="4" t="s">
        <v>947</v>
      </c>
      <c r="I450" s="5">
        <v>43952.0</v>
      </c>
      <c r="J450" s="5">
        <v>43988.0</v>
      </c>
      <c r="K450" s="4" t="s">
        <v>16</v>
      </c>
      <c r="L450" s="4">
        <f>iferror(vlookup(B450,Rating_info,3,0),"No Data")</f>
        <v>5</v>
      </c>
    </row>
    <row r="451" ht="15.75" customHeight="1">
      <c r="A451" s="4" t="s">
        <v>31</v>
      </c>
      <c r="B451" s="4" t="s">
        <v>570</v>
      </c>
      <c r="C451" s="4" t="str">
        <f>iferror(vlookup(B451,Industry_info,2,false),"No data")</f>
        <v>Business Services</v>
      </c>
      <c r="D451" s="4" t="s">
        <v>205</v>
      </c>
      <c r="E451" s="4" t="str">
        <f>iferror(VLOOKUP(D451,State_info,2,0),"No Data")</f>
        <v>VA</v>
      </c>
      <c r="F451" s="4">
        <v>70353.0</v>
      </c>
      <c r="G451" s="4">
        <v>77647.0</v>
      </c>
      <c r="H451" s="4" t="s">
        <v>948</v>
      </c>
      <c r="I451" s="5">
        <v>43951.0</v>
      </c>
      <c r="J451" s="5">
        <v>43988.0</v>
      </c>
      <c r="K451" s="4" t="s">
        <v>16</v>
      </c>
      <c r="L451" s="4">
        <f>iferror(vlookup(B451,Rating_info,3,0),"No Data")</f>
        <v>3.6</v>
      </c>
    </row>
    <row r="452" ht="15.75" hidden="1" customHeight="1">
      <c r="A452" s="4" t="s">
        <v>949</v>
      </c>
      <c r="B452" s="4" t="s">
        <v>950</v>
      </c>
      <c r="C452" s="4" t="str">
        <f>iferror(vlookup(B452,Industry_info,2,false),"No data")</f>
        <v>Business Services</v>
      </c>
      <c r="D452" s="4" t="s">
        <v>109</v>
      </c>
      <c r="E452" s="4" t="str">
        <f>iferror(VLOOKUP(D452,State_info,2,0),"No Data")</f>
        <v>MD</v>
      </c>
      <c r="F452" s="4">
        <v>84424.0</v>
      </c>
      <c r="G452" s="4">
        <v>120012.0</v>
      </c>
      <c r="H452" s="4" t="s">
        <v>951</v>
      </c>
      <c r="I452" s="5">
        <v>43946.0</v>
      </c>
      <c r="J452" s="5">
        <v>43988.0</v>
      </c>
      <c r="K452" s="4" t="s">
        <v>16</v>
      </c>
      <c r="L452" s="4">
        <f>iferror(vlookup(B452,Rating_info,3,0),"No Data")</f>
        <v>5</v>
      </c>
    </row>
    <row r="453" ht="15.75" hidden="1" customHeight="1">
      <c r="A453" s="4" t="s">
        <v>952</v>
      </c>
      <c r="B453" s="4" t="s">
        <v>41</v>
      </c>
      <c r="C453" s="4" t="str">
        <f>iferror(vlookup(B453,Industry_info,2,false),"No data")</f>
        <v>Information Technology</v>
      </c>
      <c r="D453" s="4" t="s">
        <v>24</v>
      </c>
      <c r="E453" s="4" t="str">
        <f>iferror(VLOOKUP(D453,State_info,2,0),"No Data")</f>
        <v>VA</v>
      </c>
      <c r="F453" s="4">
        <v>50061.0</v>
      </c>
      <c r="G453" s="4">
        <v>102101.0</v>
      </c>
      <c r="H453" s="4" t="s">
        <v>15</v>
      </c>
      <c r="I453" s="5">
        <v>43957.0</v>
      </c>
      <c r="J453" s="5">
        <v>43988.0</v>
      </c>
      <c r="K453" s="4" t="s">
        <v>16</v>
      </c>
      <c r="L453" s="4">
        <f>iferror(vlookup(B453,Rating_info,3,0),"No Data")</f>
        <v>3.9</v>
      </c>
    </row>
    <row r="454" ht="15.75" hidden="1" customHeight="1">
      <c r="A454" s="4" t="s">
        <v>953</v>
      </c>
      <c r="B454" s="4" t="s">
        <v>954</v>
      </c>
      <c r="C454" s="4" t="str">
        <f>iferror(vlookup(B454,Industry_info,2,false),"No data")</f>
        <v>Government</v>
      </c>
      <c r="D454" s="4" t="s">
        <v>21</v>
      </c>
      <c r="E454" s="4" t="str">
        <f>iferror(VLOOKUP(D454,State_info,2,0),"No Data")</f>
        <v>DC</v>
      </c>
      <c r="F454" s="4">
        <v>56143.0</v>
      </c>
      <c r="G454" s="4">
        <v>96056.0</v>
      </c>
      <c r="H454" s="4" t="s">
        <v>955</v>
      </c>
      <c r="I454" s="5">
        <v>43955.0</v>
      </c>
      <c r="J454" s="5">
        <v>43988.0</v>
      </c>
      <c r="K454" s="4" t="s">
        <v>330</v>
      </c>
      <c r="L454" s="4">
        <f>iferror(vlookup(B454,Rating_info,3,0),"No Data")</f>
        <v>2.5</v>
      </c>
    </row>
    <row r="455" ht="15.75" hidden="1" customHeight="1">
      <c r="A455" s="4" t="s">
        <v>956</v>
      </c>
      <c r="B455" s="4" t="s">
        <v>41</v>
      </c>
      <c r="C455" s="4" t="str">
        <f>iferror(vlookup(B455,Industry_info,2,false),"No data")</f>
        <v>Information Technology</v>
      </c>
      <c r="D455" s="4" t="s">
        <v>24</v>
      </c>
      <c r="E455" s="4" t="str">
        <f>iferror(VLOOKUP(D455,State_info,2,0),"No Data")</f>
        <v>VA</v>
      </c>
      <c r="F455" s="4">
        <v>101568.0</v>
      </c>
      <c r="G455" s="4">
        <v>178651.0</v>
      </c>
      <c r="H455" s="4" t="s">
        <v>15</v>
      </c>
      <c r="I455" s="5">
        <v>43951.0</v>
      </c>
      <c r="J455" s="5">
        <v>43988.0</v>
      </c>
      <c r="K455" s="4" t="s">
        <v>16</v>
      </c>
      <c r="L455" s="4">
        <f>iferror(vlookup(B455,Rating_info,3,0),"No Data")</f>
        <v>3.9</v>
      </c>
    </row>
    <row r="456" ht="15.75" hidden="1" customHeight="1">
      <c r="A456" s="4" t="s">
        <v>957</v>
      </c>
      <c r="B456" s="4" t="s">
        <v>958</v>
      </c>
      <c r="C456" s="4" t="str">
        <f>iferror(vlookup(B456,Industry_info,2,false),"No data")</f>
        <v>Information Technology</v>
      </c>
      <c r="D456" s="4" t="s">
        <v>38</v>
      </c>
      <c r="E456" s="4" t="str">
        <f>iferror(VLOOKUP(D456,State_info,2,0),"No Data")</f>
        <v>VA</v>
      </c>
      <c r="F456" s="4">
        <v>54955.0</v>
      </c>
      <c r="G456" s="4">
        <v>101171.0</v>
      </c>
      <c r="H456" s="4" t="s">
        <v>959</v>
      </c>
      <c r="I456" s="5">
        <v>43958.0</v>
      </c>
      <c r="J456" s="5">
        <v>43988.0</v>
      </c>
      <c r="K456" s="4" t="s">
        <v>16</v>
      </c>
      <c r="L456" s="4">
        <f>iferror(vlookup(B456,Rating_info,3,0),"No Data")</f>
        <v>4.1</v>
      </c>
    </row>
    <row r="457" ht="15.75" hidden="1" customHeight="1">
      <c r="A457" s="4" t="s">
        <v>960</v>
      </c>
      <c r="B457" s="4" t="s">
        <v>536</v>
      </c>
      <c r="C457" s="4" t="str">
        <f>iferror(vlookup(B457,Industry_info,2,false),"No data")</f>
        <v>Aerospace &amp; Defense</v>
      </c>
      <c r="D457" s="4" t="s">
        <v>24</v>
      </c>
      <c r="E457" s="4" t="str">
        <f>iferror(VLOOKUP(D457,State_info,2,0),"No Data")</f>
        <v>VA</v>
      </c>
      <c r="F457" s="4">
        <v>68202.0</v>
      </c>
      <c r="G457" s="4">
        <v>140175.0</v>
      </c>
      <c r="H457" s="4" t="s">
        <v>961</v>
      </c>
      <c r="I457" s="5">
        <v>43951.0</v>
      </c>
      <c r="J457" s="5">
        <v>43988.0</v>
      </c>
      <c r="K457" s="4" t="s">
        <v>16</v>
      </c>
      <c r="L457" s="4">
        <f>iferror(vlookup(B457,Rating_info,3,0),"No Data")</f>
        <v>3.6</v>
      </c>
    </row>
    <row r="458" ht="15.75" hidden="1" customHeight="1">
      <c r="A458" s="4" t="s">
        <v>962</v>
      </c>
      <c r="B458" s="4" t="s">
        <v>963</v>
      </c>
      <c r="C458" s="4" t="str">
        <f>iferror(vlookup(B458,Industry_info,2,false),"No data")</f>
        <v>Government</v>
      </c>
      <c r="D458" s="4" t="s">
        <v>184</v>
      </c>
      <c r="E458" s="4" t="str">
        <f>iferror(VLOOKUP(D458,State_info,2,0),"No Data")</f>
        <v>VA</v>
      </c>
      <c r="F458" s="4">
        <v>38623.0</v>
      </c>
      <c r="G458" s="4">
        <v>73135.0</v>
      </c>
      <c r="H458" s="4" t="s">
        <v>964</v>
      </c>
      <c r="I458" s="5">
        <v>43958.0</v>
      </c>
      <c r="J458" s="5">
        <v>43988.0</v>
      </c>
      <c r="K458" s="4" t="s">
        <v>16</v>
      </c>
      <c r="L458" s="4">
        <f>iferror(vlookup(B458,Rating_info,3,0),"No Data")</f>
        <v>3.6</v>
      </c>
    </row>
    <row r="459" ht="15.75" hidden="1" customHeight="1">
      <c r="A459" s="4" t="s">
        <v>965</v>
      </c>
      <c r="B459" s="4" t="s">
        <v>966</v>
      </c>
      <c r="C459" s="4" t="str">
        <f>iferror(vlookup(B459,Industry_info,2,false),"No data")</f>
        <v>Business Services</v>
      </c>
      <c r="D459" s="4" t="s">
        <v>21</v>
      </c>
      <c r="E459" s="4" t="str">
        <f>iferror(VLOOKUP(D459,State_info,2,0),"No Data")</f>
        <v>DC</v>
      </c>
      <c r="F459" s="4">
        <v>45968.0</v>
      </c>
      <c r="G459" s="4">
        <v>71211.0</v>
      </c>
      <c r="H459" s="4" t="s">
        <v>967</v>
      </c>
      <c r="I459" s="5">
        <v>43945.0</v>
      </c>
      <c r="J459" s="5">
        <v>43988.0</v>
      </c>
      <c r="K459" s="4" t="s">
        <v>16</v>
      </c>
      <c r="L459" s="4">
        <f>iferror(vlookup(B459,Rating_info,3,0),"No Data")</f>
        <v>3.9</v>
      </c>
    </row>
    <row r="460" ht="15.75" hidden="1" customHeight="1">
      <c r="A460" s="4" t="s">
        <v>968</v>
      </c>
      <c r="B460" s="4" t="s">
        <v>810</v>
      </c>
      <c r="C460" s="4" t="str">
        <f>iferror(vlookup(B460,Industry_info,2,false),"No data")</f>
        <v>Biotech &amp; Pharmaceuticals</v>
      </c>
      <c r="D460" s="4" t="s">
        <v>75</v>
      </c>
      <c r="E460" s="4" t="str">
        <f>iferror(VLOOKUP(D460,State_info,2,0),"No Data")</f>
        <v>MD</v>
      </c>
      <c r="F460" s="4">
        <v>33094.0</v>
      </c>
      <c r="G460" s="4">
        <v>77919.0</v>
      </c>
      <c r="H460" s="4" t="s">
        <v>969</v>
      </c>
      <c r="I460" s="5">
        <v>43952.0</v>
      </c>
      <c r="J460" s="5">
        <v>43988.0</v>
      </c>
      <c r="K460" s="4" t="s">
        <v>16</v>
      </c>
      <c r="L460" s="4">
        <f>iferror(vlookup(B460,Rating_info,3,0),"No Data")</f>
        <v>3.5</v>
      </c>
    </row>
    <row r="461" ht="15.75" hidden="1" customHeight="1">
      <c r="A461" s="4" t="s">
        <v>968</v>
      </c>
      <c r="B461" s="4" t="s">
        <v>663</v>
      </c>
      <c r="C461" s="4" t="str">
        <f>iferror(vlookup(B461,Industry_info,2,false),"No data")</f>
        <v>Biotech &amp; Pharmaceuticals</v>
      </c>
      <c r="D461" s="4" t="s">
        <v>75</v>
      </c>
      <c r="E461" s="4" t="str">
        <f>iferror(VLOOKUP(D461,State_info,2,0),"No Data")</f>
        <v>MD</v>
      </c>
      <c r="F461" s="4">
        <v>34415.0</v>
      </c>
      <c r="G461" s="4">
        <v>78814.0</v>
      </c>
      <c r="H461" s="4" t="s">
        <v>970</v>
      </c>
      <c r="I461" s="5">
        <v>43952.0</v>
      </c>
      <c r="J461" s="5">
        <v>43988.0</v>
      </c>
      <c r="K461" s="4" t="s">
        <v>16</v>
      </c>
      <c r="L461" s="4">
        <f>iferror(vlookup(B461,Rating_info,3,0),"No Data")</f>
        <v>4</v>
      </c>
    </row>
    <row r="462" ht="15.75" hidden="1" customHeight="1">
      <c r="A462" s="4" t="s">
        <v>971</v>
      </c>
      <c r="B462" s="4" t="s">
        <v>972</v>
      </c>
      <c r="C462" s="4" t="str">
        <f>iferror(vlookup(B462,Industry_info,2,false),"No data")</f>
        <v>Information Technology</v>
      </c>
      <c r="D462" s="4" t="s">
        <v>35</v>
      </c>
      <c r="E462" s="4" t="str">
        <f>iferror(VLOOKUP(D462,State_info,2,0),"No Data")</f>
        <v>MD</v>
      </c>
      <c r="F462" s="4">
        <v>41138.0</v>
      </c>
      <c r="G462" s="4">
        <v>94107.0</v>
      </c>
      <c r="H462" s="4" t="s">
        <v>973</v>
      </c>
      <c r="I462" s="5">
        <v>43953.0</v>
      </c>
      <c r="J462" s="5">
        <v>43988.0</v>
      </c>
      <c r="K462" s="4" t="s">
        <v>16</v>
      </c>
      <c r="L462" s="4">
        <f>iferror(vlookup(B462,Rating_info,3,0),"No Data")</f>
        <v>3.8</v>
      </c>
    </row>
    <row r="463" ht="15.75" customHeight="1">
      <c r="A463" s="4" t="s">
        <v>31</v>
      </c>
      <c r="B463" s="4" t="s">
        <v>974</v>
      </c>
      <c r="C463" s="4" t="str">
        <f>iferror(vlookup(B463,Industry_info,2,false),"No data")</f>
        <v>Aerospace &amp; Defense</v>
      </c>
      <c r="D463" s="4" t="s">
        <v>14</v>
      </c>
      <c r="E463" s="4" t="str">
        <f>iferror(VLOOKUP(D463,State_info,2,0),"No Data")</f>
        <v>VA</v>
      </c>
      <c r="F463" s="4">
        <v>63209.0</v>
      </c>
      <c r="G463" s="4">
        <v>111783.0</v>
      </c>
      <c r="H463" s="4" t="s">
        <v>975</v>
      </c>
      <c r="I463" s="5">
        <v>43957.0</v>
      </c>
      <c r="J463" s="5">
        <v>43988.0</v>
      </c>
      <c r="K463" s="4" t="s">
        <v>16</v>
      </c>
      <c r="L463" s="4">
        <f>iferror(vlookup(B463,Rating_info,3,0),"No Data")</f>
        <v>3.5</v>
      </c>
    </row>
    <row r="464" ht="15.75" hidden="1" customHeight="1">
      <c r="A464" s="4" t="s">
        <v>976</v>
      </c>
      <c r="B464" s="4" t="s">
        <v>977</v>
      </c>
      <c r="C464" s="4" t="str">
        <f>iferror(vlookup(B464,Industry_info,2,false),"No data")</f>
        <v>Accounting &amp; Legal</v>
      </c>
      <c r="D464" s="4" t="s">
        <v>132</v>
      </c>
      <c r="E464" s="4" t="str">
        <f>iferror(VLOOKUP(D464,State_info,2,0),"No Data")</f>
        <v>VA</v>
      </c>
      <c r="F464" s="4">
        <v>108134.0</v>
      </c>
      <c r="G464" s="4">
        <v>131786.0</v>
      </c>
      <c r="H464" s="4" t="s">
        <v>978</v>
      </c>
      <c r="I464" s="5">
        <v>43958.0</v>
      </c>
      <c r="J464" s="5">
        <v>43988.0</v>
      </c>
      <c r="K464" s="4" t="s">
        <v>16</v>
      </c>
      <c r="L464" s="4">
        <f>iferror(vlookup(B464,Rating_info,3,0),"No Data")</f>
        <v>3.3</v>
      </c>
    </row>
    <row r="465" ht="15.75" hidden="1" customHeight="1">
      <c r="A465" s="4" t="s">
        <v>979</v>
      </c>
      <c r="B465" s="4" t="s">
        <v>980</v>
      </c>
      <c r="C465" s="4" t="str">
        <f>iferror(vlookup(B465,Industry_info,2,false),"No data")</f>
        <v>Government</v>
      </c>
      <c r="D465" s="4" t="s">
        <v>981</v>
      </c>
      <c r="E465" s="4" t="str">
        <f>iferror(VLOOKUP(D465,State_info,2,0),"No Data")</f>
        <v>MD</v>
      </c>
      <c r="F465" s="4">
        <v>92001.0</v>
      </c>
      <c r="G465" s="4">
        <v>109660.0</v>
      </c>
      <c r="H465" s="4" t="s">
        <v>15</v>
      </c>
      <c r="I465" s="5">
        <v>43951.0</v>
      </c>
      <c r="J465" s="5">
        <v>43988.0</v>
      </c>
      <c r="K465" s="4" t="s">
        <v>16</v>
      </c>
      <c r="L465" s="4">
        <f>iferror(vlookup(B465,Rating_info,3,0),"No Data")</f>
        <v>4.4</v>
      </c>
    </row>
    <row r="466" ht="15.75" customHeight="1">
      <c r="A466" s="4" t="s">
        <v>982</v>
      </c>
      <c r="B466" s="4" t="s">
        <v>557</v>
      </c>
      <c r="C466" s="4" t="str">
        <f>iferror(vlookup(B466,Industry_info,2,false),"No data")</f>
        <v>Information Technology</v>
      </c>
      <c r="D466" s="4" t="s">
        <v>24</v>
      </c>
      <c r="E466" s="4" t="str">
        <f>iferror(VLOOKUP(D466,State_info,2,0),"No Data")</f>
        <v>VA</v>
      </c>
      <c r="F466" s="4">
        <v>83940.0</v>
      </c>
      <c r="G466" s="4">
        <v>101403.0</v>
      </c>
      <c r="H466" s="4" t="s">
        <v>983</v>
      </c>
      <c r="I466" s="5">
        <v>43951.0</v>
      </c>
      <c r="J466" s="5">
        <v>43988.0</v>
      </c>
      <c r="K466" s="4" t="s">
        <v>16</v>
      </c>
      <c r="L466" s="4">
        <f>iferror(vlookup(B466,Rating_info,3,0),"No Data")</f>
        <v>3.1</v>
      </c>
    </row>
    <row r="467" ht="15.75" hidden="1" customHeight="1">
      <c r="A467" s="4" t="s">
        <v>984</v>
      </c>
      <c r="B467" s="4" t="s">
        <v>985</v>
      </c>
      <c r="C467" s="4" t="str">
        <f>iferror(vlookup(B467,Industry_info,2,false),"No data")</f>
        <v>Business Services</v>
      </c>
      <c r="D467" s="4" t="s">
        <v>296</v>
      </c>
      <c r="E467" s="4" t="str">
        <f>iferror(VLOOKUP(D467,State_info,2,0),"No Data")</f>
        <v>MD</v>
      </c>
      <c r="F467" s="4">
        <v>56764.0</v>
      </c>
      <c r="G467" s="4">
        <v>117773.0</v>
      </c>
      <c r="H467" s="4" t="s">
        <v>986</v>
      </c>
      <c r="I467" s="5">
        <v>43948.0</v>
      </c>
      <c r="J467" s="5">
        <v>43988.0</v>
      </c>
      <c r="K467" s="4" t="s">
        <v>16</v>
      </c>
      <c r="L467" s="4">
        <f>iferror(vlookup(B467,Rating_info,3,0),"No Data")</f>
        <v>3.9</v>
      </c>
    </row>
    <row r="468" ht="15.75" hidden="1" customHeight="1">
      <c r="A468" s="4" t="s">
        <v>987</v>
      </c>
      <c r="B468" s="4" t="s">
        <v>972</v>
      </c>
      <c r="C468" s="4" t="str">
        <f>iferror(vlookup(B468,Industry_info,2,false),"No data")</f>
        <v>Information Technology</v>
      </c>
      <c r="D468" s="4" t="s">
        <v>35</v>
      </c>
      <c r="E468" s="4" t="str">
        <f>iferror(VLOOKUP(D468,State_info,2,0),"No Data")</f>
        <v>MD</v>
      </c>
      <c r="F468" s="4">
        <v>58919.0</v>
      </c>
      <c r="G468" s="4">
        <v>129141.0</v>
      </c>
      <c r="H468" s="4" t="s">
        <v>988</v>
      </c>
      <c r="I468" s="5">
        <v>43958.0</v>
      </c>
      <c r="J468" s="5">
        <v>43988.0</v>
      </c>
      <c r="K468" s="4" t="s">
        <v>16</v>
      </c>
      <c r="L468" s="4">
        <f>iferror(vlookup(B468,Rating_info,3,0),"No Data")</f>
        <v>3.8</v>
      </c>
    </row>
    <row r="469" ht="15.75" customHeight="1">
      <c r="A469" s="4" t="s">
        <v>31</v>
      </c>
      <c r="B469" s="4" t="s">
        <v>293</v>
      </c>
      <c r="C469" s="4" t="str">
        <f>iferror(vlookup(B469,Industry_info,2,false),"No data")</f>
        <v>Business Services</v>
      </c>
      <c r="D469" s="4" t="s">
        <v>150</v>
      </c>
      <c r="E469" s="4" t="str">
        <f>iferror(VLOOKUP(D469,State_info,2,0),"No Data")</f>
        <v>VA</v>
      </c>
      <c r="F469" s="4">
        <v>93074.0</v>
      </c>
      <c r="G469" s="4">
        <v>111044.0</v>
      </c>
      <c r="H469" s="4" t="s">
        <v>989</v>
      </c>
      <c r="I469" s="5">
        <v>43945.0</v>
      </c>
      <c r="J469" s="5">
        <v>43988.0</v>
      </c>
      <c r="K469" s="4" t="s">
        <v>16</v>
      </c>
      <c r="L469" s="4">
        <f>iferror(vlookup(B469,Rating_info,3,0),"No Data")</f>
        <v>3.5</v>
      </c>
    </row>
    <row r="470" ht="15.75" customHeight="1">
      <c r="A470" s="4" t="s">
        <v>990</v>
      </c>
      <c r="B470" s="4" t="s">
        <v>41</v>
      </c>
      <c r="C470" s="4" t="str">
        <f>iferror(vlookup(B470,Industry_info,2,false),"No data")</f>
        <v>Information Technology</v>
      </c>
      <c r="D470" s="4" t="s">
        <v>32</v>
      </c>
      <c r="E470" s="4" t="str">
        <f>iferror(VLOOKUP(D470,State_info,2,0),"No Data")</f>
        <v>VA</v>
      </c>
      <c r="F470" s="4">
        <v>67038.0</v>
      </c>
      <c r="G470" s="4">
        <v>84623.0</v>
      </c>
      <c r="H470" s="4" t="s">
        <v>15</v>
      </c>
      <c r="I470" s="5">
        <v>43957.0</v>
      </c>
      <c r="J470" s="5">
        <v>43988.0</v>
      </c>
      <c r="K470" s="4" t="s">
        <v>16</v>
      </c>
      <c r="L470" s="4">
        <f>iferror(vlookup(B470,Rating_info,3,0),"No Data")</f>
        <v>3.9</v>
      </c>
    </row>
    <row r="471" ht="15.75" hidden="1" customHeight="1">
      <c r="A471" s="4" t="s">
        <v>844</v>
      </c>
      <c r="B471" s="4" t="s">
        <v>991</v>
      </c>
      <c r="C471" s="4" t="str">
        <f>iferror(vlookup(B471,Industry_info,2,false),"No data")</f>
        <v>Government</v>
      </c>
      <c r="D471" s="4" t="s">
        <v>38</v>
      </c>
      <c r="E471" s="4" t="str">
        <f>iferror(VLOOKUP(D471,State_info,2,0),"No Data")</f>
        <v>VA</v>
      </c>
      <c r="F471" s="4">
        <v>96547.0</v>
      </c>
      <c r="G471" s="4">
        <v>228925.0</v>
      </c>
      <c r="H471" s="4" t="s">
        <v>992</v>
      </c>
      <c r="I471" s="5">
        <v>43956.0</v>
      </c>
      <c r="J471" s="5">
        <v>43988.0</v>
      </c>
      <c r="K471" s="4" t="s">
        <v>16</v>
      </c>
      <c r="L471" s="4">
        <f>iferror(vlookup(B471,Rating_info,3,0),"No Data")</f>
        <v>4.1</v>
      </c>
    </row>
    <row r="472" ht="15.75" hidden="1" customHeight="1">
      <c r="A472" s="4" t="s">
        <v>968</v>
      </c>
      <c r="B472" s="4" t="s">
        <v>993</v>
      </c>
      <c r="C472" s="4" t="str">
        <f>iferror(vlookup(B472,Industry_info,2,false),"No data")</f>
        <v>Biotech &amp; Pharmaceuticals</v>
      </c>
      <c r="D472" s="4" t="s">
        <v>75</v>
      </c>
      <c r="E472" s="4" t="str">
        <f>iferror(VLOOKUP(D472,State_info,2,0),"No Data")</f>
        <v>MD</v>
      </c>
      <c r="F472" s="4">
        <v>35308.0</v>
      </c>
      <c r="G472" s="4">
        <v>80693.0</v>
      </c>
      <c r="H472" s="4" t="s">
        <v>994</v>
      </c>
      <c r="I472" s="5">
        <v>43954.0</v>
      </c>
      <c r="J472" s="5">
        <v>43988.0</v>
      </c>
      <c r="K472" s="4" t="s">
        <v>16</v>
      </c>
      <c r="L472" s="4">
        <f>iferror(vlookup(B472,Rating_info,3,0),"No Data")</f>
        <v>3.2</v>
      </c>
    </row>
    <row r="473" ht="15.75" customHeight="1">
      <c r="A473" s="4" t="s">
        <v>995</v>
      </c>
      <c r="B473" s="4" t="s">
        <v>996</v>
      </c>
      <c r="C473" s="4" t="str">
        <f>iferror(vlookup(B473,Industry_info,2,false),"No data")</f>
        <v>Information Technology</v>
      </c>
      <c r="D473" s="4" t="s">
        <v>24</v>
      </c>
      <c r="E473" s="4" t="str">
        <f>iferror(VLOOKUP(D473,State_info,2,0),"No Data")</f>
        <v>VA</v>
      </c>
      <c r="F473" s="4">
        <v>66318.0</v>
      </c>
      <c r="G473" s="4">
        <v>75858.0</v>
      </c>
      <c r="H473" s="4" t="s">
        <v>997</v>
      </c>
      <c r="I473" s="5">
        <v>43953.0</v>
      </c>
      <c r="J473" s="5">
        <v>43988.0</v>
      </c>
      <c r="K473" s="4" t="s">
        <v>16</v>
      </c>
      <c r="L473" s="4">
        <f>iferror(vlookup(B473,Rating_info,3,0),"No Data")</f>
        <v>3.6</v>
      </c>
    </row>
    <row r="474" ht="15.75" hidden="1" customHeight="1">
      <c r="A474" s="4" t="s">
        <v>998</v>
      </c>
      <c r="B474" s="4" t="s">
        <v>999</v>
      </c>
      <c r="C474" s="4" t="str">
        <f>iferror(vlookup(B474,Industry_info,2,false),"No data")</f>
        <v>Government</v>
      </c>
      <c r="D474" s="4" t="s">
        <v>296</v>
      </c>
      <c r="E474" s="4" t="str">
        <f>iferror(VLOOKUP(D474,State_info,2,0),"No Data")</f>
        <v>MD</v>
      </c>
      <c r="F474" s="4">
        <v>45514.0</v>
      </c>
      <c r="G474" s="4">
        <v>77712.0</v>
      </c>
      <c r="H474" s="4" t="s">
        <v>1000</v>
      </c>
      <c r="I474" s="5">
        <v>43952.0</v>
      </c>
      <c r="J474" s="5">
        <v>43988.0</v>
      </c>
      <c r="K474" s="4" t="s">
        <v>16</v>
      </c>
      <c r="L474" s="4">
        <f>iferror(vlookup(B474,Rating_info,3,0),"No Data")</f>
        <v>3.6</v>
      </c>
    </row>
    <row r="475" ht="15.75" hidden="1" customHeight="1">
      <c r="A475" s="4" t="s">
        <v>1001</v>
      </c>
      <c r="B475" s="4" t="s">
        <v>531</v>
      </c>
      <c r="C475" s="4" t="str">
        <f>iferror(vlookup(B475,Industry_info,2,false),"No data")</f>
        <v>Business Services</v>
      </c>
      <c r="D475" s="4" t="s">
        <v>24</v>
      </c>
      <c r="E475" s="4" t="str">
        <f>iferror(VLOOKUP(D475,State_info,2,0),"No Data")</f>
        <v>VA</v>
      </c>
      <c r="F475" s="4">
        <v>37254.0</v>
      </c>
      <c r="G475" s="4">
        <v>56359.0</v>
      </c>
      <c r="H475" s="4" t="s">
        <v>1002</v>
      </c>
      <c r="I475" s="5">
        <v>43953.0</v>
      </c>
      <c r="J475" s="5">
        <v>43988.0</v>
      </c>
      <c r="K475" s="4" t="s">
        <v>16</v>
      </c>
      <c r="L475" s="4">
        <f>iferror(vlookup(B475,Rating_info,3,0),"No Data")</f>
        <v>3.3</v>
      </c>
    </row>
    <row r="476" ht="15.75" customHeight="1">
      <c r="A476" s="4" t="s">
        <v>1003</v>
      </c>
      <c r="B476" s="4" t="s">
        <v>191</v>
      </c>
      <c r="C476" s="4" t="str">
        <f>iferror(vlookup(B476,Industry_info,2,false),"No data")</f>
        <v>Business Services</v>
      </c>
      <c r="D476" s="4" t="s">
        <v>24</v>
      </c>
      <c r="E476" s="4" t="str">
        <f>iferror(VLOOKUP(D476,State_info,2,0),"No Data")</f>
        <v>VA</v>
      </c>
      <c r="F476" s="4">
        <v>82829.0</v>
      </c>
      <c r="G476" s="4">
        <v>93918.0</v>
      </c>
      <c r="H476" s="4" t="s">
        <v>1004</v>
      </c>
      <c r="I476" s="5">
        <v>43950.0</v>
      </c>
      <c r="J476" s="5">
        <v>43988.0</v>
      </c>
      <c r="K476" s="4" t="s">
        <v>16</v>
      </c>
      <c r="L476" s="4">
        <f>iferror(vlookup(B476,Rating_info,3,0),"No Data")</f>
        <v>3.4</v>
      </c>
    </row>
    <row r="477" ht="15.75" hidden="1" customHeight="1">
      <c r="A477" s="4" t="s">
        <v>1005</v>
      </c>
      <c r="B477" s="4" t="s">
        <v>1006</v>
      </c>
      <c r="C477" s="4" t="str">
        <f>iferror(vlookup(B477,Industry_info,2,false),"No data")</f>
        <v>Information Technology</v>
      </c>
      <c r="D477" s="4" t="s">
        <v>1007</v>
      </c>
      <c r="E477" s="4" t="str">
        <f>iferror(VLOOKUP(D477,State_info,2,0),"No Data")</f>
        <v>MD</v>
      </c>
      <c r="F477" s="4">
        <v>64474.0</v>
      </c>
      <c r="G477" s="4">
        <v>121434.0</v>
      </c>
      <c r="H477" s="4" t="s">
        <v>1008</v>
      </c>
      <c r="I477" s="5">
        <v>43953.0</v>
      </c>
      <c r="J477" s="5">
        <v>43988.0</v>
      </c>
      <c r="K477" s="4" t="s">
        <v>16</v>
      </c>
      <c r="L477" s="4">
        <f>iferror(vlookup(B477,Rating_info,3,0),"No Data")</f>
        <v>2.5</v>
      </c>
    </row>
    <row r="478" ht="15.75" hidden="1" customHeight="1">
      <c r="A478" s="4" t="s">
        <v>1009</v>
      </c>
      <c r="B478" s="4" t="s">
        <v>1010</v>
      </c>
      <c r="C478" s="4" t="str">
        <f>iferror(vlookup(B478,Industry_info,2,false),"No data")</f>
        <v>Biotech &amp; Pharmaceuticals</v>
      </c>
      <c r="D478" s="4" t="s">
        <v>75</v>
      </c>
      <c r="E478" s="4" t="str">
        <f>iferror(VLOOKUP(D478,State_info,2,0),"No Data")</f>
        <v>MD</v>
      </c>
      <c r="F478" s="4">
        <v>40544.0</v>
      </c>
      <c r="G478" s="4">
        <v>76199.0</v>
      </c>
      <c r="H478" s="4" t="s">
        <v>1011</v>
      </c>
      <c r="I478" s="5">
        <v>43952.0</v>
      </c>
      <c r="J478" s="5">
        <v>43988.0</v>
      </c>
      <c r="K478" s="4" t="s">
        <v>16</v>
      </c>
      <c r="L478" s="4">
        <f>iferror(vlookup(B478,Rating_info,3,0),"No Data")</f>
        <v>3.6</v>
      </c>
    </row>
    <row r="479" ht="15.75" hidden="1" customHeight="1">
      <c r="A479" s="4" t="s">
        <v>1012</v>
      </c>
      <c r="B479" s="4" t="s">
        <v>996</v>
      </c>
      <c r="C479" s="4" t="str">
        <f>iferror(vlookup(B479,Industry_info,2,false),"No data")</f>
        <v>Information Technology</v>
      </c>
      <c r="D479" s="4" t="s">
        <v>24</v>
      </c>
      <c r="E479" s="4" t="str">
        <f>iferror(VLOOKUP(D479,State_info,2,0),"No Data")</f>
        <v>VA</v>
      </c>
      <c r="F479" s="4">
        <v>74843.0</v>
      </c>
      <c r="G479" s="4">
        <v>86678.0</v>
      </c>
      <c r="H479" s="4" t="s">
        <v>1013</v>
      </c>
      <c r="I479" s="5">
        <v>43952.0</v>
      </c>
      <c r="J479" s="5">
        <v>43988.0</v>
      </c>
      <c r="K479" s="4" t="s">
        <v>16</v>
      </c>
      <c r="L479" s="4">
        <f>iferror(vlookup(B479,Rating_info,3,0),"No Data")</f>
        <v>3.6</v>
      </c>
    </row>
    <row r="480" ht="15.75" hidden="1" customHeight="1">
      <c r="A480" s="4" t="s">
        <v>1014</v>
      </c>
      <c r="B480" s="4" t="s">
        <v>1015</v>
      </c>
      <c r="C480" s="4" t="str">
        <f>iferror(vlookup(B480,Industry_info,2,false),"No data")</f>
        <v>Business Services</v>
      </c>
      <c r="D480" s="4" t="s">
        <v>21</v>
      </c>
      <c r="E480" s="4" t="str">
        <f>iferror(VLOOKUP(D480,State_info,2,0),"No Data")</f>
        <v>DC</v>
      </c>
      <c r="F480" s="4">
        <v>57610.0</v>
      </c>
      <c r="G480" s="4">
        <v>72997.0</v>
      </c>
      <c r="H480" s="4" t="s">
        <v>1016</v>
      </c>
      <c r="I480" s="5">
        <v>43951.0</v>
      </c>
      <c r="J480" s="5">
        <v>43988.0</v>
      </c>
      <c r="K480" s="4" t="s">
        <v>16</v>
      </c>
      <c r="L480" s="4">
        <f>iferror(vlookup(B480,Rating_info,3,0),"No Data")</f>
        <v>4.2</v>
      </c>
    </row>
    <row r="481" ht="15.75" customHeight="1">
      <c r="A481" s="4" t="s">
        <v>270</v>
      </c>
      <c r="B481" s="4" t="s">
        <v>1017</v>
      </c>
      <c r="C481" s="4" t="str">
        <f>iferror(vlookup(B481,Industry_info,2,false),"No data")</f>
        <v>Information Technology</v>
      </c>
      <c r="D481" s="4" t="s">
        <v>49</v>
      </c>
      <c r="E481" s="4" t="str">
        <f>iferror(VLOOKUP(D481,State_info,2,0),"No Data")</f>
        <v>VA</v>
      </c>
      <c r="F481" s="4">
        <v>91750.0</v>
      </c>
      <c r="G481" s="4">
        <v>164081.0</v>
      </c>
      <c r="H481" s="4" t="s">
        <v>1018</v>
      </c>
      <c r="I481" s="5">
        <v>43953.0</v>
      </c>
      <c r="J481" s="5">
        <v>43988.0</v>
      </c>
      <c r="K481" s="4" t="s">
        <v>16</v>
      </c>
      <c r="L481" s="4">
        <f>iferror(vlookup(B481,Rating_info,3,0),"No Data")</f>
        <v>4.6</v>
      </c>
    </row>
    <row r="482" ht="15.75" hidden="1" customHeight="1">
      <c r="A482" s="4" t="s">
        <v>1019</v>
      </c>
      <c r="B482" s="4" t="s">
        <v>775</v>
      </c>
      <c r="C482" s="4" t="str">
        <f>iferror(vlookup(B482,Industry_info,2,false),"No data")</f>
        <v>Business Services</v>
      </c>
      <c r="D482" s="4" t="s">
        <v>109</v>
      </c>
      <c r="E482" s="4" t="str">
        <f>iferror(VLOOKUP(D482,State_info,2,0),"No Data")</f>
        <v>MD</v>
      </c>
      <c r="F482" s="4">
        <v>40261.0</v>
      </c>
      <c r="G482" s="4">
        <v>91137.0</v>
      </c>
      <c r="H482" s="4" t="s">
        <v>1020</v>
      </c>
      <c r="I482" s="5">
        <v>43956.0</v>
      </c>
      <c r="J482" s="5">
        <v>43988.0</v>
      </c>
      <c r="K482" s="4" t="s">
        <v>16</v>
      </c>
      <c r="L482" s="4">
        <f>iferror(vlookup(B482,Rating_info,3,0),"No Data")</f>
        <v>3.5</v>
      </c>
    </row>
    <row r="483" ht="15.75" hidden="1" customHeight="1">
      <c r="A483" s="4" t="s">
        <v>1021</v>
      </c>
      <c r="B483" s="4" t="s">
        <v>1022</v>
      </c>
      <c r="C483" s="4" t="str">
        <f>iferror(vlookup(B483,Industry_info,2,false),"No data")</f>
        <v>Aerospace &amp; Defense</v>
      </c>
      <c r="D483" s="4" t="s">
        <v>109</v>
      </c>
      <c r="E483" s="4" t="str">
        <f>iferror(VLOOKUP(D483,State_info,2,0),"No Data")</f>
        <v>MD</v>
      </c>
      <c r="F483" s="4">
        <v>47916.0</v>
      </c>
      <c r="G483" s="4">
        <v>104489.0</v>
      </c>
      <c r="H483" s="4" t="s">
        <v>1023</v>
      </c>
      <c r="I483" s="5">
        <v>43956.0</v>
      </c>
      <c r="J483" s="5">
        <v>43988.0</v>
      </c>
      <c r="K483" s="4" t="s">
        <v>16</v>
      </c>
      <c r="L483" s="4">
        <f>iferror(vlookup(B483,Rating_info,3,0),"No Data")</f>
        <v>3.8</v>
      </c>
    </row>
    <row r="484" ht="15.75" hidden="1" customHeight="1">
      <c r="A484" s="4" t="s">
        <v>1024</v>
      </c>
      <c r="B484" s="4" t="s">
        <v>724</v>
      </c>
      <c r="C484" s="4" t="str">
        <f>iferror(vlookup(B484,Industry_info,2,false),"No data")</f>
        <v>No Industry</v>
      </c>
      <c r="D484" s="4" t="s">
        <v>296</v>
      </c>
      <c r="E484" s="4" t="str">
        <f>iferror(VLOOKUP(D484,State_info,2,0),"No Data")</f>
        <v>MD</v>
      </c>
      <c r="F484" s="4">
        <v>89665.0</v>
      </c>
      <c r="G484" s="4">
        <v>114646.0</v>
      </c>
      <c r="H484" s="4" t="s">
        <v>1025</v>
      </c>
      <c r="I484" s="5">
        <v>43951.0</v>
      </c>
      <c r="J484" s="5">
        <v>43988.0</v>
      </c>
      <c r="K484" s="4" t="s">
        <v>16</v>
      </c>
      <c r="L484" s="4" t="str">
        <f>iferror(vlookup(B484,Rating_info,3,0),"No Data")</f>
        <v/>
      </c>
    </row>
    <row r="485" ht="15.75" hidden="1" customHeight="1">
      <c r="A485" s="4" t="s">
        <v>1026</v>
      </c>
      <c r="B485" s="4" t="s">
        <v>1027</v>
      </c>
      <c r="C485" s="4" t="str">
        <f>iferror(vlookup(B485,Industry_info,2,false),"No data")</f>
        <v>Aerospace &amp; Defense</v>
      </c>
      <c r="D485" s="4" t="s">
        <v>981</v>
      </c>
      <c r="E485" s="4" t="str">
        <f>iferror(VLOOKUP(D485,State_info,2,0),"No Data")</f>
        <v>MD</v>
      </c>
      <c r="F485" s="4">
        <v>45423.0</v>
      </c>
      <c r="G485" s="4">
        <v>83810.0</v>
      </c>
      <c r="H485" s="4" t="s">
        <v>1028</v>
      </c>
      <c r="I485" s="5">
        <v>43952.0</v>
      </c>
      <c r="J485" s="5">
        <v>43988.0</v>
      </c>
      <c r="K485" s="4" t="s">
        <v>16</v>
      </c>
      <c r="L485" s="4">
        <f>iferror(vlookup(B485,Rating_info,3,0),"No Data")</f>
        <v>3.9</v>
      </c>
    </row>
    <row r="486" ht="15.75" hidden="1" customHeight="1">
      <c r="A486" s="4" t="s">
        <v>1029</v>
      </c>
      <c r="B486" s="4" t="s">
        <v>760</v>
      </c>
      <c r="C486" s="4" t="str">
        <f>iferror(vlookup(B486,Industry_info,2,false),"No data")</f>
        <v>No Industry</v>
      </c>
      <c r="D486" s="4" t="s">
        <v>109</v>
      </c>
      <c r="E486" s="4" t="str">
        <f>iferror(VLOOKUP(D486,State_info,2,0),"No Data")</f>
        <v>MD</v>
      </c>
      <c r="F486" s="4">
        <v>92357.0</v>
      </c>
      <c r="G486" s="4">
        <v>157230.0</v>
      </c>
      <c r="H486" s="4" t="s">
        <v>1030</v>
      </c>
      <c r="I486" s="5">
        <v>43951.0</v>
      </c>
      <c r="J486" s="5">
        <v>43988.0</v>
      </c>
      <c r="K486" s="4" t="s">
        <v>16</v>
      </c>
      <c r="L486" s="4">
        <f>iferror(vlookup(B486,Rating_info,3,0),"No Data")</f>
        <v>4.2</v>
      </c>
    </row>
    <row r="487" ht="15.75" hidden="1" customHeight="1">
      <c r="A487" s="4" t="s">
        <v>1031</v>
      </c>
      <c r="B487" s="4" t="s">
        <v>663</v>
      </c>
      <c r="C487" s="4" t="str">
        <f>iferror(vlookup(B487,Industry_info,2,false),"No data")</f>
        <v>Biotech &amp; Pharmaceuticals</v>
      </c>
      <c r="D487" s="4" t="s">
        <v>75</v>
      </c>
      <c r="E487" s="4" t="str">
        <f>iferror(VLOOKUP(D487,State_info,2,0),"No Data")</f>
        <v>MD</v>
      </c>
      <c r="F487" s="4">
        <v>125171.0</v>
      </c>
      <c r="G487" s="4">
        <v>139680.0</v>
      </c>
      <c r="H487" s="4" t="s">
        <v>1032</v>
      </c>
      <c r="I487" s="5">
        <v>43956.0</v>
      </c>
      <c r="J487" s="5">
        <v>43988.0</v>
      </c>
      <c r="K487" s="4" t="s">
        <v>16</v>
      </c>
      <c r="L487" s="4">
        <f>iferror(vlookup(B487,Rating_info,3,0),"No Data")</f>
        <v>4</v>
      </c>
    </row>
    <row r="488" ht="15.75" hidden="1" customHeight="1">
      <c r="A488" s="4" t="s">
        <v>1033</v>
      </c>
      <c r="B488" s="4" t="s">
        <v>536</v>
      </c>
      <c r="C488" s="4" t="str">
        <f>iferror(vlookup(B488,Industry_info,2,false),"No data")</f>
        <v>Aerospace &amp; Defense</v>
      </c>
      <c r="D488" s="4" t="s">
        <v>537</v>
      </c>
      <c r="E488" s="4" t="str">
        <f>iferror(VLOOKUP(D488,State_info,2,0),"No Data")</f>
        <v>VA</v>
      </c>
      <c r="F488" s="4">
        <v>49369.0</v>
      </c>
      <c r="G488" s="4">
        <v>106046.0</v>
      </c>
      <c r="H488" s="4" t="s">
        <v>1034</v>
      </c>
      <c r="I488" s="5">
        <v>43952.0</v>
      </c>
      <c r="J488" s="5">
        <v>43988.0</v>
      </c>
      <c r="K488" s="4" t="s">
        <v>16</v>
      </c>
      <c r="L488" s="4">
        <f>iferror(vlookup(B488,Rating_info,3,0),"No Data")</f>
        <v>3.6</v>
      </c>
    </row>
    <row r="489" ht="15.75" hidden="1" customHeight="1">
      <c r="A489" s="4" t="s">
        <v>1035</v>
      </c>
      <c r="B489" s="4" t="s">
        <v>469</v>
      </c>
      <c r="C489" s="4" t="str">
        <f>iferror(vlookup(B489,Industry_info,2,false),"No data")</f>
        <v>Manufacturing</v>
      </c>
      <c r="D489" s="4" t="s">
        <v>109</v>
      </c>
      <c r="E489" s="4" t="str">
        <f>iferror(VLOOKUP(D489,State_info,2,0),"No Data")</f>
        <v>MD</v>
      </c>
      <c r="F489" s="4">
        <v>98763.0</v>
      </c>
      <c r="G489" s="4">
        <v>109571.0</v>
      </c>
      <c r="H489" s="4" t="s">
        <v>1036</v>
      </c>
      <c r="I489" s="5">
        <v>43951.0</v>
      </c>
      <c r="J489" s="5">
        <v>43988.0</v>
      </c>
      <c r="K489" s="4" t="s">
        <v>16</v>
      </c>
      <c r="L489" s="4">
        <f>iferror(vlookup(B489,Rating_info,3,0),"No Data")</f>
        <v>3.3</v>
      </c>
    </row>
    <row r="490" ht="15.75" hidden="1" customHeight="1">
      <c r="A490" s="4" t="s">
        <v>1037</v>
      </c>
      <c r="B490" s="4" t="s">
        <v>324</v>
      </c>
      <c r="C490" s="4" t="str">
        <f>iferror(vlookup(B490,Industry_info,2,false),"No data")</f>
        <v>Aerospace &amp; Defense</v>
      </c>
      <c r="D490" s="4" t="s">
        <v>214</v>
      </c>
      <c r="E490" s="4" t="str">
        <f>iferror(VLOOKUP(D490,State_info,2,0),"No Data")</f>
        <v>MD</v>
      </c>
      <c r="F490" s="4">
        <v>122643.0</v>
      </c>
      <c r="G490" s="4">
        <v>146773.0</v>
      </c>
      <c r="H490" s="4" t="s">
        <v>15</v>
      </c>
      <c r="I490" s="5">
        <v>43951.0</v>
      </c>
      <c r="J490" s="5">
        <v>43988.0</v>
      </c>
      <c r="K490" s="4" t="s">
        <v>16</v>
      </c>
      <c r="L490" s="4">
        <f>iferror(vlookup(B490,Rating_info,3,0),"No Data")</f>
        <v>3.5</v>
      </c>
    </row>
    <row r="491" ht="15.75" hidden="1" customHeight="1">
      <c r="A491" s="4" t="s">
        <v>1038</v>
      </c>
      <c r="B491" s="4" t="s">
        <v>663</v>
      </c>
      <c r="C491" s="4" t="str">
        <f>iferror(vlookup(B491,Industry_info,2,false),"No data")</f>
        <v>Biotech &amp; Pharmaceuticals</v>
      </c>
      <c r="D491" s="4" t="s">
        <v>75</v>
      </c>
      <c r="E491" s="4" t="str">
        <f>iferror(VLOOKUP(D491,State_info,2,0),"No Data")</f>
        <v>MD</v>
      </c>
      <c r="F491" s="4">
        <v>34415.0</v>
      </c>
      <c r="G491" s="4">
        <v>78814.0</v>
      </c>
      <c r="H491" s="4" t="s">
        <v>1039</v>
      </c>
      <c r="I491" s="5">
        <v>43956.0</v>
      </c>
      <c r="J491" s="5">
        <v>43988.0</v>
      </c>
      <c r="K491" s="4" t="s">
        <v>16</v>
      </c>
      <c r="L491" s="4">
        <f>iferror(vlookup(B491,Rating_info,3,0),"No Data")</f>
        <v>4</v>
      </c>
    </row>
    <row r="492" ht="15.75" customHeight="1">
      <c r="A492" s="4" t="s">
        <v>1040</v>
      </c>
      <c r="B492" s="4" t="s">
        <v>193</v>
      </c>
      <c r="C492" s="4" t="str">
        <f>iferror(vlookup(B492,Industry_info,2,false),"No data")</f>
        <v>Aerospace &amp; Defense</v>
      </c>
      <c r="D492" s="4" t="s">
        <v>38</v>
      </c>
      <c r="E492" s="4" t="str">
        <f>iferror(VLOOKUP(D492,State_info,2,0),"No Data")</f>
        <v>VA</v>
      </c>
      <c r="F492" s="4">
        <v>108661.0</v>
      </c>
      <c r="G492" s="4">
        <v>121684.0</v>
      </c>
      <c r="H492" s="4" t="s">
        <v>1041</v>
      </c>
      <c r="I492" s="5">
        <v>43956.0</v>
      </c>
      <c r="J492" s="5">
        <v>43988.0</v>
      </c>
      <c r="K492" s="4" t="s">
        <v>16</v>
      </c>
      <c r="L492" s="4">
        <f>iferror(vlookup(B492,Rating_info,3,0),"No Data")</f>
        <v>4.4</v>
      </c>
    </row>
    <row r="493" ht="15.75" hidden="1" customHeight="1">
      <c r="A493" s="4" t="s">
        <v>1042</v>
      </c>
      <c r="B493" s="4" t="s">
        <v>1010</v>
      </c>
      <c r="C493" s="4" t="str">
        <f>iferror(vlookup(B493,Industry_info,2,false),"No data")</f>
        <v>Biotech &amp; Pharmaceuticals</v>
      </c>
      <c r="D493" s="4" t="s">
        <v>75</v>
      </c>
      <c r="E493" s="4" t="str">
        <f>iferror(VLOOKUP(D493,State_info,2,0),"No Data")</f>
        <v>MD</v>
      </c>
      <c r="F493" s="4">
        <v>39440.0</v>
      </c>
      <c r="G493" s="4">
        <v>75366.0</v>
      </c>
      <c r="H493" s="4" t="s">
        <v>1043</v>
      </c>
      <c r="I493" s="5">
        <v>43952.0</v>
      </c>
      <c r="J493" s="5">
        <v>43988.0</v>
      </c>
      <c r="K493" s="4" t="s">
        <v>16</v>
      </c>
      <c r="L493" s="4">
        <f>iferror(vlookup(B493,Rating_info,3,0),"No Data")</f>
        <v>3.6</v>
      </c>
    </row>
    <row r="494" ht="15.75" hidden="1" customHeight="1">
      <c r="A494" s="4" t="s">
        <v>1044</v>
      </c>
      <c r="B494" s="4" t="s">
        <v>544</v>
      </c>
      <c r="C494" s="4" t="str">
        <f>iferror(vlookup(B494,Industry_info,2,false),"No data")</f>
        <v>Aerospace &amp; Defense</v>
      </c>
      <c r="D494" s="4" t="s">
        <v>214</v>
      </c>
      <c r="E494" s="4" t="str">
        <f>iferror(VLOOKUP(D494,State_info,2,0),"No Data")</f>
        <v>MD</v>
      </c>
      <c r="F494" s="4">
        <v>68055.0</v>
      </c>
      <c r="G494" s="4">
        <v>113450.0</v>
      </c>
      <c r="H494" s="4" t="s">
        <v>1045</v>
      </c>
      <c r="I494" s="5">
        <v>43949.0</v>
      </c>
      <c r="J494" s="5">
        <v>43988.0</v>
      </c>
      <c r="K494" s="4" t="s">
        <v>16</v>
      </c>
      <c r="L494" s="4">
        <f>iferror(vlookup(B494,Rating_info,3,0),"No Data")</f>
        <v>3</v>
      </c>
    </row>
    <row r="495" ht="15.75" hidden="1" customHeight="1">
      <c r="A495" s="4" t="s">
        <v>1046</v>
      </c>
      <c r="B495" s="4" t="s">
        <v>910</v>
      </c>
      <c r="C495" s="4" t="str">
        <f>iferror(vlookup(B495,Industry_info,2,false),"No data")</f>
        <v>Business Services</v>
      </c>
      <c r="D495" s="4" t="s">
        <v>109</v>
      </c>
      <c r="E495" s="4" t="str">
        <f>iferror(VLOOKUP(D495,State_info,2,0),"No Data")</f>
        <v>MD</v>
      </c>
      <c r="F495" s="4">
        <v>50633.0</v>
      </c>
      <c r="G495" s="4">
        <v>87305.0</v>
      </c>
      <c r="H495" s="4" t="s">
        <v>1047</v>
      </c>
      <c r="I495" s="5">
        <v>43952.0</v>
      </c>
      <c r="J495" s="5">
        <v>43988.0</v>
      </c>
      <c r="K495" s="4" t="s">
        <v>16</v>
      </c>
      <c r="L495" s="4">
        <f>iferror(vlookup(B495,Rating_info,3,0),"No Data")</f>
        <v>3.5</v>
      </c>
    </row>
    <row r="496" ht="15.75" hidden="1" customHeight="1">
      <c r="A496" s="4" t="s">
        <v>1048</v>
      </c>
      <c r="B496" s="4" t="s">
        <v>1049</v>
      </c>
      <c r="C496" s="4" t="str">
        <f>iferror(vlookup(B496,Industry_info,2,false),"No data")</f>
        <v>Business Services</v>
      </c>
      <c r="D496" s="4" t="s">
        <v>109</v>
      </c>
      <c r="E496" s="4" t="str">
        <f>iferror(VLOOKUP(D496,State_info,2,0),"No Data")</f>
        <v>MD</v>
      </c>
      <c r="F496" s="4">
        <v>27842.0</v>
      </c>
      <c r="G496" s="4">
        <v>56870.0</v>
      </c>
      <c r="H496" s="4" t="s">
        <v>1050</v>
      </c>
      <c r="I496" s="5">
        <v>43956.0</v>
      </c>
      <c r="J496" s="5">
        <v>43988.0</v>
      </c>
      <c r="K496" s="4" t="s">
        <v>16</v>
      </c>
      <c r="L496" s="4">
        <f>iferror(vlookup(B496,Rating_info,3,0),"No Data")</f>
        <v>3.5</v>
      </c>
    </row>
    <row r="497" ht="15.75" customHeight="1">
      <c r="A497" s="4" t="s">
        <v>1051</v>
      </c>
      <c r="B497" s="4" t="s">
        <v>69</v>
      </c>
      <c r="C497" s="4" t="str">
        <f>iferror(vlookup(B497,Industry_info,2,false),"No data")</f>
        <v>Business Services</v>
      </c>
      <c r="D497" s="4" t="s">
        <v>49</v>
      </c>
      <c r="E497" s="4" t="str">
        <f>iferror(VLOOKUP(D497,State_info,2,0),"No Data")</f>
        <v>VA</v>
      </c>
      <c r="F497" s="4">
        <v>57935.0</v>
      </c>
      <c r="G497" s="4">
        <v>105260.0</v>
      </c>
      <c r="H497" s="4" t="s">
        <v>15</v>
      </c>
      <c r="I497" s="5">
        <v>43957.0</v>
      </c>
      <c r="J497" s="5">
        <v>43988.0</v>
      </c>
      <c r="K497" s="4" t="s">
        <v>16</v>
      </c>
      <c r="L497" s="4">
        <f>iferror(vlookup(B497,Rating_info,3,0),"No Data")</f>
        <v>3.9</v>
      </c>
    </row>
    <row r="498" ht="15.75" customHeight="1">
      <c r="A498" s="4" t="s">
        <v>1052</v>
      </c>
      <c r="B498" s="4" t="s">
        <v>240</v>
      </c>
      <c r="C498" s="4" t="str">
        <f>iferror(vlookup(B498,Industry_info,2,false),"No data")</f>
        <v>Information Technology</v>
      </c>
      <c r="D498" s="4" t="s">
        <v>24</v>
      </c>
      <c r="E498" s="4" t="str">
        <f>iferror(VLOOKUP(D498,State_info,2,0),"No Data")</f>
        <v>VA</v>
      </c>
      <c r="F498" s="4">
        <v>98506.0</v>
      </c>
      <c r="G498" s="4">
        <v>180292.0</v>
      </c>
      <c r="H498" s="4" t="s">
        <v>1053</v>
      </c>
      <c r="I498" s="5">
        <v>43946.0</v>
      </c>
      <c r="J498" s="5">
        <v>43988.0</v>
      </c>
      <c r="K498" s="4" t="s">
        <v>16</v>
      </c>
      <c r="L498" s="4">
        <f>iferror(vlookup(B498,Rating_info,3,0),"No Data")</f>
        <v>4.2</v>
      </c>
    </row>
    <row r="499" ht="15.75" hidden="1" customHeight="1">
      <c r="A499" s="4" t="s">
        <v>1054</v>
      </c>
      <c r="B499" s="4" t="s">
        <v>1022</v>
      </c>
      <c r="C499" s="4" t="str">
        <f>iferror(vlookup(B499,Industry_info,2,false),"No data")</f>
        <v>Aerospace &amp; Defense</v>
      </c>
      <c r="D499" s="4" t="s">
        <v>109</v>
      </c>
      <c r="E499" s="4" t="str">
        <f>iferror(VLOOKUP(D499,State_info,2,0),"No Data")</f>
        <v>MD</v>
      </c>
      <c r="F499" s="4">
        <v>53639.0</v>
      </c>
      <c r="G499" s="4">
        <v>114978.0</v>
      </c>
      <c r="H499" s="4" t="s">
        <v>1055</v>
      </c>
      <c r="I499" s="5">
        <v>43956.0</v>
      </c>
      <c r="J499" s="5">
        <v>43988.0</v>
      </c>
      <c r="K499" s="4" t="s">
        <v>16</v>
      </c>
      <c r="L499" s="4">
        <f>iferror(vlookup(B499,Rating_info,3,0),"No Data")</f>
        <v>3.8</v>
      </c>
    </row>
    <row r="500" ht="15.75" hidden="1" customHeight="1">
      <c r="A500" s="4" t="s">
        <v>1056</v>
      </c>
      <c r="B500" s="4" t="s">
        <v>1057</v>
      </c>
      <c r="C500" s="4" t="str">
        <f>iferror(vlookup(B500,Industry_info,2,false),"No data")</f>
        <v>Biotech &amp; Pharmaceuticals</v>
      </c>
      <c r="D500" s="4" t="s">
        <v>75</v>
      </c>
      <c r="E500" s="4" t="str">
        <f>iferror(VLOOKUP(D500,State_info,2,0),"No Data")</f>
        <v>MD</v>
      </c>
      <c r="F500" s="4">
        <v>59692.0</v>
      </c>
      <c r="G500" s="4">
        <v>134301.0</v>
      </c>
      <c r="H500" s="4" t="s">
        <v>15</v>
      </c>
      <c r="I500" s="5">
        <v>43954.0</v>
      </c>
      <c r="J500" s="5">
        <v>43988.0</v>
      </c>
      <c r="K500" s="4" t="s">
        <v>16</v>
      </c>
      <c r="L500" s="4">
        <f>iferror(vlookup(B500,Rating_info,3,0),"No Data")</f>
        <v>2.9</v>
      </c>
    </row>
    <row r="501" ht="15.75" customHeight="1">
      <c r="A501" s="4" t="s">
        <v>1040</v>
      </c>
      <c r="B501" s="4" t="s">
        <v>98</v>
      </c>
      <c r="C501" s="4" t="str">
        <f>iferror(vlookup(B501,Industry_info,2,false),"No data")</f>
        <v>Information Technology</v>
      </c>
      <c r="D501" s="4" t="s">
        <v>24</v>
      </c>
      <c r="E501" s="4" t="str">
        <f>iferror(VLOOKUP(D501,State_info,2,0),"No Data")</f>
        <v>VA</v>
      </c>
      <c r="F501" s="4">
        <v>102231.0</v>
      </c>
      <c r="G501" s="4">
        <v>119306.0</v>
      </c>
      <c r="H501" s="4" t="s">
        <v>1058</v>
      </c>
      <c r="I501" s="5">
        <v>43949.0</v>
      </c>
      <c r="J501" s="5">
        <v>43988.0</v>
      </c>
      <c r="K501" s="4" t="s">
        <v>16</v>
      </c>
      <c r="L501" s="4">
        <f>iferror(vlookup(B501,Rating_info,3,0),"No Data")</f>
        <v>4.3</v>
      </c>
    </row>
    <row r="502" ht="15.75" hidden="1" customHeight="1">
      <c r="A502" s="4" t="s">
        <v>1059</v>
      </c>
      <c r="B502" s="4" t="s">
        <v>201</v>
      </c>
      <c r="C502" s="4" t="str">
        <f>iferror(vlookup(B502,Industry_info,2,false),"No data")</f>
        <v>Aerospace &amp; Defense</v>
      </c>
      <c r="D502" s="4" t="s">
        <v>49</v>
      </c>
      <c r="E502" s="4" t="str">
        <f>iferror(VLOOKUP(D502,State_info,2,0),"No Data")</f>
        <v>VA</v>
      </c>
      <c r="F502" s="4">
        <v>118338.0</v>
      </c>
      <c r="G502" s="4">
        <v>144117.0</v>
      </c>
      <c r="H502" s="4" t="s">
        <v>15</v>
      </c>
      <c r="I502" s="5">
        <v>43957.0</v>
      </c>
      <c r="J502" s="5">
        <v>43988.0</v>
      </c>
      <c r="K502" s="4" t="s">
        <v>16</v>
      </c>
      <c r="L502" s="4">
        <f>iferror(vlookup(B502,Rating_info,3,0),"No Data")</f>
        <v>3.4</v>
      </c>
    </row>
    <row r="503" ht="15.75" hidden="1" customHeight="1">
      <c r="A503" s="4" t="s">
        <v>1060</v>
      </c>
      <c r="B503" s="4" t="s">
        <v>409</v>
      </c>
      <c r="C503" s="4" t="str">
        <f>iferror(vlookup(B503,Industry_info,2,false),"No data")</f>
        <v>Accounting &amp; Legal</v>
      </c>
      <c r="D503" s="4" t="s">
        <v>296</v>
      </c>
      <c r="E503" s="4" t="str">
        <f>iferror(VLOOKUP(D503,State_info,2,0),"No Data")</f>
        <v>MD</v>
      </c>
      <c r="F503" s="4">
        <v>49140.0</v>
      </c>
      <c r="G503" s="4">
        <v>83513.0</v>
      </c>
      <c r="H503" s="4" t="s">
        <v>1061</v>
      </c>
      <c r="I503" s="5">
        <v>43952.0</v>
      </c>
      <c r="J503" s="5">
        <v>43988.0</v>
      </c>
      <c r="K503" s="4" t="s">
        <v>16</v>
      </c>
      <c r="L503" s="4">
        <f>iferror(vlookup(B503,Rating_info,3,0),"No Data")</f>
        <v>3.2</v>
      </c>
    </row>
    <row r="504" ht="15.75" customHeight="1">
      <c r="A504" s="4" t="s">
        <v>1062</v>
      </c>
      <c r="B504" s="4" t="s">
        <v>1063</v>
      </c>
      <c r="C504" s="4" t="str">
        <f>iferror(vlookup(B504,Industry_info,2,false),"No data")</f>
        <v>Business Services</v>
      </c>
      <c r="D504" s="4" t="s">
        <v>24</v>
      </c>
      <c r="E504" s="4" t="str">
        <f>iferror(VLOOKUP(D504,State_info,2,0),"No Data")</f>
        <v>VA</v>
      </c>
      <c r="F504" s="4">
        <v>76153.0</v>
      </c>
      <c r="G504" s="4">
        <v>143773.0</v>
      </c>
      <c r="H504" s="4" t="s">
        <v>1064</v>
      </c>
      <c r="I504" s="5">
        <v>43950.0</v>
      </c>
      <c r="J504" s="5">
        <v>43988.0</v>
      </c>
      <c r="K504" s="4" t="s">
        <v>16</v>
      </c>
      <c r="L504" s="4">
        <f>iferror(vlookup(B504,Rating_info,3,0),"No Data")</f>
        <v>4.4</v>
      </c>
    </row>
    <row r="505" ht="15.75" hidden="1" customHeight="1">
      <c r="A505" s="4" t="s">
        <v>1065</v>
      </c>
      <c r="B505" s="4" t="s">
        <v>409</v>
      </c>
      <c r="C505" s="4" t="str">
        <f>iferror(vlookup(B505,Industry_info,2,false),"No data")</f>
        <v>Accounting &amp; Legal</v>
      </c>
      <c r="D505" s="4" t="s">
        <v>296</v>
      </c>
      <c r="E505" s="4" t="str">
        <f>iferror(VLOOKUP(D505,State_info,2,0),"No Data")</f>
        <v>MD</v>
      </c>
      <c r="F505" s="4">
        <v>59242.0</v>
      </c>
      <c r="G505" s="4">
        <v>125709.0</v>
      </c>
      <c r="H505" s="4" t="s">
        <v>1066</v>
      </c>
      <c r="I505" s="5">
        <v>43956.0</v>
      </c>
      <c r="J505" s="5">
        <v>43988.0</v>
      </c>
      <c r="K505" s="4" t="s">
        <v>16</v>
      </c>
      <c r="L505" s="4">
        <f>iferror(vlookup(B505,Rating_info,3,0),"No Data")</f>
        <v>3.2</v>
      </c>
    </row>
    <row r="506" ht="15.75" hidden="1" customHeight="1">
      <c r="A506" s="4" t="s">
        <v>1067</v>
      </c>
      <c r="B506" s="4" t="s">
        <v>1068</v>
      </c>
      <c r="C506" s="4" t="str">
        <f>iferror(vlookup(B506,Industry_info,2,false),"No data")</f>
        <v>Business Services</v>
      </c>
      <c r="D506" s="4" t="s">
        <v>253</v>
      </c>
      <c r="E506" s="4" t="str">
        <f>iferror(VLOOKUP(D506,State_info,2,0),"No Data")</f>
        <v>MD</v>
      </c>
      <c r="F506" s="4">
        <v>52754.0</v>
      </c>
      <c r="G506" s="4">
        <v>100259.0</v>
      </c>
      <c r="H506" s="4" t="s">
        <v>1069</v>
      </c>
      <c r="I506" s="5">
        <v>43956.0</v>
      </c>
      <c r="J506" s="5">
        <v>43988.0</v>
      </c>
      <c r="K506" s="4" t="s">
        <v>16</v>
      </c>
      <c r="L506" s="4">
        <f>iferror(vlookup(B506,Rating_info,3,0),"No Data")</f>
        <v>3.3</v>
      </c>
    </row>
    <row r="507" ht="15.75" hidden="1" customHeight="1">
      <c r="A507" s="4" t="s">
        <v>1070</v>
      </c>
      <c r="B507" s="4" t="s">
        <v>930</v>
      </c>
      <c r="C507" s="4" t="str">
        <f>iferror(vlookup(B507,Industry_info,2,false),"No data")</f>
        <v>Government</v>
      </c>
      <c r="D507" s="4" t="s">
        <v>38</v>
      </c>
      <c r="E507" s="4" t="str">
        <f>iferror(VLOOKUP(D507,State_info,2,0),"No Data")</f>
        <v>VA</v>
      </c>
      <c r="F507" s="4">
        <v>80579.0</v>
      </c>
      <c r="G507" s="4">
        <v>101625.0</v>
      </c>
      <c r="H507" s="4" t="s">
        <v>1071</v>
      </c>
      <c r="I507" s="5">
        <v>43953.0</v>
      </c>
      <c r="J507" s="5">
        <v>43988.0</v>
      </c>
      <c r="K507" s="4" t="s">
        <v>16</v>
      </c>
      <c r="L507" s="4">
        <f>iferror(vlookup(B507,Rating_info,3,0),"No Data")</f>
        <v>3.7</v>
      </c>
    </row>
    <row r="508" ht="15.75" hidden="1" customHeight="1">
      <c r="A508" s="4" t="s">
        <v>1072</v>
      </c>
      <c r="B508" s="4" t="s">
        <v>925</v>
      </c>
      <c r="C508" s="4" t="str">
        <f>iferror(vlookup(B508,Industry_info,2,false),"No data")</f>
        <v>Education</v>
      </c>
      <c r="D508" s="4" t="s">
        <v>24</v>
      </c>
      <c r="E508" s="4" t="str">
        <f>iferror(VLOOKUP(D508,State_info,2,0),"No Data")</f>
        <v>VA</v>
      </c>
      <c r="F508" s="4">
        <v>62423.0</v>
      </c>
      <c r="G508" s="4">
        <v>144538.0</v>
      </c>
      <c r="H508" s="4" t="s">
        <v>1073</v>
      </c>
      <c r="I508" s="5">
        <v>43951.0</v>
      </c>
      <c r="J508" s="5">
        <v>43988.0</v>
      </c>
      <c r="K508" s="4" t="s">
        <v>16</v>
      </c>
      <c r="L508" s="4">
        <f>iferror(vlookup(B508,Rating_info,3,0),"No Data")</f>
        <v>4.2</v>
      </c>
    </row>
    <row r="509" ht="15.75" hidden="1" customHeight="1">
      <c r="A509" s="4" t="s">
        <v>1074</v>
      </c>
      <c r="B509" s="4" t="s">
        <v>201</v>
      </c>
      <c r="C509" s="4" t="str">
        <f>iferror(vlookup(B509,Industry_info,2,false),"No data")</f>
        <v>Aerospace &amp; Defense</v>
      </c>
      <c r="D509" s="4" t="s">
        <v>35</v>
      </c>
      <c r="E509" s="4" t="str">
        <f>iferror(VLOOKUP(D509,State_info,2,0),"No Data")</f>
        <v>MD</v>
      </c>
      <c r="F509" s="4">
        <v>106068.0</v>
      </c>
      <c r="G509" s="4">
        <v>128999.0</v>
      </c>
      <c r="H509" s="4" t="s">
        <v>15</v>
      </c>
      <c r="I509" s="5">
        <v>43956.0</v>
      </c>
      <c r="J509" s="5">
        <v>43988.0</v>
      </c>
      <c r="K509" s="4" t="s">
        <v>16</v>
      </c>
      <c r="L509" s="4">
        <f>iferror(vlookup(B509,Rating_info,3,0),"No Data")</f>
        <v>3.4</v>
      </c>
    </row>
    <row r="510" ht="15.75" customHeight="1">
      <c r="A510" s="4" t="s">
        <v>495</v>
      </c>
      <c r="B510" s="4" t="s">
        <v>459</v>
      </c>
      <c r="C510" s="4" t="str">
        <f>iferror(vlookup(B510,Industry_info,2,false),"No data")</f>
        <v>Aerospace &amp; Defense</v>
      </c>
      <c r="D510" s="4" t="s">
        <v>132</v>
      </c>
      <c r="E510" s="4" t="str">
        <f>iferror(VLOOKUP(D510,State_info,2,0),"No Data")</f>
        <v>VA</v>
      </c>
      <c r="F510" s="4">
        <v>68248.0</v>
      </c>
      <c r="G510" s="4">
        <v>117211.0</v>
      </c>
      <c r="H510" s="4" t="s">
        <v>1075</v>
      </c>
      <c r="I510" s="5">
        <v>43950.0</v>
      </c>
      <c r="J510" s="5">
        <v>43988.0</v>
      </c>
      <c r="K510" s="4" t="s">
        <v>16</v>
      </c>
      <c r="L510" s="4">
        <f>iferror(vlookup(B510,Rating_info,3,0),"No Data")</f>
        <v>3.7</v>
      </c>
    </row>
    <row r="511" ht="15.75" hidden="1" customHeight="1">
      <c r="A511" s="4" t="s">
        <v>943</v>
      </c>
      <c r="B511" s="4" t="s">
        <v>554</v>
      </c>
      <c r="C511" s="4" t="str">
        <f>iferror(vlookup(B511,Industry_info,2,false),"No data")</f>
        <v>Information Technology</v>
      </c>
      <c r="D511" s="4" t="s">
        <v>184</v>
      </c>
      <c r="E511" s="4" t="str">
        <f>iferror(VLOOKUP(D511,State_info,2,0),"No Data")</f>
        <v>VA</v>
      </c>
      <c r="F511" s="4">
        <v>88809.0</v>
      </c>
      <c r="G511" s="4">
        <v>145826.0</v>
      </c>
      <c r="H511" s="4" t="s">
        <v>1076</v>
      </c>
      <c r="I511" s="5">
        <v>43946.0</v>
      </c>
      <c r="J511" s="5">
        <v>43988.0</v>
      </c>
      <c r="K511" s="4" t="s">
        <v>16</v>
      </c>
      <c r="L511" s="4">
        <f>iferror(vlookup(B511,Rating_info,3,0),"No Data")</f>
        <v>3.4</v>
      </c>
    </row>
    <row r="512" ht="15.75" customHeight="1">
      <c r="A512" s="4" t="s">
        <v>1077</v>
      </c>
      <c r="B512" s="4" t="s">
        <v>26</v>
      </c>
      <c r="C512" s="4" t="str">
        <f>iferror(vlookup(B512,Industry_info,2,false),"No data")</f>
        <v>Business Services</v>
      </c>
      <c r="D512" s="4" t="s">
        <v>24</v>
      </c>
      <c r="E512" s="4" t="str">
        <f>iferror(VLOOKUP(D512,State_info,2,0),"No Data")</f>
        <v>VA</v>
      </c>
      <c r="F512" s="4">
        <v>100967.0</v>
      </c>
      <c r="G512" s="4">
        <v>123589.0</v>
      </c>
      <c r="H512" s="4" t="s">
        <v>1078</v>
      </c>
      <c r="I512" s="5">
        <v>43957.0</v>
      </c>
      <c r="J512" s="5">
        <v>43988.0</v>
      </c>
      <c r="K512" s="4" t="s">
        <v>16</v>
      </c>
      <c r="L512" s="4">
        <f>iferror(vlookup(B512,Rating_info,3,0),"No Data")</f>
        <v>3.7</v>
      </c>
    </row>
    <row r="513" ht="15.75" hidden="1" customHeight="1">
      <c r="A513" s="4" t="s">
        <v>588</v>
      </c>
      <c r="B513" s="4" t="s">
        <v>263</v>
      </c>
      <c r="C513" s="4" t="str">
        <f>iferror(vlookup(B513,Industry_info,2,false),"No data")</f>
        <v>Aerospace &amp; Defense</v>
      </c>
      <c r="D513" s="4" t="s">
        <v>264</v>
      </c>
      <c r="E513" s="4" t="str">
        <f>iferror(VLOOKUP(D513,State_info,2,0),"No Data")</f>
        <v>MD</v>
      </c>
      <c r="F513" s="4">
        <v>131343.0</v>
      </c>
      <c r="G513" s="4">
        <v>162377.0</v>
      </c>
      <c r="H513" s="4" t="s">
        <v>1079</v>
      </c>
      <c r="I513" s="5">
        <v>43952.0</v>
      </c>
      <c r="J513" s="5">
        <v>43988.0</v>
      </c>
      <c r="K513" s="4" t="s">
        <v>16</v>
      </c>
      <c r="L513" s="4">
        <f>iferror(vlookup(B513,Rating_info,3,0),"No Data")</f>
        <v>4.5</v>
      </c>
    </row>
    <row r="514" ht="15.75" hidden="1" customHeight="1">
      <c r="A514" s="4" t="s">
        <v>1080</v>
      </c>
      <c r="B514" s="4" t="s">
        <v>409</v>
      </c>
      <c r="C514" s="4" t="str">
        <f>iferror(vlookup(B514,Industry_info,2,false),"No data")</f>
        <v>Accounting &amp; Legal</v>
      </c>
      <c r="D514" s="4" t="s">
        <v>38</v>
      </c>
      <c r="E514" s="4" t="str">
        <f>iferror(VLOOKUP(D514,State_info,2,0),"No Data")</f>
        <v>VA</v>
      </c>
      <c r="F514" s="4">
        <v>83659.0</v>
      </c>
      <c r="G514" s="4">
        <v>168157.0</v>
      </c>
      <c r="H514" s="4" t="s">
        <v>1081</v>
      </c>
      <c r="I514" s="5">
        <v>43956.0</v>
      </c>
      <c r="J514" s="5">
        <v>43988.0</v>
      </c>
      <c r="K514" s="4" t="s">
        <v>16</v>
      </c>
      <c r="L514" s="4">
        <f>iferror(vlookup(B514,Rating_info,3,0),"No Data")</f>
        <v>3.2</v>
      </c>
    </row>
    <row r="515" ht="15.75" hidden="1" customHeight="1">
      <c r="A515" s="4" t="s">
        <v>1082</v>
      </c>
      <c r="B515" s="4" t="s">
        <v>1083</v>
      </c>
      <c r="C515" s="4" t="str">
        <f>iferror(vlookup(B515,Industry_info,2,false),"No data")</f>
        <v>Biotech &amp; Pharmaceuticals</v>
      </c>
      <c r="D515" s="4" t="s">
        <v>75</v>
      </c>
      <c r="E515" s="4" t="str">
        <f>iferror(VLOOKUP(D515,State_info,2,0),"No Data")</f>
        <v>MD</v>
      </c>
      <c r="F515" s="4">
        <v>81794.0</v>
      </c>
      <c r="G515" s="4">
        <v>105254.0</v>
      </c>
      <c r="H515" s="4" t="s">
        <v>1084</v>
      </c>
      <c r="I515" s="5">
        <v>43952.0</v>
      </c>
      <c r="J515" s="5">
        <v>43988.0</v>
      </c>
      <c r="K515" s="4" t="s">
        <v>16</v>
      </c>
      <c r="L515" s="4">
        <f>iferror(vlookup(B515,Rating_info,3,0),"No Data")</f>
        <v>4.1</v>
      </c>
    </row>
    <row r="516" ht="15.75" hidden="1" customHeight="1">
      <c r="A516" s="4" t="s">
        <v>574</v>
      </c>
      <c r="B516" s="4" t="s">
        <v>185</v>
      </c>
      <c r="C516" s="4" t="str">
        <f>iferror(vlookup(B516,Industry_info,2,false),"No data")</f>
        <v>Aerospace &amp; Defense</v>
      </c>
      <c r="D516" s="4" t="s">
        <v>32</v>
      </c>
      <c r="E516" s="4" t="str">
        <f>iferror(VLOOKUP(D516,State_info,2,0),"No Data")</f>
        <v>VA</v>
      </c>
      <c r="F516" s="4">
        <v>77774.0</v>
      </c>
      <c r="G516" s="4">
        <v>130518.0</v>
      </c>
      <c r="H516" s="4" t="s">
        <v>1085</v>
      </c>
      <c r="I516" s="5">
        <v>43950.0</v>
      </c>
      <c r="J516" s="5">
        <v>43988.0</v>
      </c>
      <c r="K516" s="4" t="s">
        <v>16</v>
      </c>
      <c r="L516" s="4">
        <f>iferror(vlookup(B516,Rating_info,3,0),"No Data")</f>
        <v>3.5</v>
      </c>
    </row>
    <row r="517" ht="15.75" customHeight="1">
      <c r="A517" s="4" t="s">
        <v>1086</v>
      </c>
      <c r="B517" s="4" t="s">
        <v>1087</v>
      </c>
      <c r="C517" s="4" t="str">
        <f>iferror(vlookup(B517,Industry_info,2,false),"No data")</f>
        <v>Business Services</v>
      </c>
      <c r="D517" s="4" t="s">
        <v>205</v>
      </c>
      <c r="E517" s="4" t="str">
        <f>iferror(VLOOKUP(D517,State_info,2,0),"No Data")</f>
        <v>VA</v>
      </c>
      <c r="F517" s="4">
        <v>45568.0</v>
      </c>
      <c r="G517" s="4">
        <v>86788.0</v>
      </c>
      <c r="H517" s="4" t="s">
        <v>1088</v>
      </c>
      <c r="I517" s="5">
        <v>43946.0</v>
      </c>
      <c r="J517" s="5">
        <v>43988.0</v>
      </c>
      <c r="K517" s="4" t="s">
        <v>16</v>
      </c>
      <c r="L517" s="4">
        <f>iferror(vlookup(B517,Rating_info,3,0),"No Data")</f>
        <v>3.4</v>
      </c>
    </row>
    <row r="518" ht="15.75" hidden="1" customHeight="1">
      <c r="A518" s="4" t="s">
        <v>1089</v>
      </c>
      <c r="B518" s="4" t="s">
        <v>1090</v>
      </c>
      <c r="C518" s="4" t="str">
        <f>iferror(vlookup(B518,Industry_info,2,false),"No data")</f>
        <v>Information Technology</v>
      </c>
      <c r="D518" s="4" t="s">
        <v>253</v>
      </c>
      <c r="E518" s="4" t="str">
        <f>iferror(VLOOKUP(D518,State_info,2,0),"No Data")</f>
        <v>MD</v>
      </c>
      <c r="F518" s="4">
        <v>69686.0</v>
      </c>
      <c r="G518" s="4">
        <v>82216.0</v>
      </c>
      <c r="H518" s="4" t="s">
        <v>1091</v>
      </c>
      <c r="I518" s="5">
        <v>43957.0</v>
      </c>
      <c r="J518" s="5">
        <v>43988.0</v>
      </c>
      <c r="K518" s="4" t="s">
        <v>16</v>
      </c>
      <c r="L518" s="4">
        <f>iferror(vlookup(B518,Rating_info,3,0),"No Data")</f>
        <v>4.3</v>
      </c>
    </row>
    <row r="519" ht="15.75" hidden="1" customHeight="1">
      <c r="A519" s="4" t="s">
        <v>1092</v>
      </c>
      <c r="B519" s="4" t="s">
        <v>1093</v>
      </c>
      <c r="C519" s="4" t="str">
        <f>iferror(vlookup(B519,Industry_info,2,false),"No data")</f>
        <v>Biotech &amp; Pharmaceuticals</v>
      </c>
      <c r="D519" s="4" t="s">
        <v>253</v>
      </c>
      <c r="E519" s="4" t="str">
        <f>iferror(VLOOKUP(D519,State_info,2,0),"No Data")</f>
        <v>MD</v>
      </c>
      <c r="F519" s="4">
        <v>32718.0</v>
      </c>
      <c r="G519" s="4">
        <v>72977.0</v>
      </c>
      <c r="H519" s="4" t="s">
        <v>1094</v>
      </c>
      <c r="I519" s="5">
        <v>43958.0</v>
      </c>
      <c r="J519" s="5">
        <v>43988.0</v>
      </c>
      <c r="K519" s="4" t="s">
        <v>16</v>
      </c>
      <c r="L519" s="4">
        <f>iferror(vlookup(B519,Rating_info,3,0),"No Data")</f>
        <v>3.2</v>
      </c>
    </row>
    <row r="520" ht="15.75" hidden="1" customHeight="1">
      <c r="A520" s="4" t="s">
        <v>1095</v>
      </c>
      <c r="B520" s="4" t="s">
        <v>1096</v>
      </c>
      <c r="C520" s="4" t="str">
        <f>iferror(vlookup(B520,Industry_info,2,false),"No data")</f>
        <v>No Industry</v>
      </c>
      <c r="D520" s="4" t="s">
        <v>35</v>
      </c>
      <c r="E520" s="4" t="str">
        <f>iferror(VLOOKUP(D520,State_info,2,0),"No Data")</f>
        <v>MD</v>
      </c>
      <c r="F520" s="4">
        <v>79393.0</v>
      </c>
      <c r="G520" s="4">
        <v>101932.0</v>
      </c>
      <c r="H520" s="4" t="s">
        <v>1097</v>
      </c>
      <c r="I520" s="5">
        <v>43957.0</v>
      </c>
      <c r="J520" s="5">
        <v>43988.0</v>
      </c>
      <c r="K520" s="4" t="s">
        <v>16</v>
      </c>
      <c r="L520" s="4">
        <f>iferror(vlookup(B520,Rating_info,3,0),"No Data")</f>
        <v>3</v>
      </c>
    </row>
    <row r="521" ht="15.75" hidden="1" customHeight="1">
      <c r="A521" s="4" t="s">
        <v>1098</v>
      </c>
      <c r="B521" s="4" t="s">
        <v>533</v>
      </c>
      <c r="C521" s="4" t="str">
        <f>iferror(vlookup(B521,Industry_info,2,false),"No data")</f>
        <v>Finance</v>
      </c>
      <c r="D521" s="4" t="s">
        <v>49</v>
      </c>
      <c r="E521" s="4" t="str">
        <f>iferror(VLOOKUP(D521,State_info,2,0),"No Data")</f>
        <v>VA</v>
      </c>
      <c r="F521" s="4">
        <v>63010.0</v>
      </c>
      <c r="G521" s="4">
        <v>126693.0</v>
      </c>
      <c r="H521" s="4" t="s">
        <v>1099</v>
      </c>
      <c r="I521" s="5">
        <v>43957.0</v>
      </c>
      <c r="J521" s="5">
        <v>43988.0</v>
      </c>
      <c r="K521" s="4" t="s">
        <v>16</v>
      </c>
      <c r="L521" s="4">
        <f>iferror(vlookup(B521,Rating_info,3,0),"No Data")</f>
        <v>3.8</v>
      </c>
    </row>
    <row r="522" ht="15.75" customHeight="1">
      <c r="A522" s="4" t="s">
        <v>1100</v>
      </c>
      <c r="B522" s="4" t="s">
        <v>1101</v>
      </c>
      <c r="C522" s="4" t="str">
        <f>iferror(vlookup(B522,Industry_info,2,false),"No data")</f>
        <v>Business Services</v>
      </c>
      <c r="D522" s="4" t="s">
        <v>184</v>
      </c>
      <c r="E522" s="4" t="str">
        <f>iferror(VLOOKUP(D522,State_info,2,0),"No Data")</f>
        <v>VA</v>
      </c>
      <c r="F522" s="4">
        <v>90748.0</v>
      </c>
      <c r="G522" s="4">
        <v>115938.0</v>
      </c>
      <c r="H522" s="4" t="s">
        <v>1102</v>
      </c>
      <c r="I522" s="5">
        <v>43958.0</v>
      </c>
      <c r="J522" s="5">
        <v>43988.0</v>
      </c>
      <c r="K522" s="4" t="s">
        <v>16</v>
      </c>
      <c r="L522" s="4">
        <f>iferror(vlookup(B522,Rating_info,3,0),"No Data")</f>
        <v>3.7</v>
      </c>
    </row>
    <row r="523" ht="15.75" hidden="1" customHeight="1">
      <c r="A523" s="4" t="s">
        <v>901</v>
      </c>
      <c r="B523" s="4" t="s">
        <v>544</v>
      </c>
      <c r="C523" s="4" t="str">
        <f>iferror(vlookup(B523,Industry_info,2,false),"No data")</f>
        <v>Aerospace &amp; Defense</v>
      </c>
      <c r="D523" s="4" t="s">
        <v>296</v>
      </c>
      <c r="E523" s="4" t="str">
        <f>iferror(VLOOKUP(D523,State_info,2,0),"No Data")</f>
        <v>MD</v>
      </c>
      <c r="F523" s="4">
        <v>62695.0</v>
      </c>
      <c r="G523" s="4">
        <v>94601.0</v>
      </c>
      <c r="H523" s="4" t="s">
        <v>1103</v>
      </c>
      <c r="I523" s="5">
        <v>43947.0</v>
      </c>
      <c r="J523" s="5">
        <v>43988.0</v>
      </c>
      <c r="K523" s="4" t="s">
        <v>16</v>
      </c>
      <c r="L523" s="4">
        <f>iferror(vlookup(B523,Rating_info,3,0),"No Data")</f>
        <v>3</v>
      </c>
    </row>
    <row r="524" ht="15.75" hidden="1" customHeight="1">
      <c r="A524" s="4" t="s">
        <v>1104</v>
      </c>
      <c r="B524" s="4" t="s">
        <v>178</v>
      </c>
      <c r="C524" s="4" t="str">
        <f>iferror(vlookup(B524,Industry_info,2,false),"No data")</f>
        <v>Information Technology</v>
      </c>
      <c r="D524" s="4" t="s">
        <v>49</v>
      </c>
      <c r="E524" s="4" t="str">
        <f>iferror(VLOOKUP(D524,State_info,2,0),"No Data")</f>
        <v>VA</v>
      </c>
      <c r="F524" s="4">
        <v>44696.0</v>
      </c>
      <c r="G524" s="4">
        <v>96160.0</v>
      </c>
      <c r="H524" s="4" t="s">
        <v>1105</v>
      </c>
      <c r="I524" s="5">
        <v>43954.0</v>
      </c>
      <c r="J524" s="5">
        <v>43988.0</v>
      </c>
      <c r="K524" s="4" t="s">
        <v>16</v>
      </c>
      <c r="L524" s="4">
        <f>iferror(vlookup(B524,Rating_info,3,0),"No Data")</f>
        <v>3.3</v>
      </c>
    </row>
    <row r="525" ht="15.75" hidden="1" customHeight="1">
      <c r="A525" s="4" t="s">
        <v>1106</v>
      </c>
      <c r="B525" s="4" t="s">
        <v>985</v>
      </c>
      <c r="C525" s="4" t="str">
        <f>iferror(vlookup(B525,Industry_info,2,false),"No data")</f>
        <v>Business Services</v>
      </c>
      <c r="D525" s="4" t="s">
        <v>296</v>
      </c>
      <c r="E525" s="4" t="str">
        <f>iferror(VLOOKUP(D525,State_info,2,0),"No Data")</f>
        <v>MD</v>
      </c>
      <c r="F525" s="4">
        <v>92369.0</v>
      </c>
      <c r="G525" s="4">
        <v>127231.0</v>
      </c>
      <c r="H525" s="4" t="s">
        <v>1107</v>
      </c>
      <c r="I525" s="5">
        <v>43946.0</v>
      </c>
      <c r="J525" s="5">
        <v>43988.0</v>
      </c>
      <c r="K525" s="4" t="s">
        <v>16</v>
      </c>
      <c r="L525" s="4">
        <f>iferror(vlookup(B525,Rating_info,3,0),"No Data")</f>
        <v>3.9</v>
      </c>
    </row>
    <row r="526" ht="15.75" hidden="1" customHeight="1">
      <c r="A526" s="4" t="s">
        <v>1108</v>
      </c>
      <c r="B526" s="4" t="s">
        <v>985</v>
      </c>
      <c r="C526" s="4" t="str">
        <f>iferror(vlookup(B526,Industry_info,2,false),"No data")</f>
        <v>Business Services</v>
      </c>
      <c r="D526" s="4" t="s">
        <v>296</v>
      </c>
      <c r="E526" s="4" t="str">
        <f>iferror(VLOOKUP(D526,State_info,2,0),"No Data")</f>
        <v>MD</v>
      </c>
      <c r="F526" s="4">
        <v>147291.0</v>
      </c>
      <c r="G526" s="4">
        <v>215349.0</v>
      </c>
      <c r="H526" s="4" t="s">
        <v>1109</v>
      </c>
      <c r="I526" s="5">
        <v>43946.0</v>
      </c>
      <c r="J526" s="5">
        <v>43988.0</v>
      </c>
      <c r="K526" s="4" t="s">
        <v>16</v>
      </c>
      <c r="L526" s="4">
        <f>iferror(vlookup(B526,Rating_info,3,0),"No Data")</f>
        <v>3.9</v>
      </c>
    </row>
    <row r="527" ht="15.75" hidden="1" customHeight="1">
      <c r="A527" s="4" t="s">
        <v>1110</v>
      </c>
      <c r="B527" s="4" t="s">
        <v>985</v>
      </c>
      <c r="C527" s="4" t="str">
        <f>iferror(vlookup(B527,Industry_info,2,false),"No data")</f>
        <v>Business Services</v>
      </c>
      <c r="D527" s="4" t="s">
        <v>296</v>
      </c>
      <c r="E527" s="4" t="str">
        <f>iferror(VLOOKUP(D527,State_info,2,0),"No Data")</f>
        <v>MD</v>
      </c>
      <c r="F527" s="4">
        <v>132266.0</v>
      </c>
      <c r="G527" s="4">
        <v>183739.0</v>
      </c>
      <c r="H527" s="4" t="s">
        <v>1111</v>
      </c>
      <c r="I527" s="5">
        <v>43946.0</v>
      </c>
      <c r="J527" s="5">
        <v>43988.0</v>
      </c>
      <c r="K527" s="4" t="s">
        <v>16</v>
      </c>
      <c r="L527" s="4">
        <f>iferror(vlookup(B527,Rating_info,3,0),"No Data")</f>
        <v>3.9</v>
      </c>
    </row>
    <row r="528" ht="15.75" customHeight="1">
      <c r="A528" s="4" t="s">
        <v>1112</v>
      </c>
      <c r="B528" s="4" t="s">
        <v>533</v>
      </c>
      <c r="C528" s="4" t="str">
        <f>iferror(vlookup(B528,Industry_info,2,false),"No data")</f>
        <v>Finance</v>
      </c>
      <c r="D528" s="4" t="s">
        <v>49</v>
      </c>
      <c r="E528" s="4" t="str">
        <f>iferror(VLOOKUP(D528,State_info,2,0),"No Data")</f>
        <v>VA</v>
      </c>
      <c r="F528" s="4">
        <v>96672.0</v>
      </c>
      <c r="G528" s="4">
        <v>107942.0</v>
      </c>
      <c r="H528" s="4" t="s">
        <v>1113</v>
      </c>
      <c r="I528" s="5">
        <v>43954.0</v>
      </c>
      <c r="J528" s="5">
        <v>43988.0</v>
      </c>
      <c r="K528" s="4" t="s">
        <v>16</v>
      </c>
      <c r="L528" s="4">
        <f>iferror(vlookup(B528,Rating_info,3,0),"No Data")</f>
        <v>3.8</v>
      </c>
    </row>
    <row r="529" ht="15.75" customHeight="1">
      <c r="A529" s="4" t="s">
        <v>1114</v>
      </c>
      <c r="B529" s="4" t="s">
        <v>533</v>
      </c>
      <c r="C529" s="4" t="str">
        <f>iferror(vlookup(B529,Industry_info,2,false),"No data")</f>
        <v>Finance</v>
      </c>
      <c r="D529" s="4" t="s">
        <v>49</v>
      </c>
      <c r="E529" s="4" t="str">
        <f>iferror(VLOOKUP(D529,State_info,2,0),"No Data")</f>
        <v>VA</v>
      </c>
      <c r="F529" s="4">
        <v>111787.0</v>
      </c>
      <c r="G529" s="4">
        <v>123290.0</v>
      </c>
      <c r="H529" s="4" t="s">
        <v>1115</v>
      </c>
      <c r="I529" s="5">
        <v>43953.0</v>
      </c>
      <c r="J529" s="5">
        <v>43988.0</v>
      </c>
      <c r="K529" s="4" t="s">
        <v>16</v>
      </c>
      <c r="L529" s="4">
        <f>iferror(vlookup(B529,Rating_info,3,0),"No Data")</f>
        <v>3.8</v>
      </c>
    </row>
    <row r="530" ht="15.75" customHeight="1">
      <c r="A530" s="4" t="s">
        <v>495</v>
      </c>
      <c r="B530" s="4" t="s">
        <v>606</v>
      </c>
      <c r="C530" s="4" t="str">
        <f>iferror(vlookup(B530,Industry_info,2,false),"No data")</f>
        <v>Business Services</v>
      </c>
      <c r="D530" s="4" t="s">
        <v>184</v>
      </c>
      <c r="E530" s="4" t="str">
        <f>iferror(VLOOKUP(D530,State_info,2,0),"No Data")</f>
        <v>VA</v>
      </c>
      <c r="F530" s="4">
        <v>82829.0</v>
      </c>
      <c r="G530" s="4">
        <v>93918.0</v>
      </c>
      <c r="H530" s="4" t="s">
        <v>1116</v>
      </c>
      <c r="I530" s="5">
        <v>43952.0</v>
      </c>
      <c r="J530" s="5">
        <v>43988.0</v>
      </c>
      <c r="K530" s="4" t="s">
        <v>16</v>
      </c>
      <c r="L530" s="4">
        <f>iferror(vlookup(B530,Rating_info,3,0),"No Data")</f>
        <v>4.5</v>
      </c>
    </row>
    <row r="531" ht="15.75" customHeight="1">
      <c r="A531" s="4" t="s">
        <v>1117</v>
      </c>
      <c r="B531" s="4" t="s">
        <v>533</v>
      </c>
      <c r="C531" s="4" t="str">
        <f>iferror(vlookup(B531,Industry_info,2,false),"No data")</f>
        <v>Finance</v>
      </c>
      <c r="D531" s="4" t="s">
        <v>49</v>
      </c>
      <c r="E531" s="4" t="str">
        <f>iferror(VLOOKUP(D531,State_info,2,0),"No Data")</f>
        <v>VA</v>
      </c>
      <c r="F531" s="4">
        <v>111787.0</v>
      </c>
      <c r="G531" s="4">
        <v>123290.0</v>
      </c>
      <c r="H531" s="4" t="s">
        <v>1118</v>
      </c>
      <c r="I531" s="5">
        <v>43953.0</v>
      </c>
      <c r="J531" s="5">
        <v>43988.0</v>
      </c>
      <c r="K531" s="4" t="s">
        <v>16</v>
      </c>
      <c r="L531" s="4">
        <f>iferror(vlookup(B531,Rating_info,3,0),"No Data")</f>
        <v>3.8</v>
      </c>
    </row>
    <row r="532" ht="15.75" hidden="1" customHeight="1">
      <c r="A532" s="4" t="s">
        <v>1119</v>
      </c>
      <c r="B532" s="4" t="s">
        <v>252</v>
      </c>
      <c r="C532" s="4" t="str">
        <f>iferror(vlookup(B532,Industry_info,2,false),"No data")</f>
        <v>Biotech &amp; Pharmaceuticals</v>
      </c>
      <c r="D532" s="4" t="s">
        <v>253</v>
      </c>
      <c r="E532" s="4" t="str">
        <f>iferror(VLOOKUP(D532,State_info,2,0),"No Data")</f>
        <v>MD</v>
      </c>
      <c r="F532" s="4">
        <v>147861.0</v>
      </c>
      <c r="G532" s="4">
        <v>160761.0</v>
      </c>
      <c r="H532" s="4" t="s">
        <v>15</v>
      </c>
      <c r="I532" s="5">
        <v>43957.0</v>
      </c>
      <c r="J532" s="5">
        <v>43988.0</v>
      </c>
      <c r="K532" s="4" t="s">
        <v>16</v>
      </c>
      <c r="L532" s="4">
        <f>iferror(vlookup(B532,Rating_info,3,0),"No Data")</f>
        <v>3.9</v>
      </c>
    </row>
    <row r="533" ht="15.75" hidden="1" customHeight="1">
      <c r="A533" s="4" t="s">
        <v>1120</v>
      </c>
      <c r="B533" s="4" t="s">
        <v>1010</v>
      </c>
      <c r="C533" s="4" t="str">
        <f>iferror(vlookup(B533,Industry_info,2,false),"No data")</f>
        <v>Biotech &amp; Pharmaceuticals</v>
      </c>
      <c r="D533" s="4" t="s">
        <v>1121</v>
      </c>
      <c r="E533" s="4" t="str">
        <f>iferror(VLOOKUP(D533,State_info,2,0),"No Data")</f>
        <v>MD</v>
      </c>
      <c r="F533" s="4">
        <v>40544.0</v>
      </c>
      <c r="G533" s="4">
        <v>76199.0</v>
      </c>
      <c r="H533" s="4" t="s">
        <v>1122</v>
      </c>
      <c r="I533" s="5">
        <v>43945.0</v>
      </c>
      <c r="J533" s="5">
        <v>43988.0</v>
      </c>
      <c r="K533" s="4" t="s">
        <v>16</v>
      </c>
      <c r="L533" s="4">
        <f>iferror(vlookup(B533,Rating_info,3,0),"No Data")</f>
        <v>3.6</v>
      </c>
    </row>
    <row r="534" ht="15.75" customHeight="1">
      <c r="A534" s="4" t="s">
        <v>1123</v>
      </c>
      <c r="B534" s="4" t="s">
        <v>533</v>
      </c>
      <c r="C534" s="4" t="str">
        <f>iferror(vlookup(B534,Industry_info,2,false),"No data")</f>
        <v>Finance</v>
      </c>
      <c r="D534" s="4" t="s">
        <v>49</v>
      </c>
      <c r="E534" s="4" t="str">
        <f>iferror(VLOOKUP(D534,State_info,2,0),"No Data")</f>
        <v>VA</v>
      </c>
      <c r="F534" s="4">
        <v>111608.0</v>
      </c>
      <c r="G534" s="4">
        <v>125262.0</v>
      </c>
      <c r="H534" s="4" t="s">
        <v>1124</v>
      </c>
      <c r="I534" s="5">
        <v>43956.0</v>
      </c>
      <c r="J534" s="5">
        <v>43988.0</v>
      </c>
      <c r="K534" s="4" t="s">
        <v>16</v>
      </c>
      <c r="L534" s="4">
        <f>iferror(vlookup(B534,Rating_info,3,0),"No Data")</f>
        <v>3.8</v>
      </c>
    </row>
    <row r="535" ht="15.75" hidden="1" customHeight="1">
      <c r="A535" s="4" t="s">
        <v>1125</v>
      </c>
      <c r="B535" s="4" t="s">
        <v>1126</v>
      </c>
      <c r="C535" s="4" t="str">
        <f>iferror(vlookup(B535,Industry_info,2,false),"No data")</f>
        <v>Aerospace &amp; Defense</v>
      </c>
      <c r="D535" s="4" t="s">
        <v>205</v>
      </c>
      <c r="E535" s="4" t="str">
        <f>iferror(VLOOKUP(D535,State_info,2,0),"No Data")</f>
        <v>VA</v>
      </c>
      <c r="F535" s="4">
        <v>85130.0</v>
      </c>
      <c r="G535" s="4">
        <v>151575.0</v>
      </c>
      <c r="H535" s="4" t="s">
        <v>15</v>
      </c>
      <c r="I535" s="5">
        <v>43952.0</v>
      </c>
      <c r="J535" s="5">
        <v>43988.0</v>
      </c>
      <c r="K535" s="4" t="s">
        <v>16</v>
      </c>
      <c r="L535" s="4">
        <f>iferror(vlookup(B535,Rating_info,3,0),"No Data")</f>
        <v>3.2</v>
      </c>
    </row>
    <row r="536" ht="15.75" hidden="1" customHeight="1">
      <c r="A536" s="4" t="s">
        <v>1127</v>
      </c>
      <c r="B536" s="4" t="s">
        <v>1128</v>
      </c>
      <c r="C536" s="4" t="str">
        <f>iferror(vlookup(B536,Industry_info,2,false),"No data")</f>
        <v>No Industry</v>
      </c>
      <c r="D536" s="4" t="s">
        <v>24</v>
      </c>
      <c r="E536" s="4" t="str">
        <f>iferror(VLOOKUP(D536,State_info,2,0),"No Data")</f>
        <v>VA</v>
      </c>
      <c r="F536" s="4">
        <v>43104.0</v>
      </c>
      <c r="G536" s="4">
        <v>76040.0</v>
      </c>
      <c r="H536" s="4" t="s">
        <v>1129</v>
      </c>
      <c r="I536" s="5">
        <v>43949.0</v>
      </c>
      <c r="J536" s="5">
        <v>43988.0</v>
      </c>
      <c r="K536" s="4" t="s">
        <v>16</v>
      </c>
      <c r="L536" s="4">
        <f>iferror(vlookup(B536,Rating_info,3,0),"No Data")</f>
        <v>2.9</v>
      </c>
    </row>
    <row r="537" ht="15.75" hidden="1" customHeight="1">
      <c r="A537" s="4" t="s">
        <v>1130</v>
      </c>
      <c r="B537" s="4" t="s">
        <v>263</v>
      </c>
      <c r="C537" s="4" t="str">
        <f>iferror(vlookup(B537,Industry_info,2,false),"No data")</f>
        <v>Aerospace &amp; Defense</v>
      </c>
      <c r="D537" s="4" t="s">
        <v>264</v>
      </c>
      <c r="E537" s="4" t="str">
        <f>iferror(VLOOKUP(D537,State_info,2,0),"No Data")</f>
        <v>MD</v>
      </c>
      <c r="F537" s="4">
        <v>77037.0</v>
      </c>
      <c r="G537" s="4">
        <v>156084.0</v>
      </c>
      <c r="H537" s="4" t="s">
        <v>1131</v>
      </c>
      <c r="I537" s="5">
        <v>43956.0</v>
      </c>
      <c r="J537" s="5">
        <v>43988.0</v>
      </c>
      <c r="K537" s="4" t="s">
        <v>16</v>
      </c>
      <c r="L537" s="4">
        <f>iferror(vlookup(B537,Rating_info,3,0),"No Data")</f>
        <v>4.5</v>
      </c>
    </row>
    <row r="538" ht="15.75" hidden="1" customHeight="1">
      <c r="A538" s="4" t="s">
        <v>1132</v>
      </c>
      <c r="B538" s="4" t="s">
        <v>1133</v>
      </c>
      <c r="C538" s="4" t="str">
        <f>iferror(vlookup(B538,Industry_info,2,false),"No data")</f>
        <v>Information Technology</v>
      </c>
      <c r="D538" s="4" t="s">
        <v>35</v>
      </c>
      <c r="E538" s="4" t="str">
        <f>iferror(VLOOKUP(D538,State_info,2,0),"No Data")</f>
        <v>MD</v>
      </c>
      <c r="F538" s="4">
        <v>62361.0</v>
      </c>
      <c r="G538" s="4">
        <v>115734.0</v>
      </c>
      <c r="H538" s="4" t="s">
        <v>1134</v>
      </c>
      <c r="I538" s="5">
        <v>43957.0</v>
      </c>
      <c r="J538" s="5">
        <v>43988.0</v>
      </c>
      <c r="K538" s="4" t="s">
        <v>16</v>
      </c>
      <c r="L538" s="4">
        <f>iferror(vlookup(B538,Rating_info,3,0),"No Data")</f>
        <v>4.3</v>
      </c>
    </row>
    <row r="539" ht="15.75" customHeight="1">
      <c r="A539" s="4" t="s">
        <v>1135</v>
      </c>
      <c r="B539" s="4" t="s">
        <v>536</v>
      </c>
      <c r="C539" s="4" t="str">
        <f>iferror(vlookup(B539,Industry_info,2,false),"No data")</f>
        <v>Aerospace &amp; Defense</v>
      </c>
      <c r="D539" s="4" t="s">
        <v>49</v>
      </c>
      <c r="E539" s="4" t="str">
        <f>iferror(VLOOKUP(D539,State_info,2,0),"No Data")</f>
        <v>VA</v>
      </c>
      <c r="F539" s="4">
        <v>71798.0</v>
      </c>
      <c r="G539" s="4">
        <v>123629.0</v>
      </c>
      <c r="H539" s="4" t="s">
        <v>1136</v>
      </c>
      <c r="I539" s="5">
        <v>43949.0</v>
      </c>
      <c r="J539" s="5">
        <v>43988.0</v>
      </c>
      <c r="K539" s="4" t="s">
        <v>16</v>
      </c>
      <c r="L539" s="4">
        <f>iferror(vlookup(B539,Rating_info,3,0),"No Data")</f>
        <v>3.6</v>
      </c>
    </row>
    <row r="540" ht="15.75" hidden="1" customHeight="1">
      <c r="A540" s="4" t="s">
        <v>1137</v>
      </c>
      <c r="B540" s="4" t="s">
        <v>252</v>
      </c>
      <c r="C540" s="4" t="str">
        <f>iferror(vlookup(B540,Industry_info,2,false),"No data")</f>
        <v>Biotech &amp; Pharmaceuticals</v>
      </c>
      <c r="D540" s="4" t="s">
        <v>253</v>
      </c>
      <c r="E540" s="4" t="str">
        <f>iferror(VLOOKUP(D540,State_info,2,0),"No Data")</f>
        <v>MD</v>
      </c>
      <c r="F540" s="4">
        <v>63789.0</v>
      </c>
      <c r="G540" s="4">
        <v>135395.0</v>
      </c>
      <c r="H540" s="4" t="s">
        <v>15</v>
      </c>
      <c r="I540" s="5">
        <v>43953.0</v>
      </c>
      <c r="J540" s="5">
        <v>43988.0</v>
      </c>
      <c r="K540" s="4" t="s">
        <v>16</v>
      </c>
      <c r="L540" s="4">
        <f>iferror(vlookup(B540,Rating_info,3,0),"No Data")</f>
        <v>3.9</v>
      </c>
    </row>
    <row r="541" ht="15.75" hidden="1" customHeight="1">
      <c r="A541" s="4" t="s">
        <v>1138</v>
      </c>
      <c r="B541" s="4" t="s">
        <v>234</v>
      </c>
      <c r="C541" s="4" t="str">
        <f>iferror(vlookup(B541,Industry_info,2,false),"No data")</f>
        <v>Aerospace &amp; Defense</v>
      </c>
      <c r="D541" s="4" t="s">
        <v>27</v>
      </c>
      <c r="E541" s="4" t="str">
        <f>iferror(VLOOKUP(D541,State_info,2,0),"No Data")</f>
        <v>MD</v>
      </c>
      <c r="F541" s="4">
        <v>152930.0</v>
      </c>
      <c r="G541" s="4">
        <v>183506.0</v>
      </c>
      <c r="H541" s="4" t="s">
        <v>1139</v>
      </c>
      <c r="I541" s="5">
        <v>43952.0</v>
      </c>
      <c r="J541" s="5">
        <v>43988.0</v>
      </c>
      <c r="K541" s="4" t="s">
        <v>16</v>
      </c>
      <c r="L541" s="4">
        <f>iferror(vlookup(B541,Rating_info,3,0),"No Data")</f>
        <v>4.5</v>
      </c>
    </row>
    <row r="542" ht="15.75" hidden="1" customHeight="1">
      <c r="A542" s="4" t="s">
        <v>697</v>
      </c>
      <c r="B542" s="4" t="s">
        <v>1140</v>
      </c>
      <c r="C542" s="4" t="str">
        <f>iferror(vlookup(B542,Industry_info,2,false),"No data")</f>
        <v>No Industry</v>
      </c>
      <c r="D542" s="4" t="s">
        <v>27</v>
      </c>
      <c r="E542" s="4" t="str">
        <f>iferror(VLOOKUP(D542,State_info,2,0),"No Data")</f>
        <v>MD</v>
      </c>
      <c r="F542" s="4">
        <v>65032.0</v>
      </c>
      <c r="G542" s="4">
        <v>104609.0</v>
      </c>
      <c r="H542" s="4" t="s">
        <v>1141</v>
      </c>
      <c r="I542" s="5">
        <v>43952.0</v>
      </c>
      <c r="J542" s="5">
        <v>43988.0</v>
      </c>
      <c r="K542" s="4" t="s">
        <v>16</v>
      </c>
      <c r="L542" s="4">
        <f>iferror(vlookup(B542,Rating_info,3,0),"No Data")</f>
        <v>5</v>
      </c>
    </row>
    <row r="543" ht="15.75" hidden="1" customHeight="1">
      <c r="A543" s="4" t="s">
        <v>868</v>
      </c>
      <c r="B543" s="4" t="s">
        <v>183</v>
      </c>
      <c r="C543" s="4" t="str">
        <f>iferror(vlookup(B543,Industry_info,2,false),"No data")</f>
        <v>Business Services</v>
      </c>
      <c r="D543" s="4" t="s">
        <v>184</v>
      </c>
      <c r="E543" s="4" t="str">
        <f>iferror(VLOOKUP(D543,State_info,2,0),"No Data")</f>
        <v>VA</v>
      </c>
      <c r="F543" s="4">
        <v>87245.0</v>
      </c>
      <c r="G543" s="4">
        <v>100939.0</v>
      </c>
      <c r="H543" s="4" t="s">
        <v>15</v>
      </c>
      <c r="I543" s="5">
        <v>43945.0</v>
      </c>
      <c r="J543" s="5">
        <v>43988.0</v>
      </c>
      <c r="K543" s="4" t="s">
        <v>16</v>
      </c>
      <c r="L543" s="4">
        <f>iferror(vlookup(B543,Rating_info,3,0),"No Data")</f>
        <v>4</v>
      </c>
    </row>
    <row r="544" ht="15.75" customHeight="1">
      <c r="A544" s="4" t="s">
        <v>1142</v>
      </c>
      <c r="B544" s="4" t="s">
        <v>1143</v>
      </c>
      <c r="C544" s="4" t="str">
        <f>iferror(vlookup(B544,Industry_info,2,false),"No data")</f>
        <v>No Industry</v>
      </c>
      <c r="D544" s="4" t="s">
        <v>24</v>
      </c>
      <c r="E544" s="4" t="str">
        <f>iferror(VLOOKUP(D544,State_info,2,0),"No Data")</f>
        <v>VA</v>
      </c>
      <c r="F544" s="4">
        <v>83949.0</v>
      </c>
      <c r="G544" s="4">
        <v>100884.0</v>
      </c>
      <c r="H544" s="4" t="s">
        <v>1144</v>
      </c>
      <c r="I544" s="5">
        <v>43946.0</v>
      </c>
      <c r="J544" s="5">
        <v>43988.0</v>
      </c>
      <c r="K544" s="4" t="s">
        <v>16</v>
      </c>
      <c r="L544" s="4" t="str">
        <f>iferror(vlookup(B544,Rating_info,3,0),"No Data")</f>
        <v/>
      </c>
    </row>
    <row r="545" ht="15.75" customHeight="1">
      <c r="A545" s="4" t="s">
        <v>1145</v>
      </c>
      <c r="B545" s="4" t="s">
        <v>449</v>
      </c>
      <c r="C545" s="4" t="str">
        <f>iferror(vlookup(B545,Industry_info,2,false),"No data")</f>
        <v>Information Technology</v>
      </c>
      <c r="D545" s="4" t="s">
        <v>49</v>
      </c>
      <c r="E545" s="4" t="str">
        <f>iferror(VLOOKUP(D545,State_info,2,0),"No Data")</f>
        <v>VA</v>
      </c>
      <c r="F545" s="4">
        <v>85715.0</v>
      </c>
      <c r="G545" s="4">
        <v>96664.0</v>
      </c>
      <c r="H545" s="4" t="s">
        <v>1146</v>
      </c>
      <c r="I545" s="5">
        <v>43946.0</v>
      </c>
      <c r="J545" s="5">
        <v>43988.0</v>
      </c>
      <c r="K545" s="4" t="s">
        <v>16</v>
      </c>
      <c r="L545" s="4">
        <f>iferror(vlookup(B545,Rating_info,3,0),"No Data")</f>
        <v>3.7</v>
      </c>
    </row>
    <row r="546" ht="15.75" hidden="1" customHeight="1">
      <c r="A546" s="4" t="s">
        <v>1147</v>
      </c>
      <c r="B546" s="4" t="s">
        <v>1148</v>
      </c>
      <c r="C546" s="4" t="str">
        <f>iferror(vlookup(B546,Industry_info,2,false),"No data")</f>
        <v>Business Services</v>
      </c>
      <c r="D546" s="4" t="s">
        <v>658</v>
      </c>
      <c r="E546" s="4" t="str">
        <f>iferror(VLOOKUP(D546,State_info,2,0),"No Data")</f>
        <v>MD</v>
      </c>
      <c r="F546" s="4">
        <v>97563.0</v>
      </c>
      <c r="G546" s="4">
        <v>132418.0</v>
      </c>
      <c r="H546" s="4" t="s">
        <v>1149</v>
      </c>
      <c r="I546" s="5">
        <v>43945.0</v>
      </c>
      <c r="J546" s="5">
        <v>43988.0</v>
      </c>
      <c r="K546" s="4" t="s">
        <v>16</v>
      </c>
      <c r="L546" s="4">
        <f>iferror(vlookup(B546,Rating_info,3,0),"No Data")</f>
        <v>4.3</v>
      </c>
    </row>
    <row r="547" ht="15.75" hidden="1" customHeight="1">
      <c r="A547" s="4" t="s">
        <v>1150</v>
      </c>
      <c r="B547" s="4" t="s">
        <v>1151</v>
      </c>
      <c r="C547" s="4" t="str">
        <f>iferror(vlookup(B547,Industry_info,2,false),"No data")</f>
        <v>Business Services</v>
      </c>
      <c r="D547" s="4" t="s">
        <v>253</v>
      </c>
      <c r="E547" s="4" t="str">
        <f>iferror(VLOOKUP(D547,State_info,2,0),"No Data")</f>
        <v>MD</v>
      </c>
      <c r="F547" s="4">
        <v>41545.0</v>
      </c>
      <c r="G547" s="4">
        <v>71520.0</v>
      </c>
      <c r="H547" s="4" t="s">
        <v>1152</v>
      </c>
      <c r="I547" s="5">
        <v>43952.0</v>
      </c>
      <c r="J547" s="5">
        <v>43988.0</v>
      </c>
      <c r="K547" s="4" t="s">
        <v>16</v>
      </c>
      <c r="L547" s="4">
        <f>iferror(vlookup(B547,Rating_info,3,0),"No Data")</f>
        <v>4.1</v>
      </c>
    </row>
    <row r="548" ht="15.75" hidden="1" customHeight="1">
      <c r="A548" s="4" t="s">
        <v>495</v>
      </c>
      <c r="B548" s="4" t="s">
        <v>43</v>
      </c>
      <c r="C548" s="4" t="str">
        <f>iferror(vlookup(B548,Industry_info,2,false),"No data")</f>
        <v>Information Technology</v>
      </c>
      <c r="D548" s="4" t="s">
        <v>214</v>
      </c>
      <c r="E548" s="4" t="str">
        <f>iferror(VLOOKUP(D548,State_info,2,0),"No Data")</f>
        <v>MD</v>
      </c>
      <c r="F548" s="4">
        <v>92341.0</v>
      </c>
      <c r="G548" s="4">
        <v>105614.0</v>
      </c>
      <c r="H548" s="4" t="s">
        <v>1153</v>
      </c>
      <c r="I548" s="5">
        <v>43958.0</v>
      </c>
      <c r="J548" s="5">
        <v>43988.0</v>
      </c>
      <c r="K548" s="4" t="s">
        <v>16</v>
      </c>
      <c r="L548" s="4">
        <f>iferror(vlookup(B548,Rating_info,3,0),"No Data")</f>
        <v>3.4</v>
      </c>
    </row>
    <row r="549" ht="15.75" hidden="1" customHeight="1">
      <c r="A549" s="4" t="s">
        <v>1154</v>
      </c>
      <c r="B549" s="4" t="s">
        <v>469</v>
      </c>
      <c r="C549" s="4" t="str">
        <f>iferror(vlookup(B549,Industry_info,2,false),"No data")</f>
        <v>Manufacturing</v>
      </c>
      <c r="D549" s="4" t="s">
        <v>109</v>
      </c>
      <c r="E549" s="4" t="str">
        <f>iferror(VLOOKUP(D549,State_info,2,0),"No Data")</f>
        <v>MD</v>
      </c>
      <c r="F549" s="4">
        <v>102107.0</v>
      </c>
      <c r="G549" s="4">
        <v>117688.0</v>
      </c>
      <c r="H549" s="4" t="s">
        <v>1155</v>
      </c>
      <c r="I549" s="5">
        <v>43951.0</v>
      </c>
      <c r="J549" s="5">
        <v>43988.0</v>
      </c>
      <c r="K549" s="4" t="s">
        <v>16</v>
      </c>
      <c r="L549" s="4">
        <f>iferror(vlookup(B549,Rating_info,3,0),"No Data")</f>
        <v>3.3</v>
      </c>
    </row>
    <row r="550" ht="15.75" hidden="1" customHeight="1">
      <c r="A550" s="4" t="s">
        <v>1156</v>
      </c>
      <c r="B550" s="4" t="s">
        <v>925</v>
      </c>
      <c r="C550" s="4" t="str">
        <f>iferror(vlookup(B550,Industry_info,2,false),"No data")</f>
        <v>Education</v>
      </c>
      <c r="D550" s="4" t="s">
        <v>24</v>
      </c>
      <c r="E550" s="4" t="str">
        <f>iferror(VLOOKUP(D550,State_info,2,0),"No Data")</f>
        <v>VA</v>
      </c>
      <c r="F550" s="4">
        <v>52647.0</v>
      </c>
      <c r="G550" s="4">
        <v>121734.0</v>
      </c>
      <c r="H550" s="4" t="s">
        <v>1157</v>
      </c>
      <c r="I550" s="5">
        <v>43951.0</v>
      </c>
      <c r="J550" s="5">
        <v>43988.0</v>
      </c>
      <c r="K550" s="4" t="s">
        <v>16</v>
      </c>
      <c r="L550" s="4">
        <f>iferror(vlookup(B550,Rating_info,3,0),"No Data")</f>
        <v>4.2</v>
      </c>
    </row>
    <row r="551" ht="15.75" hidden="1" customHeight="1">
      <c r="A551" s="4" t="s">
        <v>1158</v>
      </c>
      <c r="B551" s="4" t="s">
        <v>1159</v>
      </c>
      <c r="C551" s="4" t="str">
        <f>iferror(vlookup(B551,Industry_info,2,false),"No data")</f>
        <v>Manufacturing</v>
      </c>
      <c r="D551" s="4" t="s">
        <v>109</v>
      </c>
      <c r="E551" s="4" t="str">
        <f>iferror(VLOOKUP(D551,State_info,2,0),"No Data")</f>
        <v>MD</v>
      </c>
      <c r="F551" s="4">
        <v>102107.0</v>
      </c>
      <c r="G551" s="4">
        <v>117688.0</v>
      </c>
      <c r="H551" s="4" t="s">
        <v>1160</v>
      </c>
      <c r="I551" s="5">
        <v>43957.0</v>
      </c>
      <c r="J551" s="5">
        <v>43988.0</v>
      </c>
      <c r="K551" s="4" t="s">
        <v>16</v>
      </c>
      <c r="L551" s="4">
        <f>iferror(vlookup(B551,Rating_info,3,0),"No Data")</f>
        <v>3.3</v>
      </c>
    </row>
    <row r="552" ht="15.75" customHeight="1">
      <c r="A552" s="4" t="s">
        <v>1161</v>
      </c>
      <c r="B552" s="4" t="s">
        <v>1162</v>
      </c>
      <c r="C552" s="4" t="str">
        <f>iferror(vlookup(B552,Industry_info,2,false),"No data")</f>
        <v>Information Technology</v>
      </c>
      <c r="D552" s="4" t="s">
        <v>14</v>
      </c>
      <c r="E552" s="4" t="str">
        <f>iferror(VLOOKUP(D552,State_info,2,0),"No Data")</f>
        <v>VA</v>
      </c>
      <c r="F552" s="4">
        <v>95715.0</v>
      </c>
      <c r="G552" s="4">
        <v>173187.0</v>
      </c>
      <c r="H552" s="4" t="s">
        <v>1163</v>
      </c>
      <c r="I552" s="5">
        <v>43956.0</v>
      </c>
      <c r="J552" s="5">
        <v>43988.0</v>
      </c>
      <c r="K552" s="4" t="s">
        <v>16</v>
      </c>
      <c r="L552" s="4">
        <f>iferror(vlookup(B552,Rating_info,3,0),"No Data")</f>
        <v>3.8</v>
      </c>
    </row>
    <row r="553" ht="15.75" customHeight="1">
      <c r="A553" s="4" t="s">
        <v>1164</v>
      </c>
      <c r="B553" s="4" t="s">
        <v>1165</v>
      </c>
      <c r="C553" s="4" t="str">
        <f>iferror(vlookup(B553,Industry_info,2,false),"No data")</f>
        <v>Information Technology</v>
      </c>
      <c r="D553" s="4" t="s">
        <v>205</v>
      </c>
      <c r="E553" s="4" t="str">
        <f>iferror(VLOOKUP(D553,State_info,2,0),"No Data")</f>
        <v>VA</v>
      </c>
      <c r="F553" s="4">
        <v>122701.0</v>
      </c>
      <c r="G553" s="4">
        <v>154809.0</v>
      </c>
      <c r="H553" s="4" t="s">
        <v>1166</v>
      </c>
      <c r="I553" s="5">
        <v>43949.0</v>
      </c>
      <c r="J553" s="5">
        <v>43988.0</v>
      </c>
      <c r="K553" s="4" t="s">
        <v>16</v>
      </c>
      <c r="L553" s="4">
        <f>iferror(vlookup(B553,Rating_info,3,0),"No Data")</f>
        <v>5</v>
      </c>
    </row>
    <row r="554" ht="15.75" hidden="1" customHeight="1">
      <c r="A554" s="4" t="s">
        <v>1167</v>
      </c>
      <c r="B554" s="4" t="s">
        <v>663</v>
      </c>
      <c r="C554" s="4" t="str">
        <f>iferror(vlookup(B554,Industry_info,2,false),"No data")</f>
        <v>Biotech &amp; Pharmaceuticals</v>
      </c>
      <c r="D554" s="4" t="s">
        <v>75</v>
      </c>
      <c r="E554" s="4" t="str">
        <f>iferror(VLOOKUP(D554,State_info,2,0),"No Data")</f>
        <v>MD</v>
      </c>
      <c r="F554" s="4">
        <v>56755.0</v>
      </c>
      <c r="G554" s="4">
        <v>124671.0</v>
      </c>
      <c r="H554" s="4" t="s">
        <v>1168</v>
      </c>
      <c r="I554" s="5">
        <v>43950.0</v>
      </c>
      <c r="J554" s="5">
        <v>43988.0</v>
      </c>
      <c r="K554" s="4" t="s">
        <v>16</v>
      </c>
      <c r="L554" s="4">
        <f>iferror(vlookup(B554,Rating_info,3,0),"No Data")</f>
        <v>4</v>
      </c>
    </row>
    <row r="555" ht="15.75" hidden="1" customHeight="1">
      <c r="A555" s="4" t="s">
        <v>1169</v>
      </c>
      <c r="B555" s="4" t="s">
        <v>183</v>
      </c>
      <c r="C555" s="4" t="str">
        <f>iferror(vlookup(B555,Industry_info,2,false),"No data")</f>
        <v>Business Services</v>
      </c>
      <c r="D555" s="4" t="s">
        <v>184</v>
      </c>
      <c r="E555" s="4" t="str">
        <f>iferror(VLOOKUP(D555,State_info,2,0),"No Data")</f>
        <v>VA</v>
      </c>
      <c r="F555" s="4">
        <v>115429.0</v>
      </c>
      <c r="G555" s="4">
        <v>147976.0</v>
      </c>
      <c r="H555" s="4" t="s">
        <v>15</v>
      </c>
      <c r="I555" s="5">
        <v>43957.0</v>
      </c>
      <c r="J555" s="5">
        <v>43988.0</v>
      </c>
      <c r="K555" s="4" t="s">
        <v>16</v>
      </c>
      <c r="L555" s="4">
        <f>iferror(vlookup(B555,Rating_info,3,0),"No Data")</f>
        <v>4</v>
      </c>
    </row>
    <row r="556" ht="15.75" hidden="1" customHeight="1">
      <c r="A556" s="4" t="s">
        <v>1170</v>
      </c>
      <c r="B556" s="4" t="s">
        <v>69</v>
      </c>
      <c r="C556" s="4" t="str">
        <f>iferror(vlookup(B556,Industry_info,2,false),"No data")</f>
        <v>Business Services</v>
      </c>
      <c r="D556" s="4" t="s">
        <v>49</v>
      </c>
      <c r="E556" s="4" t="str">
        <f>iferror(VLOOKUP(D556,State_info,2,0),"No Data")</f>
        <v>VA</v>
      </c>
      <c r="F556" s="4">
        <v>96845.0</v>
      </c>
      <c r="G556" s="4">
        <v>155898.0</v>
      </c>
      <c r="H556" s="4" t="s">
        <v>15</v>
      </c>
      <c r="I556" s="5">
        <v>43945.0</v>
      </c>
      <c r="J556" s="5">
        <v>43988.0</v>
      </c>
      <c r="K556" s="4" t="s">
        <v>16</v>
      </c>
      <c r="L556" s="4">
        <f>iferror(vlookup(B556,Rating_info,3,0),"No Data")</f>
        <v>3.9</v>
      </c>
    </row>
    <row r="557" ht="15.75" hidden="1" customHeight="1">
      <c r="A557" s="4" t="s">
        <v>1171</v>
      </c>
      <c r="B557" s="4" t="s">
        <v>201</v>
      </c>
      <c r="C557" s="4" t="str">
        <f>iferror(vlookup(B557,Industry_info,2,false),"No data")</f>
        <v>Aerospace &amp; Defense</v>
      </c>
      <c r="D557" s="4" t="s">
        <v>132</v>
      </c>
      <c r="E557" s="4" t="str">
        <f>iferror(VLOOKUP(D557,State_info,2,0),"No Data")</f>
        <v>VA</v>
      </c>
      <c r="F557" s="4">
        <v>60145.0</v>
      </c>
      <c r="G557" s="4">
        <v>126983.0</v>
      </c>
      <c r="H557" s="4" t="s">
        <v>15</v>
      </c>
      <c r="I557" s="5">
        <v>43949.0</v>
      </c>
      <c r="J557" s="5">
        <v>43988.0</v>
      </c>
      <c r="K557" s="4" t="s">
        <v>16</v>
      </c>
      <c r="L557" s="4">
        <f>iferror(vlookup(B557,Rating_info,3,0),"No Data")</f>
        <v>3.4</v>
      </c>
    </row>
    <row r="558" ht="15.75" hidden="1" customHeight="1">
      <c r="A558" s="4" t="s">
        <v>1172</v>
      </c>
      <c r="B558" s="4" t="s">
        <v>1173</v>
      </c>
      <c r="C558" s="4" t="str">
        <f>iferror(vlookup(B558,Industry_info,2,false),"No data")</f>
        <v>Aerospace &amp; Defense</v>
      </c>
      <c r="D558" s="4" t="s">
        <v>150</v>
      </c>
      <c r="E558" s="4" t="str">
        <f>iferror(VLOOKUP(D558,State_info,2,0),"No Data")</f>
        <v>VA</v>
      </c>
      <c r="F558" s="4">
        <v>59455.0</v>
      </c>
      <c r="G558" s="4">
        <v>104375.0</v>
      </c>
      <c r="H558" s="4" t="s">
        <v>1174</v>
      </c>
      <c r="I558" s="5">
        <v>43952.0</v>
      </c>
      <c r="J558" s="5">
        <v>43988.0</v>
      </c>
      <c r="K558" s="4" t="s">
        <v>16</v>
      </c>
      <c r="L558" s="4">
        <f>iferror(vlookup(B558,Rating_info,3,0),"No Data")</f>
        <v>3.7</v>
      </c>
    </row>
    <row r="559" ht="15.75" customHeight="1">
      <c r="A559" s="4" t="s">
        <v>1175</v>
      </c>
      <c r="B559" s="4" t="s">
        <v>26</v>
      </c>
      <c r="C559" s="4" t="str">
        <f>iferror(vlookup(B559,Industry_info,2,false),"No data")</f>
        <v>Business Services</v>
      </c>
      <c r="D559" s="4" t="s">
        <v>32</v>
      </c>
      <c r="E559" s="4" t="str">
        <f>iferror(VLOOKUP(D559,State_info,2,0),"No Data")</f>
        <v>VA</v>
      </c>
      <c r="F559" s="4">
        <v>73665.0</v>
      </c>
      <c r="G559" s="4">
        <v>122482.0</v>
      </c>
      <c r="H559" s="4" t="s">
        <v>1176</v>
      </c>
      <c r="I559" s="5">
        <v>43958.0</v>
      </c>
      <c r="J559" s="5">
        <v>43988.0</v>
      </c>
      <c r="K559" s="4" t="s">
        <v>16</v>
      </c>
      <c r="L559" s="4">
        <f>iferror(vlookup(B559,Rating_info,3,0),"No Data")</f>
        <v>3.7</v>
      </c>
    </row>
    <row r="560" ht="15.75" hidden="1" customHeight="1">
      <c r="A560" s="4" t="s">
        <v>1177</v>
      </c>
      <c r="B560" s="4" t="s">
        <v>1178</v>
      </c>
      <c r="C560" s="4" t="str">
        <f>iferror(vlookup(B560,Industry_info,2,false),"No data")</f>
        <v>No Industry</v>
      </c>
      <c r="D560" s="4" t="s">
        <v>1179</v>
      </c>
      <c r="E560" s="4" t="str">
        <f>iferror(VLOOKUP(D560,State_info,2,0),"No Data")</f>
        <v>MD</v>
      </c>
      <c r="F560" s="4">
        <v>77316.0</v>
      </c>
      <c r="G560" s="4">
        <v>91739.0</v>
      </c>
      <c r="H560" s="4" t="s">
        <v>1180</v>
      </c>
      <c r="I560" s="5">
        <v>43945.0</v>
      </c>
      <c r="J560" s="5">
        <v>43988.0</v>
      </c>
      <c r="K560" s="4" t="s">
        <v>16</v>
      </c>
      <c r="L560" s="4">
        <f>iferror(vlookup(B560,Rating_info,3,0),"No Data")</f>
        <v>3.6</v>
      </c>
    </row>
    <row r="561" ht="15.75" customHeight="1">
      <c r="A561" s="4" t="s">
        <v>1181</v>
      </c>
      <c r="B561" s="4" t="s">
        <v>933</v>
      </c>
      <c r="C561" s="4" t="str">
        <f>iferror(vlookup(B561,Industry_info,2,false),"No data")</f>
        <v>Aerospace &amp; Defense</v>
      </c>
      <c r="D561" s="4" t="s">
        <v>934</v>
      </c>
      <c r="E561" s="4" t="str">
        <f>iferror(VLOOKUP(D561,State_info,2,0),"No Data")</f>
        <v>VA</v>
      </c>
      <c r="F561" s="4">
        <v>52451.0</v>
      </c>
      <c r="G561" s="4">
        <v>97251.0</v>
      </c>
      <c r="H561" s="4" t="s">
        <v>1182</v>
      </c>
      <c r="I561" s="5">
        <v>43952.0</v>
      </c>
      <c r="J561" s="5">
        <v>43988.0</v>
      </c>
      <c r="K561" s="4" t="s">
        <v>16</v>
      </c>
      <c r="L561" s="4">
        <f>iferror(vlookup(B561,Rating_info,3,0),"No Data")</f>
        <v>3</v>
      </c>
    </row>
    <row r="562" ht="15.75" customHeight="1">
      <c r="A562" s="4" t="s">
        <v>1183</v>
      </c>
      <c r="B562" s="4" t="s">
        <v>69</v>
      </c>
      <c r="C562" s="4" t="str">
        <f>iferror(vlookup(B562,Industry_info,2,false),"No data")</f>
        <v>Business Services</v>
      </c>
      <c r="D562" s="4" t="s">
        <v>49</v>
      </c>
      <c r="E562" s="4" t="str">
        <f>iferror(VLOOKUP(D562,State_info,2,0),"No Data")</f>
        <v>VA</v>
      </c>
      <c r="F562" s="4">
        <v>79713.0</v>
      </c>
      <c r="G562" s="4">
        <v>142180.0</v>
      </c>
      <c r="H562" s="4" t="s">
        <v>15</v>
      </c>
      <c r="I562" s="5">
        <v>43945.0</v>
      </c>
      <c r="J562" s="5">
        <v>43988.0</v>
      </c>
      <c r="K562" s="4" t="s">
        <v>16</v>
      </c>
      <c r="L562" s="4">
        <f>iferror(vlookup(B562,Rating_info,3,0),"No Data")</f>
        <v>3.9</v>
      </c>
    </row>
    <row r="563" ht="15.75" hidden="1" customHeight="1">
      <c r="A563" s="4" t="s">
        <v>588</v>
      </c>
      <c r="B563" s="4" t="s">
        <v>1184</v>
      </c>
      <c r="C563" s="4" t="str">
        <f>iferror(vlookup(B563,Industry_info,2,false),"No data")</f>
        <v>Information Technology</v>
      </c>
      <c r="D563" s="4" t="s">
        <v>32</v>
      </c>
      <c r="E563" s="4" t="str">
        <f>iferror(VLOOKUP(D563,State_info,2,0),"No Data")</f>
        <v>VA</v>
      </c>
      <c r="F563" s="4">
        <v>137143.0</v>
      </c>
      <c r="G563" s="4">
        <v>153226.0</v>
      </c>
      <c r="H563" s="4" t="s">
        <v>1185</v>
      </c>
      <c r="I563" s="5">
        <v>43953.0</v>
      </c>
      <c r="J563" s="5">
        <v>43988.0</v>
      </c>
      <c r="K563" s="4" t="s">
        <v>16</v>
      </c>
      <c r="L563" s="4">
        <f>iferror(vlookup(B563,Rating_info,3,0),"No Data")</f>
        <v>3.4</v>
      </c>
    </row>
    <row r="564" ht="15.75" customHeight="1">
      <c r="A564" s="4" t="s">
        <v>495</v>
      </c>
      <c r="B564" s="4" t="s">
        <v>1186</v>
      </c>
      <c r="C564" s="4" t="str">
        <f>iferror(vlookup(B564,Industry_info,2,false),"No data")</f>
        <v>Business Services</v>
      </c>
      <c r="D564" s="4" t="s">
        <v>132</v>
      </c>
      <c r="E564" s="4" t="str">
        <f>iferror(VLOOKUP(D564,State_info,2,0),"No Data")</f>
        <v>VA</v>
      </c>
      <c r="F564" s="4">
        <v>65652.0</v>
      </c>
      <c r="G564" s="4">
        <v>74681.0</v>
      </c>
      <c r="H564" s="4" t="s">
        <v>1187</v>
      </c>
      <c r="I564" s="5">
        <v>43950.0</v>
      </c>
      <c r="J564" s="5">
        <v>43988.0</v>
      </c>
      <c r="K564" s="4" t="s">
        <v>16</v>
      </c>
      <c r="L564" s="4">
        <f>iferror(vlookup(B564,Rating_info,3,0),"No Data")</f>
        <v>4</v>
      </c>
    </row>
    <row r="565" ht="15.75" hidden="1" customHeight="1">
      <c r="A565" s="4" t="s">
        <v>1188</v>
      </c>
      <c r="B565" s="4" t="s">
        <v>69</v>
      </c>
      <c r="C565" s="4" t="str">
        <f>iferror(vlookup(B565,Industry_info,2,false),"No data")</f>
        <v>Business Services</v>
      </c>
      <c r="D565" s="4" t="s">
        <v>35</v>
      </c>
      <c r="E565" s="4" t="str">
        <f>iferror(VLOOKUP(D565,State_info,2,0),"No Data")</f>
        <v>MD</v>
      </c>
      <c r="F565" s="4">
        <v>70408.0</v>
      </c>
      <c r="G565" s="4">
        <v>117126.0</v>
      </c>
      <c r="H565" s="4" t="s">
        <v>15</v>
      </c>
      <c r="I565" s="5">
        <v>43950.0</v>
      </c>
      <c r="J565" s="5">
        <v>43988.0</v>
      </c>
      <c r="K565" s="4" t="s">
        <v>16</v>
      </c>
      <c r="L565" s="4">
        <f>iferror(vlookup(B565,Rating_info,3,0),"No Data")</f>
        <v>3.9</v>
      </c>
    </row>
    <row r="566" ht="15.75" hidden="1" customHeight="1">
      <c r="A566" s="4" t="s">
        <v>1189</v>
      </c>
      <c r="B566" s="4" t="s">
        <v>1190</v>
      </c>
      <c r="C566" s="4" t="str">
        <f>iferror(vlookup(B566,Industry_info,2,false),"No data")</f>
        <v>Business Services</v>
      </c>
      <c r="D566" s="4" t="s">
        <v>75</v>
      </c>
      <c r="E566" s="4" t="str">
        <f>iferror(VLOOKUP(D566,State_info,2,0),"No Data")</f>
        <v>MD</v>
      </c>
      <c r="F566" s="4">
        <v>37058.0</v>
      </c>
      <c r="G566" s="4">
        <v>90232.0</v>
      </c>
      <c r="H566" s="4" t="s">
        <v>1191</v>
      </c>
      <c r="I566" s="5">
        <v>43950.0</v>
      </c>
      <c r="J566" s="5">
        <v>43988.0</v>
      </c>
      <c r="K566" s="4" t="s">
        <v>16</v>
      </c>
      <c r="L566" s="4">
        <f>iferror(vlookup(B566,Rating_info,3,0),"No Data")</f>
        <v>3.6</v>
      </c>
    </row>
    <row r="567" ht="15.75" hidden="1" customHeight="1">
      <c r="A567" s="4" t="s">
        <v>1192</v>
      </c>
      <c r="B567" s="4" t="s">
        <v>536</v>
      </c>
      <c r="C567" s="4" t="str">
        <f>iferror(vlookup(B567,Industry_info,2,false),"No data")</f>
        <v>Aerospace &amp; Defense</v>
      </c>
      <c r="D567" s="4" t="s">
        <v>184</v>
      </c>
      <c r="E567" s="4" t="str">
        <f>iferror(VLOOKUP(D567,State_info,2,0),"No Data")</f>
        <v>VA</v>
      </c>
      <c r="F567" s="4">
        <v>70696.0</v>
      </c>
      <c r="G567" s="4">
        <v>144710.0</v>
      </c>
      <c r="H567" s="4" t="s">
        <v>1193</v>
      </c>
      <c r="I567" s="5">
        <v>43956.0</v>
      </c>
      <c r="J567" s="5">
        <v>43988.0</v>
      </c>
      <c r="K567" s="4" t="s">
        <v>16</v>
      </c>
      <c r="L567" s="4">
        <f>iferror(vlookup(B567,Rating_info,3,0),"No Data")</f>
        <v>3.6</v>
      </c>
    </row>
    <row r="568" ht="15.75" customHeight="1">
      <c r="A568" s="4" t="s">
        <v>495</v>
      </c>
      <c r="B568" s="4" t="s">
        <v>1194</v>
      </c>
      <c r="C568" s="4" t="str">
        <f>iferror(vlookup(B568,Industry_info,2,false),"No data")</f>
        <v>Information Technology</v>
      </c>
      <c r="D568" s="4" t="s">
        <v>184</v>
      </c>
      <c r="E568" s="4" t="str">
        <f>iferror(VLOOKUP(D568,State_info,2,0),"No Data")</f>
        <v>VA</v>
      </c>
      <c r="F568" s="4">
        <v>76811.0</v>
      </c>
      <c r="G568" s="4">
        <v>100454.0</v>
      </c>
      <c r="H568" s="4" t="s">
        <v>1195</v>
      </c>
      <c r="I568" s="5">
        <v>43945.0</v>
      </c>
      <c r="J568" s="5">
        <v>43988.0</v>
      </c>
      <c r="K568" s="4" t="s">
        <v>16</v>
      </c>
      <c r="L568" s="4">
        <f>iferror(vlookup(B568,Rating_info,3,0),"No Data")</f>
        <v>5</v>
      </c>
    </row>
    <row r="569" ht="15.75" hidden="1" customHeight="1">
      <c r="A569" s="4" t="s">
        <v>1196</v>
      </c>
      <c r="B569" s="4" t="s">
        <v>536</v>
      </c>
      <c r="C569" s="4" t="str">
        <f>iferror(vlookup(B569,Industry_info,2,false),"No data")</f>
        <v>Aerospace &amp; Defense</v>
      </c>
      <c r="D569" s="4" t="s">
        <v>537</v>
      </c>
      <c r="E569" s="4" t="str">
        <f>iferror(VLOOKUP(D569,State_info,2,0),"No Data")</f>
        <v>VA</v>
      </c>
      <c r="F569" s="4">
        <v>91402.0</v>
      </c>
      <c r="G569" s="4">
        <v>115466.0</v>
      </c>
      <c r="H569" s="4" t="s">
        <v>1197</v>
      </c>
      <c r="I569" s="5">
        <v>43952.0</v>
      </c>
      <c r="J569" s="5">
        <v>43988.0</v>
      </c>
      <c r="K569" s="4" t="s">
        <v>16</v>
      </c>
      <c r="L569" s="4">
        <f>iferror(vlookup(B569,Rating_info,3,0),"No Data")</f>
        <v>3.6</v>
      </c>
    </row>
    <row r="570" ht="15.75" hidden="1" customHeight="1">
      <c r="A570" s="4" t="s">
        <v>1198</v>
      </c>
      <c r="B570" s="4" t="s">
        <v>810</v>
      </c>
      <c r="C570" s="4" t="str">
        <f>iferror(vlookup(B570,Industry_info,2,false),"No data")</f>
        <v>Biotech &amp; Pharmaceuticals</v>
      </c>
      <c r="D570" s="4" t="s">
        <v>75</v>
      </c>
      <c r="E570" s="4" t="str">
        <f>iferror(VLOOKUP(D570,State_info,2,0),"No Data")</f>
        <v>MD</v>
      </c>
      <c r="F570" s="4">
        <v>49854.0</v>
      </c>
      <c r="G570" s="4">
        <v>114697.0</v>
      </c>
      <c r="H570" s="4" t="s">
        <v>1199</v>
      </c>
      <c r="I570" s="5">
        <v>43957.0</v>
      </c>
      <c r="J570" s="5">
        <v>43988.0</v>
      </c>
      <c r="K570" s="4" t="s">
        <v>16</v>
      </c>
      <c r="L570" s="4">
        <f>iferror(vlookup(B570,Rating_info,3,0),"No Data")</f>
        <v>3.5</v>
      </c>
    </row>
    <row r="571" ht="15.75" hidden="1" customHeight="1">
      <c r="A571" s="4" t="s">
        <v>1200</v>
      </c>
      <c r="B571" s="4" t="s">
        <v>810</v>
      </c>
      <c r="C571" s="4" t="str">
        <f>iferror(vlookup(B571,Industry_info,2,false),"No data")</f>
        <v>Biotech &amp; Pharmaceuticals</v>
      </c>
      <c r="D571" s="4" t="s">
        <v>75</v>
      </c>
      <c r="E571" s="4" t="str">
        <f>iferror(VLOOKUP(D571,State_info,2,0),"No Data")</f>
        <v>MD</v>
      </c>
      <c r="F571" s="4">
        <v>49667.0</v>
      </c>
      <c r="G571" s="4">
        <v>114845.0</v>
      </c>
      <c r="H571" s="4" t="s">
        <v>1201</v>
      </c>
      <c r="I571" s="5">
        <v>43952.0</v>
      </c>
      <c r="J571" s="5">
        <v>43988.0</v>
      </c>
      <c r="K571" s="4" t="s">
        <v>16</v>
      </c>
      <c r="L571" s="4">
        <f>iferror(vlookup(B571,Rating_info,3,0),"No Data")</f>
        <v>3.5</v>
      </c>
    </row>
    <row r="572" ht="15.75" hidden="1" customHeight="1">
      <c r="A572" s="4" t="s">
        <v>1202</v>
      </c>
      <c r="B572" s="4" t="s">
        <v>536</v>
      </c>
      <c r="C572" s="4" t="str">
        <f>iferror(vlookup(B572,Industry_info,2,false),"No data")</f>
        <v>Aerospace &amp; Defense</v>
      </c>
      <c r="D572" s="4" t="s">
        <v>24</v>
      </c>
      <c r="E572" s="4" t="str">
        <f>iferror(VLOOKUP(D572,State_info,2,0),"No Data")</f>
        <v>VA</v>
      </c>
      <c r="F572" s="4">
        <v>103058.0</v>
      </c>
      <c r="G572" s="4">
        <v>205227.0</v>
      </c>
      <c r="H572" s="4" t="s">
        <v>1203</v>
      </c>
      <c r="I572" s="5">
        <v>43949.0</v>
      </c>
      <c r="J572" s="5">
        <v>43988.0</v>
      </c>
      <c r="K572" s="4" t="s">
        <v>16</v>
      </c>
      <c r="L572" s="4">
        <f>iferror(vlookup(B572,Rating_info,3,0),"No Data")</f>
        <v>3.6</v>
      </c>
    </row>
    <row r="573" ht="15.75" hidden="1" customHeight="1">
      <c r="A573" s="4" t="s">
        <v>1204</v>
      </c>
      <c r="B573" s="4" t="s">
        <v>1205</v>
      </c>
      <c r="C573" s="4" t="str">
        <f>iferror(vlookup(B573,Industry_info,2,false),"No data")</f>
        <v>Information Technology</v>
      </c>
      <c r="D573" s="4" t="s">
        <v>27</v>
      </c>
      <c r="E573" s="4" t="str">
        <f>iferror(VLOOKUP(D573,State_info,2,0),"No Data")</f>
        <v>MD</v>
      </c>
      <c r="F573" s="4">
        <v>150679.0</v>
      </c>
      <c r="G573" s="4">
        <v>192201.0</v>
      </c>
      <c r="H573" s="4" t="s">
        <v>1206</v>
      </c>
      <c r="I573" s="5">
        <v>43957.0</v>
      </c>
      <c r="J573" s="5">
        <v>43988.0</v>
      </c>
      <c r="K573" s="4" t="s">
        <v>16</v>
      </c>
      <c r="L573" s="4">
        <f>iferror(vlookup(B573,Rating_info,3,0),"No Data")</f>
        <v>4</v>
      </c>
    </row>
    <row r="574" ht="15.75" hidden="1" customHeight="1">
      <c r="A574" s="4" t="s">
        <v>1207</v>
      </c>
      <c r="B574" s="4" t="s">
        <v>162</v>
      </c>
      <c r="C574" s="4" t="str">
        <f>iferror(vlookup(B574,Industry_info,2,false),"No data")</f>
        <v>Business Services</v>
      </c>
      <c r="D574" s="4" t="s">
        <v>14</v>
      </c>
      <c r="E574" s="4" t="str">
        <f>iferror(VLOOKUP(D574,State_info,2,0),"No Data")</f>
        <v>VA</v>
      </c>
      <c r="F574" s="4">
        <v>47171.0</v>
      </c>
      <c r="G574" s="4">
        <v>58403.0</v>
      </c>
      <c r="H574" s="4" t="s">
        <v>1208</v>
      </c>
      <c r="I574" s="5">
        <v>43956.0</v>
      </c>
      <c r="J574" s="5">
        <v>43988.0</v>
      </c>
      <c r="K574" s="4" t="s">
        <v>16</v>
      </c>
      <c r="L574" s="4">
        <f>iferror(vlookup(B574,Rating_info,3,0),"No Data")</f>
        <v>3.9</v>
      </c>
    </row>
    <row r="575" ht="15.75" hidden="1" customHeight="1">
      <c r="A575" s="4" t="s">
        <v>1209</v>
      </c>
      <c r="B575" s="4" t="s">
        <v>1210</v>
      </c>
      <c r="C575" s="4" t="str">
        <f>iferror(vlookup(B575,Industry_info,2,false),"No data")</f>
        <v>Health Care</v>
      </c>
      <c r="D575" s="4" t="s">
        <v>934</v>
      </c>
      <c r="E575" s="4" t="str">
        <f>iferror(VLOOKUP(D575,State_info,2,0),"No Data")</f>
        <v>VA</v>
      </c>
      <c r="F575" s="4">
        <v>77528.0</v>
      </c>
      <c r="G575" s="4">
        <v>111202.0</v>
      </c>
      <c r="H575" s="4" t="s">
        <v>1211</v>
      </c>
      <c r="I575" s="5">
        <v>43951.0</v>
      </c>
      <c r="J575" s="5">
        <v>43988.0</v>
      </c>
      <c r="K575" s="4" t="s">
        <v>16</v>
      </c>
      <c r="L575" s="4">
        <f>iferror(vlookup(B575,Rating_info,3,0),"No Data")</f>
        <v>3.2</v>
      </c>
    </row>
    <row r="576" ht="15.75" hidden="1" customHeight="1">
      <c r="A576" s="4" t="s">
        <v>1212</v>
      </c>
      <c r="B576" s="4" t="s">
        <v>26</v>
      </c>
      <c r="C576" s="4" t="str">
        <f>iferror(vlookup(B576,Industry_info,2,false),"No data")</f>
        <v>Business Services</v>
      </c>
      <c r="D576" s="4" t="s">
        <v>132</v>
      </c>
      <c r="E576" s="4" t="str">
        <f>iferror(VLOOKUP(D576,State_info,2,0),"No Data")</f>
        <v>VA</v>
      </c>
      <c r="F576" s="4">
        <v>90454.0</v>
      </c>
      <c r="G576" s="4">
        <v>151998.0</v>
      </c>
      <c r="H576" s="4" t="s">
        <v>1213</v>
      </c>
      <c r="I576" s="5">
        <v>43949.0</v>
      </c>
      <c r="J576" s="5">
        <v>43988.0</v>
      </c>
      <c r="K576" s="4" t="s">
        <v>16</v>
      </c>
      <c r="L576" s="4">
        <f>iferror(vlookup(B576,Rating_info,3,0),"No Data")</f>
        <v>3.7</v>
      </c>
    </row>
    <row r="577" ht="15.75" hidden="1" customHeight="1">
      <c r="A577" s="4" t="s">
        <v>1214</v>
      </c>
      <c r="B577" s="4" t="s">
        <v>737</v>
      </c>
      <c r="C577" s="4" t="str">
        <f>iferror(vlookup(B577,Industry_info,2,false),"No data")</f>
        <v>Government</v>
      </c>
      <c r="D577" s="4" t="s">
        <v>184</v>
      </c>
      <c r="E577" s="4" t="str">
        <f>iferror(VLOOKUP(D577,State_info,2,0),"No Data")</f>
        <v>VA</v>
      </c>
      <c r="F577" s="4">
        <v>48804.0</v>
      </c>
      <c r="G577" s="4">
        <v>84962.0</v>
      </c>
      <c r="H577" s="4" t="s">
        <v>1215</v>
      </c>
      <c r="I577" s="5">
        <v>43953.0</v>
      </c>
      <c r="J577" s="5">
        <v>43988.0</v>
      </c>
      <c r="K577" s="4" t="s">
        <v>330</v>
      </c>
      <c r="L577" s="4">
        <f>iferror(vlookup(B577,Rating_info,3,0),"No Data")</f>
        <v>3.3</v>
      </c>
    </row>
    <row r="578" ht="15.75" customHeight="1">
      <c r="A578" s="4" t="s">
        <v>1216</v>
      </c>
      <c r="B578" s="4" t="s">
        <v>1217</v>
      </c>
      <c r="C578" s="4" t="str">
        <f>iferror(vlookup(B578,Industry_info,2,false),"No data")</f>
        <v>Information Technology</v>
      </c>
      <c r="D578" s="4" t="s">
        <v>38</v>
      </c>
      <c r="E578" s="4" t="str">
        <f>iferror(VLOOKUP(D578,State_info,2,0),"No Data")</f>
        <v>VA</v>
      </c>
      <c r="F578" s="4">
        <v>108661.0</v>
      </c>
      <c r="G578" s="4">
        <v>121684.0</v>
      </c>
      <c r="H578" s="4" t="s">
        <v>1218</v>
      </c>
      <c r="I578" s="5">
        <v>43950.0</v>
      </c>
      <c r="J578" s="5">
        <v>43988.0</v>
      </c>
      <c r="K578" s="4" t="s">
        <v>16</v>
      </c>
      <c r="L578" s="4">
        <f>iferror(vlookup(B578,Rating_info,3,0),"No Data")</f>
        <v>3.7</v>
      </c>
    </row>
    <row r="579" ht="15.75" hidden="1" customHeight="1">
      <c r="A579" s="4" t="s">
        <v>1219</v>
      </c>
      <c r="B579" s="4" t="s">
        <v>1220</v>
      </c>
      <c r="C579" s="4" t="str">
        <f>iferror(vlookup(B579,Industry_info,2,false),"No data")</f>
        <v>Media</v>
      </c>
      <c r="D579" s="4" t="s">
        <v>49</v>
      </c>
      <c r="E579" s="4" t="str">
        <f>iferror(VLOOKUP(D579,State_info,2,0),"No Data")</f>
        <v>VA</v>
      </c>
      <c r="F579" s="4">
        <v>59246.0</v>
      </c>
      <c r="G579" s="4">
        <v>102681.0</v>
      </c>
      <c r="H579" s="4" t="s">
        <v>1221</v>
      </c>
      <c r="I579" s="5">
        <v>43946.0</v>
      </c>
      <c r="J579" s="5">
        <v>43988.0</v>
      </c>
      <c r="K579" s="4" t="s">
        <v>16</v>
      </c>
      <c r="L579" s="4">
        <f>iferror(vlookup(B579,Rating_info,3,0),"No Data")</f>
        <v>3</v>
      </c>
    </row>
    <row r="580" ht="15.75" hidden="1" customHeight="1">
      <c r="A580" s="4" t="s">
        <v>1222</v>
      </c>
      <c r="B580" s="4" t="s">
        <v>985</v>
      </c>
      <c r="C580" s="4" t="str">
        <f>iferror(vlookup(B580,Industry_info,2,false),"No data")</f>
        <v>Business Services</v>
      </c>
      <c r="D580" s="4" t="s">
        <v>296</v>
      </c>
      <c r="E580" s="4" t="str">
        <f>iferror(VLOOKUP(D580,State_info,2,0),"No Data")</f>
        <v>MD</v>
      </c>
      <c r="F580" s="4">
        <v>115195.0</v>
      </c>
      <c r="G580" s="4">
        <v>155500.0</v>
      </c>
      <c r="H580" s="4" t="s">
        <v>1223</v>
      </c>
      <c r="I580" s="5">
        <v>43946.0</v>
      </c>
      <c r="J580" s="5">
        <v>43988.0</v>
      </c>
      <c r="K580" s="4" t="s">
        <v>16</v>
      </c>
      <c r="L580" s="4">
        <f>iferror(vlookup(B580,Rating_info,3,0),"No Data")</f>
        <v>3.9</v>
      </c>
    </row>
    <row r="581" ht="15.75" hidden="1" customHeight="1">
      <c r="A581" s="4" t="s">
        <v>1214</v>
      </c>
      <c r="B581" s="4" t="s">
        <v>1224</v>
      </c>
      <c r="C581" s="4" t="str">
        <f>iferror(vlookup(B581,Industry_info,2,false),"No data")</f>
        <v>Government</v>
      </c>
      <c r="D581" s="4" t="s">
        <v>184</v>
      </c>
      <c r="E581" s="4" t="str">
        <f>iferror(VLOOKUP(D581,State_info,2,0),"No Data")</f>
        <v>VA</v>
      </c>
      <c r="F581" s="4">
        <v>51677.0</v>
      </c>
      <c r="G581" s="4">
        <v>90573.0</v>
      </c>
      <c r="H581" s="4" t="s">
        <v>1225</v>
      </c>
      <c r="I581" s="5">
        <v>43953.0</v>
      </c>
      <c r="J581" s="5">
        <v>43988.0</v>
      </c>
      <c r="K581" s="4" t="s">
        <v>330</v>
      </c>
      <c r="L581" s="4">
        <f>iferror(vlookup(B581,Rating_info,3,0),"No Data")</f>
        <v>3.4</v>
      </c>
    </row>
    <row r="582" ht="15.75" hidden="1" customHeight="1">
      <c r="A582" s="4" t="s">
        <v>1226</v>
      </c>
      <c r="B582" s="4" t="s">
        <v>1227</v>
      </c>
      <c r="C582" s="4" t="str">
        <f>iferror(vlookup(B582,Industry_info,2,false),"No data")</f>
        <v>Business Services</v>
      </c>
      <c r="D582" s="4" t="s">
        <v>14</v>
      </c>
      <c r="E582" s="4" t="str">
        <f>iferror(VLOOKUP(D582,State_info,2,0),"No Data")</f>
        <v>VA</v>
      </c>
      <c r="F582" s="4">
        <v>57410.0</v>
      </c>
      <c r="G582" s="4">
        <v>88016.0</v>
      </c>
      <c r="H582" s="4" t="s">
        <v>1228</v>
      </c>
      <c r="I582" s="5">
        <v>43946.0</v>
      </c>
      <c r="J582" s="5">
        <v>43988.0</v>
      </c>
      <c r="K582" s="4" t="s">
        <v>16</v>
      </c>
      <c r="L582" s="4">
        <f>iferror(vlookup(B582,Rating_info,3,0),"No Data")</f>
        <v>3.9</v>
      </c>
    </row>
    <row r="583" ht="15.75" hidden="1" customHeight="1">
      <c r="A583" s="4" t="s">
        <v>1229</v>
      </c>
      <c r="B583" s="4" t="s">
        <v>939</v>
      </c>
      <c r="C583" s="4" t="str">
        <f>iferror(vlookup(B583,Industry_info,2,false),"No data")</f>
        <v>Business Services</v>
      </c>
      <c r="D583" s="4" t="s">
        <v>1007</v>
      </c>
      <c r="E583" s="4" t="str">
        <f>iferror(VLOOKUP(D583,State_info,2,0),"No Data")</f>
        <v>MD</v>
      </c>
      <c r="F583" s="4">
        <v>67169.0</v>
      </c>
      <c r="G583" s="4">
        <v>113721.0</v>
      </c>
      <c r="H583" s="4" t="s">
        <v>1230</v>
      </c>
      <c r="I583" s="5">
        <v>43950.0</v>
      </c>
      <c r="J583" s="5">
        <v>43988.0</v>
      </c>
      <c r="K583" s="4" t="s">
        <v>16</v>
      </c>
      <c r="L583" s="4">
        <f>iferror(vlookup(B583,Rating_info,3,0),"No Data")</f>
        <v>3.5</v>
      </c>
    </row>
    <row r="584" ht="15.75" customHeight="1">
      <c r="A584" s="4" t="s">
        <v>1231</v>
      </c>
      <c r="B584" s="4" t="s">
        <v>26</v>
      </c>
      <c r="C584" s="4" t="str">
        <f>iferror(vlookup(B584,Industry_info,2,false),"No data")</f>
        <v>Business Services</v>
      </c>
      <c r="D584" s="4" t="s">
        <v>49</v>
      </c>
      <c r="E584" s="4" t="str">
        <f>iferror(VLOOKUP(D584,State_info,2,0),"No Data")</f>
        <v>VA</v>
      </c>
      <c r="F584" s="4">
        <v>74916.0</v>
      </c>
      <c r="G584" s="4">
        <v>128610.0</v>
      </c>
      <c r="H584" s="4" t="s">
        <v>1232</v>
      </c>
      <c r="I584" s="5">
        <v>43945.0</v>
      </c>
      <c r="J584" s="5">
        <v>43988.0</v>
      </c>
      <c r="K584" s="4" t="s">
        <v>16</v>
      </c>
      <c r="L584" s="4">
        <f>iferror(vlookup(B584,Rating_info,3,0),"No Data")</f>
        <v>3.7</v>
      </c>
    </row>
    <row r="585" ht="15.75" hidden="1" customHeight="1">
      <c r="A585" s="4" t="s">
        <v>1233</v>
      </c>
      <c r="B585" s="4" t="s">
        <v>1234</v>
      </c>
      <c r="C585" s="4" t="str">
        <f>iferror(vlookup(B585,Industry_info,2,false),"No data")</f>
        <v>Business Services</v>
      </c>
      <c r="D585" s="4" t="s">
        <v>184</v>
      </c>
      <c r="E585" s="4" t="str">
        <f>iferror(VLOOKUP(D585,State_info,2,0),"No Data")</f>
        <v>VA</v>
      </c>
      <c r="F585" s="4">
        <v>77955.0</v>
      </c>
      <c r="G585" s="4">
        <v>105584.0</v>
      </c>
      <c r="H585" s="4" t="s">
        <v>1235</v>
      </c>
      <c r="I585" s="5">
        <v>43957.0</v>
      </c>
      <c r="J585" s="5">
        <v>43988.0</v>
      </c>
      <c r="K585" s="4" t="s">
        <v>16</v>
      </c>
      <c r="L585" s="4">
        <f>iferror(vlookup(B585,Rating_info,3,0),"No Data")</f>
        <v>3.4</v>
      </c>
    </row>
    <row r="586" ht="15.75" hidden="1" customHeight="1">
      <c r="A586" s="4" t="s">
        <v>1236</v>
      </c>
      <c r="B586" s="4" t="s">
        <v>694</v>
      </c>
      <c r="C586" s="4" t="str">
        <f>iferror(vlookup(B586,Industry_info,2,false),"No data")</f>
        <v>Biotech &amp; Pharmaceuticals</v>
      </c>
      <c r="D586" s="4" t="s">
        <v>253</v>
      </c>
      <c r="E586" s="4" t="str">
        <f>iferror(VLOOKUP(D586,State_info,2,0),"No Data")</f>
        <v>MD</v>
      </c>
      <c r="F586" s="4">
        <v>93247.0</v>
      </c>
      <c r="G586" s="4">
        <v>108010.0</v>
      </c>
      <c r="H586" s="4" t="s">
        <v>1237</v>
      </c>
      <c r="I586" s="5">
        <v>43952.0</v>
      </c>
      <c r="J586" s="5">
        <v>43988.0</v>
      </c>
      <c r="K586" s="4" t="s">
        <v>16</v>
      </c>
      <c r="L586" s="4">
        <f>iferror(vlookup(B586,Rating_info,3,0),"No Data")</f>
        <v>3</v>
      </c>
    </row>
    <row r="587" ht="15.75" hidden="1" customHeight="1">
      <c r="A587" s="4" t="s">
        <v>1238</v>
      </c>
      <c r="B587" s="4" t="s">
        <v>252</v>
      </c>
      <c r="C587" s="4" t="str">
        <f>iferror(vlookup(B587,Industry_info,2,false),"No data")</f>
        <v>Biotech &amp; Pharmaceuticals</v>
      </c>
      <c r="D587" s="4" t="s">
        <v>253</v>
      </c>
      <c r="E587" s="4" t="str">
        <f>iferror(VLOOKUP(D587,State_info,2,0),"No Data")</f>
        <v>MD</v>
      </c>
      <c r="F587" s="4">
        <v>56613.0</v>
      </c>
      <c r="G587" s="4">
        <v>117102.0</v>
      </c>
      <c r="H587" s="4" t="s">
        <v>15</v>
      </c>
      <c r="I587" s="5">
        <v>43945.0</v>
      </c>
      <c r="J587" s="5">
        <v>43988.0</v>
      </c>
      <c r="K587" s="4" t="s">
        <v>16</v>
      </c>
      <c r="L587" s="4">
        <f>iferror(vlookup(B587,Rating_info,3,0),"No Data")</f>
        <v>3.9</v>
      </c>
    </row>
    <row r="588" ht="15.75" hidden="1" customHeight="1">
      <c r="A588" s="4" t="s">
        <v>1239</v>
      </c>
      <c r="B588" s="4" t="s">
        <v>1240</v>
      </c>
      <c r="C588" s="4" t="str">
        <f>iferror(vlookup(B588,Industry_info,2,false),"No data")</f>
        <v>Aerospace &amp; Defense</v>
      </c>
      <c r="D588" s="4" t="s">
        <v>75</v>
      </c>
      <c r="E588" s="4" t="str">
        <f>iferror(VLOOKUP(D588,State_info,2,0),"No Data")</f>
        <v>MD</v>
      </c>
      <c r="F588" s="4">
        <v>51477.0</v>
      </c>
      <c r="G588" s="4">
        <v>119471.0</v>
      </c>
      <c r="H588" s="4" t="s">
        <v>1241</v>
      </c>
      <c r="I588" s="5">
        <v>43952.0</v>
      </c>
      <c r="J588" s="5">
        <v>43988.0</v>
      </c>
      <c r="K588" s="4" t="s">
        <v>16</v>
      </c>
      <c r="L588" s="4">
        <f>iferror(vlookup(B588,Rating_info,3,0),"No Data")</f>
        <v>3.2</v>
      </c>
    </row>
    <row r="589" ht="15.75" hidden="1" customHeight="1">
      <c r="A589" s="4" t="s">
        <v>1242</v>
      </c>
      <c r="B589" s="4" t="s">
        <v>187</v>
      </c>
      <c r="C589" s="4" t="str">
        <f>iferror(vlookup(B589,Industry_info,2,false),"No data")</f>
        <v>Aerospace &amp; Defense</v>
      </c>
      <c r="D589" s="4" t="s">
        <v>14</v>
      </c>
      <c r="E589" s="4" t="str">
        <f>iferror(VLOOKUP(D589,State_info,2,0),"No Data")</f>
        <v>VA</v>
      </c>
      <c r="F589" s="4">
        <v>121526.0</v>
      </c>
      <c r="G589" s="4">
        <v>152408.0</v>
      </c>
      <c r="H589" s="4" t="s">
        <v>1243</v>
      </c>
      <c r="I589" s="5">
        <v>43953.0</v>
      </c>
      <c r="J589" s="5">
        <v>43988.0</v>
      </c>
      <c r="K589" s="4" t="s">
        <v>16</v>
      </c>
      <c r="L589" s="4">
        <f>iferror(vlookup(B589,Rating_info,3,0),"No Data")</f>
        <v>3.8</v>
      </c>
    </row>
    <row r="590" ht="15.75" hidden="1" customHeight="1">
      <c r="A590" s="4" t="s">
        <v>1244</v>
      </c>
      <c r="B590" s="4" t="s">
        <v>1245</v>
      </c>
      <c r="C590" s="4" t="str">
        <f>iferror(vlookup(B590,Industry_info,2,false),"No data")</f>
        <v>Biotech &amp; Pharmaceuticals</v>
      </c>
      <c r="D590" s="4" t="s">
        <v>75</v>
      </c>
      <c r="E590" s="4" t="str">
        <f>iferror(VLOOKUP(D590,State_info,2,0),"No Data")</f>
        <v>MD</v>
      </c>
      <c r="F590" s="4">
        <v>78307.0</v>
      </c>
      <c r="G590" s="4">
        <v>90956.0</v>
      </c>
      <c r="H590" s="4" t="s">
        <v>1246</v>
      </c>
      <c r="I590" s="5">
        <v>43953.0</v>
      </c>
      <c r="J590" s="5">
        <v>43988.0</v>
      </c>
      <c r="K590" s="4" t="s">
        <v>16</v>
      </c>
      <c r="L590" s="4">
        <f>iferror(vlookup(B590,Rating_info,3,0),"No Data")</f>
        <v>2.4</v>
      </c>
    </row>
    <row r="591" ht="15.75" hidden="1" customHeight="1">
      <c r="A591" s="4" t="s">
        <v>1247</v>
      </c>
      <c r="B591" s="4" t="s">
        <v>187</v>
      </c>
      <c r="C591" s="4" t="str">
        <f>iferror(vlookup(B591,Industry_info,2,false),"No data")</f>
        <v>Aerospace &amp; Defense</v>
      </c>
      <c r="D591" s="4" t="s">
        <v>14</v>
      </c>
      <c r="E591" s="4" t="str">
        <f>iferror(VLOOKUP(D591,State_info,2,0),"No Data")</f>
        <v>VA</v>
      </c>
      <c r="F591" s="4">
        <v>67260.0</v>
      </c>
      <c r="G591" s="4">
        <v>114066.0</v>
      </c>
      <c r="H591" s="4" t="s">
        <v>1248</v>
      </c>
      <c r="I591" s="5">
        <v>43952.0</v>
      </c>
      <c r="J591" s="5">
        <v>43988.0</v>
      </c>
      <c r="K591" s="4" t="s">
        <v>16</v>
      </c>
      <c r="L591" s="4">
        <f>iferror(vlookup(B591,Rating_info,3,0),"No Data")</f>
        <v>3.8</v>
      </c>
    </row>
    <row r="592" ht="15.75" hidden="1" customHeight="1">
      <c r="A592" s="4" t="s">
        <v>1249</v>
      </c>
      <c r="B592" s="4" t="s">
        <v>639</v>
      </c>
      <c r="C592" s="4" t="str">
        <f>iferror(vlookup(B592,Industry_info,2,false),"No data")</f>
        <v>No Industry</v>
      </c>
      <c r="D592" s="4" t="s">
        <v>132</v>
      </c>
      <c r="E592" s="4" t="str">
        <f>iferror(VLOOKUP(D592,State_info,2,0),"No Data")</f>
        <v>VA</v>
      </c>
      <c r="F592" s="4">
        <v>79837.0</v>
      </c>
      <c r="G592" s="4">
        <v>115890.0</v>
      </c>
      <c r="H592" s="4" t="s">
        <v>1250</v>
      </c>
      <c r="I592" s="5">
        <v>43950.0</v>
      </c>
      <c r="J592" s="5">
        <v>43988.0</v>
      </c>
      <c r="K592" s="4" t="s">
        <v>16</v>
      </c>
      <c r="L592" s="4">
        <f>iferror(vlookup(B592,Rating_info,3,0),"No Data")</f>
        <v>3.1</v>
      </c>
    </row>
    <row r="593" ht="15.75" hidden="1" customHeight="1">
      <c r="A593" s="4" t="s">
        <v>1251</v>
      </c>
      <c r="B593" s="4" t="s">
        <v>166</v>
      </c>
      <c r="C593" s="4" t="str">
        <f>iferror(vlookup(B593,Industry_info,2,false),"No data")</f>
        <v>Information Technology</v>
      </c>
      <c r="D593" s="4" t="s">
        <v>264</v>
      </c>
      <c r="E593" s="4" t="str">
        <f>iferror(VLOOKUP(D593,State_info,2,0),"No Data")</f>
        <v>MD</v>
      </c>
      <c r="F593" s="4">
        <v>79938.0</v>
      </c>
      <c r="G593" s="4">
        <v>116082.0</v>
      </c>
      <c r="H593" s="4" t="s">
        <v>15</v>
      </c>
      <c r="I593" s="5">
        <v>43945.0</v>
      </c>
      <c r="J593" s="5">
        <v>43988.0</v>
      </c>
      <c r="K593" s="4" t="s">
        <v>16</v>
      </c>
      <c r="L593" s="4">
        <f>iferror(vlookup(B593,Rating_info,3,0),"No Data")</f>
        <v>3.6</v>
      </c>
    </row>
    <row r="594" ht="15.75" hidden="1" customHeight="1">
      <c r="A594" s="4" t="s">
        <v>1252</v>
      </c>
      <c r="B594" s="4" t="s">
        <v>531</v>
      </c>
      <c r="C594" s="4" t="str">
        <f>iferror(vlookup(B594,Industry_info,2,false),"No data")</f>
        <v>Business Services</v>
      </c>
      <c r="D594" s="4" t="s">
        <v>658</v>
      </c>
      <c r="E594" s="4" t="str">
        <f>iferror(VLOOKUP(D594,State_info,2,0),"No Data")</f>
        <v>MD</v>
      </c>
      <c r="F594" s="4">
        <v>37254.0</v>
      </c>
      <c r="G594" s="4">
        <v>56359.0</v>
      </c>
      <c r="H594" s="4" t="s">
        <v>1253</v>
      </c>
      <c r="I594" s="5">
        <v>43953.0</v>
      </c>
      <c r="J594" s="5">
        <v>43988.0</v>
      </c>
      <c r="K594" s="4" t="s">
        <v>16</v>
      </c>
      <c r="L594" s="4">
        <f>iferror(vlookup(B594,Rating_info,3,0),"No Data")</f>
        <v>3.3</v>
      </c>
    </row>
    <row r="595" ht="15.75" hidden="1" customHeight="1">
      <c r="A595" s="4" t="s">
        <v>1254</v>
      </c>
      <c r="B595" s="4" t="s">
        <v>613</v>
      </c>
      <c r="C595" s="4" t="str">
        <f>iferror(vlookup(B595,Industry_info,2,false),"No data")</f>
        <v>Aerospace &amp; Defense</v>
      </c>
      <c r="D595" s="4" t="s">
        <v>27</v>
      </c>
      <c r="E595" s="4" t="str">
        <f>iferror(VLOOKUP(D595,State_info,2,0),"No Data")</f>
        <v>MD</v>
      </c>
      <c r="F595" s="4">
        <v>105926.0</v>
      </c>
      <c r="G595" s="4">
        <v>155237.0</v>
      </c>
      <c r="H595" s="4" t="s">
        <v>1255</v>
      </c>
      <c r="I595" s="5">
        <v>43950.0</v>
      </c>
      <c r="J595" s="5">
        <v>43988.0</v>
      </c>
      <c r="K595" s="4" t="s">
        <v>16</v>
      </c>
      <c r="L595" s="4">
        <f>iferror(vlookup(B595,Rating_info,3,0),"No Data")</f>
        <v>4</v>
      </c>
    </row>
    <row r="596" ht="15.75" hidden="1" customHeight="1">
      <c r="A596" s="4" t="s">
        <v>1256</v>
      </c>
      <c r="B596" s="4" t="s">
        <v>1257</v>
      </c>
      <c r="C596" s="4" t="str">
        <f>iferror(vlookup(B596,Industry_info,2,false),"No data")</f>
        <v>Education</v>
      </c>
      <c r="D596" s="4" t="s">
        <v>150</v>
      </c>
      <c r="E596" s="4" t="str">
        <f>iferror(VLOOKUP(D596,State_info,2,0),"No Data")</f>
        <v>VA</v>
      </c>
      <c r="F596" s="4">
        <v>58240.0</v>
      </c>
      <c r="G596" s="4">
        <v>101845.0</v>
      </c>
      <c r="H596" s="4" t="s">
        <v>1258</v>
      </c>
      <c r="I596" s="5">
        <v>43945.0</v>
      </c>
      <c r="J596" s="5">
        <v>43988.0</v>
      </c>
      <c r="K596" s="4" t="s">
        <v>16</v>
      </c>
      <c r="L596" s="4">
        <f>iferror(vlookup(B596,Rating_info,3,0),"No Data")</f>
        <v>4.1</v>
      </c>
    </row>
    <row r="597" ht="15.75" customHeight="1">
      <c r="A597" s="4" t="s">
        <v>1259</v>
      </c>
      <c r="B597" s="4" t="s">
        <v>1260</v>
      </c>
      <c r="C597" s="4" t="str">
        <f>iferror(vlookup(B597,Industry_info,2,false),"No data")</f>
        <v>Information Technology</v>
      </c>
      <c r="D597" s="4" t="s">
        <v>14</v>
      </c>
      <c r="E597" s="4" t="str">
        <f>iferror(VLOOKUP(D597,State_info,2,0),"No Data")</f>
        <v>VA</v>
      </c>
      <c r="F597" s="4">
        <v>82442.0</v>
      </c>
      <c r="G597" s="4">
        <v>108464.0</v>
      </c>
      <c r="H597" s="4" t="s">
        <v>1261</v>
      </c>
      <c r="I597" s="5">
        <v>43951.0</v>
      </c>
      <c r="J597" s="5">
        <v>43988.0</v>
      </c>
      <c r="K597" s="4" t="s">
        <v>16</v>
      </c>
      <c r="L597" s="4">
        <f>iferror(vlookup(B597,Rating_info,3,0),"No Data")</f>
        <v>4.5</v>
      </c>
    </row>
    <row r="598" ht="15.75" hidden="1" customHeight="1">
      <c r="A598" s="4" t="s">
        <v>1262</v>
      </c>
      <c r="B598" s="4" t="s">
        <v>1263</v>
      </c>
      <c r="C598" s="4" t="str">
        <f>iferror(vlookup(B598,Industry_info,2,false),"No data")</f>
        <v>Business Services</v>
      </c>
      <c r="D598" s="4" t="s">
        <v>253</v>
      </c>
      <c r="E598" s="4" t="str">
        <f>iferror(VLOOKUP(D598,State_info,2,0),"No Data")</f>
        <v>MD</v>
      </c>
      <c r="F598" s="4">
        <v>77657.0</v>
      </c>
      <c r="G598" s="4">
        <v>162841.0</v>
      </c>
      <c r="H598" s="4" t="s">
        <v>1264</v>
      </c>
      <c r="I598" s="5">
        <v>43957.0</v>
      </c>
      <c r="J598" s="5">
        <v>43988.0</v>
      </c>
      <c r="K598" s="4" t="s">
        <v>16</v>
      </c>
      <c r="L598" s="4">
        <f>iferror(vlookup(B598,Rating_info,3,0),"No Data")</f>
        <v>3.3</v>
      </c>
    </row>
    <row r="599" ht="15.75" hidden="1" customHeight="1">
      <c r="A599" s="4" t="s">
        <v>1265</v>
      </c>
      <c r="B599" s="4" t="s">
        <v>1266</v>
      </c>
      <c r="C599" s="4" t="str">
        <f>iferror(vlookup(B599,Industry_info,2,false),"No data")</f>
        <v>Government</v>
      </c>
      <c r="D599" s="4" t="s">
        <v>184</v>
      </c>
      <c r="E599" s="4" t="str">
        <f>iferror(VLOOKUP(D599,State_info,2,0),"No Data")</f>
        <v>VA</v>
      </c>
      <c r="F599" s="4">
        <v>38623.0</v>
      </c>
      <c r="G599" s="4">
        <v>73135.0</v>
      </c>
      <c r="H599" s="4" t="s">
        <v>1267</v>
      </c>
      <c r="I599" s="5">
        <v>43957.0</v>
      </c>
      <c r="J599" s="5">
        <v>43988.0</v>
      </c>
      <c r="K599" s="4" t="s">
        <v>16</v>
      </c>
      <c r="L599" s="4">
        <f>iferror(vlookup(B599,Rating_info,3,0),"No Data")</f>
        <v>3.6</v>
      </c>
    </row>
    <row r="600" ht="15.75" hidden="1" customHeight="1">
      <c r="A600" s="4" t="s">
        <v>1268</v>
      </c>
      <c r="B600" s="4" t="s">
        <v>1266</v>
      </c>
      <c r="C600" s="4" t="str">
        <f>iferror(vlookup(B600,Industry_info,2,false),"No data")</f>
        <v>Government</v>
      </c>
      <c r="D600" s="4" t="s">
        <v>184</v>
      </c>
      <c r="E600" s="4" t="str">
        <f>iferror(VLOOKUP(D600,State_info,2,0),"No Data")</f>
        <v>VA</v>
      </c>
      <c r="F600" s="4">
        <v>38623.0</v>
      </c>
      <c r="G600" s="4">
        <v>73135.0</v>
      </c>
      <c r="H600" s="4" t="s">
        <v>1269</v>
      </c>
      <c r="I600" s="5">
        <v>43957.0</v>
      </c>
      <c r="J600" s="5">
        <v>43988.0</v>
      </c>
      <c r="K600" s="4" t="s">
        <v>16</v>
      </c>
      <c r="L600" s="4">
        <f>iferror(vlookup(B600,Rating_info,3,0),"No Data")</f>
        <v>3.6</v>
      </c>
    </row>
    <row r="601" ht="15.75" hidden="1" customHeight="1">
      <c r="A601" s="4" t="s">
        <v>1270</v>
      </c>
      <c r="B601" s="4" t="s">
        <v>613</v>
      </c>
      <c r="C601" s="4" t="str">
        <f>iferror(vlookup(B601,Industry_info,2,false),"No data")</f>
        <v>Aerospace &amp; Defense</v>
      </c>
      <c r="D601" s="4" t="s">
        <v>27</v>
      </c>
      <c r="E601" s="4" t="str">
        <f>iferror(VLOOKUP(D601,State_info,2,0),"No Data")</f>
        <v>MD</v>
      </c>
      <c r="F601" s="4">
        <v>122643.0</v>
      </c>
      <c r="G601" s="4">
        <v>146773.0</v>
      </c>
      <c r="H601" s="4" t="s">
        <v>1271</v>
      </c>
      <c r="I601" s="5">
        <v>43950.0</v>
      </c>
      <c r="J601" s="5">
        <v>43988.0</v>
      </c>
      <c r="K601" s="4" t="s">
        <v>16</v>
      </c>
      <c r="L601" s="4">
        <f>iferror(vlookup(B601,Rating_info,3,0),"No Data")</f>
        <v>4</v>
      </c>
    </row>
    <row r="602" ht="15.75" hidden="1" customHeight="1">
      <c r="A602" s="4" t="s">
        <v>1272</v>
      </c>
      <c r="B602" s="4" t="s">
        <v>1273</v>
      </c>
      <c r="C602" s="4" t="str">
        <f>iferror(vlookup(B602,Industry_info,2,false),"No data")</f>
        <v>Biotech &amp; Pharmaceuticals</v>
      </c>
      <c r="D602" s="4" t="s">
        <v>75</v>
      </c>
      <c r="E602" s="4" t="str">
        <f>iferror(VLOOKUP(D602,State_info,2,0),"No Data")</f>
        <v>MD</v>
      </c>
      <c r="F602" s="4">
        <v>57642.0</v>
      </c>
      <c r="G602" s="4">
        <v>131372.0</v>
      </c>
      <c r="H602" s="4" t="s">
        <v>15</v>
      </c>
      <c r="I602" s="5">
        <v>43948.0</v>
      </c>
      <c r="J602" s="5">
        <v>43988.0</v>
      </c>
      <c r="K602" s="4" t="s">
        <v>16</v>
      </c>
      <c r="L602" s="4">
        <f>iferror(vlookup(B602,Rating_info,3,0),"No Data")</f>
        <v>2.9</v>
      </c>
    </row>
    <row r="603" ht="15.75" hidden="1" customHeight="1">
      <c r="A603" s="4" t="s">
        <v>1274</v>
      </c>
      <c r="B603" s="4" t="s">
        <v>1275</v>
      </c>
      <c r="C603" s="4" t="str">
        <f>iferror(vlookup(B603,Industry_info,2,false),"No data")</f>
        <v>Biotech &amp; Pharmaceuticals</v>
      </c>
      <c r="D603" s="4" t="s">
        <v>75</v>
      </c>
      <c r="E603" s="4" t="str">
        <f>iferror(VLOOKUP(D603,State_info,2,0),"No Data")</f>
        <v>MD</v>
      </c>
      <c r="F603" s="4">
        <v>58282.0</v>
      </c>
      <c r="G603" s="4">
        <v>85009.0</v>
      </c>
      <c r="H603" s="4" t="s">
        <v>1276</v>
      </c>
      <c r="I603" s="5">
        <v>43953.0</v>
      </c>
      <c r="J603" s="5">
        <v>43988.0</v>
      </c>
      <c r="K603" s="4" t="s">
        <v>16</v>
      </c>
      <c r="L603" s="4">
        <f>iferror(vlookup(B603,Rating_info,3,0),"No Data")</f>
        <v>3.6</v>
      </c>
    </row>
    <row r="604" ht="15.75" customHeight="1">
      <c r="A604" s="4" t="s">
        <v>1277</v>
      </c>
      <c r="B604" s="4" t="s">
        <v>1278</v>
      </c>
      <c r="C604" s="4" t="str">
        <f>iferror(vlookup(B604,Industry_info,2,false),"No data")</f>
        <v>No Industry</v>
      </c>
      <c r="D604" s="4" t="s">
        <v>205</v>
      </c>
      <c r="E604" s="4" t="str">
        <f>iferror(VLOOKUP(D604,State_info,2,0),"No Data")</f>
        <v>VA</v>
      </c>
      <c r="F604" s="4">
        <v>106840.0</v>
      </c>
      <c r="G604" s="4">
        <v>122808.0</v>
      </c>
      <c r="H604" s="4" t="s">
        <v>1279</v>
      </c>
      <c r="I604" s="5">
        <v>43949.0</v>
      </c>
      <c r="J604" s="5">
        <v>43988.0</v>
      </c>
      <c r="K604" s="4" t="s">
        <v>16</v>
      </c>
      <c r="L604" s="4" t="str">
        <f>iferror(vlookup(B604,Rating_info,3,0),"No Data")</f>
        <v/>
      </c>
    </row>
    <row r="605" ht="15.75" hidden="1" customHeight="1">
      <c r="A605" s="4" t="s">
        <v>1280</v>
      </c>
      <c r="B605" s="4" t="s">
        <v>1281</v>
      </c>
      <c r="C605" s="4" t="str">
        <f>iferror(vlookup(B605,Industry_info,2,false),"No data")</f>
        <v>Biotech &amp; Pharmaceuticals</v>
      </c>
      <c r="D605" s="4" t="s">
        <v>75</v>
      </c>
      <c r="E605" s="4" t="str">
        <f>iferror(VLOOKUP(D605,State_info,2,0),"No Data")</f>
        <v>MD</v>
      </c>
      <c r="F605" s="4">
        <v>77496.0</v>
      </c>
      <c r="G605" s="4">
        <v>103937.0</v>
      </c>
      <c r="H605" s="4" t="s">
        <v>1282</v>
      </c>
      <c r="I605" s="5">
        <v>43950.0</v>
      </c>
      <c r="J605" s="5">
        <v>43988.0</v>
      </c>
      <c r="K605" s="4" t="s">
        <v>16</v>
      </c>
      <c r="L605" s="4">
        <f>iferror(vlookup(B605,Rating_info,3,0),"No Data")</f>
        <v>3.6</v>
      </c>
    </row>
    <row r="606" ht="15.75" hidden="1" customHeight="1">
      <c r="A606" s="4" t="s">
        <v>1283</v>
      </c>
      <c r="B606" s="4" t="s">
        <v>536</v>
      </c>
      <c r="C606" s="4" t="str">
        <f>iferror(vlookup(B606,Industry_info,2,false),"No data")</f>
        <v>Aerospace &amp; Defense</v>
      </c>
      <c r="D606" s="4" t="s">
        <v>537</v>
      </c>
      <c r="E606" s="4" t="str">
        <f>iferror(VLOOKUP(D606,State_info,2,0),"No Data")</f>
        <v>VA</v>
      </c>
      <c r="F606" s="4">
        <v>29516.0</v>
      </c>
      <c r="G606" s="4">
        <v>45814.0</v>
      </c>
      <c r="H606" s="4" t="s">
        <v>1284</v>
      </c>
      <c r="I606" s="5">
        <v>43952.0</v>
      </c>
      <c r="J606" s="5">
        <v>43988.0</v>
      </c>
      <c r="K606" s="4" t="s">
        <v>16</v>
      </c>
      <c r="L606" s="4">
        <f>iferror(vlookup(B606,Rating_info,3,0),"No Data")</f>
        <v>3.6</v>
      </c>
    </row>
    <row r="607" ht="15.75" customHeight="1">
      <c r="A607" s="4" t="s">
        <v>1285</v>
      </c>
      <c r="B607" s="4" t="s">
        <v>1286</v>
      </c>
      <c r="C607" s="4" t="str">
        <f>iferror(vlookup(B607,Industry_info,2,false),"No data")</f>
        <v>Business Services</v>
      </c>
      <c r="D607" s="4" t="s">
        <v>205</v>
      </c>
      <c r="E607" s="4" t="str">
        <f>iferror(VLOOKUP(D607,State_info,2,0),"No Data")</f>
        <v>VA</v>
      </c>
      <c r="F607" s="4">
        <v>73494.0</v>
      </c>
      <c r="G607" s="4">
        <v>82162.0</v>
      </c>
      <c r="H607" s="4" t="s">
        <v>1287</v>
      </c>
      <c r="I607" s="5">
        <v>43947.0</v>
      </c>
      <c r="J607" s="5">
        <v>43988.0</v>
      </c>
      <c r="K607" s="4" t="s">
        <v>16</v>
      </c>
      <c r="L607" s="4">
        <f>iferror(vlookup(B607,Rating_info,3,0),"No Data")</f>
        <v>3.7</v>
      </c>
    </row>
    <row r="608" ht="15.75" customHeight="1">
      <c r="A608" s="4" t="s">
        <v>1288</v>
      </c>
      <c r="B608" s="4" t="s">
        <v>1286</v>
      </c>
      <c r="C608" s="4" t="str">
        <f>iferror(vlookup(B608,Industry_info,2,false),"No data")</f>
        <v>Business Services</v>
      </c>
      <c r="D608" s="4" t="s">
        <v>205</v>
      </c>
      <c r="E608" s="4" t="str">
        <f>iferror(VLOOKUP(D608,State_info,2,0),"No Data")</f>
        <v>VA</v>
      </c>
      <c r="F608" s="4">
        <v>97068.0</v>
      </c>
      <c r="G608" s="4">
        <v>111663.0</v>
      </c>
      <c r="H608" s="4" t="s">
        <v>1289</v>
      </c>
      <c r="I608" s="5">
        <v>43947.0</v>
      </c>
      <c r="J608" s="5">
        <v>43988.0</v>
      </c>
      <c r="K608" s="4" t="s">
        <v>16</v>
      </c>
      <c r="L608" s="4">
        <f>iferror(vlookup(B608,Rating_info,3,0),"No Data")</f>
        <v>3.7</v>
      </c>
    </row>
    <row r="609" ht="15.75" hidden="1" customHeight="1">
      <c r="A609" s="4" t="s">
        <v>1290</v>
      </c>
      <c r="B609" s="4" t="s">
        <v>64</v>
      </c>
      <c r="C609" s="4" t="str">
        <f>iferror(vlookup(B609,Industry_info,2,false),"No data")</f>
        <v>Business Services</v>
      </c>
      <c r="D609" s="4" t="s">
        <v>214</v>
      </c>
      <c r="E609" s="4" t="str">
        <f>iferror(VLOOKUP(D609,State_info,2,0),"No Data")</f>
        <v>MD</v>
      </c>
      <c r="F609" s="4">
        <v>55223.0</v>
      </c>
      <c r="G609" s="4">
        <v>108855.0</v>
      </c>
      <c r="H609" s="4" t="s">
        <v>1291</v>
      </c>
      <c r="I609" s="5">
        <v>43957.0</v>
      </c>
      <c r="J609" s="5">
        <v>43988.0</v>
      </c>
      <c r="K609" s="4" t="s">
        <v>16</v>
      </c>
      <c r="L609" s="4">
        <f>iferror(vlookup(B609,Rating_info,3,0),"No Data")</f>
        <v>3.8</v>
      </c>
    </row>
    <row r="610" ht="15.75" hidden="1" customHeight="1">
      <c r="A610" s="4" t="s">
        <v>1292</v>
      </c>
      <c r="B610" s="4" t="s">
        <v>69</v>
      </c>
      <c r="C610" s="4" t="str">
        <f>iferror(vlookup(B610,Industry_info,2,false),"No data")</f>
        <v>Business Services</v>
      </c>
      <c r="D610" s="4" t="s">
        <v>32</v>
      </c>
      <c r="E610" s="4" t="str">
        <f>iferror(VLOOKUP(D610,State_info,2,0),"No Data")</f>
        <v>VA</v>
      </c>
      <c r="F610" s="4">
        <v>59390.0</v>
      </c>
      <c r="G610" s="4">
        <v>121068.0</v>
      </c>
      <c r="H610" s="4" t="s">
        <v>15</v>
      </c>
      <c r="I610" s="5">
        <v>43952.0</v>
      </c>
      <c r="J610" s="5">
        <v>43988.0</v>
      </c>
      <c r="K610" s="4" t="s">
        <v>16</v>
      </c>
      <c r="L610" s="4">
        <f>iferror(vlookup(B610,Rating_info,3,0),"No Data")</f>
        <v>3.9</v>
      </c>
    </row>
    <row r="611" ht="15.75" hidden="1" customHeight="1">
      <c r="A611" s="4" t="s">
        <v>1293</v>
      </c>
      <c r="B611" s="4" t="s">
        <v>1294</v>
      </c>
      <c r="C611" s="4" t="str">
        <f>iferror(vlookup(B611,Industry_info,2,false),"No data")</f>
        <v>No Industry</v>
      </c>
      <c r="D611" s="4" t="s">
        <v>75</v>
      </c>
      <c r="E611" s="4" t="str">
        <f>iferror(VLOOKUP(D611,State_info,2,0),"No Data")</f>
        <v>MD</v>
      </c>
      <c r="F611" s="4">
        <v>49942.0</v>
      </c>
      <c r="G611" s="4">
        <v>95289.0</v>
      </c>
      <c r="H611" s="4" t="s">
        <v>1295</v>
      </c>
      <c r="I611" s="5">
        <v>43954.0</v>
      </c>
      <c r="J611" s="5">
        <v>43988.0</v>
      </c>
      <c r="K611" s="4" t="s">
        <v>16</v>
      </c>
      <c r="L611" s="4">
        <f>iferror(vlookup(B611,Rating_info,3,0),"No Data")</f>
        <v>3.1</v>
      </c>
    </row>
    <row r="612" ht="15.75" customHeight="1">
      <c r="A612" s="4" t="s">
        <v>1296</v>
      </c>
      <c r="B612" s="4" t="s">
        <v>69</v>
      </c>
      <c r="C612" s="4" t="str">
        <f>iferror(vlookup(B612,Industry_info,2,false),"No data")</f>
        <v>Business Services</v>
      </c>
      <c r="D612" s="4" t="s">
        <v>70</v>
      </c>
      <c r="E612" s="4" t="str">
        <f>iferror(VLOOKUP(D612,State_info,2,0),"No Data")</f>
        <v>VA</v>
      </c>
      <c r="F612" s="4">
        <v>58494.0</v>
      </c>
      <c r="G612" s="4">
        <v>111198.0</v>
      </c>
      <c r="H612" s="4" t="s">
        <v>15</v>
      </c>
      <c r="I612" s="5">
        <v>43949.0</v>
      </c>
      <c r="J612" s="5">
        <v>43988.0</v>
      </c>
      <c r="K612" s="4" t="s">
        <v>16</v>
      </c>
      <c r="L612" s="4">
        <f>iferror(vlookup(B612,Rating_info,3,0),"No Data")</f>
        <v>3.9</v>
      </c>
    </row>
    <row r="613" ht="15.75" customHeight="1">
      <c r="A613" s="4" t="s">
        <v>1297</v>
      </c>
      <c r="B613" s="4" t="s">
        <v>69</v>
      </c>
      <c r="C613" s="4" t="str">
        <f>iferror(vlookup(B613,Industry_info,2,false),"No data")</f>
        <v>Business Services</v>
      </c>
      <c r="D613" s="4" t="s">
        <v>70</v>
      </c>
      <c r="E613" s="4" t="str">
        <f>iferror(VLOOKUP(D613,State_info,2,0),"No Data")</f>
        <v>VA</v>
      </c>
      <c r="F613" s="4">
        <v>74618.0</v>
      </c>
      <c r="G613" s="4">
        <v>125784.0</v>
      </c>
      <c r="H613" s="4" t="s">
        <v>15</v>
      </c>
      <c r="I613" s="5">
        <v>43949.0</v>
      </c>
      <c r="J613" s="5">
        <v>43988.0</v>
      </c>
      <c r="K613" s="4" t="s">
        <v>16</v>
      </c>
      <c r="L613" s="4">
        <f>iferror(vlookup(B613,Rating_info,3,0),"No Data")</f>
        <v>3.9</v>
      </c>
    </row>
    <row r="614" ht="15.75" hidden="1" customHeight="1">
      <c r="A614" s="4" t="s">
        <v>1298</v>
      </c>
      <c r="B614" s="4" t="s">
        <v>1299</v>
      </c>
      <c r="C614" s="4" t="str">
        <f>iferror(vlookup(B614,Industry_info,2,false),"No data")</f>
        <v>Government</v>
      </c>
      <c r="D614" s="4" t="s">
        <v>75</v>
      </c>
      <c r="E614" s="4" t="str">
        <f>iferror(VLOOKUP(D614,State_info,2,0),"No Data")</f>
        <v>MD</v>
      </c>
      <c r="F614" s="4">
        <v>57119.0</v>
      </c>
      <c r="G614" s="4">
        <v>120362.0</v>
      </c>
      <c r="H614" s="4" t="s">
        <v>1300</v>
      </c>
      <c r="I614" s="5">
        <v>43948.0</v>
      </c>
      <c r="J614" s="5">
        <v>43988.0</v>
      </c>
      <c r="K614" s="4" t="s">
        <v>330</v>
      </c>
      <c r="L614" s="4">
        <f>iferror(vlookup(B614,Rating_info,3,0),"No Data")</f>
        <v>3.4</v>
      </c>
    </row>
    <row r="615" ht="15.75" customHeight="1">
      <c r="A615" s="4" t="s">
        <v>1301</v>
      </c>
      <c r="B615" s="4" t="s">
        <v>533</v>
      </c>
      <c r="C615" s="4" t="str">
        <f>iferror(vlookup(B615,Industry_info,2,false),"No data")</f>
        <v>Finance</v>
      </c>
      <c r="D615" s="4" t="s">
        <v>49</v>
      </c>
      <c r="E615" s="4" t="str">
        <f>iferror(VLOOKUP(D615,State_info,2,0),"No Data")</f>
        <v>VA</v>
      </c>
      <c r="F615" s="4">
        <v>110852.0</v>
      </c>
      <c r="G615" s="4">
        <v>124507.0</v>
      </c>
      <c r="H615" s="4" t="s">
        <v>1302</v>
      </c>
      <c r="I615" s="5">
        <v>43945.0</v>
      </c>
      <c r="J615" s="5">
        <v>43988.0</v>
      </c>
      <c r="K615" s="4" t="s">
        <v>16</v>
      </c>
      <c r="L615" s="4">
        <f>iferror(vlookup(B615,Rating_info,3,0),"No Data")</f>
        <v>3.8</v>
      </c>
    </row>
    <row r="616" ht="15.75" customHeight="1">
      <c r="A616" s="4" t="s">
        <v>1303</v>
      </c>
      <c r="B616" s="4" t="s">
        <v>1304</v>
      </c>
      <c r="C616" s="4" t="str">
        <f>iferror(vlookup(B616,Industry_info,2,false),"No data")</f>
        <v>Information Technology</v>
      </c>
      <c r="D616" s="4" t="s">
        <v>14</v>
      </c>
      <c r="E616" s="4" t="str">
        <f>iferror(VLOOKUP(D616,State_info,2,0),"No Data")</f>
        <v>VA</v>
      </c>
      <c r="F616" s="4">
        <v>71750.0</v>
      </c>
      <c r="G616" s="4">
        <v>125877.0</v>
      </c>
      <c r="H616" s="4" t="s">
        <v>1305</v>
      </c>
      <c r="I616" s="5">
        <v>43950.0</v>
      </c>
      <c r="J616" s="5">
        <v>43988.0</v>
      </c>
      <c r="K616" s="4" t="s">
        <v>16</v>
      </c>
      <c r="L616" s="4">
        <f>iferror(vlookup(B616,Rating_info,3,0),"No Data")</f>
        <v>4.3</v>
      </c>
    </row>
    <row r="617" ht="15.75" customHeight="1">
      <c r="A617" s="4" t="s">
        <v>1306</v>
      </c>
      <c r="B617" s="4" t="s">
        <v>533</v>
      </c>
      <c r="C617" s="4" t="str">
        <f>iferror(vlookup(B617,Industry_info,2,false),"No data")</f>
        <v>Finance</v>
      </c>
      <c r="D617" s="4" t="s">
        <v>49</v>
      </c>
      <c r="E617" s="4" t="str">
        <f>iferror(VLOOKUP(D617,State_info,2,0),"No Data")</f>
        <v>VA</v>
      </c>
      <c r="F617" s="4">
        <v>96672.0</v>
      </c>
      <c r="G617" s="4">
        <v>107942.0</v>
      </c>
      <c r="H617" s="4" t="s">
        <v>1307</v>
      </c>
      <c r="I617" s="5">
        <v>43954.0</v>
      </c>
      <c r="J617" s="5">
        <v>43988.0</v>
      </c>
      <c r="K617" s="4" t="s">
        <v>16</v>
      </c>
      <c r="L617" s="4">
        <f>iferror(vlookup(B617,Rating_info,3,0),"No Data")</f>
        <v>3.8</v>
      </c>
    </row>
    <row r="618" ht="15.75" hidden="1" customHeight="1">
      <c r="A618" s="4" t="s">
        <v>1308</v>
      </c>
      <c r="B618" s="4" t="s">
        <v>1309</v>
      </c>
      <c r="C618" s="4" t="str">
        <f>iferror(vlookup(B618,Industry_info,2,false),"No data")</f>
        <v>Business Services</v>
      </c>
      <c r="D618" s="4" t="s">
        <v>14</v>
      </c>
      <c r="E618" s="4" t="str">
        <f>iferror(VLOOKUP(D618,State_info,2,0),"No Data")</f>
        <v>VA</v>
      </c>
      <c r="F618" s="4">
        <v>62031.0</v>
      </c>
      <c r="G618" s="4">
        <v>69004.0</v>
      </c>
      <c r="H618" s="4" t="s">
        <v>1310</v>
      </c>
      <c r="I618" s="5">
        <v>43956.0</v>
      </c>
      <c r="J618" s="5">
        <v>43988.0</v>
      </c>
      <c r="K618" s="4" t="s">
        <v>16</v>
      </c>
      <c r="L618" s="4">
        <f>iferror(vlookup(B618,Rating_info,3,0),"No Data")</f>
        <v>3</v>
      </c>
    </row>
    <row r="619" ht="15.75" hidden="1" customHeight="1">
      <c r="A619" s="4" t="s">
        <v>1311</v>
      </c>
      <c r="B619" s="4" t="s">
        <v>252</v>
      </c>
      <c r="C619" s="4" t="str">
        <f>iferror(vlookup(B619,Industry_info,2,false),"No data")</f>
        <v>Biotech &amp; Pharmaceuticals</v>
      </c>
      <c r="D619" s="4" t="s">
        <v>253</v>
      </c>
      <c r="E619" s="4" t="str">
        <f>iferror(VLOOKUP(D619,State_info,2,0),"No Data")</f>
        <v>MD</v>
      </c>
      <c r="F619" s="4">
        <v>107325.0</v>
      </c>
      <c r="G619" s="4">
        <v>118320.0</v>
      </c>
      <c r="H619" s="4" t="s">
        <v>15</v>
      </c>
      <c r="I619" s="5">
        <v>43951.0</v>
      </c>
      <c r="J619" s="5">
        <v>43988.0</v>
      </c>
      <c r="K619" s="4" t="s">
        <v>16</v>
      </c>
      <c r="L619" s="4">
        <f>iferror(vlookup(B619,Rating_info,3,0),"No Data")</f>
        <v>3.9</v>
      </c>
    </row>
    <row r="620" ht="15.75" hidden="1" customHeight="1">
      <c r="A620" s="4" t="s">
        <v>1312</v>
      </c>
      <c r="B620" s="4" t="s">
        <v>1313</v>
      </c>
      <c r="C620" s="4" t="str">
        <f>iferror(vlookup(B620,Industry_info,2,false),"No data")</f>
        <v>Business Services</v>
      </c>
      <c r="D620" s="4" t="s">
        <v>296</v>
      </c>
      <c r="E620" s="4" t="str">
        <f>iferror(VLOOKUP(D620,State_info,2,0),"No Data")</f>
        <v>MD</v>
      </c>
      <c r="F620" s="4">
        <v>20268.0</v>
      </c>
      <c r="G620" s="4">
        <v>93350.0</v>
      </c>
      <c r="H620" s="4" t="s">
        <v>1314</v>
      </c>
      <c r="I620" s="5">
        <v>43954.0</v>
      </c>
      <c r="J620" s="5">
        <v>43988.0</v>
      </c>
      <c r="K620" s="4" t="s">
        <v>16</v>
      </c>
      <c r="L620" s="4">
        <f>iferror(vlookup(B620,Rating_info,3,0),"No Data")</f>
        <v>2.4</v>
      </c>
    </row>
    <row r="621" ht="15.75" hidden="1" customHeight="1">
      <c r="A621" s="4" t="s">
        <v>1315</v>
      </c>
      <c r="B621" s="4" t="s">
        <v>252</v>
      </c>
      <c r="C621" s="4" t="str">
        <f>iferror(vlookup(B621,Industry_info,2,false),"No data")</f>
        <v>Biotech &amp; Pharmaceuticals</v>
      </c>
      <c r="D621" s="4" t="s">
        <v>253</v>
      </c>
      <c r="E621" s="4" t="str">
        <f>iferror(VLOOKUP(D621,State_info,2,0),"No Data")</f>
        <v>MD</v>
      </c>
      <c r="F621" s="4">
        <v>147861.0</v>
      </c>
      <c r="G621" s="4">
        <v>160761.0</v>
      </c>
      <c r="H621" s="4" t="s">
        <v>15</v>
      </c>
      <c r="I621" s="5">
        <v>43946.0</v>
      </c>
      <c r="J621" s="5">
        <v>43988.0</v>
      </c>
      <c r="K621" s="4" t="s">
        <v>16</v>
      </c>
      <c r="L621" s="4">
        <f>iferror(vlookup(B621,Rating_info,3,0),"No Data")</f>
        <v>3.9</v>
      </c>
    </row>
    <row r="622" ht="15.75" hidden="1" customHeight="1">
      <c r="A622" s="4" t="s">
        <v>1316</v>
      </c>
      <c r="B622" s="4" t="s">
        <v>201</v>
      </c>
      <c r="C622" s="4" t="str">
        <f>iferror(vlookup(B622,Industry_info,2,false),"No data")</f>
        <v>Aerospace &amp; Defense</v>
      </c>
      <c r="D622" s="4" t="s">
        <v>184</v>
      </c>
      <c r="E622" s="4" t="str">
        <f>iferror(VLOOKUP(D622,State_info,2,0),"No Data")</f>
        <v>VA</v>
      </c>
      <c r="F622" s="4">
        <v>66139.0</v>
      </c>
      <c r="G622" s="4">
        <v>119419.0</v>
      </c>
      <c r="H622" s="4" t="s">
        <v>15</v>
      </c>
      <c r="I622" s="5">
        <v>43946.0</v>
      </c>
      <c r="J622" s="5">
        <v>43988.0</v>
      </c>
      <c r="K622" s="4" t="s">
        <v>16</v>
      </c>
      <c r="L622" s="4">
        <f>iferror(vlookup(B622,Rating_info,3,0),"No Data")</f>
        <v>3.4</v>
      </c>
    </row>
    <row r="623" ht="15.75" hidden="1" customHeight="1">
      <c r="A623" s="4" t="s">
        <v>1317</v>
      </c>
      <c r="B623" s="4" t="s">
        <v>183</v>
      </c>
      <c r="C623" s="4" t="str">
        <f>iferror(vlookup(B623,Industry_info,2,false),"No data")</f>
        <v>Business Services</v>
      </c>
      <c r="D623" s="4" t="s">
        <v>184</v>
      </c>
      <c r="E623" s="4" t="str">
        <f>iferror(VLOOKUP(D623,State_info,2,0),"No Data")</f>
        <v>VA</v>
      </c>
      <c r="F623" s="4">
        <v>80040.0</v>
      </c>
      <c r="G623" s="4">
        <v>104487.0</v>
      </c>
      <c r="H623" s="4" t="s">
        <v>15</v>
      </c>
      <c r="I623" s="5">
        <v>43957.0</v>
      </c>
      <c r="J623" s="5">
        <v>43988.0</v>
      </c>
      <c r="K623" s="4" t="s">
        <v>16</v>
      </c>
      <c r="L623" s="4">
        <f>iferror(vlookup(B623,Rating_info,3,0),"No Data")</f>
        <v>4</v>
      </c>
    </row>
    <row r="624" ht="15.75" hidden="1" customHeight="1">
      <c r="A624" s="4" t="s">
        <v>1318</v>
      </c>
      <c r="B624" s="4" t="s">
        <v>536</v>
      </c>
      <c r="C624" s="4" t="str">
        <f>iferror(vlookup(B624,Industry_info,2,false),"No data")</f>
        <v>Aerospace &amp; Defense</v>
      </c>
      <c r="D624" s="4" t="s">
        <v>537</v>
      </c>
      <c r="E624" s="4" t="str">
        <f>iferror(VLOOKUP(D624,State_info,2,0),"No Data")</f>
        <v>VA</v>
      </c>
      <c r="F624" s="4">
        <v>61388.0</v>
      </c>
      <c r="G624" s="4">
        <v>126533.0</v>
      </c>
      <c r="H624" s="4" t="s">
        <v>1319</v>
      </c>
      <c r="I624" s="5">
        <v>43950.0</v>
      </c>
      <c r="J624" s="5">
        <v>43988.0</v>
      </c>
      <c r="K624" s="4" t="s">
        <v>16</v>
      </c>
      <c r="L624" s="4">
        <f>iferror(vlookup(B624,Rating_info,3,0),"No Data")</f>
        <v>3.6</v>
      </c>
    </row>
    <row r="625" ht="15.75" hidden="1" customHeight="1">
      <c r="A625" s="4" t="s">
        <v>1320</v>
      </c>
      <c r="B625" s="4" t="s">
        <v>533</v>
      </c>
      <c r="C625" s="4" t="str">
        <f>iferror(vlookup(B625,Industry_info,2,false),"No data")</f>
        <v>Finance</v>
      </c>
      <c r="D625" s="4" t="s">
        <v>205</v>
      </c>
      <c r="E625" s="4" t="str">
        <f>iferror(VLOOKUP(D625,State_info,2,0),"No Data")</f>
        <v>VA</v>
      </c>
      <c r="F625" s="4">
        <v>62030.0</v>
      </c>
      <c r="G625" s="4">
        <v>79490.0</v>
      </c>
      <c r="H625" s="4" t="s">
        <v>1321</v>
      </c>
      <c r="I625" s="5">
        <v>43951.0</v>
      </c>
      <c r="J625" s="5">
        <v>43988.0</v>
      </c>
      <c r="K625" s="4" t="s">
        <v>16</v>
      </c>
      <c r="L625" s="4">
        <f>iferror(vlookup(B625,Rating_info,3,0),"No Data")</f>
        <v>3.8</v>
      </c>
    </row>
    <row r="626" ht="15.75" hidden="1" customHeight="1">
      <c r="A626" s="4" t="s">
        <v>1322</v>
      </c>
      <c r="B626" s="4" t="s">
        <v>1245</v>
      </c>
      <c r="C626" s="4" t="str">
        <f>iferror(vlookup(B626,Industry_info,2,false),"No data")</f>
        <v>Biotech &amp; Pharmaceuticals</v>
      </c>
      <c r="D626" s="4" t="s">
        <v>75</v>
      </c>
      <c r="E626" s="4" t="str">
        <f>iferror(VLOOKUP(D626,State_info,2,0),"No Data")</f>
        <v>MD</v>
      </c>
      <c r="F626" s="4">
        <v>82543.0</v>
      </c>
      <c r="G626" s="4">
        <v>92140.0</v>
      </c>
      <c r="H626" s="4" t="s">
        <v>1323</v>
      </c>
      <c r="I626" s="5">
        <v>43953.0</v>
      </c>
      <c r="J626" s="5">
        <v>43988.0</v>
      </c>
      <c r="K626" s="4" t="s">
        <v>16</v>
      </c>
      <c r="L626" s="4">
        <f>iferror(vlookup(B626,Rating_info,3,0),"No Data")</f>
        <v>2.4</v>
      </c>
    </row>
    <row r="627" ht="15.75" hidden="1" customHeight="1">
      <c r="A627" s="4" t="s">
        <v>1324</v>
      </c>
      <c r="B627" s="4" t="s">
        <v>1325</v>
      </c>
      <c r="C627" s="4" t="str">
        <f>iferror(vlookup(B627,Industry_info,2,false),"No data")</f>
        <v>No Industry</v>
      </c>
      <c r="D627" s="4" t="s">
        <v>109</v>
      </c>
      <c r="E627" s="4" t="str">
        <f>iferror(VLOOKUP(D627,State_info,2,0),"No Data")</f>
        <v>MD</v>
      </c>
      <c r="F627" s="4">
        <v>101675.0</v>
      </c>
      <c r="G627" s="4">
        <v>134930.0</v>
      </c>
      <c r="H627" s="4" t="s">
        <v>1326</v>
      </c>
      <c r="I627" s="5">
        <v>43945.0</v>
      </c>
      <c r="J627" s="5">
        <v>43988.0</v>
      </c>
      <c r="K627" s="4" t="s">
        <v>16</v>
      </c>
      <c r="L627" s="4" t="str">
        <f>iferror(vlookup(B627,Rating_info,3,0),"No Data")</f>
        <v/>
      </c>
    </row>
    <row r="628" ht="15.75" hidden="1" customHeight="1">
      <c r="A628" s="4" t="s">
        <v>1327</v>
      </c>
      <c r="B628" s="4" t="s">
        <v>69</v>
      </c>
      <c r="C628" s="4" t="str">
        <f>iferror(vlookup(B628,Industry_info,2,false),"No data")</f>
        <v>Business Services</v>
      </c>
      <c r="D628" s="4" t="s">
        <v>132</v>
      </c>
      <c r="E628" s="4" t="str">
        <f>iferror(VLOOKUP(D628,State_info,2,0),"No Data")</f>
        <v>VA</v>
      </c>
      <c r="F628" s="4">
        <v>112682.0</v>
      </c>
      <c r="G628" s="4">
        <v>233609.0</v>
      </c>
      <c r="H628" s="4" t="s">
        <v>15</v>
      </c>
      <c r="I628" s="5">
        <v>43950.0</v>
      </c>
      <c r="J628" s="5">
        <v>43988.0</v>
      </c>
      <c r="K628" s="4" t="s">
        <v>16</v>
      </c>
      <c r="L628" s="4">
        <f>iferror(vlookup(B628,Rating_info,3,0),"No Data")</f>
        <v>3.9</v>
      </c>
    </row>
    <row r="629" ht="15.75" hidden="1" customHeight="1">
      <c r="A629" s="4" t="s">
        <v>1328</v>
      </c>
      <c r="B629" s="4" t="s">
        <v>234</v>
      </c>
      <c r="C629" s="4" t="str">
        <f>iferror(vlookup(B629,Industry_info,2,false),"No data")</f>
        <v>Aerospace &amp; Defense</v>
      </c>
      <c r="D629" s="4" t="s">
        <v>27</v>
      </c>
      <c r="E629" s="4" t="str">
        <f>iferror(VLOOKUP(D629,State_info,2,0),"No Data")</f>
        <v>MD</v>
      </c>
      <c r="F629" s="4">
        <v>144391.0</v>
      </c>
      <c r="G629" s="4">
        <v>177366.0</v>
      </c>
      <c r="H629" s="4" t="s">
        <v>1329</v>
      </c>
      <c r="I629" s="5">
        <v>43952.0</v>
      </c>
      <c r="J629" s="5">
        <v>43988.0</v>
      </c>
      <c r="K629" s="4" t="s">
        <v>16</v>
      </c>
      <c r="L629" s="4">
        <f>iferror(vlookup(B629,Rating_info,3,0),"No Data")</f>
        <v>4.5</v>
      </c>
    </row>
    <row r="630" ht="15.75" hidden="1" customHeight="1">
      <c r="A630" s="4" t="s">
        <v>1330</v>
      </c>
      <c r="B630" s="4" t="s">
        <v>187</v>
      </c>
      <c r="C630" s="4" t="str">
        <f>iferror(vlookup(B630,Industry_info,2,false),"No data")</f>
        <v>Aerospace &amp; Defense</v>
      </c>
      <c r="D630" s="4" t="s">
        <v>981</v>
      </c>
      <c r="E630" s="4" t="str">
        <f>iferror(VLOOKUP(D630,State_info,2,0),"No Data")</f>
        <v>MD</v>
      </c>
      <c r="F630" s="4">
        <v>120060.0</v>
      </c>
      <c r="G630" s="4">
        <v>236961.0</v>
      </c>
      <c r="H630" s="4" t="s">
        <v>1331</v>
      </c>
      <c r="I630" s="5">
        <v>43950.0</v>
      </c>
      <c r="J630" s="5">
        <v>43988.0</v>
      </c>
      <c r="K630" s="4" t="s">
        <v>16</v>
      </c>
      <c r="L630" s="4">
        <f>iferror(vlookup(B630,Rating_info,3,0),"No Data")</f>
        <v>3.8</v>
      </c>
    </row>
    <row r="631" ht="15.75" hidden="1" customHeight="1">
      <c r="A631" s="4" t="s">
        <v>1024</v>
      </c>
      <c r="B631" s="4" t="s">
        <v>1245</v>
      </c>
      <c r="C631" s="4" t="str">
        <f>iferror(vlookup(B631,Industry_info,2,false),"No data")</f>
        <v>Biotech &amp; Pharmaceuticals</v>
      </c>
      <c r="D631" s="4" t="s">
        <v>253</v>
      </c>
      <c r="E631" s="4" t="str">
        <f>iferror(VLOOKUP(D631,State_info,2,0),"No Data")</f>
        <v>MD</v>
      </c>
      <c r="F631" s="4">
        <v>87548.0</v>
      </c>
      <c r="G631" s="4">
        <v>104354.0</v>
      </c>
      <c r="H631" s="4" t="s">
        <v>1332</v>
      </c>
      <c r="I631" s="5">
        <v>43953.0</v>
      </c>
      <c r="J631" s="5">
        <v>43988.0</v>
      </c>
      <c r="K631" s="4" t="s">
        <v>16</v>
      </c>
      <c r="L631" s="4">
        <f>iferror(vlookup(B631,Rating_info,3,0),"No Data")</f>
        <v>2.4</v>
      </c>
    </row>
    <row r="632" ht="15.75" hidden="1" customHeight="1">
      <c r="A632" s="4" t="s">
        <v>1333</v>
      </c>
      <c r="B632" s="4" t="s">
        <v>187</v>
      </c>
      <c r="C632" s="4" t="str">
        <f>iferror(vlookup(B632,Industry_info,2,false),"No data")</f>
        <v>Aerospace &amp; Defense</v>
      </c>
      <c r="D632" s="4" t="s">
        <v>14</v>
      </c>
      <c r="E632" s="4" t="str">
        <f>iferror(VLOOKUP(D632,State_info,2,0),"No Data")</f>
        <v>VA</v>
      </c>
      <c r="F632" s="4">
        <v>62762.0</v>
      </c>
      <c r="G632" s="4">
        <v>133644.0</v>
      </c>
      <c r="H632" s="4" t="s">
        <v>1334</v>
      </c>
      <c r="I632" s="5">
        <v>43951.0</v>
      </c>
      <c r="J632" s="5">
        <v>43988.0</v>
      </c>
      <c r="K632" s="4" t="s">
        <v>16</v>
      </c>
      <c r="L632" s="4">
        <f>iferror(vlookup(B632,Rating_info,3,0),"No Data")</f>
        <v>3.8</v>
      </c>
    </row>
    <row r="633" ht="15.75" hidden="1" customHeight="1">
      <c r="A633" s="4" t="s">
        <v>1335</v>
      </c>
      <c r="B633" s="4" t="s">
        <v>69</v>
      </c>
      <c r="C633" s="4" t="str">
        <f>iferror(vlookup(B633,Industry_info,2,false),"No data")</f>
        <v>Business Services</v>
      </c>
      <c r="D633" s="4" t="s">
        <v>32</v>
      </c>
      <c r="E633" s="4" t="str">
        <f>iferror(VLOOKUP(D633,State_info,2,0),"No Data")</f>
        <v>VA</v>
      </c>
      <c r="F633" s="4">
        <v>70408.0</v>
      </c>
      <c r="G633" s="4">
        <v>117126.0</v>
      </c>
      <c r="H633" s="4" t="s">
        <v>15</v>
      </c>
      <c r="I633" s="5">
        <v>43951.0</v>
      </c>
      <c r="J633" s="5">
        <v>43988.0</v>
      </c>
      <c r="K633" s="4" t="s">
        <v>16</v>
      </c>
      <c r="L633" s="4">
        <f>iferror(vlookup(B633,Rating_info,3,0),"No Data")</f>
        <v>3.9</v>
      </c>
    </row>
    <row r="634" ht="15.75" hidden="1" customHeight="1">
      <c r="A634" s="4" t="s">
        <v>1200</v>
      </c>
      <c r="B634" s="4" t="s">
        <v>663</v>
      </c>
      <c r="C634" s="4" t="str">
        <f>iferror(vlookup(B634,Industry_info,2,false),"No data")</f>
        <v>Biotech &amp; Pharmaceuticals</v>
      </c>
      <c r="D634" s="4" t="s">
        <v>75</v>
      </c>
      <c r="E634" s="4" t="str">
        <f>iferror(VLOOKUP(D634,State_info,2,0),"No Data")</f>
        <v>MD</v>
      </c>
      <c r="F634" s="4">
        <v>70834.0</v>
      </c>
      <c r="G634" s="4">
        <v>150106.0</v>
      </c>
      <c r="H634" s="4" t="s">
        <v>1336</v>
      </c>
      <c r="I634" s="5">
        <v>43949.0</v>
      </c>
      <c r="J634" s="5">
        <v>43988.0</v>
      </c>
      <c r="K634" s="4" t="s">
        <v>16</v>
      </c>
      <c r="L634" s="4">
        <f>iferror(vlookup(B634,Rating_info,3,0),"No Data")</f>
        <v>4</v>
      </c>
    </row>
    <row r="635" ht="15.75" hidden="1" customHeight="1">
      <c r="A635" s="4" t="s">
        <v>1337</v>
      </c>
      <c r="B635" s="4" t="s">
        <v>1338</v>
      </c>
      <c r="C635" s="4" t="str">
        <f>iferror(vlookup(B635,Industry_info,2,false),"No data")</f>
        <v>Business Services</v>
      </c>
      <c r="D635" s="4" t="s">
        <v>658</v>
      </c>
      <c r="E635" s="4" t="str">
        <f>iferror(VLOOKUP(D635,State_info,2,0),"No Data")</f>
        <v>MD</v>
      </c>
      <c r="F635" s="4">
        <v>42951.0</v>
      </c>
      <c r="G635" s="4">
        <v>96173.0</v>
      </c>
      <c r="H635" s="4" t="s">
        <v>1339</v>
      </c>
      <c r="I635" s="5">
        <v>43954.0</v>
      </c>
      <c r="J635" s="5">
        <v>43988.0</v>
      </c>
      <c r="K635" s="4" t="s">
        <v>16</v>
      </c>
      <c r="L635" s="4">
        <f>iferror(vlookup(B635,Rating_info,3,0),"No Data")</f>
        <v>2.7</v>
      </c>
    </row>
    <row r="636" ht="15.75" hidden="1" customHeight="1">
      <c r="A636" s="4" t="s">
        <v>1340</v>
      </c>
      <c r="B636" s="4" t="s">
        <v>183</v>
      </c>
      <c r="C636" s="4" t="str">
        <f>iferror(vlookup(B636,Industry_info,2,false),"No data")</f>
        <v>Business Services</v>
      </c>
      <c r="D636" s="4" t="s">
        <v>14</v>
      </c>
      <c r="E636" s="4" t="str">
        <f>iferror(VLOOKUP(D636,State_info,2,0),"No Data")</f>
        <v>VA</v>
      </c>
      <c r="F636" s="4">
        <v>75835.0</v>
      </c>
      <c r="G636" s="4">
        <v>101374.0</v>
      </c>
      <c r="H636" s="4" t="s">
        <v>15</v>
      </c>
      <c r="I636" s="5">
        <v>43951.0</v>
      </c>
      <c r="J636" s="5">
        <v>43988.0</v>
      </c>
      <c r="K636" s="4" t="s">
        <v>16</v>
      </c>
      <c r="L636" s="4">
        <f>iferror(vlookup(B636,Rating_info,3,0),"No Data")</f>
        <v>4</v>
      </c>
    </row>
    <row r="637" ht="15.75" hidden="1" customHeight="1">
      <c r="A637" s="4" t="s">
        <v>1341</v>
      </c>
      <c r="B637" s="4" t="s">
        <v>1342</v>
      </c>
      <c r="C637" s="4" t="str">
        <f>iferror(vlookup(B637,Industry_info,2,false),"No data")</f>
        <v>Business Services</v>
      </c>
      <c r="D637" s="4" t="s">
        <v>253</v>
      </c>
      <c r="E637" s="4" t="str">
        <f>iferror(VLOOKUP(D637,State_info,2,0),"No Data")</f>
        <v>MD</v>
      </c>
      <c r="F637" s="4">
        <v>99085.0</v>
      </c>
      <c r="G637" s="4">
        <v>141931.0</v>
      </c>
      <c r="H637" s="4" t="s">
        <v>1343</v>
      </c>
      <c r="I637" s="5">
        <v>43956.0</v>
      </c>
      <c r="J637" s="5">
        <v>43988.0</v>
      </c>
      <c r="K637" s="4" t="s">
        <v>16</v>
      </c>
      <c r="L637" s="4">
        <f>iferror(vlookup(B637,Rating_info,3,0),"No Data")</f>
        <v>2.7</v>
      </c>
    </row>
    <row r="638" ht="15.75" hidden="1" customHeight="1">
      <c r="A638" s="4" t="s">
        <v>1344</v>
      </c>
      <c r="B638" s="4" t="s">
        <v>252</v>
      </c>
      <c r="C638" s="4" t="str">
        <f>iferror(vlookup(B638,Industry_info,2,false),"No data")</f>
        <v>Biotech &amp; Pharmaceuticals</v>
      </c>
      <c r="D638" s="4" t="s">
        <v>253</v>
      </c>
      <c r="E638" s="4" t="str">
        <f>iferror(VLOOKUP(D638,State_info,2,0),"No Data")</f>
        <v>MD</v>
      </c>
      <c r="F638" s="4">
        <v>85632.0</v>
      </c>
      <c r="G638" s="4">
        <v>100646.0</v>
      </c>
      <c r="H638" s="4" t="s">
        <v>15</v>
      </c>
      <c r="I638" s="5">
        <v>43951.0</v>
      </c>
      <c r="J638" s="5">
        <v>43988.0</v>
      </c>
      <c r="K638" s="4" t="s">
        <v>16</v>
      </c>
      <c r="L638" s="4">
        <f>iferror(vlookup(B638,Rating_info,3,0),"No Data")</f>
        <v>3.9</v>
      </c>
    </row>
    <row r="639" ht="15.75" hidden="1" customHeight="1">
      <c r="A639" s="4" t="s">
        <v>1345</v>
      </c>
      <c r="B639" s="4" t="s">
        <v>324</v>
      </c>
      <c r="C639" s="4" t="str">
        <f>iferror(vlookup(B639,Industry_info,2,false),"No data")</f>
        <v>Aerospace &amp; Defense</v>
      </c>
      <c r="D639" s="4" t="s">
        <v>214</v>
      </c>
      <c r="E639" s="4" t="str">
        <f>iferror(VLOOKUP(D639,State_info,2,0),"No Data")</f>
        <v>MD</v>
      </c>
      <c r="F639" s="4">
        <v>107699.0</v>
      </c>
      <c r="G639" s="4">
        <v>159965.0</v>
      </c>
      <c r="H639" s="4" t="s">
        <v>15</v>
      </c>
      <c r="I639" s="5">
        <v>43951.0</v>
      </c>
      <c r="J639" s="5">
        <v>43988.0</v>
      </c>
      <c r="K639" s="4" t="s">
        <v>16</v>
      </c>
      <c r="L639" s="4">
        <f>iferror(vlookup(B639,Rating_info,3,0),"No Data")</f>
        <v>3.5</v>
      </c>
    </row>
    <row r="640" ht="15.75" customHeight="1">
      <c r="A640" s="4" t="s">
        <v>1123</v>
      </c>
      <c r="B640" s="4" t="s">
        <v>1346</v>
      </c>
      <c r="C640" s="4" t="str">
        <f>iferror(vlookup(B640,Industry_info,2,false),"No data")</f>
        <v>Information Technology</v>
      </c>
      <c r="D640" s="4" t="s">
        <v>14</v>
      </c>
      <c r="E640" s="4" t="str">
        <f>iferror(VLOOKUP(D640,State_info,2,0),"No Data")</f>
        <v>VA</v>
      </c>
      <c r="F640" s="4">
        <v>93470.0</v>
      </c>
      <c r="G640" s="4">
        <v>116335.0</v>
      </c>
      <c r="H640" s="4" t="s">
        <v>1347</v>
      </c>
      <c r="I640" s="5">
        <v>43957.0</v>
      </c>
      <c r="J640" s="5">
        <v>43988.0</v>
      </c>
      <c r="K640" s="4" t="s">
        <v>16</v>
      </c>
      <c r="L640" s="4">
        <f>iferror(vlookup(B640,Rating_info,3,0),"No Data")</f>
        <v>4.4</v>
      </c>
    </row>
    <row r="641" ht="15.75" hidden="1" customHeight="1">
      <c r="A641" s="4" t="s">
        <v>495</v>
      </c>
      <c r="B641" s="4" t="s">
        <v>544</v>
      </c>
      <c r="C641" s="4" t="str">
        <f>iferror(vlookup(B641,Industry_info,2,false),"No data")</f>
        <v>Aerospace &amp; Defense</v>
      </c>
      <c r="D641" s="4" t="s">
        <v>214</v>
      </c>
      <c r="E641" s="4" t="str">
        <f>iferror(VLOOKUP(D641,State_info,2,0),"No Data")</f>
        <v>MD</v>
      </c>
      <c r="F641" s="4">
        <v>86531.0</v>
      </c>
      <c r="G641" s="4">
        <v>91521.0</v>
      </c>
      <c r="H641" s="4" t="s">
        <v>1348</v>
      </c>
      <c r="I641" s="5">
        <v>43949.0</v>
      </c>
      <c r="J641" s="5">
        <v>43988.0</v>
      </c>
      <c r="K641" s="4" t="s">
        <v>16</v>
      </c>
      <c r="L641" s="4">
        <f>iferror(vlookup(B641,Rating_info,3,0),"No Data")</f>
        <v>3</v>
      </c>
    </row>
    <row r="642" ht="15.75" hidden="1" customHeight="1">
      <c r="A642" s="4" t="s">
        <v>1024</v>
      </c>
      <c r="B642" s="4" t="s">
        <v>1349</v>
      </c>
      <c r="C642" s="4" t="str">
        <f>iferror(vlookup(B642,Industry_info,2,false),"No data")</f>
        <v>Biotech &amp; Pharmaceuticals</v>
      </c>
      <c r="D642" s="4" t="s">
        <v>253</v>
      </c>
      <c r="E642" s="4" t="str">
        <f>iferror(VLOOKUP(D642,State_info,2,0),"No Data")</f>
        <v>MD</v>
      </c>
      <c r="F642" s="4">
        <v>37653.0</v>
      </c>
      <c r="G642" s="4">
        <v>90587.0</v>
      </c>
      <c r="H642" s="4" t="s">
        <v>1350</v>
      </c>
      <c r="I642" s="5">
        <v>43950.0</v>
      </c>
      <c r="J642" s="5">
        <v>43988.0</v>
      </c>
      <c r="K642" s="4" t="s">
        <v>16</v>
      </c>
      <c r="L642" s="4">
        <f>iferror(vlookup(B642,Rating_info,3,0),"No Data")</f>
        <v>2.6</v>
      </c>
    </row>
    <row r="643" ht="15.75" hidden="1" customHeight="1">
      <c r="A643" s="4" t="s">
        <v>1351</v>
      </c>
      <c r="B643" s="4" t="s">
        <v>1352</v>
      </c>
      <c r="C643" s="4" t="str">
        <f>iferror(vlookup(B643,Industry_info,2,false),"No data")</f>
        <v>Business Services</v>
      </c>
      <c r="D643" s="4" t="s">
        <v>184</v>
      </c>
      <c r="E643" s="4" t="str">
        <f>iferror(VLOOKUP(D643,State_info,2,0),"No Data")</f>
        <v>VA</v>
      </c>
      <c r="F643" s="4">
        <v>91864.0</v>
      </c>
      <c r="G643" s="4">
        <v>140538.0</v>
      </c>
      <c r="H643" s="4" t="s">
        <v>1353</v>
      </c>
      <c r="I643" s="5">
        <v>43951.0</v>
      </c>
      <c r="J643" s="5">
        <v>43988.0</v>
      </c>
      <c r="K643" s="4" t="s">
        <v>16</v>
      </c>
      <c r="L643" s="4">
        <f>iferror(vlookup(B643,Rating_info,3,0),"No Data")</f>
        <v>2.9</v>
      </c>
    </row>
    <row r="644" ht="15.75" hidden="1" customHeight="1">
      <c r="A644" s="4" t="s">
        <v>1354</v>
      </c>
      <c r="B644" s="4" t="s">
        <v>201</v>
      </c>
      <c r="C644" s="4" t="str">
        <f>iferror(vlookup(B644,Industry_info,2,false),"No data")</f>
        <v>Aerospace &amp; Defense</v>
      </c>
      <c r="D644" s="4" t="s">
        <v>32</v>
      </c>
      <c r="E644" s="4" t="str">
        <f>iferror(VLOOKUP(D644,State_info,2,0),"No Data")</f>
        <v>VA</v>
      </c>
      <c r="F644" s="4">
        <v>55691.0</v>
      </c>
      <c r="G644" s="4">
        <v>72574.0</v>
      </c>
      <c r="H644" s="4" t="s">
        <v>15</v>
      </c>
      <c r="I644" s="5">
        <v>43949.0</v>
      </c>
      <c r="J644" s="5">
        <v>43988.0</v>
      </c>
      <c r="K644" s="4" t="s">
        <v>16</v>
      </c>
      <c r="L644" s="4">
        <f>iferror(vlookup(B644,Rating_info,3,0),"No Data")</f>
        <v>3.4</v>
      </c>
    </row>
    <row r="645" ht="15.75" hidden="1" customHeight="1">
      <c r="A645" s="4" t="s">
        <v>1355</v>
      </c>
      <c r="B645" s="4" t="s">
        <v>644</v>
      </c>
      <c r="C645" s="4" t="str">
        <f>iferror(vlookup(B645,Industry_info,2,false),"No data")</f>
        <v>Business Services</v>
      </c>
      <c r="D645" s="4" t="s">
        <v>253</v>
      </c>
      <c r="E645" s="4" t="str">
        <f>iferror(VLOOKUP(D645,State_info,2,0),"No Data")</f>
        <v>MD</v>
      </c>
      <c r="F645" s="4">
        <v>179685.0</v>
      </c>
      <c r="G645" s="4">
        <v>204079.0</v>
      </c>
      <c r="H645" s="4" t="s">
        <v>1356</v>
      </c>
      <c r="I645" s="5">
        <v>43945.0</v>
      </c>
      <c r="J645" s="5">
        <v>43988.0</v>
      </c>
      <c r="K645" s="4" t="s">
        <v>16</v>
      </c>
      <c r="L645" s="4" t="str">
        <f>iferror(vlookup(B645,Rating_info,3,0),"No Data")</f>
        <v/>
      </c>
    </row>
    <row r="646" ht="15.75" customHeight="1">
      <c r="A646" s="4" t="s">
        <v>1357</v>
      </c>
      <c r="B646" s="4" t="s">
        <v>1358</v>
      </c>
      <c r="C646" s="4" t="str">
        <f>iferror(vlookup(B646,Industry_info,2,false),"No data")</f>
        <v>Business Services</v>
      </c>
      <c r="D646" s="4" t="s">
        <v>184</v>
      </c>
      <c r="E646" s="4" t="str">
        <f>iferror(VLOOKUP(D646,State_info,2,0),"No Data")</f>
        <v>VA</v>
      </c>
      <c r="F646" s="4">
        <v>112723.0</v>
      </c>
      <c r="G646" s="4">
        <v>123341.0</v>
      </c>
      <c r="H646" s="4" t="s">
        <v>1359</v>
      </c>
      <c r="I646" s="5">
        <v>43946.0</v>
      </c>
      <c r="J646" s="5">
        <v>43988.0</v>
      </c>
      <c r="K646" s="4" t="s">
        <v>16</v>
      </c>
      <c r="L646" s="4">
        <f>iferror(vlookup(B646,Rating_info,3,0),"No Data")</f>
        <v>3.7</v>
      </c>
    </row>
    <row r="647" ht="15.75" hidden="1" customHeight="1">
      <c r="A647" s="4" t="s">
        <v>1360</v>
      </c>
      <c r="B647" s="4" t="s">
        <v>324</v>
      </c>
      <c r="C647" s="4" t="str">
        <f>iferror(vlookup(B647,Industry_info,2,false),"No data")</f>
        <v>Aerospace &amp; Defense</v>
      </c>
      <c r="D647" s="4" t="s">
        <v>214</v>
      </c>
      <c r="E647" s="4" t="str">
        <f>iferror(VLOOKUP(D647,State_info,2,0),"No Data")</f>
        <v>MD</v>
      </c>
      <c r="F647" s="4">
        <v>96508.0</v>
      </c>
      <c r="G647" s="4">
        <v>143467.0</v>
      </c>
      <c r="H647" s="4" t="s">
        <v>15</v>
      </c>
      <c r="I647" s="5">
        <v>43951.0</v>
      </c>
      <c r="J647" s="5">
        <v>43988.0</v>
      </c>
      <c r="K647" s="4" t="s">
        <v>16</v>
      </c>
      <c r="L647" s="4">
        <f>iferror(vlookup(B647,Rating_info,3,0),"No Data")</f>
        <v>3.5</v>
      </c>
    </row>
    <row r="648" ht="15.75" hidden="1" customHeight="1">
      <c r="A648" s="4" t="s">
        <v>1361</v>
      </c>
      <c r="B648" s="4" t="s">
        <v>1362</v>
      </c>
      <c r="C648" s="4" t="str">
        <f>iferror(vlookup(B648,Industry_info,2,false),"No data")</f>
        <v>Government</v>
      </c>
      <c r="D648" s="4" t="s">
        <v>214</v>
      </c>
      <c r="E648" s="4" t="str">
        <f>iferror(VLOOKUP(D648,State_info,2,0),"No Data")</f>
        <v>MD</v>
      </c>
      <c r="F648" s="4">
        <v>70898.0</v>
      </c>
      <c r="G648" s="4">
        <v>88176.0</v>
      </c>
      <c r="H648" s="4" t="s">
        <v>1363</v>
      </c>
      <c r="I648" s="5">
        <v>43956.0</v>
      </c>
      <c r="J648" s="5">
        <v>43988.0</v>
      </c>
      <c r="K648" s="4" t="s">
        <v>16</v>
      </c>
      <c r="L648" s="4">
        <f>iferror(vlookup(B648,Rating_info,3,0),"No Data")</f>
        <v>3.8</v>
      </c>
    </row>
    <row r="649" ht="15.75" hidden="1" customHeight="1">
      <c r="A649" s="4" t="s">
        <v>1364</v>
      </c>
      <c r="B649" s="4" t="s">
        <v>1342</v>
      </c>
      <c r="C649" s="4" t="str">
        <f>iferror(vlookup(B649,Industry_info,2,false),"No data")</f>
        <v>Business Services</v>
      </c>
      <c r="D649" s="4" t="s">
        <v>253</v>
      </c>
      <c r="E649" s="4" t="str">
        <f>iferror(VLOOKUP(D649,State_info,2,0),"No Data")</f>
        <v>MD</v>
      </c>
      <c r="F649" s="4">
        <v>99667.0</v>
      </c>
      <c r="G649" s="4">
        <v>125061.0</v>
      </c>
      <c r="H649" s="4" t="s">
        <v>1365</v>
      </c>
      <c r="I649" s="5">
        <v>43956.0</v>
      </c>
      <c r="J649" s="5">
        <v>43988.0</v>
      </c>
      <c r="K649" s="4" t="s">
        <v>16</v>
      </c>
      <c r="L649" s="4">
        <f>iferror(vlookup(B649,Rating_info,3,0),"No Data")</f>
        <v>2.7</v>
      </c>
    </row>
    <row r="650" ht="15.75" customHeight="1">
      <c r="A650" s="4" t="s">
        <v>1366</v>
      </c>
      <c r="B650" s="4" t="s">
        <v>1367</v>
      </c>
      <c r="C650" s="4" t="str">
        <f>iferror(vlookup(B650,Industry_info,2,false),"No data")</f>
        <v>Business Services</v>
      </c>
      <c r="D650" s="4" t="s">
        <v>184</v>
      </c>
      <c r="E650" s="4" t="str">
        <f>iferror(VLOOKUP(D650,State_info,2,0),"No Data")</f>
        <v>VA</v>
      </c>
      <c r="F650" s="4">
        <v>68091.0</v>
      </c>
      <c r="G650" s="4">
        <v>87070.0</v>
      </c>
      <c r="H650" s="4" t="s">
        <v>1368</v>
      </c>
      <c r="I650" s="5">
        <v>43956.0</v>
      </c>
      <c r="J650" s="5">
        <v>43988.0</v>
      </c>
      <c r="K650" s="4" t="s">
        <v>16</v>
      </c>
      <c r="L650" s="4">
        <f>iferror(vlookup(B650,Rating_info,3,0),"No Data")</f>
        <v>3.6</v>
      </c>
    </row>
    <row r="651" ht="15.75" hidden="1" customHeight="1">
      <c r="A651" s="4" t="s">
        <v>1369</v>
      </c>
      <c r="B651" s="4" t="s">
        <v>252</v>
      </c>
      <c r="C651" s="4" t="str">
        <f>iferror(vlookup(B651,Industry_info,2,false),"No data")</f>
        <v>Biotech &amp; Pharmaceuticals</v>
      </c>
      <c r="D651" s="4" t="s">
        <v>253</v>
      </c>
      <c r="E651" s="4" t="str">
        <f>iferror(VLOOKUP(D651,State_info,2,0),"No Data")</f>
        <v>MD</v>
      </c>
      <c r="F651" s="4">
        <v>102620.0</v>
      </c>
      <c r="G651" s="4">
        <v>110103.0</v>
      </c>
      <c r="H651" s="4" t="s">
        <v>15</v>
      </c>
      <c r="I651" s="5">
        <v>43950.0</v>
      </c>
      <c r="J651" s="5">
        <v>43988.0</v>
      </c>
      <c r="K651" s="4" t="s">
        <v>16</v>
      </c>
      <c r="L651" s="4">
        <f>iferror(vlookup(B651,Rating_info,3,0),"No Data")</f>
        <v>3.9</v>
      </c>
    </row>
    <row r="652" ht="15.75" customHeight="1">
      <c r="A652" s="4" t="s">
        <v>1123</v>
      </c>
      <c r="B652" s="4" t="s">
        <v>1370</v>
      </c>
      <c r="C652" s="4" t="str">
        <f>iferror(vlookup(B652,Industry_info,2,false),"No data")</f>
        <v>Information Technology</v>
      </c>
      <c r="D652" s="4" t="s">
        <v>14</v>
      </c>
      <c r="E652" s="4" t="str">
        <f>iferror(VLOOKUP(D652,State_info,2,0),"No Data")</f>
        <v>VA</v>
      </c>
      <c r="F652" s="4">
        <v>71750.0</v>
      </c>
      <c r="G652" s="4">
        <v>125877.0</v>
      </c>
      <c r="H652" s="4" t="s">
        <v>1371</v>
      </c>
      <c r="I652" s="5">
        <v>43950.0</v>
      </c>
      <c r="J652" s="5">
        <v>43988.0</v>
      </c>
      <c r="K652" s="4" t="s">
        <v>16</v>
      </c>
      <c r="L652" s="4">
        <f>iferror(vlookup(B652,Rating_info,3,0),"No Data")</f>
        <v>4.3</v>
      </c>
    </row>
    <row r="653" ht="15.75" hidden="1" customHeight="1">
      <c r="A653" s="4" t="s">
        <v>1372</v>
      </c>
      <c r="B653" s="4" t="s">
        <v>760</v>
      </c>
      <c r="C653" s="4" t="str">
        <f>iferror(vlookup(B653,Industry_info,2,false),"No data")</f>
        <v>No Industry</v>
      </c>
      <c r="D653" s="4" t="s">
        <v>109</v>
      </c>
      <c r="E653" s="4" t="str">
        <f>iferror(VLOOKUP(D653,State_info,2,0),"No Data")</f>
        <v>MD</v>
      </c>
      <c r="F653" s="4">
        <v>86739.0</v>
      </c>
      <c r="G653" s="4">
        <v>103675.0</v>
      </c>
      <c r="H653" s="4" t="s">
        <v>1373</v>
      </c>
      <c r="I653" s="5">
        <v>43951.0</v>
      </c>
      <c r="J653" s="5">
        <v>43988.0</v>
      </c>
      <c r="K653" s="4" t="s">
        <v>16</v>
      </c>
      <c r="L653" s="4">
        <f>iferror(vlookup(B653,Rating_info,3,0),"No Data")</f>
        <v>4.2</v>
      </c>
    </row>
    <row r="654" ht="15.75" hidden="1" customHeight="1">
      <c r="A654" s="4" t="s">
        <v>1374</v>
      </c>
      <c r="B654" s="4" t="s">
        <v>201</v>
      </c>
      <c r="C654" s="4" t="str">
        <f>iferror(vlookup(B654,Industry_info,2,false),"No data")</f>
        <v>Aerospace &amp; Defense</v>
      </c>
      <c r="D654" s="4" t="s">
        <v>75</v>
      </c>
      <c r="E654" s="4" t="str">
        <f>iferror(VLOOKUP(D654,State_info,2,0),"No Data")</f>
        <v>MD</v>
      </c>
      <c r="F654" s="4">
        <v>87738.0</v>
      </c>
      <c r="G654" s="4">
        <v>105307.0</v>
      </c>
      <c r="H654" s="4" t="s">
        <v>15</v>
      </c>
      <c r="I654" s="5">
        <v>43956.0</v>
      </c>
      <c r="J654" s="5">
        <v>43988.0</v>
      </c>
      <c r="K654" s="4" t="s">
        <v>16</v>
      </c>
      <c r="L654" s="4">
        <f>iferror(vlookup(B654,Rating_info,3,0),"No Data")</f>
        <v>3.4</v>
      </c>
    </row>
    <row r="655" ht="15.75" hidden="1" customHeight="1">
      <c r="A655" s="4" t="s">
        <v>1375</v>
      </c>
      <c r="B655" s="4" t="s">
        <v>1376</v>
      </c>
      <c r="C655" s="4" t="str">
        <f>iferror(vlookup(B655,Industry_info,2,false),"No data")</f>
        <v>Biotech &amp; Pharmaceuticals</v>
      </c>
      <c r="D655" s="4" t="s">
        <v>253</v>
      </c>
      <c r="E655" s="4" t="str">
        <f>iferror(VLOOKUP(D655,State_info,2,0),"No Data")</f>
        <v>MD</v>
      </c>
      <c r="F655" s="4">
        <v>44021.0</v>
      </c>
      <c r="G655" s="4">
        <v>102865.0</v>
      </c>
      <c r="H655" s="4" t="s">
        <v>1377</v>
      </c>
      <c r="I655" s="5">
        <v>43952.0</v>
      </c>
      <c r="J655" s="5">
        <v>43988.0</v>
      </c>
      <c r="K655" s="4" t="s">
        <v>16</v>
      </c>
      <c r="L655" s="4" t="str">
        <f>iferror(vlookup(B655,Rating_info,3,0),"No Data")</f>
        <v/>
      </c>
    </row>
    <row r="656" ht="15.75" hidden="1" customHeight="1">
      <c r="A656" s="4" t="s">
        <v>1378</v>
      </c>
      <c r="B656" s="4" t="s">
        <v>187</v>
      </c>
      <c r="C656" s="4" t="str">
        <f>iferror(vlookup(B656,Industry_info,2,false),"No data")</f>
        <v>Aerospace &amp; Defense</v>
      </c>
      <c r="D656" s="4" t="s">
        <v>14</v>
      </c>
      <c r="E656" s="4" t="str">
        <f>iferror(VLOOKUP(D656,State_info,2,0),"No Data")</f>
        <v>VA</v>
      </c>
      <c r="F656" s="4">
        <v>78557.0</v>
      </c>
      <c r="G656" s="4">
        <v>221319.0</v>
      </c>
      <c r="H656" s="4" t="s">
        <v>1379</v>
      </c>
      <c r="I656" s="5">
        <v>43945.0</v>
      </c>
      <c r="J656" s="5">
        <v>43988.0</v>
      </c>
      <c r="K656" s="4" t="s">
        <v>16</v>
      </c>
      <c r="L656" s="4">
        <f>iferror(vlookup(B656,Rating_info,3,0),"No Data")</f>
        <v>3.8</v>
      </c>
    </row>
    <row r="657" ht="15.75" hidden="1" customHeight="1">
      <c r="A657" s="4" t="s">
        <v>1380</v>
      </c>
      <c r="B657" s="4" t="s">
        <v>536</v>
      </c>
      <c r="C657" s="4" t="str">
        <f>iferror(vlookup(B657,Industry_info,2,false),"No data")</f>
        <v>Aerospace &amp; Defense</v>
      </c>
      <c r="D657" s="4" t="s">
        <v>537</v>
      </c>
      <c r="E657" s="4" t="str">
        <f>iferror(VLOOKUP(D657,State_info,2,0),"No Data")</f>
        <v>VA</v>
      </c>
      <c r="F657" s="4">
        <v>98142.0</v>
      </c>
      <c r="G657" s="4">
        <v>126532.0</v>
      </c>
      <c r="H657" s="4" t="s">
        <v>1381</v>
      </c>
      <c r="I657" s="5">
        <v>43952.0</v>
      </c>
      <c r="J657" s="5">
        <v>43988.0</v>
      </c>
      <c r="K657" s="4" t="s">
        <v>16</v>
      </c>
      <c r="L657" s="4">
        <f>iferror(vlookup(B657,Rating_info,3,0),"No Data")</f>
        <v>3.6</v>
      </c>
    </row>
    <row r="658" ht="15.75" hidden="1" customHeight="1">
      <c r="A658" s="4" t="s">
        <v>1375</v>
      </c>
      <c r="B658" s="4" t="s">
        <v>810</v>
      </c>
      <c r="C658" s="4" t="str">
        <f>iferror(vlookup(B658,Industry_info,2,false),"No data")</f>
        <v>Biotech &amp; Pharmaceuticals</v>
      </c>
      <c r="D658" s="4" t="s">
        <v>75</v>
      </c>
      <c r="E658" s="4" t="str">
        <f>iferror(VLOOKUP(D658,State_info,2,0),"No Data")</f>
        <v>MD</v>
      </c>
      <c r="F658" s="4">
        <v>31373.0</v>
      </c>
      <c r="G658" s="4">
        <v>73802.0</v>
      </c>
      <c r="H658" s="4" t="s">
        <v>1382</v>
      </c>
      <c r="I658" s="5">
        <v>43949.0</v>
      </c>
      <c r="J658" s="5">
        <v>43988.0</v>
      </c>
      <c r="K658" s="4" t="s">
        <v>16</v>
      </c>
      <c r="L658" s="4">
        <f>iferror(vlookup(B658,Rating_info,3,0),"No Data")</f>
        <v>3.5</v>
      </c>
    </row>
    <row r="659" ht="15.75" hidden="1" customHeight="1">
      <c r="A659" s="4" t="s">
        <v>1383</v>
      </c>
      <c r="B659" s="4" t="s">
        <v>1245</v>
      </c>
      <c r="C659" s="4" t="str">
        <f>iferror(vlookup(B659,Industry_info,2,false),"No data")</f>
        <v>Biotech &amp; Pharmaceuticals</v>
      </c>
      <c r="D659" s="4" t="s">
        <v>253</v>
      </c>
      <c r="E659" s="4" t="str">
        <f>iferror(VLOOKUP(D659,State_info,2,0),"No Data")</f>
        <v>MD</v>
      </c>
      <c r="F659" s="4">
        <v>78307.0</v>
      </c>
      <c r="G659" s="4">
        <v>90956.0</v>
      </c>
      <c r="H659" s="4" t="s">
        <v>1384</v>
      </c>
      <c r="I659" s="5">
        <v>43953.0</v>
      </c>
      <c r="J659" s="5">
        <v>43988.0</v>
      </c>
      <c r="K659" s="4" t="s">
        <v>16</v>
      </c>
      <c r="L659" s="4">
        <f>iferror(vlookup(B659,Rating_info,3,0),"No Data")</f>
        <v>2.4</v>
      </c>
    </row>
    <row r="660" ht="15.75" hidden="1" customHeight="1">
      <c r="A660" s="4" t="s">
        <v>1385</v>
      </c>
      <c r="B660" s="4" t="s">
        <v>1386</v>
      </c>
      <c r="C660" s="4" t="str">
        <f>iferror(vlookup(B660,Industry_info,2,false),"No data")</f>
        <v>Business Services</v>
      </c>
      <c r="D660" s="4" t="s">
        <v>21</v>
      </c>
      <c r="E660" s="4" t="str">
        <f>iferror(VLOOKUP(D660,State_info,2,0),"No Data")</f>
        <v>DC</v>
      </c>
      <c r="F660" s="4">
        <v>96151.0</v>
      </c>
      <c r="G660" s="4">
        <v>159959.0</v>
      </c>
      <c r="H660" s="4" t="s">
        <v>1387</v>
      </c>
      <c r="I660" s="5">
        <v>43950.0</v>
      </c>
      <c r="J660" s="5">
        <v>43988.0</v>
      </c>
      <c r="K660" s="4" t="s">
        <v>16</v>
      </c>
      <c r="L660" s="4">
        <f>iferror(vlookup(B660,Rating_info,3,0),"No Data")</f>
        <v>3.7</v>
      </c>
    </row>
    <row r="661" ht="15.75" hidden="1" customHeight="1">
      <c r="A661" s="4" t="s">
        <v>1388</v>
      </c>
      <c r="B661" s="4" t="s">
        <v>1386</v>
      </c>
      <c r="C661" s="4" t="str">
        <f>iferror(vlookup(B661,Industry_info,2,false),"No data")</f>
        <v>Business Services</v>
      </c>
      <c r="D661" s="4" t="s">
        <v>21</v>
      </c>
      <c r="E661" s="4" t="str">
        <f>iferror(VLOOKUP(D661,State_info,2,0),"No Data")</f>
        <v>DC</v>
      </c>
      <c r="F661" s="4">
        <v>54297.0</v>
      </c>
      <c r="G661" s="4">
        <v>96539.0</v>
      </c>
      <c r="H661" s="4" t="s">
        <v>1389</v>
      </c>
      <c r="I661" s="5">
        <v>43953.0</v>
      </c>
      <c r="J661" s="5">
        <v>43988.0</v>
      </c>
      <c r="K661" s="4" t="s">
        <v>16</v>
      </c>
      <c r="L661" s="4">
        <f>iferror(vlookup(B661,Rating_info,3,0),"No Data")</f>
        <v>3.7</v>
      </c>
    </row>
    <row r="662" ht="15.75" hidden="1" customHeight="1">
      <c r="A662" s="4" t="s">
        <v>569</v>
      </c>
      <c r="B662" s="4" t="s">
        <v>1386</v>
      </c>
      <c r="C662" s="4" t="str">
        <f>iferror(vlookup(B662,Industry_info,2,false),"No data")</f>
        <v>Business Services</v>
      </c>
      <c r="D662" s="4" t="s">
        <v>21</v>
      </c>
      <c r="E662" s="4" t="str">
        <f>iferror(VLOOKUP(D662,State_info,2,0),"No Data")</f>
        <v>DC</v>
      </c>
      <c r="F662" s="4">
        <v>54297.0</v>
      </c>
      <c r="G662" s="4">
        <v>96539.0</v>
      </c>
      <c r="H662" s="4" t="s">
        <v>1390</v>
      </c>
      <c r="I662" s="5">
        <v>43950.0</v>
      </c>
      <c r="J662" s="5">
        <v>43988.0</v>
      </c>
      <c r="K662" s="4" t="s">
        <v>16</v>
      </c>
      <c r="L662" s="4">
        <f>iferror(vlookup(B662,Rating_info,3,0),"No Data")</f>
        <v>3.7</v>
      </c>
    </row>
    <row r="663" ht="15.75" hidden="1" customHeight="1">
      <c r="A663" s="4" t="s">
        <v>1391</v>
      </c>
      <c r="B663" s="4" t="s">
        <v>1386</v>
      </c>
      <c r="C663" s="4" t="str">
        <f>iferror(vlookup(B663,Industry_info,2,false),"No data")</f>
        <v>Business Services</v>
      </c>
      <c r="D663" s="4" t="s">
        <v>21</v>
      </c>
      <c r="E663" s="4" t="str">
        <f>iferror(VLOOKUP(D663,State_info,2,0),"No Data")</f>
        <v>DC</v>
      </c>
      <c r="F663" s="4">
        <v>35981.0</v>
      </c>
      <c r="G663" s="4">
        <v>80244.0</v>
      </c>
      <c r="H663" s="4" t="s">
        <v>1392</v>
      </c>
      <c r="I663" s="5">
        <v>43958.0</v>
      </c>
      <c r="J663" s="5">
        <v>43988.0</v>
      </c>
      <c r="K663" s="4" t="s">
        <v>16</v>
      </c>
      <c r="L663" s="4">
        <f>iferror(vlookup(B663,Rating_info,3,0),"No Data")</f>
        <v>3.7</v>
      </c>
    </row>
    <row r="664" ht="15.75" hidden="1" customHeight="1">
      <c r="A664" s="4" t="s">
        <v>1393</v>
      </c>
      <c r="B664" s="4" t="s">
        <v>1386</v>
      </c>
      <c r="C664" s="4" t="str">
        <f>iferror(vlookup(B664,Industry_info,2,false),"No data")</f>
        <v>Business Services</v>
      </c>
      <c r="D664" s="4" t="s">
        <v>24</v>
      </c>
      <c r="E664" s="4" t="str">
        <f>iferror(VLOOKUP(D664,State_info,2,0),"No Data")</f>
        <v>VA</v>
      </c>
      <c r="F664" s="4">
        <v>96151.0</v>
      </c>
      <c r="G664" s="4">
        <v>159959.0</v>
      </c>
      <c r="H664" s="4" t="s">
        <v>1394</v>
      </c>
      <c r="I664" s="5">
        <v>43957.0</v>
      </c>
      <c r="J664" s="5">
        <v>43988.0</v>
      </c>
      <c r="K664" s="4" t="s">
        <v>16</v>
      </c>
      <c r="L664" s="4">
        <f>iferror(vlookup(B664,Rating_info,3,0),"No Data")</f>
        <v>3.7</v>
      </c>
    </row>
    <row r="665" ht="15.75" hidden="1" customHeight="1">
      <c r="A665" s="4" t="s">
        <v>1395</v>
      </c>
      <c r="B665" s="4" t="s">
        <v>1386</v>
      </c>
      <c r="C665" s="4" t="str">
        <f>iferror(vlookup(B665,Industry_info,2,false),"No data")</f>
        <v>Business Services</v>
      </c>
      <c r="D665" s="4" t="s">
        <v>24</v>
      </c>
      <c r="E665" s="4" t="str">
        <f>iferror(VLOOKUP(D665,State_info,2,0),"No Data")</f>
        <v>VA</v>
      </c>
      <c r="F665" s="4">
        <v>89104.0</v>
      </c>
      <c r="G665" s="4">
        <v>149295.0</v>
      </c>
      <c r="H665" s="4" t="s">
        <v>1396</v>
      </c>
      <c r="I665" s="5">
        <v>43957.0</v>
      </c>
      <c r="J665" s="5">
        <v>43988.0</v>
      </c>
      <c r="K665" s="4" t="s">
        <v>16</v>
      </c>
      <c r="L665" s="4">
        <f>iferror(vlookup(B665,Rating_info,3,0),"No Data")</f>
        <v>3.7</v>
      </c>
    </row>
    <row r="666" ht="15.75" hidden="1" customHeight="1">
      <c r="A666" s="4" t="s">
        <v>1397</v>
      </c>
      <c r="B666" s="4" t="s">
        <v>26</v>
      </c>
      <c r="C666" s="4" t="str">
        <f>iferror(vlookup(B666,Industry_info,2,false),"No data")</f>
        <v>Business Services</v>
      </c>
      <c r="D666" s="4" t="s">
        <v>21</v>
      </c>
      <c r="E666" s="4" t="str">
        <f>iferror(VLOOKUP(D666,State_info,2,0),"No Data")</f>
        <v>DC</v>
      </c>
      <c r="F666" s="4">
        <v>59894.0</v>
      </c>
      <c r="G666" s="4">
        <v>108894.0</v>
      </c>
      <c r="H666" s="4" t="s">
        <v>1398</v>
      </c>
      <c r="I666" s="5">
        <v>43952.0</v>
      </c>
      <c r="J666" s="5">
        <v>43988.0</v>
      </c>
      <c r="K666" s="4" t="s">
        <v>16</v>
      </c>
      <c r="L666" s="4">
        <f>iferror(vlookup(B666,Rating_info,3,0),"No Data")</f>
        <v>3.7</v>
      </c>
    </row>
    <row r="667" ht="15.75" hidden="1" customHeight="1">
      <c r="A667" s="4" t="s">
        <v>1399</v>
      </c>
      <c r="B667" s="4" t="s">
        <v>1386</v>
      </c>
      <c r="C667" s="4" t="str">
        <f>iferror(vlookup(B667,Industry_info,2,false),"No data")</f>
        <v>Business Services</v>
      </c>
      <c r="D667" s="4" t="s">
        <v>21</v>
      </c>
      <c r="E667" s="4" t="str">
        <f>iferror(VLOOKUP(D667,State_info,2,0),"No Data")</f>
        <v>DC</v>
      </c>
      <c r="F667" s="4">
        <v>74364.0</v>
      </c>
      <c r="G667" s="4">
        <v>132506.0</v>
      </c>
      <c r="H667" s="4" t="s">
        <v>1400</v>
      </c>
      <c r="I667" s="5">
        <v>43949.0</v>
      </c>
      <c r="J667" s="5">
        <v>43988.0</v>
      </c>
      <c r="K667" s="4" t="s">
        <v>16</v>
      </c>
      <c r="L667" s="4">
        <f>iferror(vlookup(B667,Rating_info,3,0),"No Data")</f>
        <v>3.7</v>
      </c>
    </row>
    <row r="668" ht="15.75" hidden="1" customHeight="1">
      <c r="A668" s="4" t="s">
        <v>1401</v>
      </c>
      <c r="B668" s="4" t="s">
        <v>1386</v>
      </c>
      <c r="C668" s="4" t="str">
        <f>iferror(vlookup(B668,Industry_info,2,false),"No data")</f>
        <v>Business Services</v>
      </c>
      <c r="D668" s="4" t="s">
        <v>21</v>
      </c>
      <c r="E668" s="4" t="str">
        <f>iferror(VLOOKUP(D668,State_info,2,0),"No Data")</f>
        <v>DC</v>
      </c>
      <c r="F668" s="4">
        <v>37937.0</v>
      </c>
      <c r="G668" s="4">
        <v>84049.0</v>
      </c>
      <c r="H668" s="4" t="s">
        <v>1402</v>
      </c>
      <c r="I668" s="5">
        <v>43945.0</v>
      </c>
      <c r="J668" s="5">
        <v>43988.0</v>
      </c>
      <c r="K668" s="4" t="s">
        <v>16</v>
      </c>
      <c r="L668" s="4">
        <f>iferror(vlookup(B668,Rating_info,3,0),"No Data")</f>
        <v>3.7</v>
      </c>
    </row>
    <row r="669" ht="15.75" customHeight="1">
      <c r="A669" s="4" t="s">
        <v>1403</v>
      </c>
      <c r="B669" s="4" t="s">
        <v>1386</v>
      </c>
      <c r="C669" s="4" t="str">
        <f>iferror(vlookup(B669,Industry_info,2,false),"No data")</f>
        <v>Business Services</v>
      </c>
      <c r="D669" s="4" t="s">
        <v>24</v>
      </c>
      <c r="E669" s="4" t="str">
        <f>iferror(VLOOKUP(D669,State_info,2,0),"No Data")</f>
        <v>VA</v>
      </c>
      <c r="F669" s="4">
        <v>95665.0</v>
      </c>
      <c r="G669" s="4">
        <v>165443.0</v>
      </c>
      <c r="H669" s="4" t="s">
        <v>1404</v>
      </c>
      <c r="I669" s="5">
        <v>43953.0</v>
      </c>
      <c r="J669" s="5">
        <v>43988.0</v>
      </c>
      <c r="K669" s="4" t="s">
        <v>16</v>
      </c>
      <c r="L669" s="4">
        <f>iferror(vlookup(B669,Rating_info,3,0),"No Data")</f>
        <v>3.7</v>
      </c>
    </row>
    <row r="670" ht="15.75" hidden="1" customHeight="1">
      <c r="A670" s="4" t="s">
        <v>1405</v>
      </c>
      <c r="B670" s="4" t="s">
        <v>1386</v>
      </c>
      <c r="C670" s="4" t="str">
        <f>iferror(vlookup(B670,Industry_info,2,false),"No data")</f>
        <v>Business Services</v>
      </c>
      <c r="D670" s="4" t="s">
        <v>24</v>
      </c>
      <c r="E670" s="4" t="str">
        <f>iferror(VLOOKUP(D670,State_info,2,0),"No Data")</f>
        <v>VA</v>
      </c>
      <c r="F670" s="4">
        <v>51373.0</v>
      </c>
      <c r="G670" s="4">
        <v>92403.0</v>
      </c>
      <c r="H670" s="4" t="s">
        <v>1406</v>
      </c>
      <c r="I670" s="5">
        <v>43957.0</v>
      </c>
      <c r="J670" s="5">
        <v>43988.0</v>
      </c>
      <c r="K670" s="4" t="s">
        <v>16</v>
      </c>
      <c r="L670" s="4">
        <f>iferror(vlookup(B670,Rating_info,3,0),"No Data")</f>
        <v>3.7</v>
      </c>
    </row>
    <row r="671" ht="15.75" customHeight="1">
      <c r="A671" s="4" t="s">
        <v>1407</v>
      </c>
      <c r="B671" s="4" t="s">
        <v>1386</v>
      </c>
      <c r="C671" s="4" t="str">
        <f>iferror(vlookup(B671,Industry_info,2,false),"No data")</f>
        <v>Business Services</v>
      </c>
      <c r="D671" s="4" t="s">
        <v>49</v>
      </c>
      <c r="E671" s="4" t="str">
        <f>iferror(VLOOKUP(D671,State_info,2,0),"No Data")</f>
        <v>VA</v>
      </c>
      <c r="F671" s="4">
        <v>74916.0</v>
      </c>
      <c r="G671" s="4">
        <v>128610.0</v>
      </c>
      <c r="H671" s="4" t="s">
        <v>1408</v>
      </c>
      <c r="I671" s="5">
        <v>43945.0</v>
      </c>
      <c r="J671" s="5">
        <v>43988.0</v>
      </c>
      <c r="K671" s="4" t="s">
        <v>16</v>
      </c>
      <c r="L671" s="4">
        <f>iferror(vlookup(B671,Rating_info,3,0),"No Data")</f>
        <v>3.7</v>
      </c>
    </row>
    <row r="672" ht="15.75" customHeight="1">
      <c r="A672" s="4" t="s">
        <v>1409</v>
      </c>
      <c r="B672" s="4" t="s">
        <v>1386</v>
      </c>
      <c r="C672" s="4" t="str">
        <f>iferror(vlookup(B672,Industry_info,2,false),"No data")</f>
        <v>Business Services</v>
      </c>
      <c r="D672" s="4" t="s">
        <v>24</v>
      </c>
      <c r="E672" s="4" t="str">
        <f>iferror(VLOOKUP(D672,State_info,2,0),"No Data")</f>
        <v>VA</v>
      </c>
      <c r="F672" s="4">
        <v>58824.0</v>
      </c>
      <c r="G672" s="4">
        <v>112227.0</v>
      </c>
      <c r="H672" s="4" t="s">
        <v>1410</v>
      </c>
      <c r="I672" s="5">
        <v>43953.0</v>
      </c>
      <c r="J672" s="5">
        <v>43988.0</v>
      </c>
      <c r="K672" s="4" t="s">
        <v>16</v>
      </c>
      <c r="L672" s="4">
        <f>iferror(vlookup(B672,Rating_info,3,0),"No Data")</f>
        <v>3.7</v>
      </c>
    </row>
    <row r="673" ht="15.75" customHeight="1">
      <c r="A673" s="4" t="s">
        <v>1411</v>
      </c>
      <c r="B673" s="4" t="s">
        <v>1386</v>
      </c>
      <c r="C673" s="4" t="str">
        <f>iferror(vlookup(B673,Industry_info,2,false),"No data")</f>
        <v>Business Services</v>
      </c>
      <c r="D673" s="4" t="s">
        <v>32</v>
      </c>
      <c r="E673" s="4" t="str">
        <f>iferror(VLOOKUP(D673,State_info,2,0),"No Data")</f>
        <v>VA</v>
      </c>
      <c r="F673" s="4">
        <v>58824.0</v>
      </c>
      <c r="G673" s="4">
        <v>112227.0</v>
      </c>
      <c r="H673" s="4" t="s">
        <v>1412</v>
      </c>
      <c r="I673" s="5">
        <v>43958.0</v>
      </c>
      <c r="J673" s="5">
        <v>43988.0</v>
      </c>
      <c r="K673" s="4" t="s">
        <v>16</v>
      </c>
      <c r="L673" s="4">
        <f>iferror(vlookup(B673,Rating_info,3,0),"No Data")</f>
        <v>3.7</v>
      </c>
    </row>
    <row r="674" ht="15.75" hidden="1" customHeight="1">
      <c r="A674" s="4" t="s">
        <v>1413</v>
      </c>
      <c r="B674" s="4" t="s">
        <v>1386</v>
      </c>
      <c r="C674" s="4" t="str">
        <f>iferror(vlookup(B674,Industry_info,2,false),"No data")</f>
        <v>Business Services</v>
      </c>
      <c r="D674" s="4" t="s">
        <v>132</v>
      </c>
      <c r="E674" s="4" t="str">
        <f>iferror(VLOOKUP(D674,State_info,2,0),"No Data")</f>
        <v>VA</v>
      </c>
      <c r="F674" s="4">
        <v>90454.0</v>
      </c>
      <c r="G674" s="4">
        <v>151998.0</v>
      </c>
      <c r="H674" s="4" t="s">
        <v>1414</v>
      </c>
      <c r="I674" s="5">
        <v>43949.0</v>
      </c>
      <c r="J674" s="5">
        <v>43988.0</v>
      </c>
      <c r="K674" s="4" t="s">
        <v>16</v>
      </c>
      <c r="L674" s="4">
        <f>iferror(vlookup(B674,Rating_info,3,0),"No Data")</f>
        <v>3.7</v>
      </c>
    </row>
    <row r="675" ht="15.75" customHeight="1">
      <c r="A675" s="4" t="s">
        <v>1415</v>
      </c>
      <c r="B675" s="4" t="s">
        <v>1386</v>
      </c>
      <c r="C675" s="4" t="str">
        <f>iferror(vlookup(B675,Industry_info,2,false),"No data")</f>
        <v>Business Services</v>
      </c>
      <c r="D675" s="4" t="s">
        <v>32</v>
      </c>
      <c r="E675" s="4" t="str">
        <f>iferror(VLOOKUP(D675,State_info,2,0),"No Data")</f>
        <v>VA</v>
      </c>
      <c r="F675" s="4">
        <v>91443.0</v>
      </c>
      <c r="G675" s="4">
        <v>155868.0</v>
      </c>
      <c r="H675" s="4" t="s">
        <v>1416</v>
      </c>
      <c r="I675" s="5">
        <v>43953.0</v>
      </c>
      <c r="J675" s="5">
        <v>43988.0</v>
      </c>
      <c r="K675" s="4" t="s">
        <v>16</v>
      </c>
      <c r="L675" s="4">
        <f>iferror(vlookup(B675,Rating_info,3,0),"No Data")</f>
        <v>3.7</v>
      </c>
    </row>
    <row r="676" ht="15.75" hidden="1" customHeight="1">
      <c r="A676" s="4" t="s">
        <v>1417</v>
      </c>
      <c r="B676" s="4" t="s">
        <v>1418</v>
      </c>
      <c r="C676" s="4" t="str">
        <f>iferror(vlookup(B676,Industry_info,2,false),"No data")</f>
        <v>Business Services</v>
      </c>
      <c r="D676" s="4" t="s">
        <v>1419</v>
      </c>
      <c r="E676" s="4" t="str">
        <f>iferror(VLOOKUP(D676,State_info,2,0),"No Data")</f>
        <v>CA</v>
      </c>
      <c r="F676" s="4">
        <v>151875.0</v>
      </c>
      <c r="G676" s="4">
        <v>170407.0</v>
      </c>
      <c r="H676" s="4" t="s">
        <v>1420</v>
      </c>
      <c r="I676" s="5">
        <v>43957.0</v>
      </c>
      <c r="J676" s="5">
        <v>43987.0</v>
      </c>
      <c r="K676" s="4" t="s">
        <v>16</v>
      </c>
      <c r="L676" s="4">
        <f>iferror(vlookup(B676,Rating_info,3,0),"No Data")</f>
        <v>4.3</v>
      </c>
    </row>
    <row r="677" ht="15.75" hidden="1" customHeight="1">
      <c r="A677" s="4" t="s">
        <v>12</v>
      </c>
      <c r="B677" s="4" t="s">
        <v>1421</v>
      </c>
      <c r="C677" s="4" t="str">
        <f>iferror(vlookup(B677,Industry_info,2,false),"No data")</f>
        <v>Government</v>
      </c>
      <c r="D677" s="4" t="s">
        <v>1419</v>
      </c>
      <c r="E677" s="4" t="str">
        <f>iferror(VLOOKUP(D677,State_info,2,0),"No Data")</f>
        <v>CA</v>
      </c>
      <c r="F677" s="4">
        <v>78594.0</v>
      </c>
      <c r="G677" s="4">
        <v>147225.0</v>
      </c>
      <c r="H677" s="4" t="s">
        <v>1422</v>
      </c>
      <c r="I677" s="5">
        <v>43952.0</v>
      </c>
      <c r="J677" s="5">
        <v>43987.0</v>
      </c>
      <c r="K677" s="4" t="s">
        <v>16</v>
      </c>
      <c r="L677" s="4">
        <f>iferror(vlookup(B677,Rating_info,3,0),"No Data")</f>
        <v>3.6</v>
      </c>
    </row>
    <row r="678" ht="15.75" hidden="1" customHeight="1">
      <c r="A678" s="4" t="s">
        <v>12</v>
      </c>
      <c r="B678" s="4" t="s">
        <v>1423</v>
      </c>
      <c r="C678" s="4" t="str">
        <f>iferror(vlookup(B678,Industry_info,2,false),"No data")</f>
        <v>Information Technology</v>
      </c>
      <c r="D678" s="4" t="s">
        <v>1419</v>
      </c>
      <c r="E678" s="4" t="str">
        <f>iferror(VLOOKUP(D678,State_info,2,0),"No Data")</f>
        <v>CA</v>
      </c>
      <c r="F678" s="4">
        <v>145000.0</v>
      </c>
      <c r="G678" s="4">
        <v>225000.0</v>
      </c>
      <c r="H678" s="4" t="s">
        <v>15</v>
      </c>
      <c r="I678" s="5">
        <v>43949.0</v>
      </c>
      <c r="J678" s="5">
        <v>43987.0</v>
      </c>
      <c r="K678" s="4" t="s">
        <v>16</v>
      </c>
      <c r="L678" s="4">
        <f>iferror(vlookup(B678,Rating_info,3,0),"No Data")</f>
        <v>3.6</v>
      </c>
    </row>
    <row r="679" ht="15.75" hidden="1" customHeight="1">
      <c r="A679" s="4" t="s">
        <v>12</v>
      </c>
      <c r="B679" s="4" t="s">
        <v>1424</v>
      </c>
      <c r="C679" s="4" t="str">
        <f>iferror(vlookup(B679,Industry_info,2,false),"No data")</f>
        <v>Information Technology</v>
      </c>
      <c r="D679" s="4" t="s">
        <v>1419</v>
      </c>
      <c r="E679" s="4" t="str">
        <f>iferror(VLOOKUP(D679,State_info,2,0),"No Data")</f>
        <v>CA</v>
      </c>
      <c r="F679" s="4">
        <v>105765.0</v>
      </c>
      <c r="G679" s="4">
        <v>142959.0</v>
      </c>
      <c r="H679" s="4" t="s">
        <v>1425</v>
      </c>
      <c r="I679" s="5">
        <v>43955.0</v>
      </c>
      <c r="J679" s="5">
        <v>43987.0</v>
      </c>
      <c r="K679" s="4" t="s">
        <v>16</v>
      </c>
      <c r="L679" s="4">
        <f>iferror(vlookup(B679,Rating_info,3,0),"No Data")</f>
        <v>5</v>
      </c>
    </row>
    <row r="680" ht="15.75" hidden="1" customHeight="1">
      <c r="A680" s="4" t="s">
        <v>12</v>
      </c>
      <c r="B680" s="4" t="s">
        <v>45</v>
      </c>
      <c r="C680" s="4" t="str">
        <f>iferror(vlookup(B680,Industry_info,2,false),"No data")</f>
        <v>No Industry</v>
      </c>
      <c r="D680" s="4" t="s">
        <v>1419</v>
      </c>
      <c r="E680" s="4" t="str">
        <f>iferror(VLOOKUP(D680,State_info,2,0),"No Data")</f>
        <v>CA</v>
      </c>
      <c r="F680" s="4">
        <v>110377.0</v>
      </c>
      <c r="G680" s="4">
        <v>143329.0</v>
      </c>
      <c r="H680" s="4" t="s">
        <v>46</v>
      </c>
      <c r="I680" s="5">
        <v>43946.0</v>
      </c>
      <c r="J680" s="5">
        <v>43987.0</v>
      </c>
      <c r="K680" s="4" t="s">
        <v>16</v>
      </c>
      <c r="L680" s="4" t="str">
        <f>iferror(vlookup(B680,Rating_info,3,0),"No Data")</f>
        <v/>
      </c>
    </row>
    <row r="681" ht="15.75" hidden="1" customHeight="1">
      <c r="A681" s="4" t="s">
        <v>1426</v>
      </c>
      <c r="B681" s="4" t="s">
        <v>1427</v>
      </c>
      <c r="C681" s="4" t="str">
        <f>iferror(vlookup(B681,Industry_info,2,false),"No data")</f>
        <v>Information Technology</v>
      </c>
      <c r="D681" s="4" t="s">
        <v>1419</v>
      </c>
      <c r="E681" s="4" t="str">
        <f>iferror(VLOOKUP(D681,State_info,2,0),"No Data")</f>
        <v>CA</v>
      </c>
      <c r="F681" s="4">
        <v>137705.0</v>
      </c>
      <c r="G681" s="4">
        <v>224163.0</v>
      </c>
      <c r="H681" s="4" t="s">
        <v>1428</v>
      </c>
      <c r="I681" s="5">
        <v>43945.0</v>
      </c>
      <c r="J681" s="5">
        <v>43987.0</v>
      </c>
      <c r="K681" s="4" t="s">
        <v>16</v>
      </c>
      <c r="L681" s="4">
        <f>iferror(vlookup(B681,Rating_info,3,0),"No Data")</f>
        <v>3.5</v>
      </c>
    </row>
    <row r="682" ht="15.75" hidden="1" customHeight="1">
      <c r="A682" s="4" t="s">
        <v>37</v>
      </c>
      <c r="B682" s="4" t="s">
        <v>1429</v>
      </c>
      <c r="C682" s="4" t="str">
        <f>iferror(vlookup(B682,Industry_info,2,false),"No data")</f>
        <v>Information Technology</v>
      </c>
      <c r="D682" s="4" t="s">
        <v>1419</v>
      </c>
      <c r="E682" s="4" t="str">
        <f>iferror(VLOOKUP(D682,State_info,2,0),"No Data")</f>
        <v>CA</v>
      </c>
      <c r="F682" s="4">
        <v>163578.0</v>
      </c>
      <c r="G682" s="4">
        <v>182543.0</v>
      </c>
      <c r="H682" s="4" t="s">
        <v>15</v>
      </c>
      <c r="I682" s="5">
        <v>43952.0</v>
      </c>
      <c r="J682" s="5">
        <v>43987.0</v>
      </c>
      <c r="K682" s="4" t="s">
        <v>16</v>
      </c>
      <c r="L682" s="4">
        <f>iferror(vlookup(B682,Rating_info,3,0),"No Data")</f>
        <v>4</v>
      </c>
    </row>
    <row r="683" ht="15.75" hidden="1" customHeight="1">
      <c r="A683" s="4" t="s">
        <v>12</v>
      </c>
      <c r="B683" s="4" t="s">
        <v>1430</v>
      </c>
      <c r="C683" s="4" t="str">
        <f>iferror(vlookup(B683,Industry_info,2,false),"No data")</f>
        <v>Information Technology</v>
      </c>
      <c r="D683" s="4" t="s">
        <v>1419</v>
      </c>
      <c r="E683" s="4" t="str">
        <f>iferror(VLOOKUP(D683,State_info,2,0),"No Data")</f>
        <v>CA</v>
      </c>
      <c r="F683" s="4">
        <v>119642.0</v>
      </c>
      <c r="G683" s="4">
        <v>135250.0</v>
      </c>
      <c r="H683" s="4" t="s">
        <v>1431</v>
      </c>
      <c r="I683" s="5">
        <v>43950.0</v>
      </c>
      <c r="J683" s="5">
        <v>43987.0</v>
      </c>
      <c r="K683" s="4" t="s">
        <v>16</v>
      </c>
      <c r="L683" s="4">
        <f>iferror(vlookup(B683,Rating_info,3,0),"No Data")</f>
        <v>3.1</v>
      </c>
    </row>
    <row r="684" ht="15.75" hidden="1" customHeight="1">
      <c r="A684" s="4" t="s">
        <v>1432</v>
      </c>
      <c r="B684" s="4" t="s">
        <v>1433</v>
      </c>
      <c r="C684" s="4" t="str">
        <f>iferror(vlookup(B684,Industry_info,2,false),"No data")</f>
        <v>Information Technology</v>
      </c>
      <c r="D684" s="4" t="s">
        <v>1419</v>
      </c>
      <c r="E684" s="4" t="str">
        <f>iferror(VLOOKUP(D684,State_info,2,0),"No Data")</f>
        <v>CA</v>
      </c>
      <c r="F684" s="4">
        <v>84400.0</v>
      </c>
      <c r="G684" s="4">
        <v>167186.0</v>
      </c>
      <c r="H684" s="4" t="s">
        <v>1434</v>
      </c>
      <c r="I684" s="5">
        <v>43956.0</v>
      </c>
      <c r="J684" s="5">
        <v>43987.0</v>
      </c>
      <c r="K684" s="4" t="s">
        <v>16</v>
      </c>
      <c r="L684" s="4">
        <f>iferror(vlookup(B684,Rating_info,3,0),"No Data")</f>
        <v>4.4</v>
      </c>
    </row>
    <row r="685" ht="15.75" hidden="1" customHeight="1">
      <c r="A685" s="4" t="s">
        <v>12</v>
      </c>
      <c r="B685" s="4" t="s">
        <v>1435</v>
      </c>
      <c r="C685" s="4" t="str">
        <f>iferror(vlookup(B685,Industry_info,2,false),"No data")</f>
        <v>Information Technology</v>
      </c>
      <c r="D685" s="4" t="s">
        <v>1419</v>
      </c>
      <c r="E685" s="4" t="str">
        <f>iferror(VLOOKUP(D685,State_info,2,0),"No Data")</f>
        <v>CA</v>
      </c>
      <c r="F685" s="4">
        <v>108809.0</v>
      </c>
      <c r="G685" s="4">
        <v>173353.0</v>
      </c>
      <c r="H685" s="4" t="s">
        <v>1436</v>
      </c>
      <c r="I685" s="5">
        <v>43945.0</v>
      </c>
      <c r="J685" s="5">
        <v>43987.0</v>
      </c>
      <c r="K685" s="4" t="s">
        <v>16</v>
      </c>
      <c r="L685" s="4">
        <f>iferror(vlookup(B685,Rating_info,3,0),"No Data")</f>
        <v>4.4</v>
      </c>
    </row>
    <row r="686" ht="15.75" hidden="1" customHeight="1">
      <c r="A686" s="4" t="s">
        <v>12</v>
      </c>
      <c r="B686" s="4" t="s">
        <v>1437</v>
      </c>
      <c r="C686" s="4" t="str">
        <f>iferror(vlookup(B686,Industry_info,2,false),"No data")</f>
        <v>Information Technology</v>
      </c>
      <c r="D686" s="4" t="s">
        <v>1419</v>
      </c>
      <c r="E686" s="4" t="str">
        <f>iferror(VLOOKUP(D686,State_info,2,0),"No Data")</f>
        <v>CA</v>
      </c>
      <c r="F686" s="4">
        <v>148171.0</v>
      </c>
      <c r="G686" s="4">
        <v>160387.0</v>
      </c>
      <c r="H686" s="4" t="s">
        <v>1438</v>
      </c>
      <c r="I686" s="5">
        <v>43950.0</v>
      </c>
      <c r="J686" s="5">
        <v>43987.0</v>
      </c>
      <c r="K686" s="4" t="s">
        <v>16</v>
      </c>
      <c r="L686" s="4">
        <f>iferror(vlookup(B686,Rating_info,3,0),"No Data")</f>
        <v>4.5</v>
      </c>
    </row>
    <row r="687" ht="15.75" hidden="1" customHeight="1">
      <c r="A687" s="4" t="s">
        <v>1439</v>
      </c>
      <c r="B687" s="4" t="s">
        <v>1440</v>
      </c>
      <c r="C687" s="4" t="str">
        <f>iferror(vlookup(B687,Industry_info,2,false),"No data")</f>
        <v>Finance</v>
      </c>
      <c r="D687" s="4" t="s">
        <v>1419</v>
      </c>
      <c r="E687" s="4" t="str">
        <f>iferror(VLOOKUP(D687,State_info,2,0),"No Data")</f>
        <v>CA</v>
      </c>
      <c r="F687" s="4">
        <v>175846.0</v>
      </c>
      <c r="G687" s="4">
        <v>278436.0</v>
      </c>
      <c r="H687" s="4" t="s">
        <v>1441</v>
      </c>
      <c r="I687" s="5">
        <v>43952.0</v>
      </c>
      <c r="J687" s="5">
        <v>43987.0</v>
      </c>
      <c r="K687" s="4" t="s">
        <v>16</v>
      </c>
      <c r="L687" s="4">
        <f>iferror(vlookup(B687,Rating_info,3,0),"No Data")</f>
        <v>3.8</v>
      </c>
    </row>
    <row r="688" ht="15.75" hidden="1" customHeight="1">
      <c r="A688" s="4" t="s">
        <v>1442</v>
      </c>
      <c r="B688" s="4" t="s">
        <v>1443</v>
      </c>
      <c r="C688" s="4" t="str">
        <f>iferror(vlookup(B688,Industry_info,2,false),"No data")</f>
        <v>Biotech &amp; Pharmaceuticals</v>
      </c>
      <c r="D688" s="4" t="s">
        <v>1444</v>
      </c>
      <c r="E688" s="4" t="str">
        <f>iferror(VLOOKUP(D688,State_info,2,0),"No Data")</f>
        <v>CA</v>
      </c>
      <c r="F688" s="4">
        <v>87803.0</v>
      </c>
      <c r="G688" s="4">
        <v>166104.0</v>
      </c>
      <c r="H688" s="4" t="s">
        <v>1445</v>
      </c>
      <c r="I688" s="5">
        <v>43946.0</v>
      </c>
      <c r="J688" s="5">
        <v>43987.0</v>
      </c>
      <c r="K688" s="4" t="s">
        <v>16</v>
      </c>
      <c r="L688" s="4">
        <f>iferror(vlookup(B688,Rating_info,3,0),"No Data")</f>
        <v>3.6</v>
      </c>
    </row>
    <row r="689" ht="15.75" hidden="1" customHeight="1">
      <c r="A689" s="4" t="s">
        <v>1446</v>
      </c>
      <c r="B689" s="4" t="s">
        <v>1447</v>
      </c>
      <c r="C689" s="4" t="str">
        <f>iferror(vlookup(B689,Industry_info,2,false),"No data")</f>
        <v>Biotech &amp; Pharmaceuticals</v>
      </c>
      <c r="D689" s="4" t="s">
        <v>1448</v>
      </c>
      <c r="E689" s="4" t="str">
        <f>iferror(VLOOKUP(D689,State_info,2,0),"No Data")</f>
        <v>CA</v>
      </c>
      <c r="F689" s="4">
        <v>105899.0</v>
      </c>
      <c r="G689" s="4">
        <v>139956.0</v>
      </c>
      <c r="H689" s="4" t="s">
        <v>1449</v>
      </c>
      <c r="I689" s="5">
        <v>43945.0</v>
      </c>
      <c r="J689" s="5">
        <v>43987.0</v>
      </c>
      <c r="K689" s="4" t="s">
        <v>16</v>
      </c>
      <c r="L689" s="4">
        <f>iferror(vlookup(B689,Rating_info,3,0),"No Data")</f>
        <v>3.5</v>
      </c>
    </row>
    <row r="690" ht="15.75" hidden="1" customHeight="1">
      <c r="A690" s="4" t="s">
        <v>1450</v>
      </c>
      <c r="B690" s="4" t="s">
        <v>1451</v>
      </c>
      <c r="C690" s="4" t="str">
        <f>iferror(vlookup(B690,Industry_info,2,false),"No data")</f>
        <v>Biotech &amp; Pharmaceuticals</v>
      </c>
      <c r="D690" s="4" t="s">
        <v>1448</v>
      </c>
      <c r="E690" s="4" t="str">
        <f>iferror(VLOOKUP(D690,State_info,2,0),"No Data")</f>
        <v>CA</v>
      </c>
      <c r="F690" s="4">
        <v>78913.0</v>
      </c>
      <c r="G690" s="4">
        <v>160694.0</v>
      </c>
      <c r="H690" s="4" t="s">
        <v>1452</v>
      </c>
      <c r="I690" s="5">
        <v>43951.0</v>
      </c>
      <c r="J690" s="5">
        <v>43987.0</v>
      </c>
      <c r="K690" s="4" t="s">
        <v>16</v>
      </c>
      <c r="L690" s="4">
        <f>iferror(vlookup(B690,Rating_info,3,0),"No Data")</f>
        <v>4.3</v>
      </c>
    </row>
    <row r="691" ht="15.75" hidden="1" customHeight="1">
      <c r="A691" s="4" t="s">
        <v>1453</v>
      </c>
      <c r="B691" s="4" t="s">
        <v>1454</v>
      </c>
      <c r="C691" s="4" t="str">
        <f>iferror(vlookup(B691,Industry_info,2,false),"No data")</f>
        <v>Information Technology</v>
      </c>
      <c r="D691" s="4" t="s">
        <v>1419</v>
      </c>
      <c r="E691" s="4" t="str">
        <f>iferror(VLOOKUP(D691,State_info,2,0),"No Data")</f>
        <v>CA</v>
      </c>
      <c r="F691" s="4">
        <v>170155.0</v>
      </c>
      <c r="G691" s="4">
        <v>196384.0</v>
      </c>
      <c r="H691" s="4" t="s">
        <v>15</v>
      </c>
      <c r="I691" s="5">
        <v>43950.0</v>
      </c>
      <c r="J691" s="5">
        <v>43987.0</v>
      </c>
      <c r="K691" s="4" t="s">
        <v>16</v>
      </c>
      <c r="L691" s="4">
        <f>iferror(vlookup(B691,Rating_info,3,0),"No Data")</f>
        <v>4.6</v>
      </c>
    </row>
    <row r="692" ht="15.75" hidden="1" customHeight="1">
      <c r="A692" s="4" t="s">
        <v>12</v>
      </c>
      <c r="B692" s="4" t="s">
        <v>1455</v>
      </c>
      <c r="C692" s="4" t="str">
        <f>iferror(vlookup(B692,Industry_info,2,false),"No data")</f>
        <v>Information Technology</v>
      </c>
      <c r="D692" s="4" t="s">
        <v>1456</v>
      </c>
      <c r="E692" s="4" t="str">
        <f>iferror(VLOOKUP(D692,State_info,2,0),"No Data")</f>
        <v>CA</v>
      </c>
      <c r="F692" s="4">
        <v>116415.0</v>
      </c>
      <c r="G692" s="4">
        <v>143186.0</v>
      </c>
      <c r="H692" s="4" t="s">
        <v>1457</v>
      </c>
      <c r="I692" s="5">
        <v>43953.0</v>
      </c>
      <c r="J692" s="5">
        <v>43987.0</v>
      </c>
      <c r="K692" s="4" t="s">
        <v>16</v>
      </c>
      <c r="L692" s="4">
        <f>iferror(vlookup(B692,Rating_info,3,0),"No Data")</f>
        <v>4.2</v>
      </c>
    </row>
    <row r="693" ht="15.75" hidden="1" customHeight="1">
      <c r="A693" s="4" t="s">
        <v>1458</v>
      </c>
      <c r="B693" s="4" t="s">
        <v>1459</v>
      </c>
      <c r="C693" s="4" t="str">
        <f>iferror(vlookup(B693,Industry_info,2,false),"No data")</f>
        <v>Health Care</v>
      </c>
      <c r="D693" s="4" t="s">
        <v>1419</v>
      </c>
      <c r="E693" s="4" t="str">
        <f>iferror(VLOOKUP(D693,State_info,2,0),"No Data")</f>
        <v>CA</v>
      </c>
      <c r="F693" s="4">
        <v>175704.0</v>
      </c>
      <c r="G693" s="4">
        <v>201738.0</v>
      </c>
      <c r="H693" s="4" t="s">
        <v>15</v>
      </c>
      <c r="I693" s="5">
        <v>43950.0</v>
      </c>
      <c r="J693" s="5">
        <v>43987.0</v>
      </c>
      <c r="K693" s="4" t="s">
        <v>16</v>
      </c>
      <c r="L693" s="4">
        <f>iferror(vlookup(B693,Rating_info,3,0),"No Data")</f>
        <v>4.2</v>
      </c>
    </row>
    <row r="694" ht="15.75" hidden="1" customHeight="1">
      <c r="A694" s="4" t="s">
        <v>12</v>
      </c>
      <c r="B694" s="4" t="s">
        <v>1460</v>
      </c>
      <c r="C694" s="4" t="str">
        <f>iferror(vlookup(B694,Industry_info,2,false),"No data")</f>
        <v>Finance</v>
      </c>
      <c r="D694" s="4" t="s">
        <v>1461</v>
      </c>
      <c r="E694" s="4" t="str">
        <f>iferror(VLOOKUP(D694,State_info,2,0),"No Data")</f>
        <v>CA</v>
      </c>
      <c r="F694" s="4">
        <v>124204.0</v>
      </c>
      <c r="G694" s="4">
        <v>139717.0</v>
      </c>
      <c r="H694" s="4" t="s">
        <v>1462</v>
      </c>
      <c r="I694" s="5">
        <v>43945.0</v>
      </c>
      <c r="J694" s="5">
        <v>43987.0</v>
      </c>
      <c r="K694" s="4" t="s">
        <v>16</v>
      </c>
      <c r="L694" s="4">
        <f>iferror(vlookup(B694,Rating_info,3,0),"No Data")</f>
        <v>4</v>
      </c>
    </row>
    <row r="695" ht="15.75" hidden="1" customHeight="1">
      <c r="A695" s="4" t="s">
        <v>1463</v>
      </c>
      <c r="B695" s="4" t="s">
        <v>1464</v>
      </c>
      <c r="C695" s="4" t="str">
        <f>iferror(vlookup(B695,Industry_info,2,false),"No data")</f>
        <v>Information Technology</v>
      </c>
      <c r="D695" s="4" t="s">
        <v>1419</v>
      </c>
      <c r="E695" s="4" t="str">
        <f>iferror(VLOOKUP(D695,State_info,2,0),"No Data")</f>
        <v>CA</v>
      </c>
      <c r="F695" s="4">
        <v>123766.0</v>
      </c>
      <c r="G695" s="4">
        <v>139185.0</v>
      </c>
      <c r="H695" s="4" t="s">
        <v>1465</v>
      </c>
      <c r="I695" s="5">
        <v>43949.0</v>
      </c>
      <c r="J695" s="5">
        <v>43987.0</v>
      </c>
      <c r="K695" s="4" t="s">
        <v>16</v>
      </c>
      <c r="L695" s="4">
        <f>iferror(vlookup(B695,Rating_info,3,0),"No Data")</f>
        <v>4.2</v>
      </c>
    </row>
    <row r="696" ht="15.75" hidden="1" customHeight="1">
      <c r="A696" s="4" t="s">
        <v>270</v>
      </c>
      <c r="B696" s="4" t="s">
        <v>1466</v>
      </c>
      <c r="C696" s="4" t="str">
        <f>iferror(vlookup(B696,Industry_info,2,false),"No data")</f>
        <v>Information Technology</v>
      </c>
      <c r="D696" s="4" t="s">
        <v>1419</v>
      </c>
      <c r="E696" s="4" t="str">
        <f>iferror(VLOOKUP(D696,State_info,2,0),"No Data")</f>
        <v>CA</v>
      </c>
      <c r="F696" s="4">
        <v>131965.0</v>
      </c>
      <c r="G696" s="4">
        <v>161310.0</v>
      </c>
      <c r="H696" s="4" t="s">
        <v>1467</v>
      </c>
      <c r="I696" s="5">
        <v>43946.0</v>
      </c>
      <c r="J696" s="5">
        <v>43987.0</v>
      </c>
      <c r="K696" s="4" t="s">
        <v>16</v>
      </c>
      <c r="L696" s="4">
        <f>iferror(vlookup(B696,Rating_info,3,0),"No Data")</f>
        <v>4.7</v>
      </c>
    </row>
    <row r="697" ht="15.75" hidden="1" customHeight="1">
      <c r="A697" s="4" t="s">
        <v>416</v>
      </c>
      <c r="B697" s="4" t="s">
        <v>1468</v>
      </c>
      <c r="C697" s="4" t="str">
        <f>iferror(vlookup(B697,Industry_info,2,false),"No data")</f>
        <v>Information Technology</v>
      </c>
      <c r="D697" s="4" t="s">
        <v>1469</v>
      </c>
      <c r="E697" s="4" t="str">
        <f>iferror(VLOOKUP(D697,State_info,2,0),"No Data")</f>
        <v>CA</v>
      </c>
      <c r="F697" s="4">
        <v>117566.0</v>
      </c>
      <c r="G697" s="4">
        <v>188203.0</v>
      </c>
      <c r="H697" s="4" t="s">
        <v>1470</v>
      </c>
      <c r="I697" s="5">
        <v>43951.0</v>
      </c>
      <c r="J697" s="5">
        <v>43987.0</v>
      </c>
      <c r="K697" s="4" t="s">
        <v>16</v>
      </c>
      <c r="L697" s="4">
        <f>iferror(vlookup(B697,Rating_info,3,0),"No Data")</f>
        <v>4.7</v>
      </c>
    </row>
    <row r="698" ht="15.75" hidden="1" customHeight="1">
      <c r="A698" s="4" t="s">
        <v>1471</v>
      </c>
      <c r="B698" s="4" t="s">
        <v>1472</v>
      </c>
      <c r="C698" s="4" t="str">
        <f>iferror(vlookup(B698,Industry_info,2,false),"No data")</f>
        <v>Biotech &amp; Pharmaceuticals</v>
      </c>
      <c r="D698" s="4" t="s">
        <v>1419</v>
      </c>
      <c r="E698" s="4" t="str">
        <f>iferror(VLOOKUP(D698,State_info,2,0),"No Data")</f>
        <v>CA</v>
      </c>
      <c r="F698" s="4">
        <v>102929.0</v>
      </c>
      <c r="G698" s="4">
        <v>164031.0</v>
      </c>
      <c r="H698" s="4" t="s">
        <v>1473</v>
      </c>
      <c r="I698" s="5">
        <v>43951.0</v>
      </c>
      <c r="J698" s="5">
        <v>43987.0</v>
      </c>
      <c r="K698" s="4" t="s">
        <v>16</v>
      </c>
      <c r="L698" s="4">
        <f>iferror(vlookup(B698,Rating_info,3,0),"No Data")</f>
        <v>3.5</v>
      </c>
    </row>
    <row r="699" ht="15.75" hidden="1" customHeight="1">
      <c r="A699" s="4" t="s">
        <v>12</v>
      </c>
      <c r="B699" s="4" t="s">
        <v>1474</v>
      </c>
      <c r="C699" s="4" t="str">
        <f>iferror(vlookup(B699,Industry_info,2,false),"No data")</f>
        <v>Biotech &amp; Pharmaceuticals</v>
      </c>
      <c r="D699" s="4" t="s">
        <v>1419</v>
      </c>
      <c r="E699" s="4" t="str">
        <f>iferror(VLOOKUP(D699,State_info,2,0),"No Data")</f>
        <v>CA</v>
      </c>
      <c r="F699" s="4">
        <v>114160.0</v>
      </c>
      <c r="G699" s="4">
        <v>146775.0</v>
      </c>
      <c r="H699" s="4" t="s">
        <v>1475</v>
      </c>
      <c r="I699" s="5">
        <v>43952.0</v>
      </c>
      <c r="J699" s="5">
        <v>43987.0</v>
      </c>
      <c r="K699" s="4" t="s">
        <v>16</v>
      </c>
      <c r="L699" s="4">
        <f>iferror(vlookup(B699,Rating_info,3,0),"No Data")</f>
        <v>5</v>
      </c>
    </row>
    <row r="700" ht="15.75" hidden="1" customHeight="1">
      <c r="A700" s="4" t="s">
        <v>1476</v>
      </c>
      <c r="B700" s="4" t="s">
        <v>1477</v>
      </c>
      <c r="C700" s="4" t="str">
        <f>iferror(vlookup(B700,Industry_info,2,false),"No data")</f>
        <v>Information Technology</v>
      </c>
      <c r="D700" s="4" t="s">
        <v>1419</v>
      </c>
      <c r="E700" s="4" t="str">
        <f>iferror(VLOOKUP(D700,State_info,2,0),"No Data")</f>
        <v>CA</v>
      </c>
      <c r="F700" s="4">
        <v>160408.0</v>
      </c>
      <c r="G700" s="4">
        <v>259975.0</v>
      </c>
      <c r="H700" s="4" t="s">
        <v>1478</v>
      </c>
      <c r="I700" s="5">
        <v>43951.0</v>
      </c>
      <c r="J700" s="5">
        <v>43987.0</v>
      </c>
      <c r="K700" s="4" t="s">
        <v>16</v>
      </c>
      <c r="L700" s="4">
        <f>iferror(vlookup(B700,Rating_info,3,0),"No Data")</f>
        <v>4</v>
      </c>
    </row>
    <row r="701" ht="15.75" hidden="1" customHeight="1">
      <c r="A701" s="4" t="s">
        <v>12</v>
      </c>
      <c r="B701" s="4" t="s">
        <v>1479</v>
      </c>
      <c r="C701" s="4" t="str">
        <f>iferror(vlookup(B701,Industry_info,2,false),"No data")</f>
        <v>Finance</v>
      </c>
      <c r="D701" s="4" t="s">
        <v>1419</v>
      </c>
      <c r="E701" s="4" t="str">
        <f>iferror(VLOOKUP(D701,State_info,2,0),"No Data")</f>
        <v>CA</v>
      </c>
      <c r="F701" s="4">
        <v>110377.0</v>
      </c>
      <c r="G701" s="4">
        <v>145200.0</v>
      </c>
      <c r="H701" s="4" t="s">
        <v>1480</v>
      </c>
      <c r="I701" s="5">
        <v>43951.0</v>
      </c>
      <c r="J701" s="5">
        <v>43987.0</v>
      </c>
      <c r="K701" s="4" t="s">
        <v>16</v>
      </c>
      <c r="L701" s="4">
        <f>iferror(vlookup(B701,Rating_info,3,0),"No Data")</f>
        <v>5</v>
      </c>
    </row>
    <row r="702" ht="15.75" hidden="1" customHeight="1">
      <c r="A702" s="4" t="s">
        <v>12</v>
      </c>
      <c r="B702" s="4" t="s">
        <v>1481</v>
      </c>
      <c r="C702" s="4" t="str">
        <f>iferror(vlookup(B702,Industry_info,2,false),"No data")</f>
        <v>No Industry</v>
      </c>
      <c r="D702" s="4" t="s">
        <v>1419</v>
      </c>
      <c r="E702" s="4" t="str">
        <f>iferror(VLOOKUP(D702,State_info,2,0),"No Data")</f>
        <v>CA</v>
      </c>
      <c r="F702" s="4">
        <v>86334.0</v>
      </c>
      <c r="G702" s="4">
        <v>138021.0</v>
      </c>
      <c r="H702" s="4" t="s">
        <v>1482</v>
      </c>
      <c r="I702" s="5">
        <v>43950.0</v>
      </c>
      <c r="J702" s="5">
        <v>43987.0</v>
      </c>
      <c r="K702" s="4" t="s">
        <v>16</v>
      </c>
      <c r="L702" s="4">
        <f>iferror(vlookup(B702,Rating_info,3,0),"No Data")</f>
        <v>4</v>
      </c>
    </row>
    <row r="703" ht="15.75" hidden="1" customHeight="1">
      <c r="A703" s="4" t="s">
        <v>1483</v>
      </c>
      <c r="B703" s="4" t="s">
        <v>1484</v>
      </c>
      <c r="C703" s="4" t="str">
        <f>iferror(vlookup(B703,Industry_info,2,false),"No data")</f>
        <v>Real Estate</v>
      </c>
      <c r="D703" s="4" t="s">
        <v>1419</v>
      </c>
      <c r="E703" s="4" t="str">
        <f>iferror(VLOOKUP(D703,State_info,2,0),"No Data")</f>
        <v>CA</v>
      </c>
      <c r="F703" s="4">
        <v>111709.0</v>
      </c>
      <c r="G703" s="4">
        <v>136321.0</v>
      </c>
      <c r="H703" s="4" t="s">
        <v>15</v>
      </c>
      <c r="I703" s="5">
        <v>43949.0</v>
      </c>
      <c r="J703" s="5">
        <v>43987.0</v>
      </c>
      <c r="K703" s="4" t="s">
        <v>16</v>
      </c>
      <c r="L703" s="4">
        <f>iferror(vlookup(B703,Rating_info,3,0),"No Data")</f>
        <v>4.3</v>
      </c>
    </row>
    <row r="704" ht="15.75" hidden="1" customHeight="1">
      <c r="A704" s="4" t="s">
        <v>31</v>
      </c>
      <c r="B704" s="4" t="s">
        <v>1485</v>
      </c>
      <c r="C704" s="4" t="str">
        <f>iferror(vlookup(B704,Industry_info,2,false),"No data")</f>
        <v>Information Technology</v>
      </c>
      <c r="D704" s="4" t="s">
        <v>1419</v>
      </c>
      <c r="E704" s="4" t="str">
        <f>iferror(VLOOKUP(D704,State_info,2,0),"No Data")</f>
        <v>CA</v>
      </c>
      <c r="F704" s="4">
        <v>116784.0</v>
      </c>
      <c r="G704" s="4">
        <v>118008.0</v>
      </c>
      <c r="H704" s="4" t="s">
        <v>1486</v>
      </c>
      <c r="I704" s="5">
        <v>43944.0</v>
      </c>
      <c r="J704" s="5">
        <v>43987.0</v>
      </c>
      <c r="K704" s="4" t="s">
        <v>16</v>
      </c>
      <c r="L704" s="4">
        <f>iferror(vlookup(B704,Rating_info,3,0),"No Data")</f>
        <v>3.5</v>
      </c>
    </row>
    <row r="705" ht="15.75" hidden="1" customHeight="1">
      <c r="A705" s="4" t="s">
        <v>12</v>
      </c>
      <c r="B705" s="4" t="s">
        <v>1487</v>
      </c>
      <c r="C705" s="4" t="str">
        <f>iferror(vlookup(B705,Industry_info,2,false),"No data")</f>
        <v>No Industry</v>
      </c>
      <c r="D705" s="4" t="s">
        <v>1419</v>
      </c>
      <c r="E705" s="4" t="str">
        <f>iferror(VLOOKUP(D705,State_info,2,0),"No Data")</f>
        <v>CA</v>
      </c>
      <c r="F705" s="4">
        <v>112157.0</v>
      </c>
      <c r="G705" s="4">
        <v>149698.0</v>
      </c>
      <c r="H705" s="4" t="s">
        <v>1488</v>
      </c>
      <c r="I705" s="5">
        <v>43953.0</v>
      </c>
      <c r="J705" s="5">
        <v>43987.0</v>
      </c>
      <c r="K705" s="4" t="s">
        <v>16</v>
      </c>
      <c r="L705" s="4">
        <f>iferror(vlookup(B705,Rating_info,3,0),"No Data")</f>
        <v>4.3</v>
      </c>
    </row>
    <row r="706" ht="15.75" hidden="1" customHeight="1">
      <c r="A706" s="4" t="s">
        <v>1489</v>
      </c>
      <c r="B706" s="4" t="s">
        <v>1490</v>
      </c>
      <c r="C706" s="4" t="str">
        <f>iferror(vlookup(B706,Industry_info,2,false),"No data")</f>
        <v>Information Technology</v>
      </c>
      <c r="D706" s="4" t="s">
        <v>1419</v>
      </c>
      <c r="E706" s="4" t="str">
        <f>iferror(VLOOKUP(D706,State_info,2,0),"No Data")</f>
        <v>CA</v>
      </c>
      <c r="F706" s="4">
        <v>96286.0</v>
      </c>
      <c r="G706" s="4">
        <v>156031.0</v>
      </c>
      <c r="H706" s="4" t="s">
        <v>1491</v>
      </c>
      <c r="I706" s="5">
        <v>43946.0</v>
      </c>
      <c r="J706" s="5">
        <v>43987.0</v>
      </c>
      <c r="K706" s="4" t="s">
        <v>16</v>
      </c>
      <c r="L706" s="4">
        <f>iferror(vlookup(B706,Rating_info,3,0),"No Data")</f>
        <v>4.3</v>
      </c>
    </row>
    <row r="707" ht="15.75" hidden="1" customHeight="1">
      <c r="A707" s="4" t="s">
        <v>12</v>
      </c>
      <c r="B707" s="4" t="s">
        <v>1492</v>
      </c>
      <c r="C707" s="4" t="str">
        <f>iferror(vlookup(B707,Industry_info,2,false),"No data")</f>
        <v>Real Estate</v>
      </c>
      <c r="D707" s="4" t="s">
        <v>1419</v>
      </c>
      <c r="E707" s="4" t="str">
        <f>iferror(VLOOKUP(D707,State_info,2,0),"No Data")</f>
        <v>CA</v>
      </c>
      <c r="F707" s="4">
        <v>117551.0</v>
      </c>
      <c r="G707" s="4">
        <v>142421.0</v>
      </c>
      <c r="H707" s="4" t="s">
        <v>1493</v>
      </c>
      <c r="I707" s="5">
        <v>43952.0</v>
      </c>
      <c r="J707" s="5">
        <v>43987.0</v>
      </c>
      <c r="K707" s="4" t="s">
        <v>16</v>
      </c>
      <c r="L707" s="4" t="str">
        <f>iferror(vlookup(B707,Rating_info,3,0),"No Data")</f>
        <v/>
      </c>
    </row>
    <row r="708" ht="15.75" hidden="1" customHeight="1">
      <c r="A708" s="4" t="s">
        <v>1494</v>
      </c>
      <c r="B708" s="4" t="s">
        <v>1477</v>
      </c>
      <c r="C708" s="4" t="str">
        <f>iferror(vlookup(B708,Industry_info,2,false),"No data")</f>
        <v>Information Technology</v>
      </c>
      <c r="D708" s="4" t="s">
        <v>1419</v>
      </c>
      <c r="E708" s="4" t="str">
        <f>iferror(VLOOKUP(D708,State_info,2,0),"No Data")</f>
        <v>CA</v>
      </c>
      <c r="F708" s="4">
        <v>148321.0</v>
      </c>
      <c r="G708" s="4">
        <v>151190.0</v>
      </c>
      <c r="H708" s="4" t="s">
        <v>1495</v>
      </c>
      <c r="I708" s="5">
        <v>43957.0</v>
      </c>
      <c r="J708" s="5">
        <v>43987.0</v>
      </c>
      <c r="K708" s="4" t="s">
        <v>16</v>
      </c>
      <c r="L708" s="4">
        <f>iferror(vlookup(B708,Rating_info,3,0),"No Data")</f>
        <v>4</v>
      </c>
    </row>
    <row r="709" ht="15.75" hidden="1" customHeight="1">
      <c r="A709" s="4" t="s">
        <v>12</v>
      </c>
      <c r="B709" s="4" t="s">
        <v>1496</v>
      </c>
      <c r="C709" s="4" t="str">
        <f>iferror(vlookup(B709,Industry_info,2,false),"No data")</f>
        <v>Health Care</v>
      </c>
      <c r="D709" s="4" t="s">
        <v>1419</v>
      </c>
      <c r="E709" s="4" t="str">
        <f>iferror(VLOOKUP(D709,State_info,2,0),"No Data")</f>
        <v>CA</v>
      </c>
      <c r="F709" s="4">
        <v>94891.0</v>
      </c>
      <c r="G709" s="4">
        <v>154577.0</v>
      </c>
      <c r="H709" s="4" t="s">
        <v>1497</v>
      </c>
      <c r="I709" s="5">
        <v>43945.0</v>
      </c>
      <c r="J709" s="5">
        <v>43987.0</v>
      </c>
      <c r="K709" s="4" t="s">
        <v>16</v>
      </c>
      <c r="L709" s="4">
        <f>iferror(vlookup(B709,Rating_info,3,0),"No Data")</f>
        <v>4.6</v>
      </c>
    </row>
    <row r="710" ht="15.75" hidden="1" customHeight="1">
      <c r="A710" s="4" t="s">
        <v>12</v>
      </c>
      <c r="B710" s="4" t="s">
        <v>41</v>
      </c>
      <c r="C710" s="4" t="str">
        <f>iferror(vlookup(B710,Industry_info,2,false),"No data")</f>
        <v>Information Technology</v>
      </c>
      <c r="D710" s="4" t="s">
        <v>1419</v>
      </c>
      <c r="E710" s="4" t="str">
        <f>iferror(VLOOKUP(D710,State_info,2,0),"No Data")</f>
        <v>CA</v>
      </c>
      <c r="F710" s="4">
        <v>104205.0</v>
      </c>
      <c r="G710" s="4">
        <v>165781.0</v>
      </c>
      <c r="H710" s="4" t="s">
        <v>15</v>
      </c>
      <c r="I710" s="5">
        <v>43952.0</v>
      </c>
      <c r="J710" s="5">
        <v>43987.0</v>
      </c>
      <c r="K710" s="4" t="s">
        <v>16</v>
      </c>
      <c r="L710" s="4">
        <f>iferror(vlookup(B710,Rating_info,3,0),"No Data")</f>
        <v>3.9</v>
      </c>
    </row>
    <row r="711" ht="15.75" hidden="1" customHeight="1">
      <c r="A711" s="4" t="s">
        <v>12</v>
      </c>
      <c r="B711" s="4" t="s">
        <v>1498</v>
      </c>
      <c r="C711" s="4" t="str">
        <f>iferror(vlookup(B711,Industry_info,2,false),"No data")</f>
        <v>Information Technology</v>
      </c>
      <c r="D711" s="4" t="s">
        <v>1419</v>
      </c>
      <c r="E711" s="4" t="str">
        <f>iferror(VLOOKUP(D711,State_info,2,0),"No Data")</f>
        <v>CA</v>
      </c>
      <c r="F711" s="4">
        <v>119642.0</v>
      </c>
      <c r="G711" s="4">
        <v>138312.0</v>
      </c>
      <c r="H711" s="4" t="s">
        <v>15</v>
      </c>
      <c r="I711" s="5">
        <v>43946.0</v>
      </c>
      <c r="J711" s="5">
        <v>43987.0</v>
      </c>
      <c r="K711" s="4" t="s">
        <v>16</v>
      </c>
      <c r="L711" s="4">
        <f>iferror(vlookup(B711,Rating_info,3,0),"No Data")</f>
        <v>3.8</v>
      </c>
    </row>
    <row r="712" ht="15.75" hidden="1" customHeight="1">
      <c r="A712" s="4" t="s">
        <v>1499</v>
      </c>
      <c r="B712" s="4" t="s">
        <v>1500</v>
      </c>
      <c r="C712" s="4" t="str">
        <f>iferror(vlookup(B712,Industry_info,2,false),"No data")</f>
        <v>Business Services</v>
      </c>
      <c r="D712" s="4" t="s">
        <v>1501</v>
      </c>
      <c r="E712" s="4" t="str">
        <f>iferror(VLOOKUP(D712,State_info,2,0),"No Data")</f>
        <v>CA</v>
      </c>
      <c r="F712" s="4">
        <v>81903.0</v>
      </c>
      <c r="G712" s="4">
        <v>96664.0</v>
      </c>
      <c r="H712" s="4" t="s">
        <v>1502</v>
      </c>
      <c r="I712" s="5">
        <v>43949.0</v>
      </c>
      <c r="J712" s="5">
        <v>43987.0</v>
      </c>
      <c r="K712" s="4" t="s">
        <v>16</v>
      </c>
      <c r="L712" s="4">
        <f>iferror(vlookup(B712,Rating_info,3,0),"No Data")</f>
        <v>4.1</v>
      </c>
    </row>
    <row r="713" ht="15.75" hidden="1" customHeight="1">
      <c r="A713" s="4" t="s">
        <v>1503</v>
      </c>
      <c r="B713" s="4" t="s">
        <v>1504</v>
      </c>
      <c r="C713" s="4" t="str">
        <f>iferror(vlookup(B713,Industry_info,2,false),"No data")</f>
        <v>Manufacturing</v>
      </c>
      <c r="D713" s="4" t="s">
        <v>1419</v>
      </c>
      <c r="E713" s="4" t="str">
        <f>iferror(VLOOKUP(D713,State_info,2,0),"No Data")</f>
        <v>CA</v>
      </c>
      <c r="F713" s="4">
        <v>114825.0</v>
      </c>
      <c r="G713" s="4">
        <v>153844.0</v>
      </c>
      <c r="H713" s="4" t="s">
        <v>1505</v>
      </c>
      <c r="I713" s="5">
        <v>43957.0</v>
      </c>
      <c r="J713" s="5">
        <v>43987.0</v>
      </c>
      <c r="K713" s="4" t="s">
        <v>16</v>
      </c>
      <c r="L713" s="4">
        <f>iferror(vlookup(B713,Rating_info,3,0),"No Data")</f>
        <v>3.5</v>
      </c>
    </row>
    <row r="714" ht="15.75" hidden="1" customHeight="1">
      <c r="A714" s="4" t="s">
        <v>1506</v>
      </c>
      <c r="B714" s="4" t="s">
        <v>1477</v>
      </c>
      <c r="C714" s="4" t="str">
        <f>iferror(vlookup(B714,Industry_info,2,false),"No data")</f>
        <v>Information Technology</v>
      </c>
      <c r="D714" s="4" t="s">
        <v>1419</v>
      </c>
      <c r="E714" s="4" t="str">
        <f>iferror(VLOOKUP(D714,State_info,2,0),"No Data")</f>
        <v>CA</v>
      </c>
      <c r="F714" s="4">
        <v>141088.0</v>
      </c>
      <c r="G714" s="4">
        <v>174404.0</v>
      </c>
      <c r="H714" s="4" t="s">
        <v>1507</v>
      </c>
      <c r="I714" s="5">
        <v>43952.0</v>
      </c>
      <c r="J714" s="5">
        <v>43987.0</v>
      </c>
      <c r="K714" s="4" t="s">
        <v>16</v>
      </c>
      <c r="L714" s="4">
        <f>iferror(vlookup(B714,Rating_info,3,0),"No Data")</f>
        <v>4</v>
      </c>
    </row>
    <row r="715" ht="15.75" hidden="1" customHeight="1">
      <c r="A715" s="4" t="s">
        <v>12</v>
      </c>
      <c r="B715" s="4" t="s">
        <v>1508</v>
      </c>
      <c r="C715" s="4" t="str">
        <f>iferror(vlookup(B715,Industry_info,2,false),"No data")</f>
        <v>Information Technology</v>
      </c>
      <c r="D715" s="4" t="s">
        <v>1419</v>
      </c>
      <c r="E715" s="4" t="str">
        <f>iferror(VLOOKUP(D715,State_info,2,0),"No Data")</f>
        <v>CA</v>
      </c>
      <c r="F715" s="4">
        <v>84802.0</v>
      </c>
      <c r="G715" s="4">
        <v>114965.0</v>
      </c>
      <c r="H715" s="4" t="s">
        <v>1509</v>
      </c>
      <c r="I715" s="5">
        <v>43953.0</v>
      </c>
      <c r="J715" s="5">
        <v>43987.0</v>
      </c>
      <c r="K715" s="4" t="s">
        <v>16</v>
      </c>
      <c r="L715" s="4">
        <f>iferror(vlookup(B715,Rating_info,3,0),"No Data")</f>
        <v>3.9</v>
      </c>
    </row>
    <row r="716" ht="15.75" hidden="1" customHeight="1">
      <c r="A716" s="4" t="s">
        <v>12</v>
      </c>
      <c r="B716" s="4" t="s">
        <v>1510</v>
      </c>
      <c r="C716" s="4" t="str">
        <f>iferror(vlookup(B716,Industry_info,2,false),"No data")</f>
        <v>Information Technology</v>
      </c>
      <c r="D716" s="4" t="s">
        <v>1419</v>
      </c>
      <c r="E716" s="4" t="str">
        <f>iferror(VLOOKUP(D716,State_info,2,0),"No Data")</f>
        <v>CA</v>
      </c>
      <c r="F716" s="4">
        <v>119642.0</v>
      </c>
      <c r="G716" s="4">
        <v>138312.0</v>
      </c>
      <c r="H716" s="4" t="s">
        <v>1511</v>
      </c>
      <c r="I716" s="5">
        <v>43956.0</v>
      </c>
      <c r="J716" s="5">
        <v>43987.0</v>
      </c>
      <c r="K716" s="4" t="s">
        <v>16</v>
      </c>
      <c r="L716" s="4">
        <f>iferror(vlookup(B716,Rating_info,3,0),"No Data")</f>
        <v>4</v>
      </c>
    </row>
    <row r="717" ht="15.75" hidden="1" customHeight="1">
      <c r="A717" s="4" t="s">
        <v>1512</v>
      </c>
      <c r="B717" s="4" t="s">
        <v>1477</v>
      </c>
      <c r="C717" s="4" t="str">
        <f>iferror(vlookup(B717,Industry_info,2,false),"No data")</f>
        <v>Information Technology</v>
      </c>
      <c r="D717" s="4" t="s">
        <v>1419</v>
      </c>
      <c r="E717" s="4" t="str">
        <f>iferror(VLOOKUP(D717,State_info,2,0),"No Data")</f>
        <v>CA</v>
      </c>
      <c r="F717" s="4">
        <v>161055.0</v>
      </c>
      <c r="G717" s="4">
        <v>180140.0</v>
      </c>
      <c r="H717" s="4" t="s">
        <v>1513</v>
      </c>
      <c r="I717" s="5">
        <v>43951.0</v>
      </c>
      <c r="J717" s="5">
        <v>43987.0</v>
      </c>
      <c r="K717" s="4" t="s">
        <v>16</v>
      </c>
      <c r="L717" s="4">
        <f>iferror(vlookup(B717,Rating_info,3,0),"No Data")</f>
        <v>4</v>
      </c>
    </row>
    <row r="718" ht="15.75" hidden="1" customHeight="1">
      <c r="A718" s="4" t="s">
        <v>270</v>
      </c>
      <c r="B718" s="4" t="s">
        <v>1514</v>
      </c>
      <c r="C718" s="4" t="str">
        <f>iferror(vlookup(B718,Industry_info,2,false),"No data")</f>
        <v>Business Services</v>
      </c>
      <c r="D718" s="4" t="s">
        <v>1419</v>
      </c>
      <c r="E718" s="4" t="str">
        <f>iferror(VLOOKUP(D718,State_info,2,0),"No Data")</f>
        <v>CA</v>
      </c>
      <c r="F718" s="4">
        <v>151646.0</v>
      </c>
      <c r="G718" s="4">
        <v>156286.0</v>
      </c>
      <c r="H718" s="4" t="s">
        <v>1515</v>
      </c>
      <c r="I718" s="5">
        <v>43953.0</v>
      </c>
      <c r="J718" s="5">
        <v>43987.0</v>
      </c>
      <c r="K718" s="4" t="s">
        <v>16</v>
      </c>
      <c r="L718" s="4">
        <f>iferror(vlookup(B718,Rating_info,3,0),"No Data")</f>
        <v>3.7</v>
      </c>
    </row>
    <row r="719" ht="15.75" hidden="1" customHeight="1">
      <c r="A719" s="4" t="s">
        <v>1516</v>
      </c>
      <c r="B719" s="4" t="s">
        <v>1517</v>
      </c>
      <c r="C719" s="4" t="str">
        <f>iferror(vlookup(B719,Industry_info,2,false),"No data")</f>
        <v>Biotech &amp; Pharmaceuticals</v>
      </c>
      <c r="D719" s="4" t="s">
        <v>1448</v>
      </c>
      <c r="E719" s="4" t="str">
        <f>iferror(VLOOKUP(D719,State_info,2,0),"No Data")</f>
        <v>CA</v>
      </c>
      <c r="F719" s="4">
        <v>120329.0</v>
      </c>
      <c r="G719" s="4">
        <v>136825.0</v>
      </c>
      <c r="H719" s="4" t="s">
        <v>1518</v>
      </c>
      <c r="I719" s="5">
        <v>43949.0</v>
      </c>
      <c r="J719" s="5">
        <v>43987.0</v>
      </c>
      <c r="K719" s="4" t="s">
        <v>16</v>
      </c>
      <c r="L719" s="4">
        <f>iferror(vlookup(B719,Rating_info,3,0),"No Data")</f>
        <v>5</v>
      </c>
    </row>
    <row r="720" ht="15.75" hidden="1" customHeight="1">
      <c r="A720" s="4" t="s">
        <v>1519</v>
      </c>
      <c r="B720" s="4" t="s">
        <v>1520</v>
      </c>
      <c r="C720" s="4" t="str">
        <f>iferror(vlookup(B720,Industry_info,2,false),"No data")</f>
        <v>Biotech &amp; Pharmaceuticals</v>
      </c>
      <c r="D720" s="4" t="s">
        <v>1419</v>
      </c>
      <c r="E720" s="4" t="str">
        <f>iferror(VLOOKUP(D720,State_info,2,0),"No Data")</f>
        <v>CA</v>
      </c>
      <c r="F720" s="4">
        <v>80668.0</v>
      </c>
      <c r="G720" s="4">
        <v>94385.0</v>
      </c>
      <c r="H720" s="4" t="s">
        <v>1521</v>
      </c>
      <c r="I720" s="5">
        <v>43953.0</v>
      </c>
      <c r="J720" s="5">
        <v>43987.0</v>
      </c>
      <c r="K720" s="4" t="s">
        <v>16</v>
      </c>
      <c r="L720" s="4">
        <f>iferror(vlookup(B720,Rating_info,3,0),"No Data")</f>
        <v>2.8</v>
      </c>
    </row>
    <row r="721" ht="15.75" hidden="1" customHeight="1">
      <c r="A721" s="4" t="s">
        <v>12</v>
      </c>
      <c r="B721" s="4" t="s">
        <v>1522</v>
      </c>
      <c r="C721" s="4" t="str">
        <f>iferror(vlookup(B721,Industry_info,2,false),"No data")</f>
        <v>Information Technology</v>
      </c>
      <c r="D721" s="4" t="s">
        <v>1419</v>
      </c>
      <c r="E721" s="4" t="str">
        <f>iferror(VLOOKUP(D721,State_info,2,0),"No Data")</f>
        <v>CA</v>
      </c>
      <c r="F721" s="4">
        <v>119642.0</v>
      </c>
      <c r="G721" s="4">
        <v>138312.0</v>
      </c>
      <c r="H721" s="4" t="s">
        <v>1523</v>
      </c>
      <c r="I721" s="5">
        <v>43945.0</v>
      </c>
      <c r="J721" s="5">
        <v>43987.0</v>
      </c>
      <c r="K721" s="4" t="s">
        <v>16</v>
      </c>
      <c r="L721" s="4">
        <f>iferror(vlookup(B721,Rating_info,3,0),"No Data")</f>
        <v>4.3</v>
      </c>
    </row>
    <row r="722" ht="15.75" hidden="1" customHeight="1">
      <c r="A722" s="4" t="s">
        <v>12</v>
      </c>
      <c r="B722" s="4" t="s">
        <v>1524</v>
      </c>
      <c r="C722" s="4" t="str">
        <f>iferror(vlookup(B722,Industry_info,2,false),"No data")</f>
        <v>Insurance</v>
      </c>
      <c r="D722" s="4" t="s">
        <v>1501</v>
      </c>
      <c r="E722" s="4" t="str">
        <f>iferror(VLOOKUP(D722,State_info,2,0),"No Data")</f>
        <v>CA</v>
      </c>
      <c r="F722" s="4">
        <v>105388.0</v>
      </c>
      <c r="G722" s="4">
        <v>135245.0</v>
      </c>
      <c r="H722" s="4" t="s">
        <v>1525</v>
      </c>
      <c r="I722" s="5">
        <v>43952.0</v>
      </c>
      <c r="J722" s="5">
        <v>43987.0</v>
      </c>
      <c r="K722" s="4" t="s">
        <v>16</v>
      </c>
      <c r="L722" s="4">
        <f>iferror(vlookup(B722,Rating_info,3,0),"No Data")</f>
        <v>3.9</v>
      </c>
    </row>
    <row r="723" ht="15.75" hidden="1" customHeight="1">
      <c r="A723" s="4" t="s">
        <v>12</v>
      </c>
      <c r="B723" s="4" t="s">
        <v>1526</v>
      </c>
      <c r="C723" s="4" t="str">
        <f>iferror(vlookup(B723,Industry_info,2,false),"No data")</f>
        <v>Information Technology</v>
      </c>
      <c r="D723" s="4" t="s">
        <v>1527</v>
      </c>
      <c r="E723" s="4" t="str">
        <f>iferror(VLOOKUP(D723,State_info,2,0),"No Data")</f>
        <v>CA</v>
      </c>
      <c r="F723" s="4">
        <v>118964.0</v>
      </c>
      <c r="G723" s="4">
        <v>187172.0</v>
      </c>
      <c r="H723" s="4" t="s">
        <v>1528</v>
      </c>
      <c r="I723" s="5">
        <v>43944.0</v>
      </c>
      <c r="J723" s="5">
        <v>43987.0</v>
      </c>
      <c r="K723" s="4" t="s">
        <v>16</v>
      </c>
      <c r="L723" s="4">
        <f>iferror(vlookup(B723,Rating_info,3,0),"No Data")</f>
        <v>3.8</v>
      </c>
    </row>
    <row r="724" ht="15.75" hidden="1" customHeight="1">
      <c r="A724" s="4" t="s">
        <v>12</v>
      </c>
      <c r="B724" s="4" t="s">
        <v>1529</v>
      </c>
      <c r="C724" s="4" t="str">
        <f>iferror(vlookup(B724,Industry_info,2,false),"No data")</f>
        <v>No Industry</v>
      </c>
      <c r="D724" s="4" t="s">
        <v>1419</v>
      </c>
      <c r="E724" s="4" t="str">
        <f>iferror(VLOOKUP(D724,State_info,2,0),"No Data")</f>
        <v>CA</v>
      </c>
      <c r="F724" s="4">
        <v>110377.0</v>
      </c>
      <c r="G724" s="4">
        <v>143329.0</v>
      </c>
      <c r="H724" s="4" t="s">
        <v>1530</v>
      </c>
      <c r="I724" s="5">
        <v>43952.0</v>
      </c>
      <c r="J724" s="5">
        <v>43987.0</v>
      </c>
      <c r="K724" s="4" t="s">
        <v>16</v>
      </c>
      <c r="L724" s="4" t="str">
        <f>iferror(vlookup(B724,Rating_info,3,0),"No Data")</f>
        <v/>
      </c>
    </row>
    <row r="725" ht="15.75" hidden="1" customHeight="1">
      <c r="A725" s="4" t="s">
        <v>12</v>
      </c>
      <c r="B725" s="4" t="s">
        <v>1531</v>
      </c>
      <c r="C725" s="4" t="str">
        <f>iferror(vlookup(B725,Industry_info,2,false),"No data")</f>
        <v>Information Technology</v>
      </c>
      <c r="D725" s="4" t="s">
        <v>1419</v>
      </c>
      <c r="E725" s="4" t="str">
        <f>iferror(VLOOKUP(D725,State_info,2,0),"No Data")</f>
        <v>CA</v>
      </c>
      <c r="F725" s="4">
        <v>89300.0</v>
      </c>
      <c r="G725" s="4">
        <v>144413.0</v>
      </c>
      <c r="H725" s="4" t="s">
        <v>1532</v>
      </c>
      <c r="I725" s="5">
        <v>43944.0</v>
      </c>
      <c r="J725" s="5">
        <v>43987.0</v>
      </c>
      <c r="K725" s="4" t="s">
        <v>16</v>
      </c>
      <c r="L725" s="4">
        <f>iferror(vlookup(B725,Rating_info,3,0),"No Data")</f>
        <v>3.6</v>
      </c>
    </row>
    <row r="726" ht="15.75" hidden="1" customHeight="1">
      <c r="A726" s="4" t="s">
        <v>177</v>
      </c>
      <c r="B726" s="4" t="s">
        <v>1435</v>
      </c>
      <c r="C726" s="4" t="str">
        <f>iferror(vlookup(B726,Industry_info,2,false),"No data")</f>
        <v>Information Technology</v>
      </c>
      <c r="D726" s="4" t="s">
        <v>1419</v>
      </c>
      <c r="E726" s="4" t="str">
        <f>iferror(VLOOKUP(D726,State_info,2,0),"No Data")</f>
        <v>CA</v>
      </c>
      <c r="F726" s="4">
        <v>61655.0</v>
      </c>
      <c r="G726" s="4">
        <v>115933.0</v>
      </c>
      <c r="H726" s="4" t="s">
        <v>1533</v>
      </c>
      <c r="I726" s="5">
        <v>43944.0</v>
      </c>
      <c r="J726" s="5">
        <v>43987.0</v>
      </c>
      <c r="K726" s="4" t="s">
        <v>16</v>
      </c>
      <c r="L726" s="4">
        <f>iferror(vlookup(B726,Rating_info,3,0),"No Data")</f>
        <v>4.4</v>
      </c>
    </row>
    <row r="727" ht="15.75" hidden="1" customHeight="1">
      <c r="A727" s="4" t="s">
        <v>1534</v>
      </c>
      <c r="B727" s="4" t="s">
        <v>1477</v>
      </c>
      <c r="C727" s="4" t="str">
        <f>iferror(vlookup(B727,Industry_info,2,false),"No data")</f>
        <v>Information Technology</v>
      </c>
      <c r="D727" s="4" t="s">
        <v>1419</v>
      </c>
      <c r="E727" s="4" t="str">
        <f>iferror(VLOOKUP(D727,State_info,2,0),"No Data")</f>
        <v>CA</v>
      </c>
      <c r="F727" s="4">
        <v>171792.0</v>
      </c>
      <c r="G727" s="4">
        <v>206772.0</v>
      </c>
      <c r="H727" s="4" t="s">
        <v>1535</v>
      </c>
      <c r="I727" s="5">
        <v>43951.0</v>
      </c>
      <c r="J727" s="5">
        <v>43987.0</v>
      </c>
      <c r="K727" s="4" t="s">
        <v>16</v>
      </c>
      <c r="L727" s="4">
        <f>iferror(vlookup(B727,Rating_info,3,0),"No Data")</f>
        <v>4</v>
      </c>
    </row>
    <row r="728" ht="15.75" hidden="1" customHeight="1">
      <c r="A728" s="4" t="s">
        <v>12</v>
      </c>
      <c r="B728" s="4" t="s">
        <v>1536</v>
      </c>
      <c r="C728" s="4" t="str">
        <f>iferror(vlookup(B728,Industry_info,2,false),"No data")</f>
        <v>Business Services</v>
      </c>
      <c r="D728" s="4" t="s">
        <v>1537</v>
      </c>
      <c r="E728" s="4" t="str">
        <f>iferror(VLOOKUP(D728,State_info,2,0),"No Data")</f>
        <v>CA</v>
      </c>
      <c r="F728" s="4">
        <v>109941.0</v>
      </c>
      <c r="G728" s="4">
        <v>146400.0</v>
      </c>
      <c r="H728" s="4" t="s">
        <v>1538</v>
      </c>
      <c r="I728" s="5">
        <v>43956.0</v>
      </c>
      <c r="J728" s="5">
        <v>43987.0</v>
      </c>
      <c r="K728" s="4" t="s">
        <v>16</v>
      </c>
      <c r="L728" s="4">
        <f>iferror(vlookup(B728,Rating_info,3,0),"No Data")</f>
        <v>3.1</v>
      </c>
    </row>
    <row r="729" ht="15.75" hidden="1" customHeight="1">
      <c r="A729" s="4" t="s">
        <v>12</v>
      </c>
      <c r="B729" s="4" t="s">
        <v>1539</v>
      </c>
      <c r="C729" s="4" t="str">
        <f>iferror(vlookup(B729,Industry_info,2,false),"No data")</f>
        <v>Business Services</v>
      </c>
      <c r="D729" s="4" t="s">
        <v>1419</v>
      </c>
      <c r="E729" s="4" t="str">
        <f>iferror(VLOOKUP(D729,State_info,2,0),"No Data")</f>
        <v>CA</v>
      </c>
      <c r="F729" s="4">
        <v>71317.0</v>
      </c>
      <c r="G729" s="4">
        <v>110221.0</v>
      </c>
      <c r="H729" s="4" t="s">
        <v>1540</v>
      </c>
      <c r="I729" s="5">
        <v>43949.0</v>
      </c>
      <c r="J729" s="5">
        <v>43987.0</v>
      </c>
      <c r="K729" s="4" t="s">
        <v>16</v>
      </c>
      <c r="L729" s="4">
        <f>iferror(vlookup(B729,Rating_info,3,0),"No Data")</f>
        <v>3.5</v>
      </c>
    </row>
    <row r="730" ht="15.75" hidden="1" customHeight="1">
      <c r="A730" s="4" t="s">
        <v>1541</v>
      </c>
      <c r="B730" s="4" t="s">
        <v>1542</v>
      </c>
      <c r="C730" s="4" t="str">
        <f>iferror(vlookup(B730,Industry_info,2,false),"No data")</f>
        <v>Information Technology</v>
      </c>
      <c r="D730" s="4" t="s">
        <v>1419</v>
      </c>
      <c r="E730" s="4" t="str">
        <f>iferror(VLOOKUP(D730,State_info,2,0),"No Data")</f>
        <v>CA</v>
      </c>
      <c r="F730" s="4">
        <v>97024.0</v>
      </c>
      <c r="G730" s="4">
        <v>145756.0</v>
      </c>
      <c r="H730" s="4" t="s">
        <v>15</v>
      </c>
      <c r="I730" s="5">
        <v>43950.0</v>
      </c>
      <c r="J730" s="5">
        <v>43987.0</v>
      </c>
      <c r="K730" s="4" t="s">
        <v>16</v>
      </c>
      <c r="L730" s="4">
        <f>iferror(vlookup(B730,Rating_info,3,0),"No Data")</f>
        <v>4.7</v>
      </c>
    </row>
    <row r="731" ht="15.75" hidden="1" customHeight="1">
      <c r="A731" s="4" t="s">
        <v>12</v>
      </c>
      <c r="B731" s="4" t="s">
        <v>1543</v>
      </c>
      <c r="C731" s="4" t="str">
        <f>iferror(vlookup(B731,Industry_info,2,false),"No data")</f>
        <v>Oil, Gas, Energy &amp; Utilities</v>
      </c>
      <c r="D731" s="4" t="s">
        <v>1544</v>
      </c>
      <c r="E731" s="4" t="str">
        <f>iferror(VLOOKUP(D731,State_info,2,0),"No Data")</f>
        <v>CA</v>
      </c>
      <c r="F731" s="4">
        <v>105544.0</v>
      </c>
      <c r="G731" s="4">
        <v>167398.0</v>
      </c>
      <c r="H731" s="4" t="s">
        <v>1545</v>
      </c>
      <c r="I731" s="5">
        <v>43946.0</v>
      </c>
      <c r="J731" s="5">
        <v>43987.0</v>
      </c>
      <c r="K731" s="4" t="s">
        <v>16</v>
      </c>
      <c r="L731" s="4">
        <f>iferror(vlookup(B731,Rating_info,3,0),"No Data")</f>
        <v>3.5</v>
      </c>
    </row>
    <row r="732" ht="15.75" hidden="1" customHeight="1">
      <c r="A732" s="4" t="s">
        <v>1546</v>
      </c>
      <c r="B732" s="4" t="s">
        <v>1547</v>
      </c>
      <c r="C732" s="4" t="str">
        <f>iferror(vlookup(B732,Industry_info,2,false),"No data")</f>
        <v>Biotech &amp; Pharmaceuticals</v>
      </c>
      <c r="D732" s="4" t="s">
        <v>1448</v>
      </c>
      <c r="E732" s="4" t="str">
        <f>iferror(VLOOKUP(D732,State_info,2,0),"No Data")</f>
        <v>CA</v>
      </c>
      <c r="F732" s="4">
        <v>37479.0</v>
      </c>
      <c r="G732" s="4">
        <v>80790.0</v>
      </c>
      <c r="H732" s="4" t="s">
        <v>1548</v>
      </c>
      <c r="I732" s="5">
        <v>43949.0</v>
      </c>
      <c r="J732" s="5">
        <v>43987.0</v>
      </c>
      <c r="K732" s="4" t="s">
        <v>16</v>
      </c>
      <c r="L732" s="4">
        <f>iferror(vlookup(B732,Rating_info,3,0),"No Data")</f>
        <v>3.9</v>
      </c>
    </row>
    <row r="733" ht="15.75" hidden="1" customHeight="1">
      <c r="A733" s="4" t="s">
        <v>1549</v>
      </c>
      <c r="B733" s="4" t="s">
        <v>1550</v>
      </c>
      <c r="C733" s="4" t="str">
        <f>iferror(vlookup(B733,Industry_info,2,false),"No data")</f>
        <v>Information Technology</v>
      </c>
      <c r="D733" s="4" t="s">
        <v>1461</v>
      </c>
      <c r="E733" s="4" t="str">
        <f>iferror(VLOOKUP(D733,State_info,2,0),"No Data")</f>
        <v>CA</v>
      </c>
      <c r="F733" s="4">
        <v>105112.0</v>
      </c>
      <c r="G733" s="4">
        <v>137701.0</v>
      </c>
      <c r="H733" s="4" t="s">
        <v>15</v>
      </c>
      <c r="I733" s="5">
        <v>43953.0</v>
      </c>
      <c r="J733" s="5">
        <v>43987.0</v>
      </c>
      <c r="K733" s="4" t="s">
        <v>16</v>
      </c>
      <c r="L733" s="4">
        <f>iferror(vlookup(B733,Rating_info,3,0),"No Data")</f>
        <v>4.4</v>
      </c>
    </row>
    <row r="734" ht="15.75" hidden="1" customHeight="1">
      <c r="A734" s="4" t="s">
        <v>1551</v>
      </c>
      <c r="B734" s="4" t="s">
        <v>1552</v>
      </c>
      <c r="C734" s="4" t="str">
        <f>iferror(vlookup(B734,Industry_info,2,false),"No data")</f>
        <v>Oil, Gas, Energy &amp; Utilities</v>
      </c>
      <c r="D734" s="4" t="s">
        <v>1419</v>
      </c>
      <c r="E734" s="4" t="str">
        <f>iferror(VLOOKUP(D734,State_info,2,0),"No Data")</f>
        <v>CA</v>
      </c>
      <c r="F734" s="4">
        <v>108867.0</v>
      </c>
      <c r="G734" s="4">
        <v>138423.0</v>
      </c>
      <c r="H734" s="4" t="s">
        <v>1553</v>
      </c>
      <c r="I734" s="5">
        <v>43957.0</v>
      </c>
      <c r="J734" s="5">
        <v>43987.0</v>
      </c>
      <c r="K734" s="4" t="s">
        <v>16</v>
      </c>
      <c r="L734" s="4">
        <f>iferror(vlookup(B734,Rating_info,3,0),"No Data")</f>
        <v>2.7</v>
      </c>
    </row>
    <row r="735" ht="15.75" hidden="1" customHeight="1">
      <c r="A735" s="4" t="s">
        <v>1554</v>
      </c>
      <c r="B735" s="4" t="s">
        <v>1555</v>
      </c>
      <c r="C735" s="4" t="str">
        <f>iferror(vlookup(B735,Industry_info,2,false),"No data")</f>
        <v>Biotech &amp; Pharmaceuticals</v>
      </c>
      <c r="D735" s="4" t="s">
        <v>1448</v>
      </c>
      <c r="E735" s="4" t="str">
        <f>iferror(VLOOKUP(D735,State_info,2,0),"No Data")</f>
        <v>CA</v>
      </c>
      <c r="F735" s="4">
        <v>162444.0</v>
      </c>
      <c r="G735" s="4">
        <v>186754.0</v>
      </c>
      <c r="H735" s="4" t="s">
        <v>1556</v>
      </c>
      <c r="I735" s="5">
        <v>43956.0</v>
      </c>
      <c r="J735" s="5">
        <v>43987.0</v>
      </c>
      <c r="K735" s="4" t="s">
        <v>16</v>
      </c>
      <c r="L735" s="4">
        <f>iferror(vlookup(B735,Rating_info,3,0),"No Data")</f>
        <v>3.9</v>
      </c>
    </row>
    <row r="736" ht="15.75" hidden="1" customHeight="1">
      <c r="A736" s="4" t="s">
        <v>1557</v>
      </c>
      <c r="B736" s="4" t="s">
        <v>1558</v>
      </c>
      <c r="C736" s="4" t="str">
        <f>iferror(vlookup(B736,Industry_info,2,false),"No data")</f>
        <v>Information Technology</v>
      </c>
      <c r="D736" s="4" t="s">
        <v>1419</v>
      </c>
      <c r="E736" s="4" t="str">
        <f>iferror(VLOOKUP(D736,State_info,2,0),"No Data")</f>
        <v>CA</v>
      </c>
      <c r="F736" s="4">
        <v>74317.0</v>
      </c>
      <c r="G736" s="4">
        <v>145555.0</v>
      </c>
      <c r="H736" s="4" t="s">
        <v>1559</v>
      </c>
      <c r="I736" s="5">
        <v>43955.0</v>
      </c>
      <c r="J736" s="5">
        <v>43987.0</v>
      </c>
      <c r="K736" s="4" t="s">
        <v>16</v>
      </c>
      <c r="L736" s="4">
        <f>iferror(vlookup(B736,Rating_info,3,0),"No Data")</f>
        <v>4.4</v>
      </c>
    </row>
    <row r="737" ht="15.75" hidden="1" customHeight="1">
      <c r="A737" s="4" t="s">
        <v>12</v>
      </c>
      <c r="B737" s="4" t="s">
        <v>1560</v>
      </c>
      <c r="C737" s="4" t="str">
        <f>iferror(vlookup(B737,Industry_info,2,false),"No data")</f>
        <v>Biotech &amp; Pharmaceuticals</v>
      </c>
      <c r="D737" s="4" t="s">
        <v>1561</v>
      </c>
      <c r="E737" s="4" t="str">
        <f>iferror(VLOOKUP(D737,State_info,2,0),"No Data")</f>
        <v>CA</v>
      </c>
      <c r="F737" s="4">
        <v>81531.0</v>
      </c>
      <c r="G737" s="4">
        <v>130888.0</v>
      </c>
      <c r="H737" s="4" t="s">
        <v>1562</v>
      </c>
      <c r="I737" s="5">
        <v>43956.0</v>
      </c>
      <c r="J737" s="5">
        <v>43987.0</v>
      </c>
      <c r="K737" s="4" t="s">
        <v>16</v>
      </c>
      <c r="L737" s="4">
        <f>iferror(vlookup(B737,Rating_info,3,0),"No Data")</f>
        <v>3.4</v>
      </c>
    </row>
    <row r="738" ht="15.75" hidden="1" customHeight="1">
      <c r="A738" s="4" t="s">
        <v>1563</v>
      </c>
      <c r="B738" s="4" t="s">
        <v>1564</v>
      </c>
      <c r="C738" s="4" t="str">
        <f>iferror(vlookup(B738,Industry_info,2,false),"No data")</f>
        <v>Information Technology</v>
      </c>
      <c r="D738" s="4" t="s">
        <v>1419</v>
      </c>
      <c r="E738" s="4" t="str">
        <f>iferror(VLOOKUP(D738,State_info,2,0),"No Data")</f>
        <v>CA</v>
      </c>
      <c r="F738" s="4">
        <v>116415.0</v>
      </c>
      <c r="G738" s="4">
        <v>145067.0</v>
      </c>
      <c r="H738" s="4" t="s">
        <v>1565</v>
      </c>
      <c r="I738" s="5">
        <v>43950.0</v>
      </c>
      <c r="J738" s="5">
        <v>43987.0</v>
      </c>
      <c r="K738" s="4" t="s">
        <v>16</v>
      </c>
      <c r="L738" s="4">
        <f>iferror(vlookup(B738,Rating_info,3,0),"No Data")</f>
        <v>4.1</v>
      </c>
    </row>
    <row r="739" ht="15.75" hidden="1" customHeight="1">
      <c r="A739" s="4" t="s">
        <v>1566</v>
      </c>
      <c r="B739" s="4" t="s">
        <v>1567</v>
      </c>
      <c r="C739" s="4" t="str">
        <f>iferror(vlookup(B739,Industry_info,2,false),"No data")</f>
        <v>Health Care</v>
      </c>
      <c r="D739" s="4" t="s">
        <v>1419</v>
      </c>
      <c r="E739" s="4" t="str">
        <f>iferror(VLOOKUP(D739,State_info,2,0),"No Data")</f>
        <v>CA</v>
      </c>
      <c r="F739" s="4">
        <v>96086.0</v>
      </c>
      <c r="G739" s="4">
        <v>118639.0</v>
      </c>
      <c r="H739" s="4" t="s">
        <v>1568</v>
      </c>
      <c r="I739" s="5">
        <v>43945.0</v>
      </c>
      <c r="J739" s="5">
        <v>43987.0</v>
      </c>
      <c r="K739" s="4" t="s">
        <v>16</v>
      </c>
      <c r="L739" s="4">
        <f>iferror(vlookup(B739,Rating_info,3,0),"No Data")</f>
        <v>3.2</v>
      </c>
    </row>
    <row r="740" ht="15.75" hidden="1" customHeight="1">
      <c r="A740" s="4" t="s">
        <v>1569</v>
      </c>
      <c r="B740" s="4" t="s">
        <v>1570</v>
      </c>
      <c r="C740" s="4" t="str">
        <f>iferror(vlookup(B740,Industry_info,2,false),"No data")</f>
        <v>Information Technology</v>
      </c>
      <c r="D740" s="4" t="s">
        <v>1561</v>
      </c>
      <c r="E740" s="4" t="str">
        <f>iferror(VLOOKUP(D740,State_info,2,0),"No Data")</f>
        <v>CA</v>
      </c>
      <c r="F740" s="4">
        <v>90195.0</v>
      </c>
      <c r="G740" s="4">
        <v>168427.0</v>
      </c>
      <c r="H740" s="4" t="s">
        <v>1571</v>
      </c>
      <c r="I740" s="5">
        <v>43946.0</v>
      </c>
      <c r="J740" s="5">
        <v>43987.0</v>
      </c>
      <c r="K740" s="4" t="s">
        <v>16</v>
      </c>
      <c r="L740" s="4">
        <f>iferror(vlookup(B740,Rating_info,3,0),"No Data")</f>
        <v>4.1</v>
      </c>
    </row>
    <row r="741" ht="15.75" hidden="1" customHeight="1">
      <c r="A741" s="4" t="s">
        <v>12</v>
      </c>
      <c r="B741" s="4" t="s">
        <v>1572</v>
      </c>
      <c r="C741" s="4" t="str">
        <f>iferror(vlookup(B741,Industry_info,2,false),"No data")</f>
        <v>Business Services</v>
      </c>
      <c r="D741" s="4" t="s">
        <v>1573</v>
      </c>
      <c r="E741" s="4" t="str">
        <f>iferror(VLOOKUP(D741,State_info,2,0),"No Data")</f>
        <v>CA</v>
      </c>
      <c r="F741" s="4">
        <v>70581.0</v>
      </c>
      <c r="G741" s="4">
        <v>107616.0</v>
      </c>
      <c r="H741" s="4" t="s">
        <v>1574</v>
      </c>
      <c r="I741" s="5">
        <v>43949.0</v>
      </c>
      <c r="J741" s="5">
        <v>43987.0</v>
      </c>
      <c r="K741" s="4" t="s">
        <v>16</v>
      </c>
      <c r="L741" s="4">
        <f>iferror(vlookup(B741,Rating_info,3,0),"No Data")</f>
        <v>3.6</v>
      </c>
    </row>
    <row r="742" ht="15.75" hidden="1" customHeight="1">
      <c r="A742" s="4" t="s">
        <v>1575</v>
      </c>
      <c r="B742" s="4" t="s">
        <v>1576</v>
      </c>
      <c r="C742" s="4" t="str">
        <f>iferror(vlookup(B742,Industry_info,2,false),"No data")</f>
        <v>Information Technology</v>
      </c>
      <c r="D742" s="4" t="s">
        <v>1419</v>
      </c>
      <c r="E742" s="4" t="str">
        <f>iferror(VLOOKUP(D742,State_info,2,0),"No Data")</f>
        <v>CA</v>
      </c>
      <c r="F742" s="4">
        <v>70175.0</v>
      </c>
      <c r="G742" s="4">
        <v>126786.0</v>
      </c>
      <c r="H742" s="4" t="s">
        <v>1577</v>
      </c>
      <c r="I742" s="5">
        <v>43948.0</v>
      </c>
      <c r="J742" s="5">
        <v>43987.0</v>
      </c>
      <c r="K742" s="4" t="s">
        <v>16</v>
      </c>
      <c r="L742" s="4">
        <f>iferror(vlookup(B742,Rating_info,3,0),"No Data")</f>
        <v>3.8</v>
      </c>
    </row>
    <row r="743" ht="15.75" hidden="1" customHeight="1">
      <c r="A743" s="4" t="s">
        <v>1578</v>
      </c>
      <c r="B743" s="4" t="s">
        <v>1579</v>
      </c>
      <c r="C743" s="4" t="str">
        <f>iferror(vlookup(B743,Industry_info,2,false),"No data")</f>
        <v>Oil, Gas, Energy &amp; Utilities</v>
      </c>
      <c r="D743" s="4" t="s">
        <v>1419</v>
      </c>
      <c r="E743" s="4" t="str">
        <f>iferror(VLOOKUP(D743,State_info,2,0),"No Data")</f>
        <v>CA</v>
      </c>
      <c r="F743" s="4">
        <v>120706.0</v>
      </c>
      <c r="G743" s="4">
        <v>188974.0</v>
      </c>
      <c r="H743" s="4" t="s">
        <v>1580</v>
      </c>
      <c r="I743" s="5">
        <v>43957.0</v>
      </c>
      <c r="J743" s="5">
        <v>43987.0</v>
      </c>
      <c r="K743" s="4" t="s">
        <v>16</v>
      </c>
      <c r="L743" s="4">
        <f>iferror(vlookup(B743,Rating_info,3,0),"No Data")</f>
        <v>3.3</v>
      </c>
    </row>
    <row r="744" ht="15.75" hidden="1" customHeight="1">
      <c r="A744" s="4" t="s">
        <v>1581</v>
      </c>
      <c r="B744" s="4" t="s">
        <v>1429</v>
      </c>
      <c r="C744" s="4" t="str">
        <f>iferror(vlookup(B744,Industry_info,2,false),"No data")</f>
        <v>Information Technology</v>
      </c>
      <c r="D744" s="4" t="s">
        <v>1419</v>
      </c>
      <c r="E744" s="4" t="str">
        <f>iferror(VLOOKUP(D744,State_info,2,0),"No Data")</f>
        <v>CA</v>
      </c>
      <c r="F744" s="4">
        <v>137948.0</v>
      </c>
      <c r="G744" s="4">
        <v>157613.0</v>
      </c>
      <c r="H744" s="4" t="s">
        <v>15</v>
      </c>
      <c r="I744" s="5">
        <v>43951.0</v>
      </c>
      <c r="J744" s="5">
        <v>43987.0</v>
      </c>
      <c r="K744" s="4" t="s">
        <v>16</v>
      </c>
      <c r="L744" s="4">
        <f>iferror(vlookup(B744,Rating_info,3,0),"No Data")</f>
        <v>4</v>
      </c>
    </row>
    <row r="745" ht="15.75" hidden="1" customHeight="1">
      <c r="A745" s="4" t="s">
        <v>339</v>
      </c>
      <c r="B745" s="4" t="s">
        <v>1582</v>
      </c>
      <c r="C745" s="4" t="str">
        <f>iferror(vlookup(B745,Industry_info,2,false),"No data")</f>
        <v>Information Technology</v>
      </c>
      <c r="D745" s="4" t="s">
        <v>1419</v>
      </c>
      <c r="E745" s="4" t="str">
        <f>iferror(VLOOKUP(D745,State_info,2,0),"No Data")</f>
        <v>CA</v>
      </c>
      <c r="F745" s="4">
        <v>105765.0</v>
      </c>
      <c r="G745" s="4">
        <v>142959.0</v>
      </c>
      <c r="H745" s="4" t="s">
        <v>1583</v>
      </c>
      <c r="I745" s="5">
        <v>43952.0</v>
      </c>
      <c r="J745" s="5">
        <v>43987.0</v>
      </c>
      <c r="K745" s="4" t="s">
        <v>16</v>
      </c>
      <c r="L745" s="4">
        <f>iferror(vlookup(B745,Rating_info,3,0),"No Data")</f>
        <v>5</v>
      </c>
    </row>
    <row r="746" ht="15.75" hidden="1" customHeight="1">
      <c r="A746" s="4" t="s">
        <v>1584</v>
      </c>
      <c r="B746" s="4" t="s">
        <v>1585</v>
      </c>
      <c r="C746" s="4" t="str">
        <f>iferror(vlookup(B746,Industry_info,2,false),"No data")</f>
        <v>Information Technology</v>
      </c>
      <c r="D746" s="4" t="s">
        <v>1419</v>
      </c>
      <c r="E746" s="4" t="str">
        <f>iferror(VLOOKUP(D746,State_info,2,0),"No Data")</f>
        <v>CA</v>
      </c>
      <c r="F746" s="4">
        <v>103560.0</v>
      </c>
      <c r="G746" s="4">
        <v>121338.0</v>
      </c>
      <c r="H746" s="4" t="s">
        <v>1586</v>
      </c>
      <c r="I746" s="5">
        <v>43945.0</v>
      </c>
      <c r="J746" s="5">
        <v>43987.0</v>
      </c>
      <c r="K746" s="4" t="s">
        <v>16</v>
      </c>
      <c r="L746" s="4">
        <f>iferror(vlookup(B746,Rating_info,3,0),"No Data")</f>
        <v>3.5</v>
      </c>
    </row>
    <row r="747" ht="15.75" hidden="1" customHeight="1">
      <c r="A747" s="4" t="s">
        <v>12</v>
      </c>
      <c r="B747" s="4" t="s">
        <v>1587</v>
      </c>
      <c r="C747" s="4" t="str">
        <f>iferror(vlookup(B747,Industry_info,2,false),"No data")</f>
        <v>No Industry</v>
      </c>
      <c r="D747" s="4" t="s">
        <v>1461</v>
      </c>
      <c r="E747" s="4" t="str">
        <f>iferror(VLOOKUP(D747,State_info,2,0),"No Data")</f>
        <v>CA</v>
      </c>
      <c r="F747" s="4">
        <v>110377.0</v>
      </c>
      <c r="G747" s="4">
        <v>145200.0</v>
      </c>
      <c r="H747" s="4" t="s">
        <v>1588</v>
      </c>
      <c r="I747" s="5">
        <v>43950.0</v>
      </c>
      <c r="J747" s="5">
        <v>43987.0</v>
      </c>
      <c r="K747" s="4" t="s">
        <v>330</v>
      </c>
      <c r="L747" s="4" t="str">
        <f>iferror(vlookup(B747,Rating_info,3,0),"No Data")</f>
        <v/>
      </c>
    </row>
    <row r="748" ht="15.75" hidden="1" customHeight="1">
      <c r="A748" s="4" t="s">
        <v>12</v>
      </c>
      <c r="B748" s="4" t="s">
        <v>1589</v>
      </c>
      <c r="C748" s="4" t="str">
        <f>iferror(vlookup(B748,Industry_info,2,false),"No data")</f>
        <v>Information Technology</v>
      </c>
      <c r="D748" s="4" t="s">
        <v>1469</v>
      </c>
      <c r="E748" s="4" t="str">
        <f>iferror(VLOOKUP(D748,State_info,2,0),"No Data")</f>
        <v>CA</v>
      </c>
      <c r="F748" s="4">
        <v>111713.0</v>
      </c>
      <c r="G748" s="4">
        <v>133008.0</v>
      </c>
      <c r="H748" s="4" t="s">
        <v>1590</v>
      </c>
      <c r="I748" s="5">
        <v>43946.0</v>
      </c>
      <c r="J748" s="5">
        <v>43987.0</v>
      </c>
      <c r="K748" s="4" t="s">
        <v>16</v>
      </c>
      <c r="L748" s="4">
        <f>iferror(vlookup(B748,Rating_info,3,0),"No Data")</f>
        <v>4.3</v>
      </c>
    </row>
    <row r="749" ht="15.75" hidden="1" customHeight="1">
      <c r="A749" s="4" t="s">
        <v>1591</v>
      </c>
      <c r="B749" s="4" t="s">
        <v>1592</v>
      </c>
      <c r="C749" s="4" t="str">
        <f>iferror(vlookup(B749,Industry_info,2,false),"No data")</f>
        <v>Biotech &amp; Pharmaceuticals</v>
      </c>
      <c r="D749" s="4" t="s">
        <v>1448</v>
      </c>
      <c r="E749" s="4" t="str">
        <f>iferror(VLOOKUP(D749,State_info,2,0),"No Data")</f>
        <v>CA</v>
      </c>
      <c r="F749" s="4">
        <v>113488.0</v>
      </c>
      <c r="G749" s="4">
        <v>151883.0</v>
      </c>
      <c r="H749" s="4" t="s">
        <v>1593</v>
      </c>
      <c r="I749" s="5">
        <v>43946.0</v>
      </c>
      <c r="J749" s="5">
        <v>43987.0</v>
      </c>
      <c r="K749" s="4" t="s">
        <v>16</v>
      </c>
      <c r="L749" s="4">
        <f>iferror(vlookup(B749,Rating_info,3,0),"No Data")</f>
        <v>5</v>
      </c>
    </row>
    <row r="750" ht="15.75" hidden="1" customHeight="1">
      <c r="A750" s="4" t="s">
        <v>177</v>
      </c>
      <c r="B750" s="4" t="s">
        <v>1594</v>
      </c>
      <c r="C750" s="4" t="str">
        <f>iferror(vlookup(B750,Industry_info,2,false),"No data")</f>
        <v>Information Technology</v>
      </c>
      <c r="D750" s="4" t="s">
        <v>1419</v>
      </c>
      <c r="E750" s="4" t="str">
        <f>iferror(VLOOKUP(D750,State_info,2,0),"No Data")</f>
        <v>CA</v>
      </c>
      <c r="F750" s="4">
        <v>54616.0</v>
      </c>
      <c r="G750" s="4">
        <v>100599.0</v>
      </c>
      <c r="H750" s="4" t="s">
        <v>1595</v>
      </c>
      <c r="I750" s="5">
        <v>43945.0</v>
      </c>
      <c r="J750" s="5">
        <v>43987.0</v>
      </c>
      <c r="K750" s="4" t="s">
        <v>16</v>
      </c>
      <c r="L750" s="4">
        <f>iferror(vlookup(B750,Rating_info,3,0),"No Data")</f>
        <v>3.9</v>
      </c>
    </row>
    <row r="751" ht="15.75" hidden="1" customHeight="1">
      <c r="A751" s="4" t="s">
        <v>177</v>
      </c>
      <c r="B751" s="4" t="s">
        <v>1596</v>
      </c>
      <c r="C751" s="4" t="str">
        <f>iferror(vlookup(B751,Industry_info,2,false),"No data")</f>
        <v>Information Technology</v>
      </c>
      <c r="D751" s="4" t="s">
        <v>1419</v>
      </c>
      <c r="E751" s="4" t="str">
        <f>iferror(VLOOKUP(D751,State_info,2,0),"No Data")</f>
        <v>CA</v>
      </c>
      <c r="F751" s="4">
        <v>87422.0</v>
      </c>
      <c r="G751" s="4">
        <v>100274.0</v>
      </c>
      <c r="H751" s="4" t="s">
        <v>1597</v>
      </c>
      <c r="I751" s="5">
        <v>43956.0</v>
      </c>
      <c r="J751" s="5">
        <v>43987.0</v>
      </c>
      <c r="K751" s="4" t="s">
        <v>16</v>
      </c>
      <c r="L751" s="4">
        <f>iferror(vlookup(B751,Rating_info,3,0),"No Data")</f>
        <v>4.5</v>
      </c>
    </row>
    <row r="752" ht="15.75" hidden="1" customHeight="1">
      <c r="A752" s="4" t="s">
        <v>12</v>
      </c>
      <c r="B752" s="4" t="s">
        <v>1598</v>
      </c>
      <c r="C752" s="4" t="str">
        <f>iferror(vlookup(B752,Industry_info,2,false),"No data")</f>
        <v>Information Technology</v>
      </c>
      <c r="D752" s="4" t="s">
        <v>1461</v>
      </c>
      <c r="E752" s="4" t="str">
        <f>iferror(VLOOKUP(D752,State_info,2,0),"No Data")</f>
        <v>CA</v>
      </c>
      <c r="F752" s="4">
        <v>121720.0</v>
      </c>
      <c r="G752" s="4">
        <v>193713.0</v>
      </c>
      <c r="H752" s="4" t="s">
        <v>1599</v>
      </c>
      <c r="I752" s="5">
        <v>43946.0</v>
      </c>
      <c r="J752" s="5">
        <v>43987.0</v>
      </c>
      <c r="K752" s="4" t="s">
        <v>16</v>
      </c>
      <c r="L752" s="4">
        <f>iferror(vlookup(B752,Rating_info,3,0),"No Data")</f>
        <v>4</v>
      </c>
    </row>
    <row r="753" ht="15.75" hidden="1" customHeight="1">
      <c r="A753" s="4" t="s">
        <v>12</v>
      </c>
      <c r="B753" s="4" t="s">
        <v>245</v>
      </c>
      <c r="C753" s="4" t="str">
        <f>iferror(vlookup(B753,Industry_info,2,false),"No data")</f>
        <v>Information Technology</v>
      </c>
      <c r="D753" s="4" t="s">
        <v>1561</v>
      </c>
      <c r="E753" s="4" t="str">
        <f>iferror(VLOOKUP(D753,State_info,2,0),"No Data")</f>
        <v>CA</v>
      </c>
      <c r="F753" s="4">
        <v>110887.0</v>
      </c>
      <c r="G753" s="4">
        <v>155985.0</v>
      </c>
      <c r="H753" s="4" t="s">
        <v>15</v>
      </c>
      <c r="I753" s="5">
        <v>43953.0</v>
      </c>
      <c r="J753" s="5">
        <v>43987.0</v>
      </c>
      <c r="K753" s="4" t="s">
        <v>16</v>
      </c>
      <c r="L753" s="4">
        <f>iferror(vlookup(B753,Rating_info,3,0),"No Data")</f>
        <v>4.4</v>
      </c>
    </row>
    <row r="754" ht="15.75" hidden="1" customHeight="1">
      <c r="A754" s="4" t="s">
        <v>1600</v>
      </c>
      <c r="B754" s="4" t="s">
        <v>1601</v>
      </c>
      <c r="C754" s="4" t="str">
        <f>iferror(vlookup(B754,Industry_info,2,false),"No data")</f>
        <v>Finance</v>
      </c>
      <c r="D754" s="4" t="s">
        <v>1419</v>
      </c>
      <c r="E754" s="4" t="str">
        <f>iferror(VLOOKUP(D754,State_info,2,0),"No Data")</f>
        <v>CA</v>
      </c>
      <c r="F754" s="4">
        <v>46343.0</v>
      </c>
      <c r="G754" s="4">
        <v>91856.0</v>
      </c>
      <c r="H754" s="4" t="s">
        <v>1602</v>
      </c>
      <c r="I754" s="5">
        <v>43952.0</v>
      </c>
      <c r="J754" s="5">
        <v>43987.0</v>
      </c>
      <c r="K754" s="4" t="s">
        <v>16</v>
      </c>
      <c r="L754" s="4">
        <f>iferror(vlookup(B754,Rating_info,3,0),"No Data")</f>
        <v>4.3</v>
      </c>
    </row>
    <row r="755" ht="15.75" hidden="1" customHeight="1">
      <c r="A755" s="4" t="s">
        <v>12</v>
      </c>
      <c r="B755" s="4" t="s">
        <v>1603</v>
      </c>
      <c r="C755" s="4" t="str">
        <f>iferror(vlookup(B755,Industry_info,2,false),"No data")</f>
        <v>Information Technology</v>
      </c>
      <c r="D755" s="4" t="s">
        <v>1537</v>
      </c>
      <c r="E755" s="4" t="str">
        <f>iferror(VLOOKUP(D755,State_info,2,0),"No Data")</f>
        <v>CA</v>
      </c>
      <c r="F755" s="4">
        <v>136562.0</v>
      </c>
      <c r="G755" s="4">
        <v>163387.0</v>
      </c>
      <c r="H755" s="4" t="s">
        <v>1604</v>
      </c>
      <c r="I755" s="5">
        <v>43946.0</v>
      </c>
      <c r="J755" s="5">
        <v>43987.0</v>
      </c>
      <c r="K755" s="4" t="s">
        <v>16</v>
      </c>
      <c r="L755" s="4">
        <f>iferror(vlookup(B755,Rating_info,3,0),"No Data")</f>
        <v>4.3</v>
      </c>
    </row>
    <row r="756" ht="15.75" hidden="1" customHeight="1">
      <c r="A756" s="4" t="s">
        <v>177</v>
      </c>
      <c r="B756" s="4" t="s">
        <v>45</v>
      </c>
      <c r="C756" s="4" t="str">
        <f>iferror(vlookup(B756,Industry_info,2,false),"No data")</f>
        <v>No Industry</v>
      </c>
      <c r="D756" s="4" t="s">
        <v>1419</v>
      </c>
      <c r="E756" s="4" t="str">
        <f>iferror(VLOOKUP(D756,State_info,2,0),"No Data")</f>
        <v>CA</v>
      </c>
      <c r="F756" s="4">
        <v>72951.0</v>
      </c>
      <c r="G756" s="4">
        <v>110623.0</v>
      </c>
      <c r="H756" s="4" t="s">
        <v>46</v>
      </c>
      <c r="I756" s="5">
        <v>43946.0</v>
      </c>
      <c r="J756" s="5">
        <v>43987.0</v>
      </c>
      <c r="K756" s="4" t="s">
        <v>16</v>
      </c>
      <c r="L756" s="4" t="str">
        <f>iferror(vlookup(B756,Rating_info,3,0),"No Data")</f>
        <v/>
      </c>
    </row>
    <row r="757" ht="15.75" hidden="1" customHeight="1">
      <c r="A757" s="4" t="s">
        <v>177</v>
      </c>
      <c r="B757" s="4" t="s">
        <v>1605</v>
      </c>
      <c r="C757" s="4" t="str">
        <f>iferror(vlookup(B757,Industry_info,2,false),"No data")</f>
        <v>Information Technology</v>
      </c>
      <c r="D757" s="4" t="s">
        <v>1419</v>
      </c>
      <c r="E757" s="4" t="str">
        <f>iferror(VLOOKUP(D757,State_info,2,0),"No Data")</f>
        <v>CA</v>
      </c>
      <c r="F757" s="4">
        <v>60261.0</v>
      </c>
      <c r="G757" s="4">
        <v>111313.0</v>
      </c>
      <c r="H757" s="4" t="s">
        <v>1606</v>
      </c>
      <c r="I757" s="5">
        <v>43952.0</v>
      </c>
      <c r="J757" s="5">
        <v>43987.0</v>
      </c>
      <c r="K757" s="4" t="s">
        <v>16</v>
      </c>
      <c r="L757" s="4">
        <f>iferror(vlookup(B757,Rating_info,3,0),"No Data")</f>
        <v>3.2</v>
      </c>
    </row>
    <row r="758" ht="15.75" hidden="1" customHeight="1">
      <c r="A758" s="4" t="s">
        <v>1607</v>
      </c>
      <c r="B758" s="4" t="s">
        <v>1608</v>
      </c>
      <c r="C758" s="4" t="str">
        <f>iferror(vlookup(B758,Industry_info,2,false),"No data")</f>
        <v>Arts, Entertainment &amp; Recreation</v>
      </c>
      <c r="D758" s="4" t="s">
        <v>1419</v>
      </c>
      <c r="E758" s="4" t="str">
        <f>iferror(VLOOKUP(D758,State_info,2,0),"No Data")</f>
        <v>CA</v>
      </c>
      <c r="F758" s="4">
        <v>107496.0</v>
      </c>
      <c r="G758" s="4">
        <v>172644.0</v>
      </c>
      <c r="H758" s="4" t="s">
        <v>1609</v>
      </c>
      <c r="I758" s="5">
        <v>43951.0</v>
      </c>
      <c r="J758" s="5">
        <v>43987.0</v>
      </c>
      <c r="K758" s="4" t="s">
        <v>1610</v>
      </c>
      <c r="L758" s="4">
        <f>iferror(vlookup(B758,Rating_info,3,0),"No Data")</f>
        <v>2.9</v>
      </c>
    </row>
    <row r="759" ht="15.75" hidden="1" customHeight="1">
      <c r="A759" s="4" t="s">
        <v>1611</v>
      </c>
      <c r="B759" s="4" t="s">
        <v>1423</v>
      </c>
      <c r="C759" s="4" t="str">
        <f>iferror(vlookup(B759,Industry_info,2,false),"No data")</f>
        <v>Information Technology</v>
      </c>
      <c r="D759" s="4" t="s">
        <v>1419</v>
      </c>
      <c r="E759" s="4" t="str">
        <f>iferror(VLOOKUP(D759,State_info,2,0),"No Data")</f>
        <v>CA</v>
      </c>
      <c r="F759" s="4">
        <v>150000.0</v>
      </c>
      <c r="G759" s="4">
        <v>250000.0</v>
      </c>
      <c r="H759" s="4" t="s">
        <v>15</v>
      </c>
      <c r="I759" s="5">
        <v>43949.0</v>
      </c>
      <c r="J759" s="5">
        <v>43987.0</v>
      </c>
      <c r="K759" s="4" t="s">
        <v>16</v>
      </c>
      <c r="L759" s="4">
        <f>iferror(vlookup(B759,Rating_info,3,0),"No Data")</f>
        <v>3.6</v>
      </c>
    </row>
    <row r="760" ht="15.75" hidden="1" customHeight="1">
      <c r="A760" s="4" t="s">
        <v>1566</v>
      </c>
      <c r="B760" s="4" t="s">
        <v>1437</v>
      </c>
      <c r="C760" s="4" t="str">
        <f>iferror(vlookup(B760,Industry_info,2,false),"No data")</f>
        <v>Information Technology</v>
      </c>
      <c r="D760" s="4" t="s">
        <v>1419</v>
      </c>
      <c r="E760" s="4" t="str">
        <f>iferror(VLOOKUP(D760,State_info,2,0),"No Data")</f>
        <v>CA</v>
      </c>
      <c r="F760" s="4">
        <v>116569.0</v>
      </c>
      <c r="G760" s="4">
        <v>160387.0</v>
      </c>
      <c r="H760" s="4" t="s">
        <v>1612</v>
      </c>
      <c r="I760" s="5">
        <v>43944.0</v>
      </c>
      <c r="J760" s="5">
        <v>43987.0</v>
      </c>
      <c r="K760" s="4" t="s">
        <v>16</v>
      </c>
      <c r="L760" s="4">
        <f>iferror(vlookup(B760,Rating_info,3,0),"No Data")</f>
        <v>4.5</v>
      </c>
    </row>
    <row r="761" ht="15.75" hidden="1" customHeight="1">
      <c r="A761" s="4" t="s">
        <v>1613</v>
      </c>
      <c r="B761" s="4" t="s">
        <v>1614</v>
      </c>
      <c r="C761" s="4" t="str">
        <f>iferror(vlookup(B761,Industry_info,2,false),"No data")</f>
        <v>Information Technology</v>
      </c>
      <c r="D761" s="4" t="s">
        <v>1419</v>
      </c>
      <c r="E761" s="4" t="str">
        <f>iferror(VLOOKUP(D761,State_info,2,0),"No Data")</f>
        <v>CA</v>
      </c>
      <c r="F761" s="4">
        <v>104992.0</v>
      </c>
      <c r="G761" s="4">
        <v>188419.0</v>
      </c>
      <c r="H761" s="4" t="s">
        <v>1615</v>
      </c>
      <c r="I761" s="5">
        <v>43953.0</v>
      </c>
      <c r="J761" s="5">
        <v>43987.0</v>
      </c>
      <c r="K761" s="4" t="s">
        <v>16</v>
      </c>
      <c r="L761" s="4">
        <f>iferror(vlookup(B761,Rating_info,3,0),"No Data")</f>
        <v>3.8</v>
      </c>
    </row>
    <row r="762" ht="15.75" hidden="1" customHeight="1">
      <c r="A762" s="4" t="s">
        <v>1616</v>
      </c>
      <c r="B762" s="4" t="s">
        <v>1617</v>
      </c>
      <c r="C762" s="4" t="str">
        <f>iferror(vlookup(B762,Industry_info,2,false),"No data")</f>
        <v>Information Technology</v>
      </c>
      <c r="D762" s="4" t="s">
        <v>1419</v>
      </c>
      <c r="E762" s="4" t="str">
        <f>iferror(VLOOKUP(D762,State_info,2,0),"No Data")</f>
        <v>CA</v>
      </c>
      <c r="F762" s="4">
        <v>79835.0</v>
      </c>
      <c r="G762" s="4">
        <v>129728.0</v>
      </c>
      <c r="H762" s="4" t="s">
        <v>1618</v>
      </c>
      <c r="I762" s="5">
        <v>43956.0</v>
      </c>
      <c r="J762" s="5">
        <v>43987.0</v>
      </c>
      <c r="K762" s="4" t="s">
        <v>16</v>
      </c>
      <c r="L762" s="4">
        <f>iferror(vlookup(B762,Rating_info,3,0),"No Data")</f>
        <v>4.9</v>
      </c>
    </row>
    <row r="763" ht="15.75" hidden="1" customHeight="1">
      <c r="A763" s="4" t="s">
        <v>1611</v>
      </c>
      <c r="B763" s="4" t="s">
        <v>1619</v>
      </c>
      <c r="C763" s="4" t="str">
        <f>iferror(vlookup(B763,Industry_info,2,false),"No data")</f>
        <v>No Industry</v>
      </c>
      <c r="D763" s="4" t="s">
        <v>1419</v>
      </c>
      <c r="E763" s="4" t="str">
        <f>iferror(VLOOKUP(D763,State_info,2,0),"No Data")</f>
        <v>CA</v>
      </c>
      <c r="F763" s="4">
        <v>122998.0</v>
      </c>
      <c r="G763" s="4">
        <v>151838.0</v>
      </c>
      <c r="H763" s="4" t="s">
        <v>1620</v>
      </c>
      <c r="I763" s="5">
        <v>43954.0</v>
      </c>
      <c r="J763" s="5">
        <v>43987.0</v>
      </c>
      <c r="K763" s="4" t="s">
        <v>16</v>
      </c>
      <c r="L763" s="4" t="str">
        <f>iferror(vlookup(B763,Rating_info,3,0),"No Data")</f>
        <v/>
      </c>
    </row>
    <row r="764" ht="15.75" hidden="1" customHeight="1">
      <c r="A764" s="4" t="s">
        <v>1621</v>
      </c>
      <c r="B764" s="4" t="s">
        <v>1477</v>
      </c>
      <c r="C764" s="4" t="str">
        <f>iferror(vlookup(B764,Industry_info,2,false),"No data")</f>
        <v>Information Technology</v>
      </c>
      <c r="D764" s="4" t="s">
        <v>1419</v>
      </c>
      <c r="E764" s="4" t="str">
        <f>iferror(VLOOKUP(D764,State_info,2,0),"No Data")</f>
        <v>CA</v>
      </c>
      <c r="F764" s="4">
        <v>121232.0</v>
      </c>
      <c r="G764" s="4">
        <v>147173.0</v>
      </c>
      <c r="H764" s="4" t="s">
        <v>1622</v>
      </c>
      <c r="I764" s="5">
        <v>43950.0</v>
      </c>
      <c r="J764" s="5">
        <v>43987.0</v>
      </c>
      <c r="K764" s="4" t="s">
        <v>16</v>
      </c>
      <c r="L764" s="4">
        <f>iferror(vlookup(B764,Rating_info,3,0),"No Data")</f>
        <v>4</v>
      </c>
    </row>
    <row r="765" ht="15.75" hidden="1" customHeight="1">
      <c r="A765" s="4" t="s">
        <v>1623</v>
      </c>
      <c r="B765" s="4" t="s">
        <v>1477</v>
      </c>
      <c r="C765" s="4" t="str">
        <f>iferror(vlookup(B765,Industry_info,2,false),"No data")</f>
        <v>Information Technology</v>
      </c>
      <c r="D765" s="4" t="s">
        <v>1419</v>
      </c>
      <c r="E765" s="4" t="str">
        <f>iferror(VLOOKUP(D765,State_info,2,0),"No Data")</f>
        <v>CA</v>
      </c>
      <c r="F765" s="4">
        <v>168311.0</v>
      </c>
      <c r="G765" s="4">
        <v>173459.0</v>
      </c>
      <c r="H765" s="4" t="s">
        <v>1624</v>
      </c>
      <c r="I765" s="5">
        <v>43949.0</v>
      </c>
      <c r="J765" s="5">
        <v>43987.0</v>
      </c>
      <c r="K765" s="4" t="s">
        <v>16</v>
      </c>
      <c r="L765" s="4">
        <f>iferror(vlookup(B765,Rating_info,3,0),"No Data")</f>
        <v>4</v>
      </c>
    </row>
    <row r="766" ht="15.75" hidden="1" customHeight="1">
      <c r="A766" s="4" t="s">
        <v>1625</v>
      </c>
      <c r="B766" s="4" t="s">
        <v>1517</v>
      </c>
      <c r="C766" s="4" t="str">
        <f>iferror(vlookup(B766,Industry_info,2,false),"No data")</f>
        <v>Biotech &amp; Pharmaceuticals</v>
      </c>
      <c r="D766" s="4" t="s">
        <v>1448</v>
      </c>
      <c r="E766" s="4" t="str">
        <f>iferror(VLOOKUP(D766,State_info,2,0),"No Data")</f>
        <v>CA</v>
      </c>
      <c r="F766" s="4">
        <v>171476.0</v>
      </c>
      <c r="G766" s="4">
        <v>241903.0</v>
      </c>
      <c r="H766" s="4" t="s">
        <v>1626</v>
      </c>
      <c r="I766" s="5">
        <v>43946.0</v>
      </c>
      <c r="J766" s="5">
        <v>43987.0</v>
      </c>
      <c r="K766" s="4" t="s">
        <v>16</v>
      </c>
      <c r="L766" s="4">
        <f>iferror(vlookup(B766,Rating_info,3,0),"No Data")</f>
        <v>5</v>
      </c>
    </row>
    <row r="767" ht="15.75" hidden="1" customHeight="1">
      <c r="A767" s="4" t="s">
        <v>31</v>
      </c>
      <c r="B767" s="4" t="s">
        <v>45</v>
      </c>
      <c r="C767" s="4" t="str">
        <f>iferror(vlookup(B767,Industry_info,2,false),"No data")</f>
        <v>No Industry</v>
      </c>
      <c r="D767" s="4" t="s">
        <v>1419</v>
      </c>
      <c r="E767" s="4" t="str">
        <f>iferror(VLOOKUP(D767,State_info,2,0),"No Data")</f>
        <v>CA</v>
      </c>
      <c r="F767" s="4">
        <v>100959.0</v>
      </c>
      <c r="G767" s="4">
        <v>124595.0</v>
      </c>
      <c r="H767" s="4" t="s">
        <v>46</v>
      </c>
      <c r="I767" s="5">
        <v>43946.0</v>
      </c>
      <c r="J767" s="5">
        <v>43987.0</v>
      </c>
      <c r="K767" s="4" t="s">
        <v>16</v>
      </c>
      <c r="L767" s="4" t="str">
        <f>iferror(vlookup(B767,Rating_info,3,0),"No Data")</f>
        <v/>
      </c>
    </row>
    <row r="768" ht="15.75" hidden="1" customHeight="1">
      <c r="A768" s="4" t="s">
        <v>1627</v>
      </c>
      <c r="B768" s="4" t="s">
        <v>1605</v>
      </c>
      <c r="C768" s="4" t="str">
        <f>iferror(vlookup(B768,Industry_info,2,false),"No data")</f>
        <v>Information Technology</v>
      </c>
      <c r="D768" s="4" t="s">
        <v>1419</v>
      </c>
      <c r="E768" s="4" t="str">
        <f>iferror(VLOOKUP(D768,State_info,2,0),"No Data")</f>
        <v>CA</v>
      </c>
      <c r="F768" s="4">
        <v>129173.0</v>
      </c>
      <c r="G768" s="4">
        <v>141871.0</v>
      </c>
      <c r="H768" s="4" t="s">
        <v>1628</v>
      </c>
      <c r="I768" s="5">
        <v>43951.0</v>
      </c>
      <c r="J768" s="5">
        <v>43987.0</v>
      </c>
      <c r="K768" s="4" t="s">
        <v>16</v>
      </c>
      <c r="L768" s="4">
        <f>iferror(vlookup(B768,Rating_info,3,0),"No Data")</f>
        <v>3.2</v>
      </c>
    </row>
    <row r="769" ht="15.75" hidden="1" customHeight="1">
      <c r="A769" s="4" t="s">
        <v>1629</v>
      </c>
      <c r="B769" s="4" t="s">
        <v>1630</v>
      </c>
      <c r="C769" s="4" t="str">
        <f>iferror(vlookup(B769,Industry_info,2,false),"No data")</f>
        <v>Media</v>
      </c>
      <c r="D769" s="4" t="s">
        <v>1461</v>
      </c>
      <c r="E769" s="4" t="str">
        <f>iferror(VLOOKUP(D769,State_info,2,0),"No Data")</f>
        <v>CA</v>
      </c>
      <c r="F769" s="4">
        <v>63147.0</v>
      </c>
      <c r="G769" s="4">
        <v>84252.0</v>
      </c>
      <c r="H769" s="4" t="s">
        <v>1631</v>
      </c>
      <c r="I769" s="5">
        <v>43950.0</v>
      </c>
      <c r="J769" s="5">
        <v>43987.0</v>
      </c>
      <c r="K769" s="4" t="s">
        <v>16</v>
      </c>
      <c r="L769" s="4">
        <f>iferror(vlookup(B769,Rating_info,3,0),"No Data")</f>
        <v>3.4</v>
      </c>
    </row>
    <row r="770" ht="15.75" hidden="1" customHeight="1">
      <c r="A770" s="4" t="s">
        <v>1632</v>
      </c>
      <c r="B770" s="4" t="s">
        <v>1633</v>
      </c>
      <c r="C770" s="4" t="str">
        <f>iferror(vlookup(B770,Industry_info,2,false),"No data")</f>
        <v>Retail</v>
      </c>
      <c r="D770" s="4" t="s">
        <v>1419</v>
      </c>
      <c r="E770" s="4" t="str">
        <f>iferror(VLOOKUP(D770,State_info,2,0),"No Data")</f>
        <v>CA</v>
      </c>
      <c r="F770" s="4">
        <v>156592.0</v>
      </c>
      <c r="G770" s="4">
        <v>192752.0</v>
      </c>
      <c r="H770" s="4" t="s">
        <v>1634</v>
      </c>
      <c r="I770" s="5">
        <v>43952.0</v>
      </c>
      <c r="J770" s="5">
        <v>43987.0</v>
      </c>
      <c r="K770" s="4" t="s">
        <v>16</v>
      </c>
      <c r="L770" s="4">
        <f>iferror(vlookup(B770,Rating_info,3,0),"No Data")</f>
        <v>3.3</v>
      </c>
    </row>
    <row r="771" ht="15.75" hidden="1" customHeight="1">
      <c r="A771" s="4" t="s">
        <v>177</v>
      </c>
      <c r="B771" s="4" t="s">
        <v>1635</v>
      </c>
      <c r="C771" s="4" t="str">
        <f>iferror(vlookup(B771,Industry_info,2,false),"No data")</f>
        <v>Information Technology</v>
      </c>
      <c r="D771" s="4" t="s">
        <v>1501</v>
      </c>
      <c r="E771" s="4" t="str">
        <f>iferror(VLOOKUP(D771,State_info,2,0),"No Data")</f>
        <v>CA</v>
      </c>
      <c r="F771" s="4">
        <v>63127.0</v>
      </c>
      <c r="G771" s="4">
        <v>113436.0</v>
      </c>
      <c r="H771" s="4" t="s">
        <v>1636</v>
      </c>
      <c r="I771" s="5">
        <v>43951.0</v>
      </c>
      <c r="J771" s="5">
        <v>43987.0</v>
      </c>
      <c r="K771" s="4" t="s">
        <v>16</v>
      </c>
      <c r="L771" s="4">
        <f>iferror(vlookup(B771,Rating_info,3,0),"No Data")</f>
        <v>3.7</v>
      </c>
    </row>
    <row r="772" ht="15.75" hidden="1" customHeight="1">
      <c r="A772" s="4" t="s">
        <v>1637</v>
      </c>
      <c r="B772" s="4" t="s">
        <v>1638</v>
      </c>
      <c r="C772" s="4" t="str">
        <f>iferror(vlookup(B772,Industry_info,2,false),"No data")</f>
        <v>No Industry</v>
      </c>
      <c r="D772" s="4" t="s">
        <v>1419</v>
      </c>
      <c r="E772" s="4" t="str">
        <f>iferror(VLOOKUP(D772,State_info,2,0),"No Data")</f>
        <v>CA</v>
      </c>
      <c r="F772" s="4">
        <v>149534.0</v>
      </c>
      <c r="G772" s="4">
        <v>187436.0</v>
      </c>
      <c r="H772" s="4" t="s">
        <v>15</v>
      </c>
      <c r="I772" s="5">
        <v>43951.0</v>
      </c>
      <c r="J772" s="5">
        <v>43987.0</v>
      </c>
      <c r="K772" s="4" t="s">
        <v>16</v>
      </c>
      <c r="L772" s="4">
        <f>iferror(vlookup(B772,Rating_info,3,0),"No Data")</f>
        <v>4.7</v>
      </c>
    </row>
    <row r="773" ht="15.75" hidden="1" customHeight="1">
      <c r="A773" s="4" t="s">
        <v>1639</v>
      </c>
      <c r="B773" s="4" t="s">
        <v>1579</v>
      </c>
      <c r="C773" s="4" t="str">
        <f>iferror(vlookup(B773,Industry_info,2,false),"No data")</f>
        <v>Oil, Gas, Energy &amp; Utilities</v>
      </c>
      <c r="D773" s="4" t="s">
        <v>1419</v>
      </c>
      <c r="E773" s="4" t="str">
        <f>iferror(VLOOKUP(D773,State_info,2,0),"No Data")</f>
        <v>CA</v>
      </c>
      <c r="F773" s="4">
        <v>134842.0</v>
      </c>
      <c r="G773" s="4">
        <v>210433.0</v>
      </c>
      <c r="H773" s="4" t="s">
        <v>1640</v>
      </c>
      <c r="I773" s="5">
        <v>43956.0</v>
      </c>
      <c r="J773" s="5">
        <v>43987.0</v>
      </c>
      <c r="K773" s="4" t="s">
        <v>16</v>
      </c>
      <c r="L773" s="4">
        <f>iferror(vlookup(B773,Rating_info,3,0),"No Data")</f>
        <v>3.3</v>
      </c>
    </row>
    <row r="774" ht="15.75" hidden="1" customHeight="1">
      <c r="A774" s="4" t="s">
        <v>1641</v>
      </c>
      <c r="B774" s="4" t="s">
        <v>1642</v>
      </c>
      <c r="C774" s="4" t="str">
        <f>iferror(vlookup(B774,Industry_info,2,false),"No data")</f>
        <v>Media</v>
      </c>
      <c r="D774" s="4" t="s">
        <v>1419</v>
      </c>
      <c r="E774" s="4" t="str">
        <f>iferror(VLOOKUP(D774,State_info,2,0),"No Data")</f>
        <v>CA</v>
      </c>
      <c r="F774" s="4">
        <v>61453.0</v>
      </c>
      <c r="G774" s="4">
        <v>91080.0</v>
      </c>
      <c r="H774" s="4" t="s">
        <v>1643</v>
      </c>
      <c r="I774" s="5">
        <v>43946.0</v>
      </c>
      <c r="J774" s="5">
        <v>43987.0</v>
      </c>
      <c r="K774" s="4" t="s">
        <v>16</v>
      </c>
      <c r="L774" s="4">
        <f>iferror(vlookup(B774,Rating_info,3,0),"No Data")</f>
        <v>4.4</v>
      </c>
    </row>
    <row r="775" ht="15.75" hidden="1" customHeight="1">
      <c r="A775" s="4" t="s">
        <v>1644</v>
      </c>
      <c r="B775" s="4" t="s">
        <v>1645</v>
      </c>
      <c r="C775" s="4" t="str">
        <f>iferror(vlookup(B775,Industry_info,2,false),"No data")</f>
        <v>Health Care</v>
      </c>
      <c r="D775" s="4" t="s">
        <v>1419</v>
      </c>
      <c r="E775" s="4" t="str">
        <f>iferror(VLOOKUP(D775,State_info,2,0),"No Data")</f>
        <v>CA</v>
      </c>
      <c r="F775" s="4">
        <v>161389.0</v>
      </c>
      <c r="G775" s="4">
        <v>190729.0</v>
      </c>
      <c r="H775" s="4" t="s">
        <v>1646</v>
      </c>
      <c r="I775" s="5">
        <v>43952.0</v>
      </c>
      <c r="J775" s="5">
        <v>43987.0</v>
      </c>
      <c r="K775" s="4" t="s">
        <v>16</v>
      </c>
      <c r="L775" s="4">
        <f>iferror(vlookup(B775,Rating_info,3,0),"No Data")</f>
        <v>3.6</v>
      </c>
    </row>
    <row r="776" ht="15.75" hidden="1" customHeight="1">
      <c r="A776" s="4" t="s">
        <v>1647</v>
      </c>
      <c r="B776" s="4" t="s">
        <v>1633</v>
      </c>
      <c r="C776" s="4" t="str">
        <f>iferror(vlookup(B776,Industry_info,2,false),"No data")</f>
        <v>Retail</v>
      </c>
      <c r="D776" s="4" t="s">
        <v>1419</v>
      </c>
      <c r="E776" s="4" t="str">
        <f>iferror(VLOOKUP(D776,State_info,2,0),"No Data")</f>
        <v>CA</v>
      </c>
      <c r="F776" s="4">
        <v>156592.0</v>
      </c>
      <c r="G776" s="4">
        <v>192752.0</v>
      </c>
      <c r="H776" s="4" t="s">
        <v>1648</v>
      </c>
      <c r="I776" s="5">
        <v>43957.0</v>
      </c>
      <c r="J776" s="5">
        <v>43987.0</v>
      </c>
      <c r="K776" s="4" t="s">
        <v>16</v>
      </c>
      <c r="L776" s="4">
        <f>iferror(vlookup(B776,Rating_info,3,0),"No Data")</f>
        <v>3.3</v>
      </c>
    </row>
    <row r="777" ht="15.75" hidden="1" customHeight="1">
      <c r="A777" s="4" t="s">
        <v>12</v>
      </c>
      <c r="B777" s="4" t="s">
        <v>1649</v>
      </c>
      <c r="C777" s="4" t="str">
        <f>iferror(vlookup(B777,Industry_info,2,false),"No data")</f>
        <v>Transportation &amp; Logistics</v>
      </c>
      <c r="D777" s="4" t="s">
        <v>1561</v>
      </c>
      <c r="E777" s="4" t="str">
        <f>iferror(VLOOKUP(D777,State_info,2,0),"No Data")</f>
        <v>CA</v>
      </c>
      <c r="F777" s="4">
        <v>80568.0</v>
      </c>
      <c r="G777" s="4">
        <v>131337.0</v>
      </c>
      <c r="H777" s="4" t="s">
        <v>1650</v>
      </c>
      <c r="I777" s="5">
        <v>43954.0</v>
      </c>
      <c r="J777" s="5">
        <v>43987.0</v>
      </c>
      <c r="K777" s="4" t="s">
        <v>16</v>
      </c>
      <c r="L777" s="4">
        <f>iferror(vlookup(B777,Rating_info,3,0),"No Data")</f>
        <v>3.7</v>
      </c>
    </row>
    <row r="778" ht="15.75" hidden="1" customHeight="1">
      <c r="A778" s="4" t="s">
        <v>1651</v>
      </c>
      <c r="B778" s="4" t="s">
        <v>1652</v>
      </c>
      <c r="C778" s="4" t="str">
        <f>iferror(vlookup(B778,Industry_info,2,false),"No data")</f>
        <v>Insurance</v>
      </c>
      <c r="D778" s="4" t="s">
        <v>1653</v>
      </c>
      <c r="E778" s="4" t="str">
        <f>iferror(VLOOKUP(D778,State_info,2,0),"No Data")</f>
        <v>CA</v>
      </c>
      <c r="F778" s="4">
        <v>100293.0</v>
      </c>
      <c r="G778" s="4">
        <v>158142.0</v>
      </c>
      <c r="H778" s="4" t="s">
        <v>1654</v>
      </c>
      <c r="I778" s="5">
        <v>43952.0</v>
      </c>
      <c r="J778" s="5">
        <v>43987.0</v>
      </c>
      <c r="K778" s="4" t="s">
        <v>16</v>
      </c>
      <c r="L778" s="4">
        <f>iferror(vlookup(B778,Rating_info,3,0),"No Data")</f>
        <v>3.4</v>
      </c>
    </row>
    <row r="779" ht="15.75" hidden="1" customHeight="1">
      <c r="A779" s="4" t="s">
        <v>1655</v>
      </c>
      <c r="B779" s="4" t="s">
        <v>1656</v>
      </c>
      <c r="C779" s="4" t="str">
        <f>iferror(vlookup(B779,Industry_info,2,false),"No data")</f>
        <v>Information Technology</v>
      </c>
      <c r="D779" s="4" t="s">
        <v>1573</v>
      </c>
      <c r="E779" s="4" t="str">
        <f>iferror(VLOOKUP(D779,State_info,2,0),"No Data")</f>
        <v>CA</v>
      </c>
      <c r="F779" s="4">
        <v>85793.0</v>
      </c>
      <c r="G779" s="4">
        <v>138412.0</v>
      </c>
      <c r="H779" s="4" t="s">
        <v>1657</v>
      </c>
      <c r="I779" s="5">
        <v>43956.0</v>
      </c>
      <c r="J779" s="5">
        <v>43987.0</v>
      </c>
      <c r="K779" s="4" t="s">
        <v>16</v>
      </c>
      <c r="L779" s="4">
        <f>iferror(vlookup(B779,Rating_info,3,0),"No Data")</f>
        <v>3.7</v>
      </c>
    </row>
    <row r="780" ht="15.75" hidden="1" customHeight="1">
      <c r="A780" s="4" t="s">
        <v>1658</v>
      </c>
      <c r="B780" s="4" t="s">
        <v>1659</v>
      </c>
      <c r="C780" s="4" t="str">
        <f>iferror(vlookup(B780,Industry_info,2,false),"No data")</f>
        <v>Information Technology</v>
      </c>
      <c r="D780" s="4" t="s">
        <v>1419</v>
      </c>
      <c r="E780" s="4" t="str">
        <f>iferror(VLOOKUP(D780,State_info,2,0),"No Data")</f>
        <v>CA</v>
      </c>
      <c r="F780" s="4">
        <v>130122.0</v>
      </c>
      <c r="G780" s="4">
        <v>154279.0</v>
      </c>
      <c r="H780" s="4" t="s">
        <v>1660</v>
      </c>
      <c r="I780" s="5">
        <v>43944.0</v>
      </c>
      <c r="J780" s="5">
        <v>43987.0</v>
      </c>
      <c r="K780" s="4" t="s">
        <v>16</v>
      </c>
      <c r="L780" s="4">
        <f>iferror(vlookup(B780,Rating_info,3,0),"No Data")</f>
        <v>4.3</v>
      </c>
    </row>
    <row r="781" ht="15.75" hidden="1" customHeight="1">
      <c r="A781" s="4" t="s">
        <v>37</v>
      </c>
      <c r="B781" s="4" t="s">
        <v>1661</v>
      </c>
      <c r="C781" s="4" t="str">
        <f>iferror(vlookup(B781,Industry_info,2,false),"No data")</f>
        <v>Finance</v>
      </c>
      <c r="D781" s="4" t="s">
        <v>1419</v>
      </c>
      <c r="E781" s="4" t="str">
        <f>iferror(VLOOKUP(D781,State_info,2,0),"No Data")</f>
        <v>CA</v>
      </c>
      <c r="F781" s="4">
        <v>137951.0</v>
      </c>
      <c r="G781" s="4">
        <v>215669.0</v>
      </c>
      <c r="H781" s="4" t="s">
        <v>15</v>
      </c>
      <c r="I781" s="5">
        <v>43957.0</v>
      </c>
      <c r="J781" s="5">
        <v>43987.0</v>
      </c>
      <c r="K781" s="4" t="s">
        <v>16</v>
      </c>
      <c r="L781" s="4">
        <f>iferror(vlookup(B781,Rating_info,3,0),"No Data")</f>
        <v>4.7</v>
      </c>
    </row>
    <row r="782" ht="15.75" hidden="1" customHeight="1">
      <c r="A782" s="4" t="s">
        <v>177</v>
      </c>
      <c r="B782" s="4" t="s">
        <v>1662</v>
      </c>
      <c r="C782" s="4" t="str">
        <f>iferror(vlookup(B782,Industry_info,2,false),"No data")</f>
        <v>Finance</v>
      </c>
      <c r="D782" s="4" t="s">
        <v>1544</v>
      </c>
      <c r="E782" s="4" t="str">
        <f>iferror(VLOOKUP(D782,State_info,2,0),"No Data")</f>
        <v>CA</v>
      </c>
      <c r="F782" s="4">
        <v>63184.0</v>
      </c>
      <c r="G782" s="4">
        <v>114053.0</v>
      </c>
      <c r="H782" s="4" t="s">
        <v>1663</v>
      </c>
      <c r="I782" s="5">
        <v>43956.0</v>
      </c>
      <c r="J782" s="5">
        <v>43987.0</v>
      </c>
      <c r="K782" s="4" t="s">
        <v>16</v>
      </c>
      <c r="L782" s="4">
        <f>iferror(vlookup(B782,Rating_info,3,0),"No Data")</f>
        <v>4.8</v>
      </c>
    </row>
    <row r="783" ht="15.75" hidden="1" customHeight="1">
      <c r="A783" s="4" t="s">
        <v>1664</v>
      </c>
      <c r="B783" s="4" t="s">
        <v>1665</v>
      </c>
      <c r="C783" s="4" t="str">
        <f>iferror(vlookup(B783,Industry_info,2,false),"No data")</f>
        <v>Information Technology</v>
      </c>
      <c r="D783" s="4" t="s">
        <v>1419</v>
      </c>
      <c r="E783" s="4" t="str">
        <f>iferror(VLOOKUP(D783,State_info,2,0),"No Data")</f>
        <v>CA</v>
      </c>
      <c r="F783" s="4">
        <v>137857.0</v>
      </c>
      <c r="G783" s="4">
        <v>181221.0</v>
      </c>
      <c r="H783" s="4" t="s">
        <v>15</v>
      </c>
      <c r="I783" s="5">
        <v>43949.0</v>
      </c>
      <c r="J783" s="5">
        <v>43987.0</v>
      </c>
      <c r="K783" s="4" t="s">
        <v>16</v>
      </c>
      <c r="L783" s="4">
        <f>iferror(vlookup(B783,Rating_info,3,0),"No Data")</f>
        <v>4.3</v>
      </c>
    </row>
    <row r="784" ht="15.75" hidden="1" customHeight="1">
      <c r="A784" s="4" t="s">
        <v>511</v>
      </c>
      <c r="B784" s="4" t="s">
        <v>1666</v>
      </c>
      <c r="C784" s="4" t="str">
        <f>iferror(vlookup(B784,Industry_info,2,false),"No data")</f>
        <v>Information Technology</v>
      </c>
      <c r="D784" s="4" t="s">
        <v>1419</v>
      </c>
      <c r="E784" s="4" t="str">
        <f>iferror(VLOOKUP(D784,State_info,2,0),"No Data")</f>
        <v>CA</v>
      </c>
      <c r="F784" s="4">
        <v>122642.0</v>
      </c>
      <c r="G784" s="4">
        <v>189198.0</v>
      </c>
      <c r="H784" s="4" t="s">
        <v>1667</v>
      </c>
      <c r="I784" s="5">
        <v>43957.0</v>
      </c>
      <c r="J784" s="5">
        <v>43987.0</v>
      </c>
      <c r="K784" s="4" t="s">
        <v>16</v>
      </c>
      <c r="L784" s="4">
        <f>iferror(vlookup(B784,Rating_info,3,0),"No Data")</f>
        <v>3.2</v>
      </c>
    </row>
    <row r="785" ht="15.75" hidden="1" customHeight="1">
      <c r="A785" s="4" t="s">
        <v>1458</v>
      </c>
      <c r="B785" s="4" t="s">
        <v>1661</v>
      </c>
      <c r="C785" s="4" t="str">
        <f>iferror(vlookup(B785,Industry_info,2,false),"No data")</f>
        <v>Finance</v>
      </c>
      <c r="D785" s="4" t="s">
        <v>1419</v>
      </c>
      <c r="E785" s="4" t="str">
        <f>iferror(VLOOKUP(D785,State_info,2,0),"No Data")</f>
        <v>CA</v>
      </c>
      <c r="F785" s="4">
        <v>165162.0</v>
      </c>
      <c r="G785" s="4">
        <v>191911.0</v>
      </c>
      <c r="H785" s="4" t="s">
        <v>15</v>
      </c>
      <c r="I785" s="5">
        <v>43949.0</v>
      </c>
      <c r="J785" s="5">
        <v>43987.0</v>
      </c>
      <c r="K785" s="4" t="s">
        <v>16</v>
      </c>
      <c r="L785" s="4">
        <f>iferror(vlookup(B785,Rating_info,3,0),"No Data")</f>
        <v>4.7</v>
      </c>
    </row>
    <row r="786" ht="15.75" hidden="1" customHeight="1">
      <c r="A786" s="4" t="s">
        <v>1668</v>
      </c>
      <c r="B786" s="4" t="s">
        <v>1669</v>
      </c>
      <c r="C786" s="4" t="str">
        <f>iferror(vlookup(B786,Industry_info,2,false),"No data")</f>
        <v>Finance</v>
      </c>
      <c r="D786" s="4" t="s">
        <v>1461</v>
      </c>
      <c r="E786" s="4" t="str">
        <f>iferror(VLOOKUP(D786,State_info,2,0),"No Data")</f>
        <v>CA</v>
      </c>
      <c r="F786" s="4">
        <v>106354.0</v>
      </c>
      <c r="G786" s="4">
        <v>169902.0</v>
      </c>
      <c r="H786" s="4" t="s">
        <v>1670</v>
      </c>
      <c r="I786" s="5">
        <v>43946.0</v>
      </c>
      <c r="J786" s="5">
        <v>43987.0</v>
      </c>
      <c r="K786" s="4" t="s">
        <v>16</v>
      </c>
      <c r="L786" s="4">
        <f>iferror(vlookup(B786,Rating_info,3,0),"No Data")</f>
        <v>2.8</v>
      </c>
    </row>
    <row r="787" ht="15.75" hidden="1" customHeight="1">
      <c r="A787" s="4" t="s">
        <v>1671</v>
      </c>
      <c r="B787" s="4" t="s">
        <v>1672</v>
      </c>
      <c r="C787" s="4" t="str">
        <f>iferror(vlookup(B787,Industry_info,2,false),"No data")</f>
        <v>Insurance</v>
      </c>
      <c r="D787" s="4" t="s">
        <v>1419</v>
      </c>
      <c r="E787" s="4" t="str">
        <f>iferror(VLOOKUP(D787,State_info,2,0),"No Data")</f>
        <v>CA</v>
      </c>
      <c r="F787" s="4">
        <v>84224.0</v>
      </c>
      <c r="G787" s="4">
        <v>134675.0</v>
      </c>
      <c r="H787" s="4" t="s">
        <v>15</v>
      </c>
      <c r="I787" s="5">
        <v>43956.0</v>
      </c>
      <c r="J787" s="5">
        <v>43987.0</v>
      </c>
      <c r="K787" s="4" t="s">
        <v>16</v>
      </c>
      <c r="L787" s="4">
        <f>iferror(vlookup(B787,Rating_info,3,0),"No Data")</f>
        <v>3.3</v>
      </c>
    </row>
    <row r="788" ht="15.75" hidden="1" customHeight="1">
      <c r="A788" s="4" t="s">
        <v>1673</v>
      </c>
      <c r="B788" s="4" t="s">
        <v>1633</v>
      </c>
      <c r="C788" s="4" t="str">
        <f>iferror(vlookup(B788,Industry_info,2,false),"No data")</f>
        <v>Retail</v>
      </c>
      <c r="D788" s="4" t="s">
        <v>1419</v>
      </c>
      <c r="E788" s="4" t="str">
        <f>iferror(VLOOKUP(D788,State_info,2,0),"No Data")</f>
        <v>CA</v>
      </c>
      <c r="F788" s="4">
        <v>150999.0</v>
      </c>
      <c r="G788" s="4">
        <v>241901.0</v>
      </c>
      <c r="H788" s="4" t="s">
        <v>1674</v>
      </c>
      <c r="I788" s="5">
        <v>43957.0</v>
      </c>
      <c r="J788" s="5">
        <v>43987.0</v>
      </c>
      <c r="K788" s="4" t="s">
        <v>16</v>
      </c>
      <c r="L788" s="4">
        <f>iferror(vlookup(B788,Rating_info,3,0),"No Data")</f>
        <v>3.3</v>
      </c>
    </row>
    <row r="789" ht="15.75" hidden="1" customHeight="1">
      <c r="A789" s="4" t="s">
        <v>1675</v>
      </c>
      <c r="B789" s="4" t="s">
        <v>1676</v>
      </c>
      <c r="C789" s="4" t="str">
        <f>iferror(vlookup(B789,Industry_info,2,false),"No data")</f>
        <v>Information Technology</v>
      </c>
      <c r="D789" s="4" t="s">
        <v>1419</v>
      </c>
      <c r="E789" s="4" t="str">
        <f>iferror(VLOOKUP(D789,State_info,2,0),"No Data")</f>
        <v>CA</v>
      </c>
      <c r="F789" s="4">
        <v>99020.0</v>
      </c>
      <c r="G789" s="4">
        <v>121175.0</v>
      </c>
      <c r="H789" s="4" t="s">
        <v>1677</v>
      </c>
      <c r="I789" s="5">
        <v>43950.0</v>
      </c>
      <c r="J789" s="5">
        <v>43987.0</v>
      </c>
      <c r="K789" s="4" t="s">
        <v>887</v>
      </c>
      <c r="L789" s="4">
        <f>iferror(vlookup(B789,Rating_info,3,0),"No Data")</f>
        <v>4.3</v>
      </c>
    </row>
    <row r="790" ht="15.75" hidden="1" customHeight="1">
      <c r="A790" s="4" t="s">
        <v>1678</v>
      </c>
      <c r="B790" s="4" t="s">
        <v>1633</v>
      </c>
      <c r="C790" s="4" t="str">
        <f>iferror(vlookup(B790,Industry_info,2,false),"No data")</f>
        <v>Retail</v>
      </c>
      <c r="D790" s="4" t="s">
        <v>1419</v>
      </c>
      <c r="E790" s="4" t="str">
        <f>iferror(VLOOKUP(D790,State_info,2,0),"No Data")</f>
        <v>CA</v>
      </c>
      <c r="F790" s="4">
        <v>156592.0</v>
      </c>
      <c r="G790" s="4">
        <v>192752.0</v>
      </c>
      <c r="H790" s="4" t="s">
        <v>1679</v>
      </c>
      <c r="I790" s="5">
        <v>43957.0</v>
      </c>
      <c r="J790" s="5">
        <v>43987.0</v>
      </c>
      <c r="K790" s="4" t="s">
        <v>16</v>
      </c>
      <c r="L790" s="4">
        <f>iferror(vlookup(B790,Rating_info,3,0),"No Data")</f>
        <v>3.3</v>
      </c>
    </row>
    <row r="791" ht="15.75" hidden="1" customHeight="1">
      <c r="A791" s="4" t="s">
        <v>1680</v>
      </c>
      <c r="B791" s="4" t="s">
        <v>1681</v>
      </c>
      <c r="C791" s="4" t="str">
        <f>iferror(vlookup(B791,Industry_info,2,false),"No data")</f>
        <v>Information Technology</v>
      </c>
      <c r="D791" s="4" t="s">
        <v>1419</v>
      </c>
      <c r="E791" s="4" t="str">
        <f>iferror(VLOOKUP(D791,State_info,2,0),"No Data")</f>
        <v>CA</v>
      </c>
      <c r="F791" s="4">
        <v>85036.0</v>
      </c>
      <c r="G791" s="4">
        <v>111102.0</v>
      </c>
      <c r="H791" s="4" t="s">
        <v>1682</v>
      </c>
      <c r="I791" s="5">
        <v>43945.0</v>
      </c>
      <c r="J791" s="5">
        <v>43987.0</v>
      </c>
      <c r="K791" s="4" t="s">
        <v>16</v>
      </c>
      <c r="L791" s="4">
        <f>iferror(vlookup(B791,Rating_info,3,0),"No Data")</f>
        <v>3.8</v>
      </c>
    </row>
    <row r="792" ht="15.75" hidden="1" customHeight="1">
      <c r="A792" s="4" t="s">
        <v>1683</v>
      </c>
      <c r="B792" s="4" t="s">
        <v>1684</v>
      </c>
      <c r="C792" s="4" t="str">
        <f>iferror(vlookup(B792,Industry_info,2,false),"No data")</f>
        <v>Business Services</v>
      </c>
      <c r="D792" s="4" t="s">
        <v>1501</v>
      </c>
      <c r="E792" s="4" t="str">
        <f>iferror(VLOOKUP(D792,State_info,2,0),"No Data")</f>
        <v>CA</v>
      </c>
      <c r="F792" s="4">
        <v>116415.0</v>
      </c>
      <c r="G792" s="4">
        <v>145067.0</v>
      </c>
      <c r="H792" s="4" t="s">
        <v>1685</v>
      </c>
      <c r="I792" s="5">
        <v>43944.0</v>
      </c>
      <c r="J792" s="5">
        <v>43987.0</v>
      </c>
      <c r="K792" s="4" t="s">
        <v>1610</v>
      </c>
      <c r="L792" s="4">
        <f>iferror(vlookup(B792,Rating_info,3,0),"No Data")</f>
        <v>4.6</v>
      </c>
    </row>
    <row r="793" ht="15.75" hidden="1" customHeight="1">
      <c r="A793" s="4" t="s">
        <v>1686</v>
      </c>
      <c r="B793" s="4" t="s">
        <v>1687</v>
      </c>
      <c r="C793" s="4" t="str">
        <f>iferror(vlookup(B793,Industry_info,2,false),"No data")</f>
        <v>Manufacturing</v>
      </c>
      <c r="D793" s="4" t="s">
        <v>1469</v>
      </c>
      <c r="E793" s="4" t="str">
        <f>iferror(VLOOKUP(D793,State_info,2,0),"No Data")</f>
        <v>CA</v>
      </c>
      <c r="F793" s="4">
        <v>97283.0</v>
      </c>
      <c r="G793" s="4">
        <v>153957.0</v>
      </c>
      <c r="H793" s="4" t="s">
        <v>1688</v>
      </c>
      <c r="I793" s="5">
        <v>43954.0</v>
      </c>
      <c r="J793" s="5">
        <v>43987.0</v>
      </c>
      <c r="K793" s="4" t="s">
        <v>16</v>
      </c>
      <c r="L793" s="4">
        <f>iferror(vlookup(B793,Rating_info,3,0),"No Data")</f>
        <v>3.4</v>
      </c>
    </row>
    <row r="794" ht="15.75" hidden="1" customHeight="1">
      <c r="A794" s="4" t="s">
        <v>1689</v>
      </c>
      <c r="B794" s="4" t="s">
        <v>1690</v>
      </c>
      <c r="C794" s="4" t="str">
        <f>iferror(vlookup(B794,Industry_info,2,false),"No data")</f>
        <v>Biotech &amp; Pharmaceuticals</v>
      </c>
      <c r="D794" s="4" t="s">
        <v>1448</v>
      </c>
      <c r="E794" s="4" t="str">
        <f>iferror(VLOOKUP(D794,State_info,2,0),"No Data")</f>
        <v>CA</v>
      </c>
      <c r="F794" s="4">
        <v>114312.0</v>
      </c>
      <c r="G794" s="4">
        <v>131140.0</v>
      </c>
      <c r="H794" s="4" t="s">
        <v>15</v>
      </c>
      <c r="I794" s="5">
        <v>43944.0</v>
      </c>
      <c r="J794" s="5">
        <v>43987.0</v>
      </c>
      <c r="K794" s="4" t="s">
        <v>16</v>
      </c>
      <c r="L794" s="4">
        <f>iferror(vlookup(B794,Rating_info,3,0),"No Data")</f>
        <v>3.5</v>
      </c>
    </row>
    <row r="795" ht="15.75" hidden="1" customHeight="1">
      <c r="A795" s="4" t="s">
        <v>1691</v>
      </c>
      <c r="B795" s="4" t="s">
        <v>1692</v>
      </c>
      <c r="C795" s="4" t="str">
        <f>iferror(vlookup(B795,Industry_info,2,false),"No data")</f>
        <v>Biotech &amp; Pharmaceuticals</v>
      </c>
      <c r="D795" s="4" t="s">
        <v>1527</v>
      </c>
      <c r="E795" s="4" t="str">
        <f>iferror(VLOOKUP(D795,State_info,2,0),"No Data")</f>
        <v>CA</v>
      </c>
      <c r="F795" s="4">
        <v>94815.0</v>
      </c>
      <c r="G795" s="4">
        <v>191132.0</v>
      </c>
      <c r="H795" s="4" t="s">
        <v>1693</v>
      </c>
      <c r="I795" s="5">
        <v>43956.0</v>
      </c>
      <c r="J795" s="5">
        <v>43987.0</v>
      </c>
      <c r="K795" s="4" t="s">
        <v>16</v>
      </c>
      <c r="L795" s="4">
        <f>iferror(vlookup(B795,Rating_info,3,0),"No Data")</f>
        <v>2.5</v>
      </c>
    </row>
    <row r="796" ht="15.75" hidden="1" customHeight="1">
      <c r="A796" s="4" t="s">
        <v>270</v>
      </c>
      <c r="B796" s="4" t="s">
        <v>1694</v>
      </c>
      <c r="C796" s="4" t="str">
        <f>iferror(vlookup(B796,Industry_info,2,false),"No data")</f>
        <v>Information Technology</v>
      </c>
      <c r="D796" s="4" t="s">
        <v>1469</v>
      </c>
      <c r="E796" s="4" t="str">
        <f>iferror(VLOOKUP(D796,State_info,2,0),"No Data")</f>
        <v>CA</v>
      </c>
      <c r="F796" s="4">
        <v>125822.0</v>
      </c>
      <c r="G796" s="4">
        <v>140691.0</v>
      </c>
      <c r="H796" s="4" t="s">
        <v>1695</v>
      </c>
      <c r="I796" s="5">
        <v>43957.0</v>
      </c>
      <c r="J796" s="5">
        <v>43987.0</v>
      </c>
      <c r="K796" s="4" t="s">
        <v>16</v>
      </c>
      <c r="L796" s="4">
        <f>iferror(vlookup(B796,Rating_info,3,0),"No Data")</f>
        <v>3.9</v>
      </c>
    </row>
    <row r="797" ht="15.75" hidden="1" customHeight="1">
      <c r="A797" s="4" t="s">
        <v>1696</v>
      </c>
      <c r="B797" s="4" t="s">
        <v>1558</v>
      </c>
      <c r="C797" s="4" t="str">
        <f>iferror(vlookup(B797,Industry_info,2,false),"No data")</f>
        <v>Information Technology</v>
      </c>
      <c r="D797" s="4" t="s">
        <v>1419</v>
      </c>
      <c r="E797" s="4" t="str">
        <f>iferror(VLOOKUP(D797,State_info,2,0),"No Data")</f>
        <v>CA</v>
      </c>
      <c r="F797" s="4">
        <v>91694.0</v>
      </c>
      <c r="G797" s="4">
        <v>147577.0</v>
      </c>
      <c r="H797" s="4" t="s">
        <v>1697</v>
      </c>
      <c r="I797" s="5">
        <v>43957.0</v>
      </c>
      <c r="J797" s="5">
        <v>43987.0</v>
      </c>
      <c r="K797" s="4" t="s">
        <v>16</v>
      </c>
      <c r="L797" s="4">
        <f>iferror(vlookup(B797,Rating_info,3,0),"No Data")</f>
        <v>4.4</v>
      </c>
    </row>
    <row r="798" ht="15.75" hidden="1" customHeight="1">
      <c r="A798" s="4" t="s">
        <v>1611</v>
      </c>
      <c r="B798" s="4" t="s">
        <v>45</v>
      </c>
      <c r="C798" s="4" t="str">
        <f>iferror(vlookup(B798,Industry_info,2,false),"No data")</f>
        <v>No Industry</v>
      </c>
      <c r="D798" s="4" t="s">
        <v>1419</v>
      </c>
      <c r="E798" s="4" t="str">
        <f>iferror(VLOOKUP(D798,State_info,2,0),"No Data")</f>
        <v>CA</v>
      </c>
      <c r="F798" s="4">
        <v>122998.0</v>
      </c>
      <c r="G798" s="4">
        <v>151838.0</v>
      </c>
      <c r="H798" s="4" t="s">
        <v>46</v>
      </c>
      <c r="I798" s="5">
        <v>43946.0</v>
      </c>
      <c r="J798" s="5">
        <v>43987.0</v>
      </c>
      <c r="K798" s="4" t="s">
        <v>16</v>
      </c>
      <c r="L798" s="4" t="str">
        <f>iferror(vlookup(B798,Rating_info,3,0),"No Data")</f>
        <v/>
      </c>
    </row>
    <row r="799" ht="15.75" hidden="1" customHeight="1">
      <c r="A799" s="4" t="s">
        <v>1698</v>
      </c>
      <c r="B799" s="4" t="s">
        <v>1564</v>
      </c>
      <c r="C799" s="4" t="str">
        <f>iferror(vlookup(B799,Industry_info,2,false),"No data")</f>
        <v>Information Technology</v>
      </c>
      <c r="D799" s="4" t="s">
        <v>1419</v>
      </c>
      <c r="E799" s="4" t="str">
        <f>iferror(VLOOKUP(D799,State_info,2,0),"No Data")</f>
        <v>CA</v>
      </c>
      <c r="F799" s="4">
        <v>119856.0</v>
      </c>
      <c r="G799" s="4">
        <v>127909.0</v>
      </c>
      <c r="H799" s="4" t="s">
        <v>1699</v>
      </c>
      <c r="I799" s="5">
        <v>43952.0</v>
      </c>
      <c r="J799" s="5">
        <v>43987.0</v>
      </c>
      <c r="K799" s="4" t="s">
        <v>16</v>
      </c>
      <c r="L799" s="4">
        <f>iferror(vlookup(B799,Rating_info,3,0),"No Data")</f>
        <v>4.1</v>
      </c>
    </row>
    <row r="800" ht="15.75" hidden="1" customHeight="1">
      <c r="A800" s="4" t="s">
        <v>1700</v>
      </c>
      <c r="B800" s="4" t="s">
        <v>1701</v>
      </c>
      <c r="C800" s="4" t="str">
        <f>iferror(vlookup(B800,Industry_info,2,false),"No data")</f>
        <v>Information Technology</v>
      </c>
      <c r="D800" s="4" t="s">
        <v>1461</v>
      </c>
      <c r="E800" s="4" t="str">
        <f>iferror(VLOOKUP(D800,State_info,2,0),"No Data")</f>
        <v>CA</v>
      </c>
      <c r="F800" s="4">
        <v>128752.0</v>
      </c>
      <c r="G800" s="4">
        <v>214787.0</v>
      </c>
      <c r="H800" s="4" t="s">
        <v>1702</v>
      </c>
      <c r="I800" s="5">
        <v>43951.0</v>
      </c>
      <c r="J800" s="5">
        <v>43987.0</v>
      </c>
      <c r="K800" s="4" t="s">
        <v>16</v>
      </c>
      <c r="L800" s="4">
        <f>iferror(vlookup(B800,Rating_info,3,0),"No Data")</f>
        <v>4.5</v>
      </c>
    </row>
    <row r="801" ht="15.75" hidden="1" customHeight="1">
      <c r="A801" s="4" t="s">
        <v>1703</v>
      </c>
      <c r="B801" s="4" t="s">
        <v>1555</v>
      </c>
      <c r="C801" s="4" t="str">
        <f>iferror(vlookup(B801,Industry_info,2,false),"No data")</f>
        <v>Biotech &amp; Pharmaceuticals</v>
      </c>
      <c r="D801" s="4" t="s">
        <v>1448</v>
      </c>
      <c r="E801" s="4" t="str">
        <f>iferror(VLOOKUP(D801,State_info,2,0),"No Data")</f>
        <v>CA</v>
      </c>
      <c r="F801" s="4">
        <v>139145.0</v>
      </c>
      <c r="G801" s="4">
        <v>162444.0</v>
      </c>
      <c r="H801" s="4" t="s">
        <v>1704</v>
      </c>
      <c r="I801" s="5">
        <v>43956.0</v>
      </c>
      <c r="J801" s="5">
        <v>43987.0</v>
      </c>
      <c r="K801" s="4" t="s">
        <v>16</v>
      </c>
      <c r="L801" s="4">
        <f>iferror(vlookup(B801,Rating_info,3,0),"No Data")</f>
        <v>3.9</v>
      </c>
    </row>
    <row r="802" ht="15.75" hidden="1" customHeight="1">
      <c r="A802" s="4" t="s">
        <v>1705</v>
      </c>
      <c r="B802" s="4" t="s">
        <v>1555</v>
      </c>
      <c r="C802" s="4" t="str">
        <f>iferror(vlookup(B802,Industry_info,2,false),"No data")</f>
        <v>Biotech &amp; Pharmaceuticals</v>
      </c>
      <c r="D802" s="4" t="s">
        <v>1448</v>
      </c>
      <c r="E802" s="4" t="str">
        <f>iferror(VLOOKUP(D802,State_info,2,0),"No Data")</f>
        <v>CA</v>
      </c>
      <c r="F802" s="4">
        <v>106610.0</v>
      </c>
      <c r="G802" s="4">
        <v>130479.0</v>
      </c>
      <c r="H802" s="4" t="s">
        <v>1706</v>
      </c>
      <c r="I802" s="5">
        <v>43956.0</v>
      </c>
      <c r="J802" s="5">
        <v>43987.0</v>
      </c>
      <c r="K802" s="4" t="s">
        <v>16</v>
      </c>
      <c r="L802" s="4">
        <f>iferror(vlookup(B802,Rating_info,3,0),"No Data")</f>
        <v>3.9</v>
      </c>
    </row>
    <row r="803" ht="15.75" hidden="1" customHeight="1">
      <c r="A803" s="4" t="s">
        <v>270</v>
      </c>
      <c r="B803" s="4" t="s">
        <v>1707</v>
      </c>
      <c r="C803" s="4" t="str">
        <f>iferror(vlookup(B803,Industry_info,2,false),"No data")</f>
        <v>Information Technology</v>
      </c>
      <c r="D803" s="4" t="s">
        <v>1419</v>
      </c>
      <c r="E803" s="4" t="str">
        <f>iferror(VLOOKUP(D803,State_info,2,0),"No Data")</f>
        <v>CA</v>
      </c>
      <c r="F803" s="4">
        <v>129617.0</v>
      </c>
      <c r="G803" s="4">
        <v>147726.0</v>
      </c>
      <c r="H803" s="4" t="s">
        <v>1708</v>
      </c>
      <c r="I803" s="5">
        <v>43945.0</v>
      </c>
      <c r="J803" s="5">
        <v>43987.0</v>
      </c>
      <c r="K803" s="4" t="s">
        <v>16</v>
      </c>
      <c r="L803" s="4">
        <f>iferror(vlookup(B803,Rating_info,3,0),"No Data")</f>
        <v>3.9</v>
      </c>
    </row>
    <row r="804" ht="15.75" hidden="1" customHeight="1">
      <c r="A804" s="4" t="s">
        <v>1709</v>
      </c>
      <c r="B804" s="4" t="s">
        <v>1555</v>
      </c>
      <c r="C804" s="4" t="str">
        <f>iferror(vlookup(B804,Industry_info,2,false),"No data")</f>
        <v>Biotech &amp; Pharmaceuticals</v>
      </c>
      <c r="D804" s="4" t="s">
        <v>1448</v>
      </c>
      <c r="E804" s="4" t="str">
        <f>iferror(VLOOKUP(D804,State_info,2,0),"No Data")</f>
        <v>CA</v>
      </c>
      <c r="F804" s="4">
        <v>103753.0</v>
      </c>
      <c r="G804" s="4">
        <v>140532.0</v>
      </c>
      <c r="H804" s="4" t="s">
        <v>1710</v>
      </c>
      <c r="I804" s="5">
        <v>43956.0</v>
      </c>
      <c r="J804" s="5">
        <v>43987.0</v>
      </c>
      <c r="K804" s="4" t="s">
        <v>16</v>
      </c>
      <c r="L804" s="4">
        <f>iferror(vlookup(B804,Rating_info,3,0),"No Data")</f>
        <v>3.9</v>
      </c>
    </row>
    <row r="805" ht="15.75" hidden="1" customHeight="1">
      <c r="A805" s="4" t="s">
        <v>1566</v>
      </c>
      <c r="B805" s="4" t="s">
        <v>1711</v>
      </c>
      <c r="C805" s="4" t="str">
        <f>iferror(vlookup(B805,Industry_info,2,false),"No data")</f>
        <v>Media</v>
      </c>
      <c r="D805" s="4" t="s">
        <v>1419</v>
      </c>
      <c r="E805" s="4" t="str">
        <f>iferror(VLOOKUP(D805,State_info,2,0),"No Data")</f>
        <v>CA</v>
      </c>
      <c r="F805" s="4">
        <v>106259.0</v>
      </c>
      <c r="G805" s="4">
        <v>132890.0</v>
      </c>
      <c r="H805" s="4" t="s">
        <v>1712</v>
      </c>
      <c r="I805" s="5">
        <v>43956.0</v>
      </c>
      <c r="J805" s="5">
        <v>43987.0</v>
      </c>
      <c r="K805" s="4" t="s">
        <v>16</v>
      </c>
      <c r="L805" s="4">
        <f>iferror(vlookup(B805,Rating_info,3,0),"No Data")</f>
        <v>4.5</v>
      </c>
    </row>
    <row r="806" ht="15.75" hidden="1" customHeight="1">
      <c r="A806" s="4" t="s">
        <v>1713</v>
      </c>
      <c r="B806" s="4" t="s">
        <v>87</v>
      </c>
      <c r="C806" s="4" t="str">
        <f>iferror(vlookup(B806,Industry_info,2,false),"No data")</f>
        <v>Government</v>
      </c>
      <c r="D806" s="4" t="s">
        <v>1419</v>
      </c>
      <c r="E806" s="4" t="str">
        <f>iferror(VLOOKUP(D806,State_info,2,0),"No Data")</f>
        <v>CA</v>
      </c>
      <c r="F806" s="4">
        <v>126320.0</v>
      </c>
      <c r="G806" s="4">
        <v>159128.0</v>
      </c>
      <c r="H806" s="4" t="s">
        <v>1714</v>
      </c>
      <c r="I806" s="5">
        <v>43952.0</v>
      </c>
      <c r="J806" s="5">
        <v>43987.0</v>
      </c>
      <c r="K806" s="4" t="s">
        <v>16</v>
      </c>
      <c r="L806" s="4">
        <f>iferror(vlookup(B806,Rating_info,3,0),"No Data")</f>
        <v>3.7</v>
      </c>
    </row>
    <row r="807" ht="15.75" hidden="1" customHeight="1">
      <c r="A807" s="4" t="s">
        <v>177</v>
      </c>
      <c r="B807" s="4" t="s">
        <v>1715</v>
      </c>
      <c r="C807" s="4" t="str">
        <f>iferror(vlookup(B807,Industry_info,2,false),"No data")</f>
        <v>Education</v>
      </c>
      <c r="D807" s="4" t="s">
        <v>1461</v>
      </c>
      <c r="E807" s="4" t="str">
        <f>iferror(VLOOKUP(D807,State_info,2,0),"No Data")</f>
        <v>CA</v>
      </c>
      <c r="F807" s="4">
        <v>82128.0</v>
      </c>
      <c r="G807" s="4">
        <v>115721.0</v>
      </c>
      <c r="H807" s="4" t="s">
        <v>1716</v>
      </c>
      <c r="I807" s="5">
        <v>43956.0</v>
      </c>
      <c r="J807" s="5">
        <v>43987.0</v>
      </c>
      <c r="K807" s="4" t="s">
        <v>16</v>
      </c>
      <c r="L807" s="4">
        <f>iferror(vlookup(B807,Rating_info,3,0),"No Data")</f>
        <v>3.8</v>
      </c>
    </row>
    <row r="808" ht="15.75" hidden="1" customHeight="1">
      <c r="A808" s="4" t="s">
        <v>31</v>
      </c>
      <c r="B808" s="4" t="s">
        <v>1717</v>
      </c>
      <c r="C808" s="4" t="str">
        <f>iferror(vlookup(B808,Industry_info,2,false),"No data")</f>
        <v>Health Care</v>
      </c>
      <c r="D808" s="4" t="s">
        <v>1419</v>
      </c>
      <c r="E808" s="4" t="str">
        <f>iferror(VLOOKUP(D808,State_info,2,0),"No Data")</f>
        <v>CA</v>
      </c>
      <c r="F808" s="4">
        <v>102913.0</v>
      </c>
      <c r="G808" s="4">
        <v>155464.0</v>
      </c>
      <c r="H808" s="4" t="s">
        <v>1718</v>
      </c>
      <c r="I808" s="5">
        <v>43950.0</v>
      </c>
      <c r="J808" s="5">
        <v>43987.0</v>
      </c>
      <c r="K808" s="4" t="s">
        <v>16</v>
      </c>
      <c r="L808" s="4">
        <f>iferror(vlookup(B808,Rating_info,3,0),"No Data")</f>
        <v>4.1</v>
      </c>
    </row>
    <row r="809" ht="15.75" hidden="1" customHeight="1">
      <c r="A809" s="4" t="s">
        <v>1719</v>
      </c>
      <c r="B809" s="4" t="s">
        <v>1720</v>
      </c>
      <c r="C809" s="4" t="str">
        <f>iferror(vlookup(B809,Industry_info,2,false),"No data")</f>
        <v>Information Technology</v>
      </c>
      <c r="D809" s="4" t="s">
        <v>1419</v>
      </c>
      <c r="E809" s="4" t="str">
        <f>iferror(VLOOKUP(D809,State_info,2,0),"No Data")</f>
        <v>CA</v>
      </c>
      <c r="F809" s="4">
        <v>166131.0</v>
      </c>
      <c r="G809" s="4">
        <v>166131.0</v>
      </c>
      <c r="H809" s="4" t="s">
        <v>15</v>
      </c>
      <c r="I809" s="5">
        <v>43957.0</v>
      </c>
      <c r="J809" s="5">
        <v>43987.0</v>
      </c>
      <c r="K809" s="4" t="s">
        <v>16</v>
      </c>
      <c r="L809" s="4">
        <f>iferror(vlookup(B809,Rating_info,3,0),"No Data")</f>
        <v>4.5</v>
      </c>
    </row>
    <row r="810" ht="15.75" hidden="1" customHeight="1">
      <c r="A810" s="4" t="s">
        <v>1721</v>
      </c>
      <c r="B810" s="4" t="s">
        <v>1555</v>
      </c>
      <c r="C810" s="4" t="str">
        <f>iferror(vlookup(B810,Industry_info,2,false),"No data")</f>
        <v>Biotech &amp; Pharmaceuticals</v>
      </c>
      <c r="D810" s="4" t="s">
        <v>1448</v>
      </c>
      <c r="E810" s="4" t="str">
        <f>iferror(VLOOKUP(D810,State_info,2,0),"No Data")</f>
        <v>CA</v>
      </c>
      <c r="F810" s="4">
        <v>106992.0</v>
      </c>
      <c r="G810" s="4">
        <v>128207.0</v>
      </c>
      <c r="H810" s="4" t="s">
        <v>1722</v>
      </c>
      <c r="I810" s="5">
        <v>43956.0</v>
      </c>
      <c r="J810" s="5">
        <v>43987.0</v>
      </c>
      <c r="K810" s="4" t="s">
        <v>16</v>
      </c>
      <c r="L810" s="4">
        <f>iferror(vlookup(B810,Rating_info,3,0),"No Data")</f>
        <v>3.9</v>
      </c>
    </row>
    <row r="811" ht="15.75" hidden="1" customHeight="1">
      <c r="A811" s="4" t="s">
        <v>1723</v>
      </c>
      <c r="B811" s="4" t="s">
        <v>1724</v>
      </c>
      <c r="C811" s="4" t="str">
        <f>iferror(vlookup(B811,Industry_info,2,false),"No data")</f>
        <v>Information Technology</v>
      </c>
      <c r="D811" s="4" t="s">
        <v>1419</v>
      </c>
      <c r="E811" s="4" t="str">
        <f>iferror(VLOOKUP(D811,State_info,2,0),"No Data")</f>
        <v>CA</v>
      </c>
      <c r="F811" s="4">
        <v>82562.0</v>
      </c>
      <c r="G811" s="4">
        <v>109734.0</v>
      </c>
      <c r="H811" s="4" t="s">
        <v>1725</v>
      </c>
      <c r="I811" s="5">
        <v>43957.0</v>
      </c>
      <c r="J811" s="5">
        <v>43987.0</v>
      </c>
      <c r="K811" s="4" t="s">
        <v>16</v>
      </c>
      <c r="L811" s="4">
        <f>iferror(vlookup(B811,Rating_info,3,0),"No Data")</f>
        <v>4.2</v>
      </c>
    </row>
    <row r="812" ht="15.75" hidden="1" customHeight="1">
      <c r="A812" s="4" t="s">
        <v>1726</v>
      </c>
      <c r="B812" s="4" t="s">
        <v>1555</v>
      </c>
      <c r="C812" s="4" t="str">
        <f>iferror(vlookup(B812,Industry_info,2,false),"No data")</f>
        <v>Biotech &amp; Pharmaceuticals</v>
      </c>
      <c r="D812" s="4" t="s">
        <v>1448</v>
      </c>
      <c r="E812" s="4" t="str">
        <f>iferror(VLOOKUP(D812,State_info,2,0),"No Data")</f>
        <v>CA</v>
      </c>
      <c r="F812" s="4">
        <v>162444.0</v>
      </c>
      <c r="G812" s="4">
        <v>186754.0</v>
      </c>
      <c r="H812" s="4" t="s">
        <v>1727</v>
      </c>
      <c r="I812" s="5">
        <v>43956.0</v>
      </c>
      <c r="J812" s="5">
        <v>43987.0</v>
      </c>
      <c r="K812" s="4" t="s">
        <v>16</v>
      </c>
      <c r="L812" s="4">
        <f>iferror(vlookup(B812,Rating_info,3,0),"No Data")</f>
        <v>3.9</v>
      </c>
    </row>
    <row r="813" ht="15.75" hidden="1" customHeight="1">
      <c r="A813" s="4" t="s">
        <v>1728</v>
      </c>
      <c r="B813" s="4" t="s">
        <v>1729</v>
      </c>
      <c r="C813" s="4" t="str">
        <f>iferror(vlookup(B813,Industry_info,2,false),"No data")</f>
        <v>Biotech &amp; Pharmaceuticals</v>
      </c>
      <c r="D813" s="4" t="s">
        <v>1653</v>
      </c>
      <c r="E813" s="4" t="str">
        <f>iferror(VLOOKUP(D813,State_info,2,0),"No Data")</f>
        <v>CA</v>
      </c>
      <c r="F813" s="4">
        <v>95011.0</v>
      </c>
      <c r="G813" s="4">
        <v>119195.0</v>
      </c>
      <c r="H813" s="4" t="s">
        <v>1730</v>
      </c>
      <c r="I813" s="5">
        <v>43946.0</v>
      </c>
      <c r="J813" s="5">
        <v>43987.0</v>
      </c>
      <c r="K813" s="4" t="s">
        <v>16</v>
      </c>
      <c r="L813" s="4">
        <f>iferror(vlookup(B813,Rating_info,3,0),"No Data")</f>
        <v>3</v>
      </c>
    </row>
    <row r="814" ht="15.75" hidden="1" customHeight="1">
      <c r="A814" s="4" t="s">
        <v>1731</v>
      </c>
      <c r="B814" s="4" t="s">
        <v>1661</v>
      </c>
      <c r="C814" s="4" t="str">
        <f>iferror(vlookup(B814,Industry_info,2,false),"No data")</f>
        <v>Finance</v>
      </c>
      <c r="D814" s="4" t="s">
        <v>1419</v>
      </c>
      <c r="E814" s="4" t="str">
        <f>iferror(VLOOKUP(D814,State_info,2,0),"No Data")</f>
        <v>CA</v>
      </c>
      <c r="F814" s="4">
        <v>50113.0</v>
      </c>
      <c r="G814" s="4">
        <v>107352.0</v>
      </c>
      <c r="H814" s="4" t="s">
        <v>15</v>
      </c>
      <c r="I814" s="5">
        <v>43950.0</v>
      </c>
      <c r="J814" s="5">
        <v>43987.0</v>
      </c>
      <c r="K814" s="4" t="s">
        <v>16</v>
      </c>
      <c r="L814" s="4">
        <f>iferror(vlookup(B814,Rating_info,3,0),"No Data")</f>
        <v>4.7</v>
      </c>
    </row>
    <row r="815" ht="15.75" hidden="1" customHeight="1">
      <c r="A815" s="4" t="s">
        <v>1732</v>
      </c>
      <c r="B815" s="4" t="s">
        <v>1633</v>
      </c>
      <c r="C815" s="4" t="str">
        <f>iferror(vlookup(B815,Industry_info,2,false),"No data")</f>
        <v>Retail</v>
      </c>
      <c r="D815" s="4" t="s">
        <v>1419</v>
      </c>
      <c r="E815" s="4" t="str">
        <f>iferror(VLOOKUP(D815,State_info,2,0),"No Data")</f>
        <v>CA</v>
      </c>
      <c r="F815" s="4">
        <v>154074.0</v>
      </c>
      <c r="G815" s="4">
        <v>192752.0</v>
      </c>
      <c r="H815" s="4" t="s">
        <v>1733</v>
      </c>
      <c r="I815" s="5">
        <v>43946.0</v>
      </c>
      <c r="J815" s="5">
        <v>43987.0</v>
      </c>
      <c r="K815" s="4" t="s">
        <v>16</v>
      </c>
      <c r="L815" s="4">
        <f>iferror(vlookup(B815,Rating_info,3,0),"No Data")</f>
        <v>3.3</v>
      </c>
    </row>
    <row r="816" ht="15.75" hidden="1" customHeight="1">
      <c r="A816" s="4" t="s">
        <v>31</v>
      </c>
      <c r="B816" s="4" t="s">
        <v>1652</v>
      </c>
      <c r="C816" s="4" t="str">
        <f>iferror(vlookup(B816,Industry_info,2,false),"No data")</f>
        <v>Insurance</v>
      </c>
      <c r="D816" s="4" t="s">
        <v>1419</v>
      </c>
      <c r="E816" s="4" t="str">
        <f>iferror(VLOOKUP(D816,State_info,2,0),"No Data")</f>
        <v>CA</v>
      </c>
      <c r="F816" s="4">
        <v>97656.0</v>
      </c>
      <c r="G816" s="4">
        <v>112456.0</v>
      </c>
      <c r="H816" s="4" t="s">
        <v>1734</v>
      </c>
      <c r="I816" s="5">
        <v>43957.0</v>
      </c>
      <c r="J816" s="5">
        <v>43987.0</v>
      </c>
      <c r="K816" s="4" t="s">
        <v>16</v>
      </c>
      <c r="L816" s="4">
        <f>iferror(vlookup(B816,Rating_info,3,0),"No Data")</f>
        <v>3.4</v>
      </c>
    </row>
    <row r="817" ht="15.75" hidden="1" customHeight="1">
      <c r="A817" s="4" t="s">
        <v>416</v>
      </c>
      <c r="B817" s="4" t="s">
        <v>1735</v>
      </c>
      <c r="C817" s="4" t="str">
        <f>iferror(vlookup(B817,Industry_info,2,false),"No data")</f>
        <v>Information Technology</v>
      </c>
      <c r="D817" s="4" t="s">
        <v>1419</v>
      </c>
      <c r="E817" s="4" t="str">
        <f>iferror(VLOOKUP(D817,State_info,2,0),"No Data")</f>
        <v>CA</v>
      </c>
      <c r="F817" s="4">
        <v>162015.0</v>
      </c>
      <c r="G817" s="4">
        <v>187965.0</v>
      </c>
      <c r="H817" s="4" t="s">
        <v>15</v>
      </c>
      <c r="I817" s="5">
        <v>43957.0</v>
      </c>
      <c r="J817" s="5">
        <v>43987.0</v>
      </c>
      <c r="K817" s="4" t="s">
        <v>16</v>
      </c>
      <c r="L817" s="4">
        <f>iferror(vlookup(B817,Rating_info,3,0),"No Data")</f>
        <v>4.5</v>
      </c>
    </row>
    <row r="818" ht="15.75" hidden="1" customHeight="1">
      <c r="A818" s="4" t="s">
        <v>1736</v>
      </c>
      <c r="B818" s="4" t="s">
        <v>1737</v>
      </c>
      <c r="C818" s="4" t="str">
        <f>iferror(vlookup(B818,Industry_info,2,false),"No data")</f>
        <v>Information Technology</v>
      </c>
      <c r="D818" s="4" t="s">
        <v>1456</v>
      </c>
      <c r="E818" s="4" t="str">
        <f>iferror(VLOOKUP(D818,State_info,2,0),"No Data")</f>
        <v>CA</v>
      </c>
      <c r="F818" s="4">
        <v>90263.0</v>
      </c>
      <c r="G818" s="4">
        <v>117216.0</v>
      </c>
      <c r="H818" s="4" t="s">
        <v>1738</v>
      </c>
      <c r="I818" s="5">
        <v>43953.0</v>
      </c>
      <c r="J818" s="5">
        <v>43987.0</v>
      </c>
      <c r="K818" s="4" t="s">
        <v>16</v>
      </c>
      <c r="L818" s="4">
        <f>iferror(vlookup(B818,Rating_info,3,0),"No Data")</f>
        <v>2.7</v>
      </c>
    </row>
    <row r="819" ht="15.75" hidden="1" customHeight="1">
      <c r="A819" s="4" t="s">
        <v>1739</v>
      </c>
      <c r="B819" s="4" t="s">
        <v>1740</v>
      </c>
      <c r="C819" s="4" t="str">
        <f>iferror(vlookup(B819,Industry_info,2,false),"No data")</f>
        <v>Construction, Repair &amp; Maintenance</v>
      </c>
      <c r="D819" s="4" t="s">
        <v>1741</v>
      </c>
      <c r="E819" s="4" t="str">
        <f>iferror(VLOOKUP(D819,State_info,2,0),"No Data")</f>
        <v>CA</v>
      </c>
      <c r="F819" s="4">
        <v>106294.0</v>
      </c>
      <c r="G819" s="4">
        <v>146553.0</v>
      </c>
      <c r="H819" s="4" t="s">
        <v>1742</v>
      </c>
      <c r="I819" s="5">
        <v>43956.0</v>
      </c>
      <c r="J819" s="5">
        <v>43987.0</v>
      </c>
      <c r="K819" s="4" t="s">
        <v>16</v>
      </c>
      <c r="L819" s="4">
        <f>iferror(vlookup(B819,Rating_info,3,0),"No Data")</f>
        <v>4.1</v>
      </c>
    </row>
    <row r="820" ht="15.75" hidden="1" customHeight="1">
      <c r="A820" s="4" t="s">
        <v>1743</v>
      </c>
      <c r="B820" s="4" t="s">
        <v>1744</v>
      </c>
      <c r="C820" s="4" t="str">
        <f>iferror(vlookup(B820,Industry_info,2,false),"No data")</f>
        <v>Manufacturing</v>
      </c>
      <c r="D820" s="4" t="s">
        <v>1745</v>
      </c>
      <c r="E820" s="4" t="str">
        <f>iferror(VLOOKUP(D820,State_info,2,0),"No Data")</f>
        <v>CA</v>
      </c>
      <c r="F820" s="4">
        <v>40816.0</v>
      </c>
      <c r="G820" s="4">
        <v>74974.0</v>
      </c>
      <c r="H820" s="4" t="s">
        <v>1746</v>
      </c>
      <c r="I820" s="5">
        <v>43952.0</v>
      </c>
      <c r="J820" s="5">
        <v>43987.0</v>
      </c>
      <c r="K820" s="4" t="s">
        <v>16</v>
      </c>
      <c r="L820" s="4">
        <f>iferror(vlookup(B820,Rating_info,3,0),"No Data")</f>
        <v>3.5</v>
      </c>
    </row>
    <row r="821" ht="15.75" hidden="1" customHeight="1">
      <c r="A821" s="4" t="s">
        <v>1747</v>
      </c>
      <c r="B821" s="4" t="s">
        <v>1558</v>
      </c>
      <c r="C821" s="4" t="str">
        <f>iferror(vlookup(B821,Industry_info,2,false),"No data")</f>
        <v>Information Technology</v>
      </c>
      <c r="D821" s="4" t="s">
        <v>1419</v>
      </c>
      <c r="E821" s="4" t="str">
        <f>iferror(VLOOKUP(D821,State_info,2,0),"No Data")</f>
        <v>CA</v>
      </c>
      <c r="F821" s="4">
        <v>91694.0</v>
      </c>
      <c r="G821" s="4">
        <v>147577.0</v>
      </c>
      <c r="H821" s="4" t="s">
        <v>1748</v>
      </c>
      <c r="I821" s="5">
        <v>43953.0</v>
      </c>
      <c r="J821" s="5">
        <v>43987.0</v>
      </c>
      <c r="K821" s="4" t="s">
        <v>16</v>
      </c>
      <c r="L821" s="4">
        <f>iferror(vlookup(B821,Rating_info,3,0),"No Data")</f>
        <v>4.4</v>
      </c>
    </row>
    <row r="822" ht="15.75" hidden="1" customHeight="1">
      <c r="A822" s="4" t="s">
        <v>177</v>
      </c>
      <c r="B822" s="4" t="s">
        <v>1749</v>
      </c>
      <c r="C822" s="4" t="str">
        <f>iferror(vlookup(B822,Industry_info,2,false),"No data")</f>
        <v>Finance</v>
      </c>
      <c r="D822" s="4" t="s">
        <v>1750</v>
      </c>
      <c r="E822" s="4" t="str">
        <f>iferror(VLOOKUP(D822,State_info,2,0),"No Data")</f>
        <v>CA</v>
      </c>
      <c r="F822" s="4">
        <v>62071.0</v>
      </c>
      <c r="G822" s="4">
        <v>94180.0</v>
      </c>
      <c r="H822" s="4" t="s">
        <v>1751</v>
      </c>
      <c r="I822" s="5">
        <v>43951.0</v>
      </c>
      <c r="J822" s="5">
        <v>43987.0</v>
      </c>
      <c r="K822" s="4" t="s">
        <v>16</v>
      </c>
      <c r="L822" s="4" t="str">
        <f>iferror(vlookup(B822,Rating_info,3,0),"No Data")</f>
        <v/>
      </c>
    </row>
    <row r="823" ht="15.75" hidden="1" customHeight="1">
      <c r="A823" s="4" t="s">
        <v>37</v>
      </c>
      <c r="B823" s="4" t="s">
        <v>1603</v>
      </c>
      <c r="C823" s="4" t="str">
        <f>iferror(vlookup(B823,Industry_info,2,false),"No data")</f>
        <v>Information Technology</v>
      </c>
      <c r="D823" s="4" t="s">
        <v>1537</v>
      </c>
      <c r="E823" s="4" t="str">
        <f>iferror(VLOOKUP(D823,State_info,2,0),"No Data")</f>
        <v>CA</v>
      </c>
      <c r="F823" s="4">
        <v>150691.0</v>
      </c>
      <c r="G823" s="4">
        <v>151132.0</v>
      </c>
      <c r="H823" s="4" t="s">
        <v>1752</v>
      </c>
      <c r="I823" s="5">
        <v>43952.0</v>
      </c>
      <c r="J823" s="5">
        <v>43987.0</v>
      </c>
      <c r="K823" s="4" t="s">
        <v>16</v>
      </c>
      <c r="L823" s="4">
        <f>iferror(vlookup(B823,Rating_info,3,0),"No Data")</f>
        <v>4.3</v>
      </c>
    </row>
    <row r="824" ht="15.75" hidden="1" customHeight="1">
      <c r="A824" s="4" t="s">
        <v>1753</v>
      </c>
      <c r="B824" s="4" t="s">
        <v>1754</v>
      </c>
      <c r="C824" s="4" t="str">
        <f>iferror(vlookup(B824,Industry_info,2,false),"No data")</f>
        <v>Information Technology</v>
      </c>
      <c r="D824" s="4" t="s">
        <v>1419</v>
      </c>
      <c r="E824" s="4" t="str">
        <f>iferror(VLOOKUP(D824,State_info,2,0),"No Data")</f>
        <v>CA</v>
      </c>
      <c r="F824" s="4">
        <v>112235.0</v>
      </c>
      <c r="G824" s="4">
        <v>168045.0</v>
      </c>
      <c r="H824" s="4" t="s">
        <v>1755</v>
      </c>
      <c r="I824" s="5">
        <v>43951.0</v>
      </c>
      <c r="J824" s="5">
        <v>43987.0</v>
      </c>
      <c r="K824" s="4" t="s">
        <v>16</v>
      </c>
      <c r="L824" s="4">
        <f>iferror(vlookup(B824,Rating_info,3,0),"No Data")</f>
        <v>5</v>
      </c>
    </row>
    <row r="825" ht="15.75" hidden="1" customHeight="1">
      <c r="A825" s="4" t="s">
        <v>1756</v>
      </c>
      <c r="B825" s="4" t="s">
        <v>1585</v>
      </c>
      <c r="C825" s="4" t="str">
        <f>iferror(vlookup(B825,Industry_info,2,false),"No data")</f>
        <v>Information Technology</v>
      </c>
      <c r="D825" s="4" t="s">
        <v>1419</v>
      </c>
      <c r="E825" s="4" t="str">
        <f>iferror(VLOOKUP(D825,State_info,2,0),"No Data")</f>
        <v>CA</v>
      </c>
      <c r="F825" s="4">
        <v>75065.0</v>
      </c>
      <c r="G825" s="4">
        <v>136898.0</v>
      </c>
      <c r="H825" s="4" t="s">
        <v>1757</v>
      </c>
      <c r="I825" s="5">
        <v>43953.0</v>
      </c>
      <c r="J825" s="5">
        <v>43987.0</v>
      </c>
      <c r="K825" s="4" t="s">
        <v>16</v>
      </c>
      <c r="L825" s="4">
        <f>iferror(vlookup(B825,Rating_info,3,0),"No Data")</f>
        <v>3.5</v>
      </c>
    </row>
    <row r="826" ht="15.75" hidden="1" customHeight="1">
      <c r="A826" s="4" t="s">
        <v>1758</v>
      </c>
      <c r="B826" s="4" t="s">
        <v>1759</v>
      </c>
      <c r="C826" s="4" t="str">
        <f>iferror(vlookup(B826,Industry_info,2,false),"No data")</f>
        <v>Information Technology</v>
      </c>
      <c r="D826" s="4" t="s">
        <v>1469</v>
      </c>
      <c r="E826" s="4" t="str">
        <f>iferror(VLOOKUP(D826,State_info,2,0),"No Data")</f>
        <v>CA</v>
      </c>
      <c r="F826" s="4">
        <v>64728.0</v>
      </c>
      <c r="G826" s="4">
        <v>140383.0</v>
      </c>
      <c r="H826" s="4" t="s">
        <v>1760</v>
      </c>
      <c r="I826" s="5">
        <v>43951.0</v>
      </c>
      <c r="J826" s="5">
        <v>43987.0</v>
      </c>
      <c r="K826" s="4" t="s">
        <v>16</v>
      </c>
      <c r="L826" s="4">
        <f>iferror(vlookup(B826,Rating_info,3,0),"No Data")</f>
        <v>4.2</v>
      </c>
    </row>
    <row r="827" ht="15.75" hidden="1" customHeight="1">
      <c r="A827" s="4" t="s">
        <v>1761</v>
      </c>
      <c r="B827" s="4" t="s">
        <v>1555</v>
      </c>
      <c r="C827" s="4" t="str">
        <f>iferror(vlookup(B827,Industry_info,2,false),"No data")</f>
        <v>Biotech &amp; Pharmaceuticals</v>
      </c>
      <c r="D827" s="4" t="s">
        <v>1448</v>
      </c>
      <c r="E827" s="4" t="str">
        <f>iferror(VLOOKUP(D827,State_info,2,0),"No Data")</f>
        <v>CA</v>
      </c>
      <c r="F827" s="4">
        <v>108647.0</v>
      </c>
      <c r="G827" s="4">
        <v>152961.0</v>
      </c>
      <c r="H827" s="4" t="s">
        <v>1762</v>
      </c>
      <c r="I827" s="5">
        <v>43956.0</v>
      </c>
      <c r="J827" s="5">
        <v>43987.0</v>
      </c>
      <c r="K827" s="4" t="s">
        <v>16</v>
      </c>
      <c r="L827" s="4">
        <f>iferror(vlookup(B827,Rating_info,3,0),"No Data")</f>
        <v>3.9</v>
      </c>
    </row>
    <row r="828" ht="15.75" hidden="1" customHeight="1">
      <c r="A828" s="4" t="s">
        <v>1763</v>
      </c>
      <c r="B828" s="4" t="s">
        <v>1764</v>
      </c>
      <c r="C828" s="4" t="str">
        <f>iferror(vlookup(B828,Industry_info,2,false),"No data")</f>
        <v>Oil, Gas, Energy &amp; Utilities</v>
      </c>
      <c r="D828" s="4" t="s">
        <v>1501</v>
      </c>
      <c r="E828" s="4" t="str">
        <f>iferror(VLOOKUP(D828,State_info,2,0),"No Data")</f>
        <v>CA</v>
      </c>
      <c r="F828" s="4">
        <v>95925.0</v>
      </c>
      <c r="G828" s="4">
        <v>152004.0</v>
      </c>
      <c r="H828" s="4" t="s">
        <v>1765</v>
      </c>
      <c r="I828" s="5">
        <v>43954.0</v>
      </c>
      <c r="J828" s="5">
        <v>43987.0</v>
      </c>
      <c r="K828" s="4" t="s">
        <v>16</v>
      </c>
      <c r="L828" s="4">
        <f>iferror(vlookup(B828,Rating_info,3,0),"No Data")</f>
        <v>2.7</v>
      </c>
    </row>
    <row r="829" ht="15.75" hidden="1" customHeight="1">
      <c r="A829" s="4" t="s">
        <v>1766</v>
      </c>
      <c r="B829" s="4" t="s">
        <v>1767</v>
      </c>
      <c r="C829" s="4" t="str">
        <f>iferror(vlookup(B829,Industry_info,2,false),"No data")</f>
        <v>Biotech &amp; Pharmaceuticals</v>
      </c>
      <c r="D829" s="4" t="s">
        <v>1448</v>
      </c>
      <c r="E829" s="4" t="str">
        <f>iferror(VLOOKUP(D829,State_info,2,0),"No Data")</f>
        <v>CA</v>
      </c>
      <c r="F829" s="4">
        <v>127615.0</v>
      </c>
      <c r="G829" s="4">
        <v>141537.0</v>
      </c>
      <c r="H829" s="4" t="s">
        <v>1768</v>
      </c>
      <c r="I829" s="5">
        <v>43944.0</v>
      </c>
      <c r="J829" s="5">
        <v>43987.0</v>
      </c>
      <c r="K829" s="4" t="s">
        <v>16</v>
      </c>
      <c r="L829" s="4">
        <f>iferror(vlookup(B829,Rating_info,3,0),"No Data")</f>
        <v>2.6</v>
      </c>
    </row>
    <row r="830" ht="15.75" hidden="1" customHeight="1">
      <c r="A830" s="4" t="s">
        <v>1769</v>
      </c>
      <c r="B830" s="4" t="s">
        <v>1770</v>
      </c>
      <c r="C830" s="4" t="str">
        <f>iferror(vlookup(B830,Industry_info,2,false),"No data")</f>
        <v>Information Technology</v>
      </c>
      <c r="D830" s="4" t="s">
        <v>1419</v>
      </c>
      <c r="E830" s="4" t="str">
        <f>iferror(VLOOKUP(D830,State_info,2,0),"No Data")</f>
        <v>CA</v>
      </c>
      <c r="F830" s="4">
        <v>102722.0</v>
      </c>
      <c r="G830" s="4">
        <v>169761.0</v>
      </c>
      <c r="H830" s="4" t="s">
        <v>1771</v>
      </c>
      <c r="I830" s="5">
        <v>43950.0</v>
      </c>
      <c r="J830" s="5">
        <v>43987.0</v>
      </c>
      <c r="K830" s="4" t="s">
        <v>16</v>
      </c>
      <c r="L830" s="4">
        <f>iferror(vlookup(B830,Rating_info,3,0),"No Data")</f>
        <v>4.4</v>
      </c>
    </row>
    <row r="831" ht="15.75" hidden="1" customHeight="1">
      <c r="A831" s="4" t="s">
        <v>37</v>
      </c>
      <c r="B831" s="4" t="s">
        <v>1772</v>
      </c>
      <c r="C831" s="4" t="str">
        <f>iferror(vlookup(B831,Industry_info,2,false),"No data")</f>
        <v>Information Technology</v>
      </c>
      <c r="D831" s="4" t="s">
        <v>1419</v>
      </c>
      <c r="E831" s="4" t="str">
        <f>iferror(VLOOKUP(D831,State_info,2,0),"No Data")</f>
        <v>CA</v>
      </c>
      <c r="F831" s="4">
        <v>182816.0</v>
      </c>
      <c r="G831" s="4">
        <v>201878.0</v>
      </c>
      <c r="H831" s="4" t="s">
        <v>1773</v>
      </c>
      <c r="I831" s="5">
        <v>43952.0</v>
      </c>
      <c r="J831" s="5">
        <v>43987.0</v>
      </c>
      <c r="K831" s="4" t="s">
        <v>16</v>
      </c>
      <c r="L831" s="4">
        <f>iferror(vlookup(B831,Rating_info,3,0),"No Data")</f>
        <v>3.6</v>
      </c>
    </row>
    <row r="832" ht="15.75" hidden="1" customHeight="1">
      <c r="A832" s="4" t="s">
        <v>1774</v>
      </c>
      <c r="B832" s="4" t="s">
        <v>1775</v>
      </c>
      <c r="C832" s="4" t="str">
        <f>iferror(vlookup(B832,Industry_info,2,false),"No data")</f>
        <v>No Industry</v>
      </c>
      <c r="D832" s="4" t="s">
        <v>1653</v>
      </c>
      <c r="E832" s="4" t="str">
        <f>iferror(VLOOKUP(D832,State_info,2,0),"No Data")</f>
        <v>CA</v>
      </c>
      <c r="F832" s="4">
        <v>110254.0</v>
      </c>
      <c r="G832" s="4">
        <v>143206.0</v>
      </c>
      <c r="H832" s="4" t="s">
        <v>1776</v>
      </c>
      <c r="I832" s="5">
        <v>43948.0</v>
      </c>
      <c r="J832" s="5">
        <v>43987.0</v>
      </c>
      <c r="K832" s="4" t="s">
        <v>16</v>
      </c>
      <c r="L832" s="4">
        <f>iferror(vlookup(B832,Rating_info,3,0),"No Data")</f>
        <v>4.4</v>
      </c>
    </row>
    <row r="833" ht="15.75" hidden="1" customHeight="1">
      <c r="A833" s="4" t="s">
        <v>31</v>
      </c>
      <c r="B833" s="4" t="s">
        <v>1777</v>
      </c>
      <c r="C833" s="4" t="str">
        <f>iferror(vlookup(B833,Industry_info,2,false),"No data")</f>
        <v>Information Technology</v>
      </c>
      <c r="D833" s="4" t="s">
        <v>1419</v>
      </c>
      <c r="E833" s="4" t="str">
        <f>iferror(VLOOKUP(D833,State_info,2,0),"No Data")</f>
        <v>CA</v>
      </c>
      <c r="F833" s="4">
        <v>83068.0</v>
      </c>
      <c r="G833" s="4">
        <v>99451.0</v>
      </c>
      <c r="H833" s="4" t="s">
        <v>1778</v>
      </c>
      <c r="I833" s="5">
        <v>43945.0</v>
      </c>
      <c r="J833" s="5">
        <v>43987.0</v>
      </c>
      <c r="K833" s="4" t="s">
        <v>16</v>
      </c>
      <c r="L833" s="4">
        <f>iferror(vlookup(B833,Rating_info,3,0),"No Data")</f>
        <v>5</v>
      </c>
    </row>
    <row r="834" ht="15.75" hidden="1" customHeight="1">
      <c r="A834" s="4" t="s">
        <v>1675</v>
      </c>
      <c r="B834" s="4" t="s">
        <v>835</v>
      </c>
      <c r="C834" s="4" t="str">
        <f>iferror(vlookup(B834,Industry_info,2,false),"No data")</f>
        <v>Information Technology</v>
      </c>
      <c r="D834" s="4" t="s">
        <v>1419</v>
      </c>
      <c r="E834" s="4" t="str">
        <f>iferror(VLOOKUP(D834,State_info,2,0),"No Data")</f>
        <v>CA</v>
      </c>
      <c r="F834" s="4">
        <v>99020.0</v>
      </c>
      <c r="G834" s="4">
        <v>121175.0</v>
      </c>
      <c r="H834" s="4" t="s">
        <v>1677</v>
      </c>
      <c r="I834" s="5">
        <v>43950.0</v>
      </c>
      <c r="J834" s="5">
        <v>43987.0</v>
      </c>
      <c r="K834" s="4" t="s">
        <v>887</v>
      </c>
      <c r="L834" s="4">
        <f>iferror(vlookup(B834,Rating_info,3,0),"No Data")</f>
        <v>4.3</v>
      </c>
    </row>
    <row r="835" ht="15.75" hidden="1" customHeight="1">
      <c r="A835" s="4" t="s">
        <v>1779</v>
      </c>
      <c r="B835" s="4" t="s">
        <v>1555</v>
      </c>
      <c r="C835" s="4" t="str">
        <f>iferror(vlookup(B835,Industry_info,2,false),"No data")</f>
        <v>Biotech &amp; Pharmaceuticals</v>
      </c>
      <c r="D835" s="4" t="s">
        <v>1448</v>
      </c>
      <c r="E835" s="4" t="str">
        <f>iferror(VLOOKUP(D835,State_info,2,0),"No Data")</f>
        <v>CA</v>
      </c>
      <c r="F835" s="4">
        <v>162444.0</v>
      </c>
      <c r="G835" s="4">
        <v>186754.0</v>
      </c>
      <c r="H835" s="4" t="s">
        <v>1780</v>
      </c>
      <c r="I835" s="5">
        <v>43956.0</v>
      </c>
      <c r="J835" s="5">
        <v>43987.0</v>
      </c>
      <c r="K835" s="4" t="s">
        <v>16</v>
      </c>
      <c r="L835" s="4">
        <f>iferror(vlookup(B835,Rating_info,3,0),"No Data")</f>
        <v>3.9</v>
      </c>
    </row>
    <row r="836" ht="15.75" hidden="1" customHeight="1">
      <c r="A836" s="4" t="s">
        <v>244</v>
      </c>
      <c r="B836" s="4" t="s">
        <v>245</v>
      </c>
      <c r="C836" s="4" t="str">
        <f>iferror(vlookup(B836,Industry_info,2,false),"No data")</f>
        <v>Information Technology</v>
      </c>
      <c r="D836" s="4" t="s">
        <v>1537</v>
      </c>
      <c r="E836" s="4" t="str">
        <f>iferror(VLOOKUP(D836,State_info,2,0),"No Data")</f>
        <v>CA</v>
      </c>
      <c r="F836" s="4">
        <v>117464.0</v>
      </c>
      <c r="G836" s="4">
        <v>156756.0</v>
      </c>
      <c r="H836" s="4" t="s">
        <v>15</v>
      </c>
      <c r="I836" s="5">
        <v>43952.0</v>
      </c>
      <c r="J836" s="5">
        <v>43987.0</v>
      </c>
      <c r="K836" s="4" t="s">
        <v>16</v>
      </c>
      <c r="L836" s="4">
        <f>iferror(vlookup(B836,Rating_info,3,0),"No Data")</f>
        <v>4.4</v>
      </c>
    </row>
    <row r="837" ht="15.75" hidden="1" customHeight="1">
      <c r="A837" s="4" t="s">
        <v>1781</v>
      </c>
      <c r="B837" s="4" t="s">
        <v>1782</v>
      </c>
      <c r="C837" s="4" t="str">
        <f>iferror(vlookup(B837,Industry_info,2,false),"No data")</f>
        <v>Biotech &amp; Pharmaceuticals</v>
      </c>
      <c r="D837" s="4" t="s">
        <v>1783</v>
      </c>
      <c r="E837" s="4" t="str">
        <f>iferror(VLOOKUP(D837,State_info,2,0),"No Data")</f>
        <v>CA</v>
      </c>
      <c r="F837" s="4">
        <v>95138.0</v>
      </c>
      <c r="G837" s="4">
        <v>139713.0</v>
      </c>
      <c r="H837" s="4" t="s">
        <v>15</v>
      </c>
      <c r="I837" s="5">
        <v>43949.0</v>
      </c>
      <c r="J837" s="5">
        <v>43987.0</v>
      </c>
      <c r="K837" s="4" t="s">
        <v>16</v>
      </c>
      <c r="L837" s="4">
        <f>iferror(vlookup(B837,Rating_info,3,0),"No Data")</f>
        <v>3</v>
      </c>
    </row>
    <row r="838" ht="15.75" hidden="1" customHeight="1">
      <c r="A838" s="4" t="s">
        <v>1784</v>
      </c>
      <c r="B838" s="4" t="s">
        <v>1785</v>
      </c>
      <c r="C838" s="4" t="str">
        <f>iferror(vlookup(B838,Industry_info,2,false),"No data")</f>
        <v>Information Technology</v>
      </c>
      <c r="D838" s="4" t="s">
        <v>1419</v>
      </c>
      <c r="E838" s="4" t="str">
        <f>iferror(VLOOKUP(D838,State_info,2,0),"No Data")</f>
        <v>CA</v>
      </c>
      <c r="F838" s="4">
        <v>101645.0</v>
      </c>
      <c r="G838" s="4">
        <v>134052.0</v>
      </c>
      <c r="H838" s="4" t="s">
        <v>1786</v>
      </c>
      <c r="I838" s="5">
        <v>43951.0</v>
      </c>
      <c r="J838" s="5">
        <v>43987.0</v>
      </c>
      <c r="K838" s="4" t="s">
        <v>16</v>
      </c>
      <c r="L838" s="4">
        <f>iferror(vlookup(B838,Rating_info,3,0),"No Data")</f>
        <v>4.1</v>
      </c>
    </row>
    <row r="839" ht="15.75" hidden="1" customHeight="1">
      <c r="A839" s="4" t="s">
        <v>1787</v>
      </c>
      <c r="B839" s="4" t="s">
        <v>1788</v>
      </c>
      <c r="C839" s="4" t="str">
        <f>iferror(vlookup(B839,Industry_info,2,false),"No data")</f>
        <v>Information Technology</v>
      </c>
      <c r="D839" s="4" t="s">
        <v>1419</v>
      </c>
      <c r="E839" s="4" t="str">
        <f>iferror(VLOOKUP(D839,State_info,2,0),"No Data")</f>
        <v>CA</v>
      </c>
      <c r="F839" s="4">
        <v>75619.0</v>
      </c>
      <c r="G839" s="4">
        <v>109435.0</v>
      </c>
      <c r="H839" s="4" t="s">
        <v>15</v>
      </c>
      <c r="I839" s="5">
        <v>43946.0</v>
      </c>
      <c r="J839" s="5">
        <v>43987.0</v>
      </c>
      <c r="K839" s="4" t="s">
        <v>16</v>
      </c>
      <c r="L839" s="4">
        <f>iferror(vlookup(B839,Rating_info,3,0),"No Data")</f>
        <v>4.8</v>
      </c>
    </row>
    <row r="840" ht="15.75" hidden="1" customHeight="1">
      <c r="A840" s="4" t="s">
        <v>1789</v>
      </c>
      <c r="B840" s="4" t="s">
        <v>245</v>
      </c>
      <c r="C840" s="4" t="str">
        <f>iferror(vlookup(B840,Industry_info,2,false),"No data")</f>
        <v>Information Technology</v>
      </c>
      <c r="D840" s="4" t="s">
        <v>1537</v>
      </c>
      <c r="E840" s="4" t="str">
        <f>iferror(VLOOKUP(D840,State_info,2,0),"No Data")</f>
        <v>CA</v>
      </c>
      <c r="F840" s="4">
        <v>110887.0</v>
      </c>
      <c r="G840" s="4">
        <v>155985.0</v>
      </c>
      <c r="H840" s="4" t="s">
        <v>15</v>
      </c>
      <c r="I840" s="5">
        <v>43957.0</v>
      </c>
      <c r="J840" s="5">
        <v>43987.0</v>
      </c>
      <c r="K840" s="4" t="s">
        <v>16</v>
      </c>
      <c r="L840" s="4">
        <f>iferror(vlookup(B840,Rating_info,3,0),"No Data")</f>
        <v>4.4</v>
      </c>
    </row>
    <row r="841" ht="15.75" hidden="1" customHeight="1">
      <c r="A841" s="4" t="s">
        <v>1790</v>
      </c>
      <c r="B841" s="4" t="s">
        <v>1633</v>
      </c>
      <c r="C841" s="4" t="str">
        <f>iferror(vlookup(B841,Industry_info,2,false),"No data")</f>
        <v>Retail</v>
      </c>
      <c r="D841" s="4" t="s">
        <v>1419</v>
      </c>
      <c r="E841" s="4" t="str">
        <f>iferror(VLOOKUP(D841,State_info,2,0),"No Data")</f>
        <v>CA</v>
      </c>
      <c r="F841" s="4">
        <v>135715.0</v>
      </c>
      <c r="G841" s="4">
        <v>217630.0</v>
      </c>
      <c r="H841" s="4" t="s">
        <v>1791</v>
      </c>
      <c r="I841" s="5">
        <v>43957.0</v>
      </c>
      <c r="J841" s="5">
        <v>43987.0</v>
      </c>
      <c r="K841" s="4" t="s">
        <v>16</v>
      </c>
      <c r="L841" s="4">
        <f>iferror(vlookup(B841,Rating_info,3,0),"No Data")</f>
        <v>3.3</v>
      </c>
    </row>
    <row r="842" ht="15.75" hidden="1" customHeight="1">
      <c r="A842" s="4" t="s">
        <v>433</v>
      </c>
      <c r="B842" s="4" t="s">
        <v>1792</v>
      </c>
      <c r="C842" s="4" t="str">
        <f>iferror(vlookup(B842,Industry_info,2,false),"No data")</f>
        <v>Insurance</v>
      </c>
      <c r="D842" s="4" t="s">
        <v>1419</v>
      </c>
      <c r="E842" s="4" t="str">
        <f>iferror(VLOOKUP(D842,State_info,2,0),"No Data")</f>
        <v>CA</v>
      </c>
      <c r="F842" s="4">
        <v>172401.0</v>
      </c>
      <c r="G842" s="4">
        <v>208461.0</v>
      </c>
      <c r="H842" s="4" t="s">
        <v>1793</v>
      </c>
      <c r="I842" s="5">
        <v>43945.0</v>
      </c>
      <c r="J842" s="5">
        <v>43987.0</v>
      </c>
      <c r="K842" s="4" t="s">
        <v>16</v>
      </c>
      <c r="L842" s="4">
        <f>iferror(vlookup(B842,Rating_info,3,0),"No Data")</f>
        <v>4</v>
      </c>
    </row>
    <row r="843" ht="15.75" hidden="1" customHeight="1">
      <c r="A843" s="4" t="s">
        <v>1794</v>
      </c>
      <c r="B843" s="4" t="s">
        <v>1795</v>
      </c>
      <c r="C843" s="4" t="str">
        <f>iferror(vlookup(B843,Industry_info,2,false),"No data")</f>
        <v>Information Technology</v>
      </c>
      <c r="D843" s="4" t="s">
        <v>1419</v>
      </c>
      <c r="E843" s="4" t="str">
        <f>iferror(VLOOKUP(D843,State_info,2,0),"No Data")</f>
        <v>CA</v>
      </c>
      <c r="F843" s="4">
        <v>82025.0</v>
      </c>
      <c r="G843" s="4">
        <v>150513.0</v>
      </c>
      <c r="H843" s="4" t="s">
        <v>1796</v>
      </c>
      <c r="I843" s="5">
        <v>43957.0</v>
      </c>
      <c r="J843" s="5">
        <v>43987.0</v>
      </c>
      <c r="K843" s="4" t="s">
        <v>16</v>
      </c>
      <c r="L843" s="4" t="str">
        <f>iferror(vlookup(B843,Rating_info,3,0),"No Data")</f>
        <v/>
      </c>
    </row>
    <row r="844" ht="15.75" hidden="1" customHeight="1">
      <c r="A844" s="4" t="s">
        <v>433</v>
      </c>
      <c r="B844" s="4" t="s">
        <v>1797</v>
      </c>
      <c r="C844" s="4" t="str">
        <f>iferror(vlookup(B844,Industry_info,2,false),"No data")</f>
        <v>Business Services</v>
      </c>
      <c r="D844" s="4" t="s">
        <v>1419</v>
      </c>
      <c r="E844" s="4" t="str">
        <f>iferror(VLOOKUP(D844,State_info,2,0),"No Data")</f>
        <v>CA</v>
      </c>
      <c r="F844" s="4">
        <v>172401.0</v>
      </c>
      <c r="G844" s="4">
        <v>208461.0</v>
      </c>
      <c r="H844" s="4" t="s">
        <v>1798</v>
      </c>
      <c r="I844" s="5">
        <v>43957.0</v>
      </c>
      <c r="J844" s="5">
        <v>43987.0</v>
      </c>
      <c r="K844" s="4" t="s">
        <v>16</v>
      </c>
      <c r="L844" s="4" t="str">
        <f>iferror(vlookup(B844,Rating_info,3,0),"No Data")</f>
        <v/>
      </c>
    </row>
    <row r="845" ht="15.75" hidden="1" customHeight="1">
      <c r="A845" s="4" t="s">
        <v>1799</v>
      </c>
      <c r="B845" s="4" t="s">
        <v>1555</v>
      </c>
      <c r="C845" s="4" t="str">
        <f>iferror(vlookup(B845,Industry_info,2,false),"No data")</f>
        <v>Biotech &amp; Pharmaceuticals</v>
      </c>
      <c r="D845" s="4" t="s">
        <v>1448</v>
      </c>
      <c r="E845" s="4" t="str">
        <f>iferror(VLOOKUP(D845,State_info,2,0),"No Data")</f>
        <v>CA</v>
      </c>
      <c r="F845" s="4">
        <v>43843.0</v>
      </c>
      <c r="G845" s="4">
        <v>93277.0</v>
      </c>
      <c r="H845" s="4" t="s">
        <v>1800</v>
      </c>
      <c r="I845" s="5">
        <v>43956.0</v>
      </c>
      <c r="J845" s="5">
        <v>43987.0</v>
      </c>
      <c r="K845" s="4" t="s">
        <v>16</v>
      </c>
      <c r="L845" s="4">
        <f>iferror(vlookup(B845,Rating_info,3,0),"No Data")</f>
        <v>3.9</v>
      </c>
    </row>
    <row r="846" ht="15.75" hidden="1" customHeight="1">
      <c r="A846" s="4" t="s">
        <v>37</v>
      </c>
      <c r="B846" s="4" t="s">
        <v>1801</v>
      </c>
      <c r="C846" s="4" t="str">
        <f>iferror(vlookup(B846,Industry_info,2,false),"No data")</f>
        <v>No Industry</v>
      </c>
      <c r="D846" s="4" t="s">
        <v>1448</v>
      </c>
      <c r="E846" s="4" t="str">
        <f>iferror(VLOOKUP(D846,State_info,2,0),"No Data")</f>
        <v>CA</v>
      </c>
      <c r="F846" s="4">
        <v>149267.0</v>
      </c>
      <c r="G846" s="4">
        <v>180823.0</v>
      </c>
      <c r="H846" s="4" t="s">
        <v>1802</v>
      </c>
      <c r="I846" s="5">
        <v>43957.0</v>
      </c>
      <c r="J846" s="5">
        <v>43987.0</v>
      </c>
      <c r="K846" s="4" t="s">
        <v>16</v>
      </c>
      <c r="L846" s="4">
        <f>iferror(vlookup(B846,Rating_info,3,0),"No Data")</f>
        <v>3.7</v>
      </c>
    </row>
    <row r="847" ht="15.75" hidden="1" customHeight="1">
      <c r="A847" s="4" t="s">
        <v>1803</v>
      </c>
      <c r="B847" s="4" t="s">
        <v>1804</v>
      </c>
      <c r="C847" s="4" t="str">
        <f>iferror(vlookup(B847,Industry_info,2,false),"No data")</f>
        <v>Information Technology</v>
      </c>
      <c r="D847" s="4" t="s">
        <v>1419</v>
      </c>
      <c r="E847" s="4" t="str">
        <f>iferror(VLOOKUP(D847,State_info,2,0),"No Data")</f>
        <v>CA</v>
      </c>
      <c r="F847" s="4">
        <v>152194.0</v>
      </c>
      <c r="G847" s="4">
        <v>181709.0</v>
      </c>
      <c r="H847" s="4" t="s">
        <v>1805</v>
      </c>
      <c r="I847" s="5">
        <v>43946.0</v>
      </c>
      <c r="J847" s="5">
        <v>43987.0</v>
      </c>
      <c r="K847" s="4" t="s">
        <v>16</v>
      </c>
      <c r="L847" s="4">
        <f>iferror(vlookup(B847,Rating_info,3,0),"No Data")</f>
        <v>3.9</v>
      </c>
    </row>
    <row r="848" ht="15.75" hidden="1" customHeight="1">
      <c r="A848" s="4" t="s">
        <v>1806</v>
      </c>
      <c r="B848" s="4" t="s">
        <v>1555</v>
      </c>
      <c r="C848" s="4" t="str">
        <f>iferror(vlookup(B848,Industry_info,2,false),"No data")</f>
        <v>Biotech &amp; Pharmaceuticals</v>
      </c>
      <c r="D848" s="4" t="s">
        <v>1448</v>
      </c>
      <c r="E848" s="4" t="str">
        <f>iferror(VLOOKUP(D848,State_info,2,0),"No Data")</f>
        <v>CA</v>
      </c>
      <c r="F848" s="4">
        <v>106610.0</v>
      </c>
      <c r="G848" s="4">
        <v>130479.0</v>
      </c>
      <c r="H848" s="4" t="s">
        <v>1807</v>
      </c>
      <c r="I848" s="5">
        <v>43956.0</v>
      </c>
      <c r="J848" s="5">
        <v>43987.0</v>
      </c>
      <c r="K848" s="4" t="s">
        <v>16</v>
      </c>
      <c r="L848" s="4">
        <f>iferror(vlookup(B848,Rating_info,3,0),"No Data")</f>
        <v>3.9</v>
      </c>
    </row>
    <row r="849" ht="15.75" hidden="1" customHeight="1">
      <c r="A849" s="4" t="s">
        <v>1808</v>
      </c>
      <c r="B849" s="4" t="s">
        <v>1596</v>
      </c>
      <c r="C849" s="4" t="str">
        <f>iferror(vlookup(B849,Industry_info,2,false),"No data")</f>
        <v>Information Technology</v>
      </c>
      <c r="D849" s="4" t="s">
        <v>1419</v>
      </c>
      <c r="E849" s="4" t="str">
        <f>iferror(VLOOKUP(D849,State_info,2,0),"No Data")</f>
        <v>CA</v>
      </c>
      <c r="F849" s="4">
        <v>90477.0</v>
      </c>
      <c r="G849" s="4">
        <v>119575.0</v>
      </c>
      <c r="H849" s="4" t="s">
        <v>1809</v>
      </c>
      <c r="I849" s="5">
        <v>43949.0</v>
      </c>
      <c r="J849" s="5">
        <v>43987.0</v>
      </c>
      <c r="K849" s="4" t="s">
        <v>16</v>
      </c>
      <c r="L849" s="4">
        <f>iferror(vlookup(B849,Rating_info,3,0),"No Data")</f>
        <v>4.5</v>
      </c>
    </row>
    <row r="850" ht="15.75" hidden="1" customHeight="1">
      <c r="A850" s="4" t="s">
        <v>1611</v>
      </c>
      <c r="B850" s="4" t="s">
        <v>1460</v>
      </c>
      <c r="C850" s="4" t="str">
        <f>iferror(vlookup(B850,Industry_info,2,false),"No data")</f>
        <v>Finance</v>
      </c>
      <c r="D850" s="4" t="s">
        <v>1461</v>
      </c>
      <c r="E850" s="4" t="str">
        <f>iferror(VLOOKUP(D850,State_info,2,0),"No Data")</f>
        <v>CA</v>
      </c>
      <c r="F850" s="4">
        <v>134273.0</v>
      </c>
      <c r="G850" s="4">
        <v>161717.0</v>
      </c>
      <c r="H850" s="4" t="s">
        <v>1810</v>
      </c>
      <c r="I850" s="5">
        <v>43949.0</v>
      </c>
      <c r="J850" s="5">
        <v>43987.0</v>
      </c>
      <c r="K850" s="4" t="s">
        <v>16</v>
      </c>
      <c r="L850" s="4">
        <f>iferror(vlookup(B850,Rating_info,3,0),"No Data")</f>
        <v>4</v>
      </c>
    </row>
    <row r="851" ht="15.75" hidden="1" customHeight="1">
      <c r="A851" s="4" t="s">
        <v>177</v>
      </c>
      <c r="B851" s="4" t="s">
        <v>1460</v>
      </c>
      <c r="C851" s="4" t="str">
        <f>iferror(vlookup(B851,Industry_info,2,false),"No data")</f>
        <v>Finance</v>
      </c>
      <c r="D851" s="4" t="s">
        <v>1461</v>
      </c>
      <c r="E851" s="4" t="str">
        <f>iferror(VLOOKUP(D851,State_info,2,0),"No Data")</f>
        <v>CA</v>
      </c>
      <c r="F851" s="4">
        <v>98222.0</v>
      </c>
      <c r="G851" s="4">
        <v>149724.0</v>
      </c>
      <c r="H851" s="4" t="s">
        <v>1811</v>
      </c>
      <c r="I851" s="5">
        <v>43956.0</v>
      </c>
      <c r="J851" s="5">
        <v>43987.0</v>
      </c>
      <c r="K851" s="4" t="s">
        <v>16</v>
      </c>
      <c r="L851" s="4">
        <f>iferror(vlookup(B851,Rating_info,3,0),"No Data")</f>
        <v>4</v>
      </c>
    </row>
    <row r="852" ht="15.75" hidden="1" customHeight="1">
      <c r="A852" s="4" t="s">
        <v>37</v>
      </c>
      <c r="B852" s="4" t="s">
        <v>1812</v>
      </c>
      <c r="C852" s="4" t="str">
        <f>iferror(vlookup(B852,Industry_info,2,false),"No data")</f>
        <v>No Industry</v>
      </c>
      <c r="D852" s="4" t="s">
        <v>1544</v>
      </c>
      <c r="E852" s="4" t="str">
        <f>iferror(VLOOKUP(D852,State_info,2,0),"No Data")</f>
        <v>CA</v>
      </c>
      <c r="F852" s="4">
        <v>149267.0</v>
      </c>
      <c r="G852" s="4">
        <v>180823.0</v>
      </c>
      <c r="H852" s="4" t="s">
        <v>1813</v>
      </c>
      <c r="I852" s="5">
        <v>43952.0</v>
      </c>
      <c r="J852" s="5">
        <v>43987.0</v>
      </c>
      <c r="K852" s="4" t="s">
        <v>16</v>
      </c>
      <c r="L852" s="4">
        <f>iferror(vlookup(B852,Rating_info,3,0),"No Data")</f>
        <v>5</v>
      </c>
    </row>
    <row r="853" ht="15.75" hidden="1" customHeight="1">
      <c r="A853" s="4" t="s">
        <v>1814</v>
      </c>
      <c r="B853" s="4" t="s">
        <v>1555</v>
      </c>
      <c r="C853" s="4" t="str">
        <f>iferror(vlookup(B853,Industry_info,2,false),"No data")</f>
        <v>Biotech &amp; Pharmaceuticals</v>
      </c>
      <c r="D853" s="4" t="s">
        <v>1448</v>
      </c>
      <c r="E853" s="4" t="str">
        <f>iferror(VLOOKUP(D853,State_info,2,0),"No Data")</f>
        <v>CA</v>
      </c>
      <c r="F853" s="4">
        <v>139145.0</v>
      </c>
      <c r="G853" s="4">
        <v>162444.0</v>
      </c>
      <c r="H853" s="4" t="s">
        <v>1815</v>
      </c>
      <c r="I853" s="5">
        <v>43956.0</v>
      </c>
      <c r="J853" s="5">
        <v>43987.0</v>
      </c>
      <c r="K853" s="4" t="s">
        <v>16</v>
      </c>
      <c r="L853" s="4">
        <f>iferror(vlookup(B853,Rating_info,3,0),"No Data")</f>
        <v>3.9</v>
      </c>
    </row>
    <row r="854" ht="15.75" hidden="1" customHeight="1">
      <c r="A854" s="4" t="s">
        <v>1816</v>
      </c>
      <c r="B854" s="4" t="s">
        <v>1817</v>
      </c>
      <c r="C854" s="4" t="str">
        <f>iferror(vlookup(B854,Industry_info,2,false),"No data")</f>
        <v>Information Technology</v>
      </c>
      <c r="D854" s="4" t="s">
        <v>1419</v>
      </c>
      <c r="E854" s="4" t="str">
        <f>iferror(VLOOKUP(D854,State_info,2,0),"No Data")</f>
        <v>CA</v>
      </c>
      <c r="F854" s="4">
        <v>116569.0</v>
      </c>
      <c r="G854" s="4">
        <v>192885.0</v>
      </c>
      <c r="H854" s="4" t="s">
        <v>1818</v>
      </c>
      <c r="I854" s="5">
        <v>43944.0</v>
      </c>
      <c r="J854" s="5">
        <v>43987.0</v>
      </c>
      <c r="K854" s="4" t="s">
        <v>16</v>
      </c>
      <c r="L854" s="4">
        <f>iferror(vlookup(B854,Rating_info,3,0),"No Data")</f>
        <v>4.9</v>
      </c>
    </row>
    <row r="855" ht="15.75" hidden="1" customHeight="1">
      <c r="A855" s="4" t="s">
        <v>1819</v>
      </c>
      <c r="B855" s="4" t="s">
        <v>1820</v>
      </c>
      <c r="C855" s="4" t="str">
        <f>iferror(vlookup(B855,Industry_info,2,false),"No data")</f>
        <v>Information Technology</v>
      </c>
      <c r="D855" s="4" t="s">
        <v>1501</v>
      </c>
      <c r="E855" s="4" t="str">
        <f>iferror(VLOOKUP(D855,State_info,2,0),"No Data")</f>
        <v>CA</v>
      </c>
      <c r="F855" s="4">
        <v>82128.0</v>
      </c>
      <c r="G855" s="4">
        <v>115721.0</v>
      </c>
      <c r="H855" s="4" t="s">
        <v>1821</v>
      </c>
      <c r="I855" s="5">
        <v>43950.0</v>
      </c>
      <c r="J855" s="5">
        <v>43987.0</v>
      </c>
      <c r="K855" s="4" t="s">
        <v>1610</v>
      </c>
      <c r="L855" s="4">
        <f>iferror(vlookup(B855,Rating_info,3,0),"No Data")</f>
        <v>4.3</v>
      </c>
    </row>
    <row r="856" ht="15.75" hidden="1" customHeight="1">
      <c r="A856" s="4" t="s">
        <v>1822</v>
      </c>
      <c r="B856" s="4" t="s">
        <v>1823</v>
      </c>
      <c r="C856" s="4" t="str">
        <f>iferror(vlookup(B856,Industry_info,2,false),"No data")</f>
        <v>Government</v>
      </c>
      <c r="D856" s="4" t="s">
        <v>1544</v>
      </c>
      <c r="E856" s="4" t="str">
        <f>iferror(VLOOKUP(D856,State_info,2,0),"No Data")</f>
        <v>CA</v>
      </c>
      <c r="F856" s="4">
        <v>76622.0</v>
      </c>
      <c r="G856" s="4">
        <v>83796.0</v>
      </c>
      <c r="H856" s="4" t="s">
        <v>1824</v>
      </c>
      <c r="I856" s="5">
        <v>43946.0</v>
      </c>
      <c r="J856" s="5">
        <v>43987.0</v>
      </c>
      <c r="K856" s="4" t="s">
        <v>16</v>
      </c>
      <c r="L856" s="4">
        <f>iferror(vlookup(B856,Rating_info,3,0),"No Data")</f>
        <v>4.1</v>
      </c>
    </row>
    <row r="857" ht="15.75" hidden="1" customHeight="1">
      <c r="A857" s="4" t="s">
        <v>1825</v>
      </c>
      <c r="B857" s="4" t="s">
        <v>245</v>
      </c>
      <c r="C857" s="4" t="str">
        <f>iferror(vlookup(B857,Industry_info,2,false),"No data")</f>
        <v>Information Technology</v>
      </c>
      <c r="D857" s="4" t="s">
        <v>1419</v>
      </c>
      <c r="E857" s="4" t="str">
        <f>iferror(VLOOKUP(D857,State_info,2,0),"No Data")</f>
        <v>CA</v>
      </c>
      <c r="F857" s="4">
        <v>106690.0</v>
      </c>
      <c r="G857" s="4">
        <v>178080.0</v>
      </c>
      <c r="H857" s="4" t="s">
        <v>15</v>
      </c>
      <c r="I857" s="5">
        <v>43949.0</v>
      </c>
      <c r="J857" s="5">
        <v>43987.0</v>
      </c>
      <c r="K857" s="4" t="s">
        <v>16</v>
      </c>
      <c r="L857" s="4">
        <f>iferror(vlookup(B857,Rating_info,3,0),"No Data")</f>
        <v>4.4</v>
      </c>
    </row>
    <row r="858" ht="15.75" hidden="1" customHeight="1">
      <c r="A858" s="4" t="s">
        <v>1826</v>
      </c>
      <c r="B858" s="4" t="s">
        <v>1827</v>
      </c>
      <c r="C858" s="4" t="str">
        <f>iferror(vlookup(B858,Industry_info,2,false),"No data")</f>
        <v>Information Technology</v>
      </c>
      <c r="D858" s="4" t="s">
        <v>1469</v>
      </c>
      <c r="E858" s="4" t="str">
        <f>iferror(VLOOKUP(D858,State_info,2,0),"No Data")</f>
        <v>CA</v>
      </c>
      <c r="F858" s="4">
        <v>122982.0</v>
      </c>
      <c r="G858" s="4">
        <v>135000.0</v>
      </c>
      <c r="H858" s="4" t="s">
        <v>1828</v>
      </c>
      <c r="I858" s="5">
        <v>43952.0</v>
      </c>
      <c r="J858" s="5">
        <v>43987.0</v>
      </c>
      <c r="K858" s="4" t="s">
        <v>16</v>
      </c>
      <c r="L858" s="4">
        <f>iferror(vlookup(B858,Rating_info,3,0),"No Data")</f>
        <v>4.5</v>
      </c>
    </row>
    <row r="859" ht="15.75" hidden="1" customHeight="1">
      <c r="A859" s="4" t="s">
        <v>1829</v>
      </c>
      <c r="B859" s="4" t="s">
        <v>1830</v>
      </c>
      <c r="C859" s="4" t="str">
        <f>iferror(vlookup(B859,Industry_info,2,false),"No data")</f>
        <v>Information Technology</v>
      </c>
      <c r="D859" s="4" t="s">
        <v>1419</v>
      </c>
      <c r="E859" s="4" t="str">
        <f>iferror(VLOOKUP(D859,State_info,2,0),"No Data")</f>
        <v>CA</v>
      </c>
      <c r="F859" s="4">
        <v>104368.0</v>
      </c>
      <c r="G859" s="4">
        <v>167338.0</v>
      </c>
      <c r="H859" s="4" t="s">
        <v>15</v>
      </c>
      <c r="I859" s="5">
        <v>43951.0</v>
      </c>
      <c r="J859" s="5">
        <v>43987.0</v>
      </c>
      <c r="K859" s="4" t="s">
        <v>16</v>
      </c>
      <c r="L859" s="4">
        <f>iferror(vlookup(B859,Rating_info,3,0),"No Data")</f>
        <v>3.9</v>
      </c>
    </row>
    <row r="860" ht="15.75" hidden="1" customHeight="1">
      <c r="A860" s="4" t="s">
        <v>1831</v>
      </c>
      <c r="B860" s="4" t="s">
        <v>1830</v>
      </c>
      <c r="C860" s="4" t="str">
        <f>iferror(vlookup(B860,Industry_info,2,false),"No data")</f>
        <v>Information Technology</v>
      </c>
      <c r="D860" s="4" t="s">
        <v>1419</v>
      </c>
      <c r="E860" s="4" t="str">
        <f>iferror(VLOOKUP(D860,State_info,2,0),"No Data")</f>
        <v>CA</v>
      </c>
      <c r="F860" s="4">
        <v>171258.0</v>
      </c>
      <c r="G860" s="4">
        <v>190895.0</v>
      </c>
      <c r="H860" s="4" t="s">
        <v>15</v>
      </c>
      <c r="I860" s="5">
        <v>43948.0</v>
      </c>
      <c r="J860" s="5">
        <v>43987.0</v>
      </c>
      <c r="K860" s="4" t="s">
        <v>16</v>
      </c>
      <c r="L860" s="4">
        <f>iferror(vlookup(B860,Rating_info,3,0),"No Data")</f>
        <v>3.9</v>
      </c>
    </row>
    <row r="861" ht="15.75" hidden="1" customHeight="1">
      <c r="A861" s="4" t="s">
        <v>31</v>
      </c>
      <c r="B861" s="4" t="s">
        <v>1832</v>
      </c>
      <c r="C861" s="4" t="str">
        <f>iferror(vlookup(B861,Industry_info,2,false),"No data")</f>
        <v>Information Technology</v>
      </c>
      <c r="D861" s="4" t="s">
        <v>1419</v>
      </c>
      <c r="E861" s="4" t="str">
        <f>iferror(VLOOKUP(D861,State_info,2,0),"No Data")</f>
        <v>CA</v>
      </c>
      <c r="F861" s="4">
        <v>100959.0</v>
      </c>
      <c r="G861" s="4">
        <v>124595.0</v>
      </c>
      <c r="H861" s="4" t="s">
        <v>1833</v>
      </c>
      <c r="I861" s="5">
        <v>43951.0</v>
      </c>
      <c r="J861" s="5">
        <v>43987.0</v>
      </c>
      <c r="K861" s="4" t="s">
        <v>16</v>
      </c>
      <c r="L861" s="4">
        <f>iferror(vlookup(B861,Rating_info,3,0),"No Data")</f>
        <v>5</v>
      </c>
    </row>
    <row r="862" ht="15.75" hidden="1" customHeight="1">
      <c r="A862" s="4" t="s">
        <v>1834</v>
      </c>
      <c r="B862" s="4" t="s">
        <v>1835</v>
      </c>
      <c r="C862" s="4" t="str">
        <f>iferror(vlookup(B862,Industry_info,2,false),"No data")</f>
        <v>Information Technology</v>
      </c>
      <c r="D862" s="4" t="s">
        <v>1419</v>
      </c>
      <c r="E862" s="4" t="str">
        <f>iferror(VLOOKUP(D862,State_info,2,0),"No Data")</f>
        <v>CA</v>
      </c>
      <c r="F862" s="4">
        <v>134108.0</v>
      </c>
      <c r="G862" s="4">
        <v>163718.0</v>
      </c>
      <c r="H862" s="4" t="s">
        <v>1836</v>
      </c>
      <c r="I862" s="5">
        <v>43953.0</v>
      </c>
      <c r="J862" s="5">
        <v>43987.0</v>
      </c>
      <c r="K862" s="4" t="s">
        <v>16</v>
      </c>
      <c r="L862" s="4">
        <f>iferror(vlookup(B862,Rating_info,3,0),"No Data")</f>
        <v>4.5</v>
      </c>
    </row>
    <row r="863" ht="15.75" hidden="1" customHeight="1">
      <c r="A863" s="4" t="s">
        <v>1837</v>
      </c>
      <c r="B863" s="4" t="s">
        <v>1838</v>
      </c>
      <c r="C863" s="4" t="str">
        <f>iferror(vlookup(B863,Industry_info,2,false),"No data")</f>
        <v>Information Technology</v>
      </c>
      <c r="D863" s="4" t="s">
        <v>1537</v>
      </c>
      <c r="E863" s="4" t="str">
        <f>iferror(VLOOKUP(D863,State_info,2,0),"No Data")</f>
        <v>CA</v>
      </c>
      <c r="F863" s="4">
        <v>105765.0</v>
      </c>
      <c r="G863" s="4">
        <v>142959.0</v>
      </c>
      <c r="H863" s="4" t="s">
        <v>1839</v>
      </c>
      <c r="I863" s="5">
        <v>43951.0</v>
      </c>
      <c r="J863" s="5">
        <v>43987.0</v>
      </c>
      <c r="K863" s="4" t="s">
        <v>16</v>
      </c>
      <c r="L863" s="4">
        <f>iferror(vlookup(B863,Rating_info,3,0),"No Data")</f>
        <v>3.7</v>
      </c>
    </row>
    <row r="864" ht="15.75" hidden="1" customHeight="1">
      <c r="A864" s="4" t="s">
        <v>31</v>
      </c>
      <c r="B864" s="4" t="s">
        <v>1840</v>
      </c>
      <c r="C864" s="4" t="str">
        <f>iferror(vlookup(B864,Industry_info,2,false),"No data")</f>
        <v>Business Services</v>
      </c>
      <c r="D864" s="4" t="s">
        <v>1419</v>
      </c>
      <c r="E864" s="4" t="str">
        <f>iferror(VLOOKUP(D864,State_info,2,0),"No Data")</f>
        <v>CA</v>
      </c>
      <c r="F864" s="4">
        <v>99278.0</v>
      </c>
      <c r="G864" s="4">
        <v>122333.0</v>
      </c>
      <c r="H864" s="4" t="s">
        <v>1841</v>
      </c>
      <c r="I864" s="5">
        <v>43952.0</v>
      </c>
      <c r="J864" s="5">
        <v>43987.0</v>
      </c>
      <c r="K864" s="4" t="s">
        <v>16</v>
      </c>
      <c r="L864" s="4">
        <f>iferror(vlookup(B864,Rating_info,3,0),"No Data")</f>
        <v>4.2</v>
      </c>
    </row>
    <row r="865" ht="15.75" hidden="1" customHeight="1">
      <c r="A865" s="4" t="s">
        <v>1842</v>
      </c>
      <c r="B865" s="4" t="s">
        <v>45</v>
      </c>
      <c r="C865" s="4" t="str">
        <f>iferror(vlookup(B865,Industry_info,2,false),"No data")</f>
        <v>No Industry</v>
      </c>
      <c r="D865" s="4" t="s">
        <v>1419</v>
      </c>
      <c r="E865" s="4" t="str">
        <f>iferror(VLOOKUP(D865,State_info,2,0),"No Data")</f>
        <v>CA</v>
      </c>
      <c r="F865" s="4">
        <v>106487.0</v>
      </c>
      <c r="G865" s="4">
        <v>130146.0</v>
      </c>
      <c r="H865" s="4" t="s">
        <v>46</v>
      </c>
      <c r="I865" s="5">
        <v>43946.0</v>
      </c>
      <c r="J865" s="5">
        <v>43987.0</v>
      </c>
      <c r="K865" s="4" t="s">
        <v>16</v>
      </c>
      <c r="L865" s="4" t="str">
        <f>iferror(vlookup(B865,Rating_info,3,0),"No Data")</f>
        <v/>
      </c>
    </row>
    <row r="866" ht="15.75" hidden="1" customHeight="1">
      <c r="A866" s="4" t="s">
        <v>1843</v>
      </c>
      <c r="B866" s="4" t="s">
        <v>1555</v>
      </c>
      <c r="C866" s="4" t="str">
        <f>iferror(vlookup(B866,Industry_info,2,false),"No data")</f>
        <v>Biotech &amp; Pharmaceuticals</v>
      </c>
      <c r="D866" s="4" t="s">
        <v>1448</v>
      </c>
      <c r="E866" s="4" t="str">
        <f>iferror(VLOOKUP(D866,State_info,2,0),"No Data")</f>
        <v>CA</v>
      </c>
      <c r="F866" s="4">
        <v>94222.0</v>
      </c>
      <c r="G866" s="4">
        <v>174164.0</v>
      </c>
      <c r="H866" s="4" t="s">
        <v>1844</v>
      </c>
      <c r="I866" s="5">
        <v>43957.0</v>
      </c>
      <c r="J866" s="5">
        <v>43987.0</v>
      </c>
      <c r="K866" s="4" t="s">
        <v>16</v>
      </c>
      <c r="L866" s="4">
        <f>iferror(vlookup(B866,Rating_info,3,0),"No Data")</f>
        <v>3.9</v>
      </c>
    </row>
    <row r="867" ht="15.75" hidden="1" customHeight="1">
      <c r="A867" s="4" t="s">
        <v>1845</v>
      </c>
      <c r="B867" s="4" t="s">
        <v>1846</v>
      </c>
      <c r="C867" s="4" t="str">
        <f>iferror(vlookup(B867,Industry_info,2,false),"No data")</f>
        <v>Information Technology</v>
      </c>
      <c r="D867" s="4" t="s">
        <v>1456</v>
      </c>
      <c r="E867" s="4" t="str">
        <f>iferror(VLOOKUP(D867,State_info,2,0),"No Data")</f>
        <v>CA</v>
      </c>
      <c r="F867" s="4">
        <v>105765.0</v>
      </c>
      <c r="G867" s="4">
        <v>142959.0</v>
      </c>
      <c r="H867" s="4" t="s">
        <v>1847</v>
      </c>
      <c r="I867" s="5">
        <v>43953.0</v>
      </c>
      <c r="J867" s="5">
        <v>43987.0</v>
      </c>
      <c r="K867" s="4" t="s">
        <v>16</v>
      </c>
      <c r="L867" s="4">
        <f>iferror(vlookup(B867,Rating_info,3,0),"No Data")</f>
        <v>5</v>
      </c>
    </row>
    <row r="868" ht="15.75" hidden="1" customHeight="1">
      <c r="A868" s="4" t="s">
        <v>1848</v>
      </c>
      <c r="B868" s="4" t="s">
        <v>41</v>
      </c>
      <c r="C868" s="4" t="str">
        <f>iferror(vlookup(B868,Industry_info,2,false),"No data")</f>
        <v>Information Technology</v>
      </c>
      <c r="D868" s="4" t="s">
        <v>1469</v>
      </c>
      <c r="E868" s="4" t="str">
        <f>iferror(VLOOKUP(D868,State_info,2,0),"No Data")</f>
        <v>CA</v>
      </c>
      <c r="F868" s="4">
        <v>116995.0</v>
      </c>
      <c r="G868" s="4">
        <v>150120.0</v>
      </c>
      <c r="H868" s="4" t="s">
        <v>15</v>
      </c>
      <c r="I868" s="5">
        <v>43952.0</v>
      </c>
      <c r="J868" s="5">
        <v>43987.0</v>
      </c>
      <c r="K868" s="4" t="s">
        <v>16</v>
      </c>
      <c r="L868" s="4">
        <f>iferror(vlookup(B868,Rating_info,3,0),"No Data")</f>
        <v>3.9</v>
      </c>
    </row>
    <row r="869" ht="15.75" hidden="1" customHeight="1">
      <c r="A869" s="4" t="s">
        <v>1849</v>
      </c>
      <c r="B869" s="4" t="s">
        <v>1850</v>
      </c>
      <c r="C869" s="4" t="str">
        <f>iferror(vlookup(B869,Industry_info,2,false),"No data")</f>
        <v>Information Technology</v>
      </c>
      <c r="D869" s="4" t="s">
        <v>1469</v>
      </c>
      <c r="E869" s="4" t="str">
        <f>iferror(VLOOKUP(D869,State_info,2,0),"No Data")</f>
        <v>CA</v>
      </c>
      <c r="F869" s="4">
        <v>162741.0</v>
      </c>
      <c r="G869" s="4">
        <v>184396.0</v>
      </c>
      <c r="H869" s="4" t="s">
        <v>1851</v>
      </c>
      <c r="I869" s="5">
        <v>43952.0</v>
      </c>
      <c r="J869" s="5">
        <v>43987.0</v>
      </c>
      <c r="K869" s="4" t="s">
        <v>16</v>
      </c>
      <c r="L869" s="4">
        <f>iferror(vlookup(B869,Rating_info,3,0),"No Data")</f>
        <v>3.8</v>
      </c>
    </row>
    <row r="870" ht="15.75" hidden="1" customHeight="1">
      <c r="A870" s="4" t="s">
        <v>177</v>
      </c>
      <c r="B870" s="4" t="s">
        <v>1852</v>
      </c>
      <c r="C870" s="4" t="str">
        <f>iferror(vlookup(B870,Industry_info,2,false),"No data")</f>
        <v>Business Services</v>
      </c>
      <c r="D870" s="4" t="s">
        <v>1419</v>
      </c>
      <c r="E870" s="4" t="str">
        <f>iferror(VLOOKUP(D870,State_info,2,0),"No Data")</f>
        <v>CA</v>
      </c>
      <c r="F870" s="4">
        <v>59374.0</v>
      </c>
      <c r="G870" s="4">
        <v>108548.0</v>
      </c>
      <c r="H870" s="4" t="s">
        <v>1853</v>
      </c>
      <c r="I870" s="5">
        <v>43953.0</v>
      </c>
      <c r="J870" s="5">
        <v>43987.0</v>
      </c>
      <c r="K870" s="4" t="s">
        <v>16</v>
      </c>
      <c r="L870" s="4">
        <f>iferror(vlookup(B870,Rating_info,3,0),"No Data")</f>
        <v>3.9</v>
      </c>
    </row>
    <row r="871" ht="15.75" hidden="1" customHeight="1">
      <c r="A871" s="4" t="s">
        <v>1854</v>
      </c>
      <c r="B871" s="4" t="s">
        <v>1855</v>
      </c>
      <c r="C871" s="4" t="str">
        <f>iferror(vlookup(B871,Industry_info,2,false),"No data")</f>
        <v>No Industry</v>
      </c>
      <c r="D871" s="4" t="s">
        <v>1419</v>
      </c>
      <c r="E871" s="4" t="str">
        <f>iferror(VLOOKUP(D871,State_info,2,0),"No Data")</f>
        <v>CA</v>
      </c>
      <c r="F871" s="4">
        <v>66742.0</v>
      </c>
      <c r="G871" s="4">
        <v>95305.0</v>
      </c>
      <c r="H871" s="4" t="s">
        <v>1856</v>
      </c>
      <c r="I871" s="5">
        <v>43950.0</v>
      </c>
      <c r="J871" s="5">
        <v>43987.0</v>
      </c>
      <c r="K871" s="4" t="s">
        <v>330</v>
      </c>
      <c r="L871" s="4">
        <f>iferror(vlookup(B871,Rating_info,3,0),"No Data")</f>
        <v>4</v>
      </c>
    </row>
    <row r="872" ht="15.75" hidden="1" customHeight="1">
      <c r="A872" s="4" t="s">
        <v>1857</v>
      </c>
      <c r="B872" s="4" t="s">
        <v>1858</v>
      </c>
      <c r="C872" s="4" t="str">
        <f>iferror(vlookup(B872,Industry_info,2,false),"No data")</f>
        <v>Finance</v>
      </c>
      <c r="D872" s="4" t="s">
        <v>1419</v>
      </c>
      <c r="E872" s="4" t="str">
        <f>iferror(VLOOKUP(D872,State_info,2,0),"No Data")</f>
        <v>CA</v>
      </c>
      <c r="F872" s="4">
        <v>82796.0</v>
      </c>
      <c r="G872" s="4">
        <v>160417.0</v>
      </c>
      <c r="H872" s="4" t="s">
        <v>1859</v>
      </c>
      <c r="I872" s="5">
        <v>43946.0</v>
      </c>
      <c r="J872" s="5">
        <v>43987.0</v>
      </c>
      <c r="K872" s="4" t="s">
        <v>16</v>
      </c>
      <c r="L872" s="4">
        <f>iferror(vlookup(B872,Rating_info,3,0),"No Data")</f>
        <v>4</v>
      </c>
    </row>
    <row r="873" ht="15.75" hidden="1" customHeight="1">
      <c r="A873" s="4" t="s">
        <v>1860</v>
      </c>
      <c r="B873" s="4" t="s">
        <v>1555</v>
      </c>
      <c r="C873" s="4" t="str">
        <f>iferror(vlookup(B873,Industry_info,2,false),"No data")</f>
        <v>Biotech &amp; Pharmaceuticals</v>
      </c>
      <c r="D873" s="4" t="s">
        <v>1448</v>
      </c>
      <c r="E873" s="4" t="str">
        <f>iferror(VLOOKUP(D873,State_info,2,0),"No Data")</f>
        <v>CA</v>
      </c>
      <c r="F873" s="4">
        <v>161510.0</v>
      </c>
      <c r="G873" s="4">
        <v>176639.0</v>
      </c>
      <c r="H873" s="4" t="s">
        <v>1861</v>
      </c>
      <c r="I873" s="5">
        <v>43956.0</v>
      </c>
      <c r="J873" s="5">
        <v>43987.0</v>
      </c>
      <c r="K873" s="4" t="s">
        <v>16</v>
      </c>
      <c r="L873" s="4">
        <f>iferror(vlookup(B873,Rating_info,3,0),"No Data")</f>
        <v>3.9</v>
      </c>
    </row>
    <row r="874" ht="15.75" hidden="1" customHeight="1">
      <c r="A874" s="4" t="s">
        <v>1862</v>
      </c>
      <c r="B874" s="4" t="s">
        <v>1782</v>
      </c>
      <c r="C874" s="4" t="str">
        <f>iferror(vlookup(B874,Industry_info,2,false),"No data")</f>
        <v>Biotech &amp; Pharmaceuticals</v>
      </c>
      <c r="D874" s="4" t="s">
        <v>1783</v>
      </c>
      <c r="E874" s="4" t="str">
        <f>iferror(VLOOKUP(D874,State_info,2,0),"No Data")</f>
        <v>CA</v>
      </c>
      <c r="F874" s="4">
        <v>59624.0</v>
      </c>
      <c r="G874" s="4">
        <v>86204.0</v>
      </c>
      <c r="H874" s="4" t="s">
        <v>15</v>
      </c>
      <c r="I874" s="5">
        <v>43952.0</v>
      </c>
      <c r="J874" s="5">
        <v>43987.0</v>
      </c>
      <c r="K874" s="4" t="s">
        <v>16</v>
      </c>
      <c r="L874" s="4">
        <f>iferror(vlookup(B874,Rating_info,3,0),"No Data")</f>
        <v>3</v>
      </c>
    </row>
    <row r="875" ht="15.75" hidden="1" customHeight="1">
      <c r="A875" s="4" t="s">
        <v>1863</v>
      </c>
      <c r="B875" s="4" t="s">
        <v>1864</v>
      </c>
      <c r="C875" s="4" t="str">
        <f>iferror(vlookup(B875,Industry_info,2,false),"No data")</f>
        <v>Biotech &amp; Pharmaceuticals</v>
      </c>
      <c r="D875" s="4" t="s">
        <v>1419</v>
      </c>
      <c r="E875" s="4" t="str">
        <f>iferror(VLOOKUP(D875,State_info,2,0),"No Data")</f>
        <v>CA</v>
      </c>
      <c r="F875" s="4">
        <v>49428.0</v>
      </c>
      <c r="G875" s="4">
        <v>106830.0</v>
      </c>
      <c r="H875" s="4" t="s">
        <v>1865</v>
      </c>
      <c r="I875" s="5">
        <v>43954.0</v>
      </c>
      <c r="J875" s="5">
        <v>43987.0</v>
      </c>
      <c r="K875" s="4" t="s">
        <v>16</v>
      </c>
      <c r="L875" s="4">
        <f>iferror(vlookup(B875,Rating_info,3,0),"No Data")</f>
        <v>3.8</v>
      </c>
    </row>
    <row r="876" ht="15.75" hidden="1" customHeight="1">
      <c r="A876" s="4" t="s">
        <v>1611</v>
      </c>
      <c r="B876" s="4" t="s">
        <v>41</v>
      </c>
      <c r="C876" s="4" t="str">
        <f>iferror(vlookup(B876,Industry_info,2,false),"No data")</f>
        <v>Information Technology</v>
      </c>
      <c r="D876" s="4" t="s">
        <v>1419</v>
      </c>
      <c r="E876" s="4" t="str">
        <f>iferror(VLOOKUP(D876,State_info,2,0),"No Data")</f>
        <v>CA</v>
      </c>
      <c r="F876" s="4">
        <v>120351.0</v>
      </c>
      <c r="G876" s="4">
        <v>187851.0</v>
      </c>
      <c r="H876" s="4" t="s">
        <v>15</v>
      </c>
      <c r="I876" s="5">
        <v>43957.0</v>
      </c>
      <c r="J876" s="5">
        <v>43987.0</v>
      </c>
      <c r="K876" s="4" t="s">
        <v>16</v>
      </c>
      <c r="L876" s="4">
        <f>iferror(vlookup(B876,Rating_info,3,0),"No Data")</f>
        <v>3.9</v>
      </c>
    </row>
    <row r="877" ht="15.75" hidden="1" customHeight="1">
      <c r="A877" s="4" t="s">
        <v>1866</v>
      </c>
      <c r="B877" s="4" t="s">
        <v>1555</v>
      </c>
      <c r="C877" s="4" t="str">
        <f>iferror(vlookup(B877,Industry_info,2,false),"No data")</f>
        <v>Biotech &amp; Pharmaceuticals</v>
      </c>
      <c r="D877" s="4" t="s">
        <v>1448</v>
      </c>
      <c r="E877" s="4" t="str">
        <f>iferror(VLOOKUP(D877,State_info,2,0),"No Data")</f>
        <v>CA</v>
      </c>
      <c r="F877" s="4">
        <v>162444.0</v>
      </c>
      <c r="G877" s="4">
        <v>186754.0</v>
      </c>
      <c r="H877" s="4" t="s">
        <v>1867</v>
      </c>
      <c r="I877" s="5">
        <v>43956.0</v>
      </c>
      <c r="J877" s="5">
        <v>43987.0</v>
      </c>
      <c r="K877" s="4" t="s">
        <v>16</v>
      </c>
      <c r="L877" s="4">
        <f>iferror(vlookup(B877,Rating_info,3,0),"No Data")</f>
        <v>3.9</v>
      </c>
    </row>
    <row r="878" ht="15.75" hidden="1" customHeight="1">
      <c r="A878" s="4" t="s">
        <v>1868</v>
      </c>
      <c r="B878" s="4" t="s">
        <v>1830</v>
      </c>
      <c r="C878" s="4" t="str">
        <f>iferror(vlookup(B878,Industry_info,2,false),"No data")</f>
        <v>Information Technology</v>
      </c>
      <c r="D878" s="4" t="s">
        <v>1419</v>
      </c>
      <c r="E878" s="4" t="str">
        <f>iferror(VLOOKUP(D878,State_info,2,0),"No Data")</f>
        <v>CA</v>
      </c>
      <c r="F878" s="4">
        <v>94190.0</v>
      </c>
      <c r="G878" s="4">
        <v>149509.0</v>
      </c>
      <c r="H878" s="4" t="s">
        <v>15</v>
      </c>
      <c r="I878" s="5">
        <v>43950.0</v>
      </c>
      <c r="J878" s="5">
        <v>43987.0</v>
      </c>
      <c r="K878" s="4" t="s">
        <v>16</v>
      </c>
      <c r="L878" s="4">
        <f>iferror(vlookup(B878,Rating_info,3,0),"No Data")</f>
        <v>3.9</v>
      </c>
    </row>
    <row r="879" ht="15.75" hidden="1" customHeight="1">
      <c r="A879" s="4" t="s">
        <v>1869</v>
      </c>
      <c r="B879" s="4" t="s">
        <v>1735</v>
      </c>
      <c r="C879" s="4" t="str">
        <f>iferror(vlookup(B879,Industry_info,2,false),"No data")</f>
        <v>Information Technology</v>
      </c>
      <c r="D879" s="4" t="s">
        <v>1419</v>
      </c>
      <c r="E879" s="4" t="str">
        <f>iferror(VLOOKUP(D879,State_info,2,0),"No Data")</f>
        <v>CA</v>
      </c>
      <c r="F879" s="4">
        <v>135860.0</v>
      </c>
      <c r="G879" s="4">
        <v>231534.0</v>
      </c>
      <c r="H879" s="4" t="s">
        <v>15</v>
      </c>
      <c r="I879" s="5">
        <v>43944.0</v>
      </c>
      <c r="J879" s="5">
        <v>43987.0</v>
      </c>
      <c r="K879" s="4" t="s">
        <v>16</v>
      </c>
      <c r="L879" s="4">
        <f>iferror(vlookup(B879,Rating_info,3,0),"No Data")</f>
        <v>4.5</v>
      </c>
    </row>
    <row r="880" ht="15.75" hidden="1" customHeight="1">
      <c r="A880" s="4" t="s">
        <v>1870</v>
      </c>
      <c r="B880" s="4" t="s">
        <v>1555</v>
      </c>
      <c r="C880" s="4" t="str">
        <f>iferror(vlookup(B880,Industry_info,2,false),"No data")</f>
        <v>Biotech &amp; Pharmaceuticals</v>
      </c>
      <c r="D880" s="4" t="s">
        <v>1448</v>
      </c>
      <c r="E880" s="4" t="str">
        <f>iferror(VLOOKUP(D880,State_info,2,0),"No Data")</f>
        <v>CA</v>
      </c>
      <c r="F880" s="4">
        <v>166713.0</v>
      </c>
      <c r="G880" s="4">
        <v>200487.0</v>
      </c>
      <c r="H880" s="4" t="s">
        <v>1871</v>
      </c>
      <c r="I880" s="5">
        <v>43956.0</v>
      </c>
      <c r="J880" s="5">
        <v>43987.0</v>
      </c>
      <c r="K880" s="4" t="s">
        <v>16</v>
      </c>
      <c r="L880" s="4">
        <f>iferror(vlookup(B880,Rating_info,3,0),"No Data")</f>
        <v>3.9</v>
      </c>
    </row>
    <row r="881" ht="15.75" hidden="1" customHeight="1">
      <c r="A881" s="4" t="s">
        <v>1872</v>
      </c>
      <c r="B881" s="4" t="s">
        <v>41</v>
      </c>
      <c r="C881" s="4" t="str">
        <f>iferror(vlookup(B881,Industry_info,2,false),"No data")</f>
        <v>Information Technology</v>
      </c>
      <c r="D881" s="4" t="s">
        <v>1419</v>
      </c>
      <c r="E881" s="4" t="str">
        <f>iferror(VLOOKUP(D881,State_info,2,0),"No Data")</f>
        <v>CA</v>
      </c>
      <c r="F881" s="4">
        <v>126124.0</v>
      </c>
      <c r="G881" s="4">
        <v>159094.0</v>
      </c>
      <c r="H881" s="4" t="s">
        <v>15</v>
      </c>
      <c r="I881" s="5">
        <v>43947.0</v>
      </c>
      <c r="J881" s="5">
        <v>43987.0</v>
      </c>
      <c r="K881" s="4" t="s">
        <v>16</v>
      </c>
      <c r="L881" s="4">
        <f>iferror(vlookup(B881,Rating_info,3,0),"No Data")</f>
        <v>3.9</v>
      </c>
    </row>
    <row r="882" ht="15.75" hidden="1" customHeight="1">
      <c r="A882" s="4" t="s">
        <v>1873</v>
      </c>
      <c r="B882" s="4" t="s">
        <v>1874</v>
      </c>
      <c r="C882" s="4" t="str">
        <f>iferror(vlookup(B882,Industry_info,2,false),"No data")</f>
        <v>Information Technology</v>
      </c>
      <c r="D882" s="4" t="s">
        <v>1469</v>
      </c>
      <c r="E882" s="4" t="str">
        <f>iferror(VLOOKUP(D882,State_info,2,0),"No Data")</f>
        <v>CA</v>
      </c>
      <c r="F882" s="4">
        <v>64728.0</v>
      </c>
      <c r="G882" s="4">
        <v>140383.0</v>
      </c>
      <c r="H882" s="4" t="s">
        <v>1875</v>
      </c>
      <c r="I882" s="5">
        <v>43953.0</v>
      </c>
      <c r="J882" s="5">
        <v>43987.0</v>
      </c>
      <c r="K882" s="4" t="s">
        <v>330</v>
      </c>
      <c r="L882" s="4">
        <f>iferror(vlookup(B882,Rating_info,3,0),"No Data")</f>
        <v>4.2</v>
      </c>
    </row>
    <row r="883" ht="15.75" hidden="1" customHeight="1">
      <c r="A883" s="4" t="s">
        <v>177</v>
      </c>
      <c r="B883" s="4" t="s">
        <v>1876</v>
      </c>
      <c r="C883" s="4" t="str">
        <f>iferror(vlookup(B883,Industry_info,2,false),"No data")</f>
        <v>Health Care</v>
      </c>
      <c r="D883" s="4" t="s">
        <v>1419</v>
      </c>
      <c r="E883" s="4" t="str">
        <f>iferror(VLOOKUP(D883,State_info,2,0),"No Data")</f>
        <v>CA</v>
      </c>
      <c r="F883" s="4">
        <v>50150.0</v>
      </c>
      <c r="G883" s="4">
        <v>88457.0</v>
      </c>
      <c r="H883" s="4" t="s">
        <v>1877</v>
      </c>
      <c r="I883" s="5">
        <v>43956.0</v>
      </c>
      <c r="J883" s="5">
        <v>43987.0</v>
      </c>
      <c r="K883" s="4" t="s">
        <v>16</v>
      </c>
      <c r="L883" s="4">
        <f>iferror(vlookup(B883,Rating_info,3,0),"No Data")</f>
        <v>3.6</v>
      </c>
    </row>
    <row r="884" ht="15.75" hidden="1" customHeight="1">
      <c r="A884" s="4" t="s">
        <v>1878</v>
      </c>
      <c r="B884" s="4" t="s">
        <v>1879</v>
      </c>
      <c r="C884" s="4" t="str">
        <f>iferror(vlookup(B884,Industry_info,2,false),"No data")</f>
        <v>Information Technology</v>
      </c>
      <c r="D884" s="4" t="s">
        <v>1419</v>
      </c>
      <c r="E884" s="4" t="str">
        <f>iferror(VLOOKUP(D884,State_info,2,0),"No Data")</f>
        <v>CA</v>
      </c>
      <c r="F884" s="4">
        <v>101249.0</v>
      </c>
      <c r="G884" s="4">
        <v>132890.0</v>
      </c>
      <c r="H884" s="4" t="s">
        <v>15</v>
      </c>
      <c r="I884" s="5">
        <v>43951.0</v>
      </c>
      <c r="J884" s="5">
        <v>43987.0</v>
      </c>
      <c r="K884" s="4" t="s">
        <v>16</v>
      </c>
      <c r="L884" s="4">
        <f>iferror(vlookup(B884,Rating_info,3,0),"No Data")</f>
        <v>4.5</v>
      </c>
    </row>
    <row r="885" ht="15.75" hidden="1" customHeight="1">
      <c r="A885" s="4" t="s">
        <v>177</v>
      </c>
      <c r="B885" s="4" t="s">
        <v>1504</v>
      </c>
      <c r="C885" s="4" t="str">
        <f>iferror(vlookup(B885,Industry_info,2,false),"No data")</f>
        <v>Manufacturing</v>
      </c>
      <c r="D885" s="4" t="s">
        <v>1419</v>
      </c>
      <c r="E885" s="4" t="str">
        <f>iferror(VLOOKUP(D885,State_info,2,0),"No Data")</f>
        <v>CA</v>
      </c>
      <c r="F885" s="4">
        <v>79462.0</v>
      </c>
      <c r="G885" s="4">
        <v>103186.0</v>
      </c>
      <c r="H885" s="4" t="s">
        <v>1880</v>
      </c>
      <c r="I885" s="5">
        <v>43949.0</v>
      </c>
      <c r="J885" s="5">
        <v>43987.0</v>
      </c>
      <c r="K885" s="4" t="s">
        <v>16</v>
      </c>
      <c r="L885" s="4">
        <f>iferror(vlookup(B885,Rating_info,3,0),"No Data")</f>
        <v>3.5</v>
      </c>
    </row>
    <row r="886" ht="15.75" hidden="1" customHeight="1">
      <c r="A886" s="4" t="s">
        <v>31</v>
      </c>
      <c r="B886" s="4" t="s">
        <v>1881</v>
      </c>
      <c r="C886" s="4" t="str">
        <f>iferror(vlookup(B886,Industry_info,2,false),"No data")</f>
        <v>Information Technology</v>
      </c>
      <c r="D886" s="4" t="s">
        <v>1419</v>
      </c>
      <c r="E886" s="4" t="str">
        <f>iferror(VLOOKUP(D886,State_info,2,0),"No Data")</f>
        <v>CA</v>
      </c>
      <c r="F886" s="4">
        <v>122157.0</v>
      </c>
      <c r="G886" s="4">
        <v>154158.0</v>
      </c>
      <c r="H886" s="4" t="s">
        <v>1882</v>
      </c>
      <c r="I886" s="5">
        <v>43957.0</v>
      </c>
      <c r="J886" s="5">
        <v>43987.0</v>
      </c>
      <c r="K886" s="4" t="s">
        <v>16</v>
      </c>
      <c r="L886" s="4">
        <f>iferror(vlookup(B886,Rating_info,3,0),"No Data")</f>
        <v>4</v>
      </c>
    </row>
    <row r="887" ht="15.75" hidden="1" customHeight="1">
      <c r="A887" s="4" t="s">
        <v>1883</v>
      </c>
      <c r="B887" s="4" t="s">
        <v>1884</v>
      </c>
      <c r="C887" s="4" t="str">
        <f>iferror(vlookup(B887,Industry_info,2,false),"No data")</f>
        <v>Biotech &amp; Pharmaceuticals</v>
      </c>
      <c r="D887" s="4" t="s">
        <v>1419</v>
      </c>
      <c r="E887" s="4" t="str">
        <f>iferror(VLOOKUP(D887,State_info,2,0),"No Data")</f>
        <v>CA</v>
      </c>
      <c r="F887" s="4">
        <v>81511.0</v>
      </c>
      <c r="G887" s="4">
        <v>114523.0</v>
      </c>
      <c r="H887" s="4" t="s">
        <v>1885</v>
      </c>
      <c r="I887" s="5">
        <v>43952.0</v>
      </c>
      <c r="J887" s="5">
        <v>43987.0</v>
      </c>
      <c r="K887" s="4" t="s">
        <v>16</v>
      </c>
      <c r="L887" s="4" t="str">
        <f>iferror(vlookup(B887,Rating_info,3,0),"No Data")</f>
        <v/>
      </c>
    </row>
    <row r="888" ht="15.75" hidden="1" customHeight="1">
      <c r="A888" s="4" t="s">
        <v>1886</v>
      </c>
      <c r="B888" s="4" t="s">
        <v>1887</v>
      </c>
      <c r="C888" s="4" t="str">
        <f>iferror(vlookup(B888,Industry_info,2,false),"No data")</f>
        <v>No Industry</v>
      </c>
      <c r="D888" s="4" t="s">
        <v>1419</v>
      </c>
      <c r="E888" s="4" t="str">
        <f>iferror(VLOOKUP(D888,State_info,2,0),"No Data")</f>
        <v>CA</v>
      </c>
      <c r="F888" s="4">
        <v>149267.0</v>
      </c>
      <c r="G888" s="4">
        <v>180823.0</v>
      </c>
      <c r="H888" s="4" t="s">
        <v>1888</v>
      </c>
      <c r="I888" s="5">
        <v>43953.0</v>
      </c>
      <c r="J888" s="5">
        <v>43987.0</v>
      </c>
      <c r="K888" s="4" t="s">
        <v>16</v>
      </c>
      <c r="L888" s="4">
        <f>iferror(vlookup(B888,Rating_info,3,0),"No Data")</f>
        <v>5</v>
      </c>
    </row>
    <row r="889" ht="15.75" hidden="1" customHeight="1">
      <c r="A889" s="4" t="s">
        <v>1889</v>
      </c>
      <c r="B889" s="4" t="s">
        <v>1555</v>
      </c>
      <c r="C889" s="4" t="str">
        <f>iferror(vlookup(B889,Industry_info,2,false),"No data")</f>
        <v>Biotech &amp; Pharmaceuticals</v>
      </c>
      <c r="D889" s="4" t="s">
        <v>1448</v>
      </c>
      <c r="E889" s="4" t="str">
        <f>iferror(VLOOKUP(D889,State_info,2,0),"No Data")</f>
        <v>CA</v>
      </c>
      <c r="F889" s="4">
        <v>56410.0</v>
      </c>
      <c r="G889" s="4">
        <v>116883.0</v>
      </c>
      <c r="H889" s="4" t="s">
        <v>1890</v>
      </c>
      <c r="I889" s="5">
        <v>43956.0</v>
      </c>
      <c r="J889" s="5">
        <v>43987.0</v>
      </c>
      <c r="K889" s="4" t="s">
        <v>16</v>
      </c>
      <c r="L889" s="4">
        <f>iferror(vlookup(B889,Rating_info,3,0),"No Data")</f>
        <v>3.9</v>
      </c>
    </row>
    <row r="890" ht="15.75" hidden="1" customHeight="1">
      <c r="A890" s="4" t="s">
        <v>31</v>
      </c>
      <c r="B890" s="4" t="s">
        <v>760</v>
      </c>
      <c r="C890" s="4" t="str">
        <f>iferror(vlookup(B890,Industry_info,2,false),"No data")</f>
        <v>No Industry</v>
      </c>
      <c r="D890" s="4" t="s">
        <v>1419</v>
      </c>
      <c r="E890" s="4" t="str">
        <f>iferror(VLOOKUP(D890,State_info,2,0),"No Data")</f>
        <v>CA</v>
      </c>
      <c r="F890" s="4">
        <v>100959.0</v>
      </c>
      <c r="G890" s="4">
        <v>124595.0</v>
      </c>
      <c r="H890" s="4" t="s">
        <v>1891</v>
      </c>
      <c r="I890" s="5">
        <v>43944.0</v>
      </c>
      <c r="J890" s="5">
        <v>43987.0</v>
      </c>
      <c r="K890" s="4" t="s">
        <v>16</v>
      </c>
      <c r="L890" s="4">
        <f>iferror(vlookup(B890,Rating_info,3,0),"No Data")</f>
        <v>4.2</v>
      </c>
    </row>
    <row r="891" ht="15.75" hidden="1" customHeight="1">
      <c r="A891" s="4" t="s">
        <v>1892</v>
      </c>
      <c r="B891" s="4" t="s">
        <v>1594</v>
      </c>
      <c r="C891" s="4" t="str">
        <f>iferror(vlookup(B891,Industry_info,2,false),"No data")</f>
        <v>Information Technology</v>
      </c>
      <c r="D891" s="4" t="s">
        <v>1573</v>
      </c>
      <c r="E891" s="4" t="str">
        <f>iferror(VLOOKUP(D891,State_info,2,0),"No Data")</f>
        <v>CA</v>
      </c>
      <c r="F891" s="4">
        <v>84226.0</v>
      </c>
      <c r="G891" s="4">
        <v>134679.0</v>
      </c>
      <c r="H891" s="4" t="s">
        <v>1893</v>
      </c>
      <c r="I891" s="5">
        <v>43957.0</v>
      </c>
      <c r="J891" s="5">
        <v>43987.0</v>
      </c>
      <c r="K891" s="4" t="s">
        <v>16</v>
      </c>
      <c r="L891" s="4">
        <f>iferror(vlookup(B891,Rating_info,3,0),"No Data")</f>
        <v>3.9</v>
      </c>
    </row>
    <row r="892" ht="15.75" hidden="1" customHeight="1">
      <c r="A892" s="4" t="s">
        <v>1894</v>
      </c>
      <c r="B892" s="4" t="s">
        <v>1711</v>
      </c>
      <c r="C892" s="4" t="str">
        <f>iferror(vlookup(B892,Industry_info,2,false),"No data")</f>
        <v>Media</v>
      </c>
      <c r="D892" s="4" t="s">
        <v>1419</v>
      </c>
      <c r="E892" s="4" t="str">
        <f>iferror(VLOOKUP(D892,State_info,2,0),"No Data")</f>
        <v>CA</v>
      </c>
      <c r="F892" s="4">
        <v>100385.0</v>
      </c>
      <c r="G892" s="4">
        <v>142606.0</v>
      </c>
      <c r="H892" s="4" t="s">
        <v>1895</v>
      </c>
      <c r="I892" s="5">
        <v>43956.0</v>
      </c>
      <c r="J892" s="5">
        <v>43987.0</v>
      </c>
      <c r="K892" s="4" t="s">
        <v>16</v>
      </c>
      <c r="L892" s="4">
        <f>iferror(vlookup(B892,Rating_info,3,0),"No Data")</f>
        <v>4.5</v>
      </c>
    </row>
    <row r="893" ht="15.75" hidden="1" customHeight="1">
      <c r="A893" s="4" t="s">
        <v>1896</v>
      </c>
      <c r="B893" s="4" t="s">
        <v>1555</v>
      </c>
      <c r="C893" s="4" t="str">
        <f>iferror(vlookup(B893,Industry_info,2,false),"No data")</f>
        <v>Biotech &amp; Pharmaceuticals</v>
      </c>
      <c r="D893" s="4" t="s">
        <v>1448</v>
      </c>
      <c r="E893" s="4" t="str">
        <f>iferror(VLOOKUP(D893,State_info,2,0),"No Data")</f>
        <v>CA</v>
      </c>
      <c r="F893" s="4">
        <v>138634.0</v>
      </c>
      <c r="G893" s="4">
        <v>158246.0</v>
      </c>
      <c r="H893" s="4" t="s">
        <v>1897</v>
      </c>
      <c r="I893" s="5">
        <v>43956.0</v>
      </c>
      <c r="J893" s="5">
        <v>43987.0</v>
      </c>
      <c r="K893" s="4" t="s">
        <v>16</v>
      </c>
      <c r="L893" s="4">
        <f>iferror(vlookup(B893,Rating_info,3,0),"No Data")</f>
        <v>3.9</v>
      </c>
    </row>
    <row r="894" ht="15.75" hidden="1" customHeight="1">
      <c r="A894" s="4" t="s">
        <v>37</v>
      </c>
      <c r="B894" s="4" t="s">
        <v>1898</v>
      </c>
      <c r="C894" s="4" t="str">
        <f>iferror(vlookup(B894,Industry_info,2,false),"No data")</f>
        <v>Information Technology</v>
      </c>
      <c r="D894" s="4" t="s">
        <v>1899</v>
      </c>
      <c r="E894" s="4" t="str">
        <f>iferror(VLOOKUP(D894,State_info,2,0),"No Data")</f>
        <v>CA</v>
      </c>
      <c r="F894" s="4">
        <v>130639.0</v>
      </c>
      <c r="G894" s="4">
        <v>207939.0</v>
      </c>
      <c r="H894" s="4" t="s">
        <v>1900</v>
      </c>
      <c r="I894" s="5">
        <v>43957.0</v>
      </c>
      <c r="J894" s="5">
        <v>43987.0</v>
      </c>
      <c r="K894" s="4" t="s">
        <v>16</v>
      </c>
      <c r="L894" s="4">
        <f>iferror(vlookup(B894,Rating_info,3,0),"No Data")</f>
        <v>3.1</v>
      </c>
    </row>
    <row r="895" ht="15.75" hidden="1" customHeight="1">
      <c r="A895" s="4" t="s">
        <v>1901</v>
      </c>
      <c r="B895" s="4" t="s">
        <v>1902</v>
      </c>
      <c r="C895" s="4" t="str">
        <f>iferror(vlookup(B895,Industry_info,2,false),"No data")</f>
        <v>Information Technology</v>
      </c>
      <c r="D895" s="4" t="s">
        <v>1537</v>
      </c>
      <c r="E895" s="4" t="str">
        <f>iferror(VLOOKUP(D895,State_info,2,0),"No Data")</f>
        <v>CA</v>
      </c>
      <c r="F895" s="4">
        <v>80542.0</v>
      </c>
      <c r="G895" s="4">
        <v>112071.0</v>
      </c>
      <c r="H895" s="4" t="s">
        <v>1903</v>
      </c>
      <c r="I895" s="5">
        <v>43955.0</v>
      </c>
      <c r="J895" s="5">
        <v>43987.0</v>
      </c>
      <c r="K895" s="4" t="s">
        <v>16</v>
      </c>
      <c r="L895" s="4">
        <f>iferror(vlookup(B895,Rating_info,3,0),"No Data")</f>
        <v>4.5</v>
      </c>
    </row>
    <row r="896" ht="15.75" hidden="1" customHeight="1">
      <c r="A896" s="4" t="s">
        <v>1904</v>
      </c>
      <c r="B896" s="4" t="s">
        <v>1905</v>
      </c>
      <c r="C896" s="4" t="str">
        <f>iferror(vlookup(B896,Industry_info,2,false),"No data")</f>
        <v>No Industry</v>
      </c>
      <c r="D896" s="4" t="s">
        <v>1448</v>
      </c>
      <c r="E896" s="4" t="str">
        <f>iferror(VLOOKUP(D896,State_info,2,0),"No Data")</f>
        <v>CA</v>
      </c>
      <c r="F896" s="4">
        <v>149267.0</v>
      </c>
      <c r="G896" s="4">
        <v>180823.0</v>
      </c>
      <c r="H896" s="4" t="s">
        <v>1906</v>
      </c>
      <c r="I896" s="5">
        <v>43957.0</v>
      </c>
      <c r="J896" s="5">
        <v>43987.0</v>
      </c>
      <c r="K896" s="4" t="s">
        <v>16</v>
      </c>
      <c r="L896" s="4" t="str">
        <f>iferror(vlookup(B896,Rating_info,3,0),"No Data")</f>
        <v/>
      </c>
    </row>
    <row r="897" ht="15.75" hidden="1" customHeight="1">
      <c r="A897" s="4" t="s">
        <v>1907</v>
      </c>
      <c r="B897" s="4" t="s">
        <v>1908</v>
      </c>
      <c r="C897" s="4" t="str">
        <f>iferror(vlookup(B897,Industry_info,2,false),"No data")</f>
        <v>Manufacturing</v>
      </c>
      <c r="D897" s="4" t="s">
        <v>1469</v>
      </c>
      <c r="E897" s="4" t="str">
        <f>iferror(VLOOKUP(D897,State_info,2,0),"No Data")</f>
        <v>CA</v>
      </c>
      <c r="F897" s="4">
        <v>112564.0</v>
      </c>
      <c r="G897" s="4">
        <v>136802.0</v>
      </c>
      <c r="H897" s="4" t="s">
        <v>1909</v>
      </c>
      <c r="I897" s="5">
        <v>43950.0</v>
      </c>
      <c r="J897" s="5">
        <v>43987.0</v>
      </c>
      <c r="K897" s="4" t="s">
        <v>16</v>
      </c>
      <c r="L897" s="4">
        <f>iferror(vlookup(B897,Rating_info,3,0),"No Data")</f>
        <v>3.4</v>
      </c>
    </row>
    <row r="898" ht="15.75" hidden="1" customHeight="1">
      <c r="A898" s="4" t="s">
        <v>1910</v>
      </c>
      <c r="B898" s="4" t="s">
        <v>1669</v>
      </c>
      <c r="C898" s="4" t="str">
        <f>iferror(vlookup(B898,Industry_info,2,false),"No data")</f>
        <v>Finance</v>
      </c>
      <c r="D898" s="4" t="s">
        <v>1461</v>
      </c>
      <c r="E898" s="4" t="str">
        <f>iferror(VLOOKUP(D898,State_info,2,0),"No Data")</f>
        <v>CA</v>
      </c>
      <c r="F898" s="4">
        <v>115326.0</v>
      </c>
      <c r="G898" s="4">
        <v>157639.0</v>
      </c>
      <c r="H898" s="4" t="s">
        <v>1911</v>
      </c>
      <c r="I898" s="5">
        <v>43944.0</v>
      </c>
      <c r="J898" s="5">
        <v>43987.0</v>
      </c>
      <c r="K898" s="4" t="s">
        <v>16</v>
      </c>
      <c r="L898" s="4">
        <f>iferror(vlookup(B898,Rating_info,3,0),"No Data")</f>
        <v>2.8</v>
      </c>
    </row>
    <row r="899" ht="15.75" hidden="1" customHeight="1">
      <c r="A899" s="4" t="s">
        <v>31</v>
      </c>
      <c r="B899" s="4" t="s">
        <v>1912</v>
      </c>
      <c r="C899" s="4" t="str">
        <f>iferror(vlookup(B899,Industry_info,2,false),"No data")</f>
        <v>Business Services</v>
      </c>
      <c r="D899" s="4" t="s">
        <v>1419</v>
      </c>
      <c r="E899" s="4" t="str">
        <f>iferror(VLOOKUP(D899,State_info,2,0),"No Data")</f>
        <v>CA</v>
      </c>
      <c r="F899" s="4">
        <v>122598.0</v>
      </c>
      <c r="G899" s="4">
        <v>159766.0</v>
      </c>
      <c r="H899" s="4" t="s">
        <v>1913</v>
      </c>
      <c r="I899" s="5">
        <v>43951.0</v>
      </c>
      <c r="J899" s="5">
        <v>43987.0</v>
      </c>
      <c r="K899" s="4" t="s">
        <v>16</v>
      </c>
      <c r="L899" s="4">
        <f>iferror(vlookup(B899,Rating_info,3,0),"No Data")</f>
        <v>4.6</v>
      </c>
    </row>
    <row r="900" ht="15.75" hidden="1" customHeight="1">
      <c r="A900" s="4" t="s">
        <v>1914</v>
      </c>
      <c r="B900" s="4" t="s">
        <v>255</v>
      </c>
      <c r="C900" s="4" t="str">
        <f>iferror(vlookup(B900,Industry_info,2,false),"No data")</f>
        <v>Business Services</v>
      </c>
      <c r="D900" s="4" t="s">
        <v>1419</v>
      </c>
      <c r="E900" s="4" t="str">
        <f>iferror(VLOOKUP(D900,State_info,2,0),"No Data")</f>
        <v>CA</v>
      </c>
      <c r="F900" s="4">
        <v>64209.0</v>
      </c>
      <c r="G900" s="4">
        <v>125464.0</v>
      </c>
      <c r="H900" s="4" t="s">
        <v>1915</v>
      </c>
      <c r="I900" s="5">
        <v>43948.0</v>
      </c>
      <c r="J900" s="5">
        <v>43987.0</v>
      </c>
      <c r="K900" s="4" t="s">
        <v>16</v>
      </c>
      <c r="L900" s="4">
        <f>iferror(vlookup(B900,Rating_info,3,0),"No Data")</f>
        <v>3.8</v>
      </c>
    </row>
    <row r="901" ht="15.75" hidden="1" customHeight="1">
      <c r="A901" s="4" t="s">
        <v>1916</v>
      </c>
      <c r="B901" s="4" t="s">
        <v>1555</v>
      </c>
      <c r="C901" s="4" t="str">
        <f>iferror(vlookup(B901,Industry_info,2,false),"No data")</f>
        <v>Biotech &amp; Pharmaceuticals</v>
      </c>
      <c r="D901" s="4" t="s">
        <v>1448</v>
      </c>
      <c r="E901" s="4" t="str">
        <f>iferror(VLOOKUP(D901,State_info,2,0),"No Data")</f>
        <v>CA</v>
      </c>
      <c r="F901" s="4">
        <v>111187.0</v>
      </c>
      <c r="G901" s="4">
        <v>195652.0</v>
      </c>
      <c r="H901" s="4" t="s">
        <v>1917</v>
      </c>
      <c r="I901" s="5">
        <v>43956.0</v>
      </c>
      <c r="J901" s="5">
        <v>43987.0</v>
      </c>
      <c r="K901" s="4" t="s">
        <v>16</v>
      </c>
      <c r="L901" s="4">
        <f>iferror(vlookup(B901,Rating_info,3,0),"No Data")</f>
        <v>3.9</v>
      </c>
    </row>
    <row r="902" ht="15.75" hidden="1" customHeight="1">
      <c r="A902" s="4" t="s">
        <v>1918</v>
      </c>
      <c r="B902" s="4" t="s">
        <v>1887</v>
      </c>
      <c r="C902" s="4" t="str">
        <f>iferror(vlookup(B902,Industry_info,2,false),"No data")</f>
        <v>No Industry</v>
      </c>
      <c r="D902" s="4" t="s">
        <v>1419</v>
      </c>
      <c r="E902" s="4" t="str">
        <f>iferror(VLOOKUP(D902,State_info,2,0),"No Data")</f>
        <v>CA</v>
      </c>
      <c r="F902" s="4">
        <v>149267.0</v>
      </c>
      <c r="G902" s="4">
        <v>180823.0</v>
      </c>
      <c r="H902" s="4" t="s">
        <v>1919</v>
      </c>
      <c r="I902" s="5">
        <v>43952.0</v>
      </c>
      <c r="J902" s="5">
        <v>43987.0</v>
      </c>
      <c r="K902" s="4" t="s">
        <v>16</v>
      </c>
      <c r="L902" s="4">
        <f>iferror(vlookup(B902,Rating_info,3,0),"No Data")</f>
        <v>5</v>
      </c>
    </row>
    <row r="903" ht="15.75" hidden="1" customHeight="1">
      <c r="A903" s="4" t="s">
        <v>1920</v>
      </c>
      <c r="B903" s="4" t="s">
        <v>1555</v>
      </c>
      <c r="C903" s="4" t="str">
        <f>iferror(vlookup(B903,Industry_info,2,false),"No data")</f>
        <v>Biotech &amp; Pharmaceuticals</v>
      </c>
      <c r="D903" s="4" t="s">
        <v>1448</v>
      </c>
      <c r="E903" s="4" t="str">
        <f>iferror(VLOOKUP(D903,State_info,2,0),"No Data")</f>
        <v>CA</v>
      </c>
      <c r="F903" s="4">
        <v>64917.0</v>
      </c>
      <c r="G903" s="4">
        <v>136101.0</v>
      </c>
      <c r="H903" s="4" t="s">
        <v>1921</v>
      </c>
      <c r="I903" s="5">
        <v>43957.0</v>
      </c>
      <c r="J903" s="5">
        <v>43987.0</v>
      </c>
      <c r="K903" s="4" t="s">
        <v>16</v>
      </c>
      <c r="L903" s="4">
        <f>iferror(vlookup(B903,Rating_info,3,0),"No Data")</f>
        <v>3.9</v>
      </c>
    </row>
    <row r="904" ht="15.75" hidden="1" customHeight="1">
      <c r="A904" s="4" t="s">
        <v>1922</v>
      </c>
      <c r="B904" s="4" t="s">
        <v>1923</v>
      </c>
      <c r="C904" s="4" t="str">
        <f>iferror(vlookup(B904,Industry_info,2,false),"No data")</f>
        <v>Non-Profit</v>
      </c>
      <c r="D904" s="4" t="s">
        <v>1537</v>
      </c>
      <c r="E904" s="4" t="str">
        <f>iferror(VLOOKUP(D904,State_info,2,0),"No Data")</f>
        <v>CA</v>
      </c>
      <c r="F904" s="4">
        <v>62445.0</v>
      </c>
      <c r="G904" s="4">
        <v>102321.0</v>
      </c>
      <c r="H904" s="4" t="s">
        <v>1924</v>
      </c>
      <c r="I904" s="5">
        <v>43951.0</v>
      </c>
      <c r="J904" s="5">
        <v>43987.0</v>
      </c>
      <c r="K904" s="4" t="s">
        <v>16</v>
      </c>
      <c r="L904" s="4">
        <f>iferror(vlookup(B904,Rating_info,3,0),"No Data")</f>
        <v>3.1</v>
      </c>
    </row>
    <row r="905" ht="15.75" hidden="1" customHeight="1">
      <c r="A905" s="4" t="s">
        <v>511</v>
      </c>
      <c r="B905" s="4" t="s">
        <v>1925</v>
      </c>
      <c r="C905" s="4" t="str">
        <f>iferror(vlookup(B905,Industry_info,2,false),"No data")</f>
        <v>Information Technology</v>
      </c>
      <c r="D905" s="4" t="s">
        <v>1653</v>
      </c>
      <c r="E905" s="4" t="str">
        <f>iferror(VLOOKUP(D905,State_info,2,0),"No Data")</f>
        <v>CA</v>
      </c>
      <c r="F905" s="4">
        <v>107930.0</v>
      </c>
      <c r="G905" s="4">
        <v>127301.0</v>
      </c>
      <c r="H905" s="4" t="s">
        <v>1926</v>
      </c>
      <c r="I905" s="5">
        <v>43957.0</v>
      </c>
      <c r="J905" s="5">
        <v>43987.0</v>
      </c>
      <c r="K905" s="4" t="s">
        <v>16</v>
      </c>
      <c r="L905" s="4">
        <f>iferror(vlookup(B905,Rating_info,3,0),"No Data")</f>
        <v>4</v>
      </c>
    </row>
    <row r="906" ht="15.75" hidden="1" customHeight="1">
      <c r="A906" s="4" t="s">
        <v>31</v>
      </c>
      <c r="B906" s="4" t="s">
        <v>1927</v>
      </c>
      <c r="C906" s="4" t="str">
        <f>iferror(vlookup(B906,Industry_info,2,false),"No data")</f>
        <v>Manufacturing</v>
      </c>
      <c r="D906" s="4" t="s">
        <v>1419</v>
      </c>
      <c r="E906" s="4" t="str">
        <f>iferror(VLOOKUP(D906,State_info,2,0),"No Data")</f>
        <v>CA</v>
      </c>
      <c r="F906" s="4">
        <v>95966.0</v>
      </c>
      <c r="G906" s="4">
        <v>124988.0</v>
      </c>
      <c r="H906" s="4" t="s">
        <v>1928</v>
      </c>
      <c r="I906" s="5">
        <v>43956.0</v>
      </c>
      <c r="J906" s="5">
        <v>43987.0</v>
      </c>
      <c r="K906" s="4" t="s">
        <v>16</v>
      </c>
      <c r="L906" s="4">
        <f>iferror(vlookup(B906,Rating_info,3,0),"No Data")</f>
        <v>4.2</v>
      </c>
    </row>
    <row r="907" ht="15.75" hidden="1" customHeight="1">
      <c r="A907" s="4" t="s">
        <v>1611</v>
      </c>
      <c r="B907" s="4" t="s">
        <v>1929</v>
      </c>
      <c r="C907" s="4" t="str">
        <f>iferror(vlookup(B907,Industry_info,2,false),"No data")</f>
        <v>Consumer Services</v>
      </c>
      <c r="D907" s="4" t="s">
        <v>1419</v>
      </c>
      <c r="E907" s="4" t="str">
        <f>iferror(VLOOKUP(D907,State_info,2,0),"No Data")</f>
        <v>CA</v>
      </c>
      <c r="F907" s="4">
        <v>77672.0</v>
      </c>
      <c r="G907" s="4">
        <v>132304.0</v>
      </c>
      <c r="H907" s="4" t="s">
        <v>1930</v>
      </c>
      <c r="I907" s="5">
        <v>43952.0</v>
      </c>
      <c r="J907" s="5">
        <v>43987.0</v>
      </c>
      <c r="K907" s="4" t="s">
        <v>16</v>
      </c>
      <c r="L907" s="4">
        <f>iferror(vlookup(B907,Rating_info,3,0),"No Data")</f>
        <v>3.9</v>
      </c>
    </row>
    <row r="908" ht="15.75" hidden="1" customHeight="1">
      <c r="A908" s="4" t="s">
        <v>1931</v>
      </c>
      <c r="B908" s="4" t="s">
        <v>1932</v>
      </c>
      <c r="C908" s="4" t="str">
        <f>iferror(vlookup(B908,Industry_info,2,false),"No data")</f>
        <v>Media</v>
      </c>
      <c r="D908" s="4" t="s">
        <v>1461</v>
      </c>
      <c r="E908" s="4" t="str">
        <f>iferror(VLOOKUP(D908,State_info,2,0),"No Data")</f>
        <v>CA</v>
      </c>
      <c r="F908" s="4">
        <v>97620.0</v>
      </c>
      <c r="G908" s="4">
        <v>157998.0</v>
      </c>
      <c r="H908" s="4" t="s">
        <v>1933</v>
      </c>
      <c r="I908" s="5">
        <v>43951.0</v>
      </c>
      <c r="J908" s="5">
        <v>43987.0</v>
      </c>
      <c r="K908" s="4" t="s">
        <v>16</v>
      </c>
      <c r="L908" s="4">
        <f>iferror(vlookup(B908,Rating_info,3,0),"No Data")</f>
        <v>3.4</v>
      </c>
    </row>
    <row r="909" ht="15.75" hidden="1" customHeight="1">
      <c r="A909" s="4" t="s">
        <v>1934</v>
      </c>
      <c r="B909" s="4" t="s">
        <v>1935</v>
      </c>
      <c r="C909" s="4" t="str">
        <f>iferror(vlookup(B909,Industry_info,2,false),"No data")</f>
        <v>Biotech &amp; Pharmaceuticals</v>
      </c>
      <c r="D909" s="4" t="s">
        <v>1653</v>
      </c>
      <c r="E909" s="4" t="str">
        <f>iferror(VLOOKUP(D909,State_info,2,0),"No Data")</f>
        <v>CA</v>
      </c>
      <c r="F909" s="4">
        <v>149324.0</v>
      </c>
      <c r="G909" s="4">
        <v>184526.0</v>
      </c>
      <c r="H909" s="4" t="s">
        <v>1936</v>
      </c>
      <c r="I909" s="5">
        <v>43952.0</v>
      </c>
      <c r="J909" s="5">
        <v>43987.0</v>
      </c>
      <c r="K909" s="4" t="s">
        <v>16</v>
      </c>
      <c r="L909" s="4">
        <f>iferror(vlookup(B909,Rating_info,3,0),"No Data")</f>
        <v>3.1</v>
      </c>
    </row>
    <row r="910" ht="15.75" hidden="1" customHeight="1">
      <c r="A910" s="4" t="s">
        <v>1937</v>
      </c>
      <c r="B910" s="4" t="s">
        <v>1938</v>
      </c>
      <c r="C910" s="4" t="str">
        <f>iferror(vlookup(B910,Industry_info,2,false),"No data")</f>
        <v>Accounting &amp; Legal</v>
      </c>
      <c r="D910" s="4" t="s">
        <v>1419</v>
      </c>
      <c r="E910" s="4" t="str">
        <f>iferror(VLOOKUP(D910,State_info,2,0),"No Data")</f>
        <v>CA</v>
      </c>
      <c r="F910" s="4">
        <v>149267.0</v>
      </c>
      <c r="G910" s="4">
        <v>180823.0</v>
      </c>
      <c r="H910" s="4" t="s">
        <v>1939</v>
      </c>
      <c r="I910" s="5">
        <v>43945.0</v>
      </c>
      <c r="J910" s="5">
        <v>43987.0</v>
      </c>
      <c r="K910" s="4" t="s">
        <v>16</v>
      </c>
      <c r="L910" s="4">
        <f>iferror(vlookup(B910,Rating_info,3,0),"No Data")</f>
        <v>2.4</v>
      </c>
    </row>
    <row r="911" ht="15.75" hidden="1" customHeight="1">
      <c r="A911" s="4" t="s">
        <v>339</v>
      </c>
      <c r="B911" s="4" t="s">
        <v>245</v>
      </c>
      <c r="C911" s="4" t="str">
        <f>iferror(vlookup(B911,Industry_info,2,false),"No data")</f>
        <v>Information Technology</v>
      </c>
      <c r="D911" s="4" t="s">
        <v>1537</v>
      </c>
      <c r="E911" s="4" t="str">
        <f>iferror(VLOOKUP(D911,State_info,2,0),"No Data")</f>
        <v>CA</v>
      </c>
      <c r="F911" s="4">
        <v>117464.0</v>
      </c>
      <c r="G911" s="4">
        <v>156756.0</v>
      </c>
      <c r="H911" s="4" t="s">
        <v>15</v>
      </c>
      <c r="I911" s="5">
        <v>43945.0</v>
      </c>
      <c r="J911" s="5">
        <v>43987.0</v>
      </c>
      <c r="K911" s="4" t="s">
        <v>16</v>
      </c>
      <c r="L911" s="4">
        <f>iferror(vlookup(B911,Rating_info,3,0),"No Data")</f>
        <v>4.4</v>
      </c>
    </row>
    <row r="912" ht="15.75" hidden="1" customHeight="1">
      <c r="A912" s="4" t="s">
        <v>1940</v>
      </c>
      <c r="B912" s="4" t="s">
        <v>1941</v>
      </c>
      <c r="C912" s="4" t="str">
        <f>iferror(vlookup(B912,Industry_info,2,false),"No data")</f>
        <v>Biotech &amp; Pharmaceuticals</v>
      </c>
      <c r="D912" s="4" t="s">
        <v>1942</v>
      </c>
      <c r="E912" s="4" t="str">
        <f>iferror(VLOOKUP(D912,State_info,2,0),"No Data")</f>
        <v>CA</v>
      </c>
      <c r="F912" s="4">
        <v>98013.0</v>
      </c>
      <c r="G912" s="4">
        <v>137227.0</v>
      </c>
      <c r="H912" s="4" t="s">
        <v>1943</v>
      </c>
      <c r="I912" s="5">
        <v>43951.0</v>
      </c>
      <c r="J912" s="5">
        <v>43987.0</v>
      </c>
      <c r="K912" s="4" t="s">
        <v>16</v>
      </c>
      <c r="L912" s="4">
        <f>iferror(vlookup(B912,Rating_info,3,0),"No Data")</f>
        <v>3.3</v>
      </c>
    </row>
    <row r="913" ht="15.75" hidden="1" customHeight="1">
      <c r="A913" s="4" t="s">
        <v>1944</v>
      </c>
      <c r="B913" s="4" t="s">
        <v>1945</v>
      </c>
      <c r="C913" s="4" t="str">
        <f>iferror(vlookup(B913,Industry_info,2,false),"No data")</f>
        <v>Restaurants, Bars &amp; Food Services</v>
      </c>
      <c r="D913" s="4" t="s">
        <v>1419</v>
      </c>
      <c r="E913" s="4" t="str">
        <f>iferror(VLOOKUP(D913,State_info,2,0),"No Data")</f>
        <v>CA</v>
      </c>
      <c r="F913" s="4">
        <v>63178.0</v>
      </c>
      <c r="G913" s="4">
        <v>92448.0</v>
      </c>
      <c r="H913" s="4" t="s">
        <v>1946</v>
      </c>
      <c r="I913" s="5">
        <v>43950.0</v>
      </c>
      <c r="J913" s="5">
        <v>43987.0</v>
      </c>
      <c r="K913" s="4" t="s">
        <v>16</v>
      </c>
      <c r="L913" s="4">
        <f>iferror(vlookup(B913,Rating_info,3,0),"No Data")</f>
        <v>4</v>
      </c>
    </row>
    <row r="914" ht="15.75" hidden="1" customHeight="1">
      <c r="A914" s="4" t="s">
        <v>1947</v>
      </c>
      <c r="B914" s="4" t="s">
        <v>1555</v>
      </c>
      <c r="C914" s="4" t="str">
        <f>iferror(vlookup(B914,Industry_info,2,false),"No data")</f>
        <v>Biotech &amp; Pharmaceuticals</v>
      </c>
      <c r="D914" s="4" t="s">
        <v>1448</v>
      </c>
      <c r="E914" s="4" t="str">
        <f>iferror(VLOOKUP(D914,State_info,2,0),"No Data")</f>
        <v>CA</v>
      </c>
      <c r="F914" s="4">
        <v>139265.0</v>
      </c>
      <c r="G914" s="4">
        <v>166459.0</v>
      </c>
      <c r="H914" s="4" t="s">
        <v>1948</v>
      </c>
      <c r="I914" s="5">
        <v>43956.0</v>
      </c>
      <c r="J914" s="5">
        <v>43987.0</v>
      </c>
      <c r="K914" s="4" t="s">
        <v>16</v>
      </c>
      <c r="L914" s="4">
        <f>iferror(vlookup(B914,Rating_info,3,0),"No Data")</f>
        <v>3.9</v>
      </c>
    </row>
    <row r="915" ht="15.75" hidden="1" customHeight="1">
      <c r="A915" s="4" t="s">
        <v>31</v>
      </c>
      <c r="B915" s="4" t="s">
        <v>1496</v>
      </c>
      <c r="C915" s="4" t="str">
        <f>iferror(vlookup(B915,Industry_info,2,false),"No data")</f>
        <v>Health Care</v>
      </c>
      <c r="D915" s="4" t="s">
        <v>1419</v>
      </c>
      <c r="E915" s="4" t="str">
        <f>iferror(VLOOKUP(D915,State_info,2,0),"No Data")</f>
        <v>CA</v>
      </c>
      <c r="F915" s="4">
        <v>84239.0</v>
      </c>
      <c r="G915" s="4">
        <v>152336.0</v>
      </c>
      <c r="H915" s="4" t="s">
        <v>1949</v>
      </c>
      <c r="I915" s="5">
        <v>43945.0</v>
      </c>
      <c r="J915" s="5">
        <v>43987.0</v>
      </c>
      <c r="K915" s="4" t="s">
        <v>16</v>
      </c>
      <c r="L915" s="4">
        <f>iferror(vlookup(B915,Rating_info,3,0),"No Data")</f>
        <v>4.6</v>
      </c>
    </row>
    <row r="916" ht="15.75" hidden="1" customHeight="1">
      <c r="A916" s="4" t="s">
        <v>1950</v>
      </c>
      <c r="B916" s="4" t="s">
        <v>1951</v>
      </c>
      <c r="C916" s="4" t="str">
        <f>iferror(vlookup(B916,Industry_info,2,false),"No data")</f>
        <v>Information Technology</v>
      </c>
      <c r="D916" s="4" t="s">
        <v>1419</v>
      </c>
      <c r="E916" s="4" t="str">
        <f>iferror(VLOOKUP(D916,State_info,2,0),"No Data")</f>
        <v>CA</v>
      </c>
      <c r="F916" s="4">
        <v>126271.0</v>
      </c>
      <c r="G916" s="4">
        <v>213065.0</v>
      </c>
      <c r="H916" s="4" t="s">
        <v>1952</v>
      </c>
      <c r="I916" s="5">
        <v>43945.0</v>
      </c>
      <c r="J916" s="5">
        <v>43987.0</v>
      </c>
      <c r="K916" s="4" t="s">
        <v>16</v>
      </c>
      <c r="L916" s="4">
        <f>iferror(vlookup(B916,Rating_info,3,0),"No Data")</f>
        <v>3.8</v>
      </c>
    </row>
    <row r="917" ht="15.75" hidden="1" customHeight="1">
      <c r="A917" s="4" t="s">
        <v>37</v>
      </c>
      <c r="B917" s="4" t="s">
        <v>1953</v>
      </c>
      <c r="C917" s="4" t="str">
        <f>iferror(vlookup(B917,Industry_info,2,false),"No data")</f>
        <v>Information Technology</v>
      </c>
      <c r="D917" s="4" t="s">
        <v>1461</v>
      </c>
      <c r="E917" s="4" t="str">
        <f>iferror(VLOOKUP(D917,State_info,2,0),"No Data")</f>
        <v>CA</v>
      </c>
      <c r="F917" s="4">
        <v>191071.0</v>
      </c>
      <c r="G917" s="4">
        <v>196977.0</v>
      </c>
      <c r="H917" s="4" t="s">
        <v>1954</v>
      </c>
      <c r="I917" s="5">
        <v>43953.0</v>
      </c>
      <c r="J917" s="5">
        <v>43987.0</v>
      </c>
      <c r="K917" s="4" t="s">
        <v>16</v>
      </c>
      <c r="L917" s="4">
        <f>iferror(vlookup(B917,Rating_info,3,0),"No Data")</f>
        <v>3.7</v>
      </c>
    </row>
    <row r="918" ht="15.75" hidden="1" customHeight="1">
      <c r="A918" s="4" t="s">
        <v>1955</v>
      </c>
      <c r="B918" s="4" t="s">
        <v>245</v>
      </c>
      <c r="C918" s="4" t="str">
        <f>iferror(vlookup(B918,Industry_info,2,false),"No data")</f>
        <v>Information Technology</v>
      </c>
      <c r="D918" s="4" t="s">
        <v>1537</v>
      </c>
      <c r="E918" s="4" t="str">
        <f>iferror(VLOOKUP(D918,State_info,2,0),"No Data")</f>
        <v>CA</v>
      </c>
      <c r="F918" s="4">
        <v>117464.0</v>
      </c>
      <c r="G918" s="4">
        <v>156756.0</v>
      </c>
      <c r="H918" s="4" t="s">
        <v>15</v>
      </c>
      <c r="I918" s="5">
        <v>43956.0</v>
      </c>
      <c r="J918" s="5">
        <v>43987.0</v>
      </c>
      <c r="K918" s="4" t="s">
        <v>16</v>
      </c>
      <c r="L918" s="4">
        <f>iferror(vlookup(B918,Rating_info,3,0),"No Data")</f>
        <v>4.4</v>
      </c>
    </row>
    <row r="919" ht="15.75" hidden="1" customHeight="1">
      <c r="A919" s="4" t="s">
        <v>1956</v>
      </c>
      <c r="B919" s="4" t="s">
        <v>1957</v>
      </c>
      <c r="C919" s="4" t="str">
        <f>iferror(vlookup(B919,Industry_info,2,false),"No data")</f>
        <v>Biotech &amp; Pharmaceuticals</v>
      </c>
      <c r="D919" s="4" t="s">
        <v>1469</v>
      </c>
      <c r="E919" s="4" t="str">
        <f>iferror(VLOOKUP(D919,State_info,2,0),"No Data")</f>
        <v>CA</v>
      </c>
      <c r="F919" s="4">
        <v>117507.0</v>
      </c>
      <c r="G919" s="4">
        <v>196673.0</v>
      </c>
      <c r="H919" s="4" t="s">
        <v>1958</v>
      </c>
      <c r="I919" s="5">
        <v>43956.0</v>
      </c>
      <c r="J919" s="5">
        <v>43987.0</v>
      </c>
      <c r="K919" s="4" t="s">
        <v>16</v>
      </c>
      <c r="L919" s="4">
        <f>iferror(vlookup(B919,Rating_info,3,0),"No Data")</f>
        <v>3.5</v>
      </c>
    </row>
    <row r="920" ht="15.75" hidden="1" customHeight="1">
      <c r="A920" s="4" t="s">
        <v>1959</v>
      </c>
      <c r="B920" s="4" t="s">
        <v>1582</v>
      </c>
      <c r="C920" s="4" t="str">
        <f>iferror(vlookup(B920,Industry_info,2,false),"No data")</f>
        <v>Information Technology</v>
      </c>
      <c r="D920" s="4" t="s">
        <v>1419</v>
      </c>
      <c r="E920" s="4" t="str">
        <f>iferror(VLOOKUP(D920,State_info,2,0),"No Data")</f>
        <v>CA</v>
      </c>
      <c r="F920" s="4">
        <v>105765.0</v>
      </c>
      <c r="G920" s="4">
        <v>142959.0</v>
      </c>
      <c r="H920" s="4" t="s">
        <v>1960</v>
      </c>
      <c r="I920" s="5">
        <v>43944.0</v>
      </c>
      <c r="J920" s="5">
        <v>43987.0</v>
      </c>
      <c r="K920" s="4" t="s">
        <v>16</v>
      </c>
      <c r="L920" s="4">
        <f>iferror(vlookup(B920,Rating_info,3,0),"No Data")</f>
        <v>5</v>
      </c>
    </row>
    <row r="921" ht="15.75" hidden="1" customHeight="1">
      <c r="A921" s="4" t="s">
        <v>1961</v>
      </c>
      <c r="B921" s="4" t="s">
        <v>41</v>
      </c>
      <c r="C921" s="4" t="str">
        <f>iferror(vlookup(B921,Industry_info,2,false),"No data")</f>
        <v>Information Technology</v>
      </c>
      <c r="D921" s="4" t="s">
        <v>1419</v>
      </c>
      <c r="E921" s="4" t="str">
        <f>iferror(VLOOKUP(D921,State_info,2,0),"No Data")</f>
        <v>CA</v>
      </c>
      <c r="F921" s="4">
        <v>38553.0</v>
      </c>
      <c r="G921" s="4">
        <v>253938.0</v>
      </c>
      <c r="H921" s="4" t="s">
        <v>15</v>
      </c>
      <c r="I921" s="5">
        <v>43952.0</v>
      </c>
      <c r="J921" s="5">
        <v>43987.0</v>
      </c>
      <c r="K921" s="4" t="s">
        <v>16</v>
      </c>
      <c r="L921" s="4">
        <f>iferror(vlookup(B921,Rating_info,3,0),"No Data")</f>
        <v>3.9</v>
      </c>
    </row>
    <row r="922" ht="15.75" hidden="1" customHeight="1">
      <c r="A922" s="4" t="s">
        <v>1962</v>
      </c>
      <c r="B922" s="4" t="s">
        <v>245</v>
      </c>
      <c r="C922" s="4" t="str">
        <f>iferror(vlookup(B922,Industry_info,2,false),"No data")</f>
        <v>Information Technology</v>
      </c>
      <c r="D922" s="4" t="s">
        <v>1537</v>
      </c>
      <c r="E922" s="4" t="str">
        <f>iferror(VLOOKUP(D922,State_info,2,0),"No Data")</f>
        <v>CA</v>
      </c>
      <c r="F922" s="4">
        <v>110887.0</v>
      </c>
      <c r="G922" s="4">
        <v>155985.0</v>
      </c>
      <c r="H922" s="4" t="s">
        <v>15</v>
      </c>
      <c r="I922" s="5">
        <v>43952.0</v>
      </c>
      <c r="J922" s="5">
        <v>43987.0</v>
      </c>
      <c r="K922" s="4" t="s">
        <v>16</v>
      </c>
      <c r="L922" s="4">
        <f>iferror(vlookup(B922,Rating_info,3,0),"No Data")</f>
        <v>4.4</v>
      </c>
    </row>
    <row r="923" ht="15.75" hidden="1" customHeight="1">
      <c r="A923" s="4" t="s">
        <v>1963</v>
      </c>
      <c r="B923" s="4" t="s">
        <v>1555</v>
      </c>
      <c r="C923" s="4" t="str">
        <f>iferror(vlookup(B923,Industry_info,2,false),"No data")</f>
        <v>Biotech &amp; Pharmaceuticals</v>
      </c>
      <c r="D923" s="4" t="s">
        <v>1448</v>
      </c>
      <c r="E923" s="4" t="str">
        <f>iferror(VLOOKUP(D923,State_info,2,0),"No Data")</f>
        <v>CA</v>
      </c>
      <c r="F923" s="4">
        <v>133572.0</v>
      </c>
      <c r="G923" s="4">
        <v>158970.0</v>
      </c>
      <c r="H923" s="4" t="s">
        <v>1964</v>
      </c>
      <c r="I923" s="5">
        <v>43956.0</v>
      </c>
      <c r="J923" s="5">
        <v>43987.0</v>
      </c>
      <c r="K923" s="4" t="s">
        <v>16</v>
      </c>
      <c r="L923" s="4">
        <f>iferror(vlookup(B923,Rating_info,3,0),"No Data")</f>
        <v>3.9</v>
      </c>
    </row>
    <row r="924" ht="15.75" hidden="1" customHeight="1">
      <c r="A924" s="4" t="s">
        <v>1965</v>
      </c>
      <c r="B924" s="4" t="s">
        <v>1966</v>
      </c>
      <c r="C924" s="4" t="str">
        <f>iferror(vlookup(B924,Industry_info,2,false),"No data")</f>
        <v>Biotech &amp; Pharmaceuticals</v>
      </c>
      <c r="D924" s="4" t="s">
        <v>1750</v>
      </c>
      <c r="E924" s="4" t="str">
        <f>iferror(VLOOKUP(D924,State_info,2,0),"No Data")</f>
        <v>CA</v>
      </c>
      <c r="F924" s="4">
        <v>37278.0</v>
      </c>
      <c r="G924" s="4">
        <v>70727.0</v>
      </c>
      <c r="H924" s="4" t="s">
        <v>15</v>
      </c>
      <c r="I924" s="5">
        <v>43952.0</v>
      </c>
      <c r="J924" s="5">
        <v>43987.0</v>
      </c>
      <c r="K924" s="4" t="s">
        <v>16</v>
      </c>
      <c r="L924" s="4">
        <f>iferror(vlookup(B924,Rating_info,3,0),"No Data")</f>
        <v>3.7</v>
      </c>
    </row>
    <row r="925" ht="15.75" hidden="1" customHeight="1">
      <c r="A925" s="4" t="s">
        <v>1967</v>
      </c>
      <c r="B925" s="4" t="s">
        <v>1720</v>
      </c>
      <c r="C925" s="4" t="str">
        <f>iferror(vlookup(B925,Industry_info,2,false),"No data")</f>
        <v>Information Technology</v>
      </c>
      <c r="D925" s="4" t="s">
        <v>1419</v>
      </c>
      <c r="E925" s="4" t="str">
        <f>iferror(VLOOKUP(D925,State_info,2,0),"No Data")</f>
        <v>CA</v>
      </c>
      <c r="F925" s="4">
        <v>62418.0</v>
      </c>
      <c r="G925" s="4">
        <v>109091.0</v>
      </c>
      <c r="H925" s="4" t="s">
        <v>15</v>
      </c>
      <c r="I925" s="5">
        <v>43957.0</v>
      </c>
      <c r="J925" s="5">
        <v>43987.0</v>
      </c>
      <c r="K925" s="4" t="s">
        <v>16</v>
      </c>
      <c r="L925" s="4">
        <f>iferror(vlookup(B925,Rating_info,3,0),"No Data")</f>
        <v>4.5</v>
      </c>
    </row>
    <row r="926" ht="15.75" hidden="1" customHeight="1">
      <c r="A926" s="4" t="s">
        <v>177</v>
      </c>
      <c r="B926" s="4" t="s">
        <v>1968</v>
      </c>
      <c r="C926" s="4" t="str">
        <f>iferror(vlookup(B926,Industry_info,2,false),"No data")</f>
        <v>Accounting &amp; Legal</v>
      </c>
      <c r="D926" s="4" t="s">
        <v>1419</v>
      </c>
      <c r="E926" s="4" t="str">
        <f>iferror(VLOOKUP(D926,State_info,2,0),"No Data")</f>
        <v>CA</v>
      </c>
      <c r="F926" s="4">
        <v>73853.0</v>
      </c>
      <c r="G926" s="4">
        <v>101098.0</v>
      </c>
      <c r="H926" s="4" t="s">
        <v>1969</v>
      </c>
      <c r="I926" s="5">
        <v>43945.0</v>
      </c>
      <c r="J926" s="5">
        <v>43987.0</v>
      </c>
      <c r="K926" s="4" t="s">
        <v>16</v>
      </c>
      <c r="L926" s="4">
        <f>iferror(vlookup(B926,Rating_info,3,0),"No Data")</f>
        <v>4</v>
      </c>
    </row>
    <row r="927" ht="15.75" hidden="1" customHeight="1">
      <c r="A927" s="4" t="s">
        <v>1970</v>
      </c>
      <c r="B927" s="4" t="s">
        <v>1835</v>
      </c>
      <c r="C927" s="4" t="str">
        <f>iferror(vlookup(B927,Industry_info,2,false),"No data")</f>
        <v>Information Technology</v>
      </c>
      <c r="D927" s="4" t="s">
        <v>1419</v>
      </c>
      <c r="E927" s="4" t="str">
        <f>iferror(VLOOKUP(D927,State_info,2,0),"No Data")</f>
        <v>CA</v>
      </c>
      <c r="F927" s="4">
        <v>125865.0</v>
      </c>
      <c r="G927" s="4">
        <v>142811.0</v>
      </c>
      <c r="H927" s="4" t="s">
        <v>1971</v>
      </c>
      <c r="I927" s="5">
        <v>43957.0</v>
      </c>
      <c r="J927" s="5">
        <v>43987.0</v>
      </c>
      <c r="K927" s="4" t="s">
        <v>16</v>
      </c>
      <c r="L927" s="4">
        <f>iferror(vlookup(B927,Rating_info,3,0),"No Data")</f>
        <v>4.5</v>
      </c>
    </row>
    <row r="928" ht="15.75" hidden="1" customHeight="1">
      <c r="A928" s="4" t="s">
        <v>177</v>
      </c>
      <c r="B928" s="4" t="s">
        <v>1972</v>
      </c>
      <c r="C928" s="4" t="str">
        <f>iferror(vlookup(B928,Industry_info,2,false),"No data")</f>
        <v>Information Technology</v>
      </c>
      <c r="D928" s="4" t="s">
        <v>1419</v>
      </c>
      <c r="E928" s="4" t="str">
        <f>iferror(VLOOKUP(D928,State_info,2,0),"No Data")</f>
        <v>CA</v>
      </c>
      <c r="F928" s="4">
        <v>56024.0</v>
      </c>
      <c r="G928" s="4">
        <v>104564.0</v>
      </c>
      <c r="H928" s="4" t="s">
        <v>1973</v>
      </c>
      <c r="I928" s="5">
        <v>43956.0</v>
      </c>
      <c r="J928" s="5">
        <v>43987.0</v>
      </c>
      <c r="K928" s="4" t="s">
        <v>16</v>
      </c>
      <c r="L928" s="4">
        <f>iferror(vlookup(B928,Rating_info,3,0),"No Data")</f>
        <v>2.8</v>
      </c>
    </row>
    <row r="929" ht="15.75" hidden="1" customHeight="1">
      <c r="A929" s="4" t="s">
        <v>1458</v>
      </c>
      <c r="B929" s="4" t="s">
        <v>1974</v>
      </c>
      <c r="C929" s="4" t="str">
        <f>iferror(vlookup(B929,Industry_info,2,false),"No data")</f>
        <v>Media</v>
      </c>
      <c r="D929" s="4" t="s">
        <v>1469</v>
      </c>
      <c r="E929" s="4" t="str">
        <f>iferror(VLOOKUP(D929,State_info,2,0),"No Data")</f>
        <v>CA</v>
      </c>
      <c r="F929" s="4">
        <v>164202.0</v>
      </c>
      <c r="G929" s="4">
        <v>279256.0</v>
      </c>
      <c r="H929" s="4" t="s">
        <v>15</v>
      </c>
      <c r="I929" s="5">
        <v>43946.0</v>
      </c>
      <c r="J929" s="5">
        <v>43987.0</v>
      </c>
      <c r="K929" s="4" t="s">
        <v>16</v>
      </c>
      <c r="L929" s="4">
        <f>iferror(vlookup(B929,Rating_info,3,0),"No Data")</f>
        <v>4.7</v>
      </c>
    </row>
    <row r="930" ht="15.75" hidden="1" customHeight="1">
      <c r="A930" s="4" t="s">
        <v>396</v>
      </c>
      <c r="B930" s="4" t="s">
        <v>1975</v>
      </c>
      <c r="C930" s="4" t="str">
        <f>iferror(vlookup(B930,Industry_info,2,false),"No data")</f>
        <v>Information Technology</v>
      </c>
      <c r="D930" s="4" t="s">
        <v>1419</v>
      </c>
      <c r="E930" s="4" t="str">
        <f>iferror(VLOOKUP(D930,State_info,2,0),"No Data")</f>
        <v>CA</v>
      </c>
      <c r="F930" s="4">
        <v>116887.0</v>
      </c>
      <c r="G930" s="4">
        <v>136070.0</v>
      </c>
      <c r="H930" s="4" t="s">
        <v>1976</v>
      </c>
      <c r="I930" s="5">
        <v>43957.0</v>
      </c>
      <c r="J930" s="5">
        <v>43987.0</v>
      </c>
      <c r="K930" s="4" t="s">
        <v>16</v>
      </c>
      <c r="L930" s="4">
        <f>iferror(vlookup(B930,Rating_info,3,0),"No Data")</f>
        <v>5</v>
      </c>
    </row>
    <row r="931" ht="15.75" hidden="1" customHeight="1">
      <c r="A931" s="4" t="s">
        <v>1977</v>
      </c>
      <c r="B931" s="4" t="s">
        <v>1978</v>
      </c>
      <c r="C931" s="4" t="str">
        <f>iferror(vlookup(B931,Industry_info,2,false),"No data")</f>
        <v>Biotech &amp; Pharmaceuticals</v>
      </c>
      <c r="D931" s="4" t="s">
        <v>1537</v>
      </c>
      <c r="E931" s="4" t="str">
        <f>iferror(VLOOKUP(D931,State_info,2,0),"No Data")</f>
        <v>CA</v>
      </c>
      <c r="F931" s="4">
        <v>144906.0</v>
      </c>
      <c r="G931" s="4">
        <v>176122.0</v>
      </c>
      <c r="H931" s="4" t="s">
        <v>1979</v>
      </c>
      <c r="I931" s="5">
        <v>43951.0</v>
      </c>
      <c r="J931" s="5">
        <v>43987.0</v>
      </c>
      <c r="K931" s="4" t="s">
        <v>16</v>
      </c>
      <c r="L931" s="4">
        <f>iferror(vlookup(B931,Rating_info,3,0),"No Data")</f>
        <v>3.5</v>
      </c>
    </row>
    <row r="932" ht="15.75" hidden="1" customHeight="1">
      <c r="A932" s="4" t="s">
        <v>31</v>
      </c>
      <c r="B932" s="4" t="s">
        <v>1980</v>
      </c>
      <c r="C932" s="4" t="str">
        <f>iferror(vlookup(B932,Industry_info,2,false),"No data")</f>
        <v>Information Technology</v>
      </c>
      <c r="D932" s="4" t="s">
        <v>1419</v>
      </c>
      <c r="E932" s="4" t="str">
        <f>iferror(VLOOKUP(D932,State_info,2,0),"No Data")</f>
        <v>CA</v>
      </c>
      <c r="F932" s="4">
        <v>119603.0</v>
      </c>
      <c r="G932" s="4">
        <v>141552.0</v>
      </c>
      <c r="H932" s="4" t="s">
        <v>1981</v>
      </c>
      <c r="I932" s="5">
        <v>43950.0</v>
      </c>
      <c r="J932" s="5">
        <v>43987.0</v>
      </c>
      <c r="K932" s="4" t="s">
        <v>16</v>
      </c>
      <c r="L932" s="4">
        <f>iferror(vlookup(B932,Rating_info,3,0),"No Data")</f>
        <v>4</v>
      </c>
    </row>
    <row r="933" ht="15.75" hidden="1" customHeight="1">
      <c r="A933" s="4" t="s">
        <v>31</v>
      </c>
      <c r="B933" s="4" t="s">
        <v>1982</v>
      </c>
      <c r="C933" s="4" t="str">
        <f>iferror(vlookup(B933,Industry_info,2,false),"No data")</f>
        <v>Information Technology</v>
      </c>
      <c r="D933" s="4" t="s">
        <v>1419</v>
      </c>
      <c r="E933" s="4" t="str">
        <f>iferror(VLOOKUP(D933,State_info,2,0),"No Data")</f>
        <v>CA</v>
      </c>
      <c r="F933" s="4">
        <v>77449.0</v>
      </c>
      <c r="G933" s="4">
        <v>98993.0</v>
      </c>
      <c r="H933" s="4" t="s">
        <v>1983</v>
      </c>
      <c r="I933" s="5">
        <v>43953.0</v>
      </c>
      <c r="J933" s="5">
        <v>43987.0</v>
      </c>
      <c r="K933" s="4" t="s">
        <v>16</v>
      </c>
      <c r="L933" s="4">
        <f>iferror(vlookup(B933,Rating_info,3,0),"No Data")</f>
        <v>3.5</v>
      </c>
    </row>
    <row r="934" ht="15.75" hidden="1" customHeight="1">
      <c r="A934" s="4" t="s">
        <v>31</v>
      </c>
      <c r="B934" s="4" t="s">
        <v>1984</v>
      </c>
      <c r="C934" s="4" t="str">
        <f>iferror(vlookup(B934,Industry_info,2,false),"No data")</f>
        <v>Information Technology</v>
      </c>
      <c r="D934" s="4" t="s">
        <v>1419</v>
      </c>
      <c r="E934" s="4" t="str">
        <f>iferror(VLOOKUP(D934,State_info,2,0),"No Data")</f>
        <v>CA</v>
      </c>
      <c r="F934" s="4">
        <v>79853.0</v>
      </c>
      <c r="G934" s="4">
        <v>121275.0</v>
      </c>
      <c r="H934" s="4" t="s">
        <v>1985</v>
      </c>
      <c r="I934" s="5">
        <v>43951.0</v>
      </c>
      <c r="J934" s="5">
        <v>43987.0</v>
      </c>
      <c r="K934" s="4" t="s">
        <v>16</v>
      </c>
      <c r="L934" s="4">
        <f>iferror(vlookup(B934,Rating_info,3,0),"No Data")</f>
        <v>4.5</v>
      </c>
    </row>
    <row r="935" ht="15.75" hidden="1" customHeight="1">
      <c r="A935" s="4" t="s">
        <v>1986</v>
      </c>
      <c r="B935" s="4" t="s">
        <v>1987</v>
      </c>
      <c r="C935" s="4" t="str">
        <f>iferror(vlookup(B935,Industry_info,2,false),"No data")</f>
        <v>Information Technology</v>
      </c>
      <c r="D935" s="4" t="s">
        <v>1419</v>
      </c>
      <c r="E935" s="4" t="str">
        <f>iferror(VLOOKUP(D935,State_info,2,0),"No Data")</f>
        <v>CA</v>
      </c>
      <c r="F935" s="4">
        <v>146213.0</v>
      </c>
      <c r="G935" s="4">
        <v>184871.0</v>
      </c>
      <c r="H935" s="4" t="s">
        <v>1988</v>
      </c>
      <c r="I935" s="5">
        <v>43951.0</v>
      </c>
      <c r="J935" s="5">
        <v>43987.0</v>
      </c>
      <c r="K935" s="4" t="s">
        <v>16</v>
      </c>
      <c r="L935" s="4">
        <f>iferror(vlookup(B935,Rating_info,3,0),"No Data")</f>
        <v>3.7</v>
      </c>
    </row>
    <row r="936" ht="15.75" hidden="1" customHeight="1">
      <c r="A936" s="4" t="s">
        <v>1989</v>
      </c>
      <c r="B936" s="4" t="s">
        <v>1555</v>
      </c>
      <c r="C936" s="4" t="str">
        <f>iferror(vlookup(B936,Industry_info,2,false),"No data")</f>
        <v>Biotech &amp; Pharmaceuticals</v>
      </c>
      <c r="D936" s="4" t="s">
        <v>1448</v>
      </c>
      <c r="E936" s="4" t="str">
        <f>iferror(VLOOKUP(D936,State_info,2,0),"No Data")</f>
        <v>CA</v>
      </c>
      <c r="F936" s="4">
        <v>107465.0</v>
      </c>
      <c r="G936" s="4">
        <v>195068.0</v>
      </c>
      <c r="H936" s="4" t="s">
        <v>1990</v>
      </c>
      <c r="I936" s="5">
        <v>43956.0</v>
      </c>
      <c r="J936" s="5">
        <v>43987.0</v>
      </c>
      <c r="K936" s="4" t="s">
        <v>16</v>
      </c>
      <c r="L936" s="4">
        <f>iferror(vlookup(B936,Rating_info,3,0),"No Data")</f>
        <v>3.9</v>
      </c>
    </row>
    <row r="937" ht="15.75" hidden="1" customHeight="1">
      <c r="A937" s="4" t="s">
        <v>617</v>
      </c>
      <c r="B937" s="4" t="s">
        <v>618</v>
      </c>
      <c r="C937" s="4" t="str">
        <f>iferror(vlookup(B937,Industry_info,2,false),"No data")</f>
        <v>Government</v>
      </c>
      <c r="D937" s="4" t="s">
        <v>1419</v>
      </c>
      <c r="E937" s="4" t="str">
        <f>iferror(VLOOKUP(D937,State_info,2,0),"No Data")</f>
        <v>CA</v>
      </c>
      <c r="F937" s="4">
        <v>98717.0</v>
      </c>
      <c r="G937" s="4">
        <v>128652.0</v>
      </c>
      <c r="H937" s="4" t="s">
        <v>619</v>
      </c>
      <c r="I937" s="5">
        <v>43950.0</v>
      </c>
      <c r="J937" s="5">
        <v>43987.0</v>
      </c>
      <c r="K937" s="4" t="s">
        <v>16</v>
      </c>
      <c r="L937" s="4">
        <f>iferror(vlookup(B937,Rating_info,3,0),"No Data")</f>
        <v>3.9</v>
      </c>
    </row>
    <row r="938" ht="15.75" hidden="1" customHeight="1">
      <c r="A938" s="4" t="s">
        <v>1991</v>
      </c>
      <c r="B938" s="4" t="s">
        <v>1555</v>
      </c>
      <c r="C938" s="4" t="str">
        <f>iferror(vlookup(B938,Industry_info,2,false),"No data")</f>
        <v>Biotech &amp; Pharmaceuticals</v>
      </c>
      <c r="D938" s="4" t="s">
        <v>1448</v>
      </c>
      <c r="E938" s="4" t="str">
        <f>iferror(VLOOKUP(D938,State_info,2,0),"No Data")</f>
        <v>CA</v>
      </c>
      <c r="F938" s="4">
        <v>129314.0</v>
      </c>
      <c r="G938" s="4">
        <v>211091.0</v>
      </c>
      <c r="H938" s="4" t="s">
        <v>1992</v>
      </c>
      <c r="I938" s="5">
        <v>43957.0</v>
      </c>
      <c r="J938" s="5">
        <v>43987.0</v>
      </c>
      <c r="K938" s="4" t="s">
        <v>16</v>
      </c>
      <c r="L938" s="4">
        <f>iferror(vlookup(B938,Rating_info,3,0),"No Data")</f>
        <v>3.9</v>
      </c>
    </row>
    <row r="939" ht="15.75" hidden="1" customHeight="1">
      <c r="A939" s="4" t="s">
        <v>1993</v>
      </c>
      <c r="B939" s="4" t="s">
        <v>1555</v>
      </c>
      <c r="C939" s="4" t="str">
        <f>iferror(vlookup(B939,Industry_info,2,false),"No data")</f>
        <v>Biotech &amp; Pharmaceuticals</v>
      </c>
      <c r="D939" s="4" t="s">
        <v>1448</v>
      </c>
      <c r="E939" s="4" t="str">
        <f>iferror(VLOOKUP(D939,State_info,2,0),"No Data")</f>
        <v>CA</v>
      </c>
      <c r="F939" s="4">
        <v>106610.0</v>
      </c>
      <c r="G939" s="4">
        <v>130479.0</v>
      </c>
      <c r="H939" s="4" t="s">
        <v>1994</v>
      </c>
      <c r="I939" s="5">
        <v>43956.0</v>
      </c>
      <c r="J939" s="5">
        <v>43987.0</v>
      </c>
      <c r="K939" s="4" t="s">
        <v>16</v>
      </c>
      <c r="L939" s="4">
        <f>iferror(vlookup(B939,Rating_info,3,0),"No Data")</f>
        <v>3.9</v>
      </c>
    </row>
    <row r="940" ht="15.75" hidden="1" customHeight="1">
      <c r="A940" s="4" t="s">
        <v>1995</v>
      </c>
      <c r="B940" s="4" t="s">
        <v>1996</v>
      </c>
      <c r="C940" s="4" t="str">
        <f>iferror(vlookup(B940,Industry_info,2,false),"No data")</f>
        <v>Information Technology</v>
      </c>
      <c r="D940" s="4" t="s">
        <v>1419</v>
      </c>
      <c r="E940" s="4" t="str">
        <f>iferror(VLOOKUP(D940,State_info,2,0),"No Data")</f>
        <v>CA</v>
      </c>
      <c r="F940" s="4">
        <v>137812.0</v>
      </c>
      <c r="G940" s="4">
        <v>166642.0</v>
      </c>
      <c r="H940" s="4" t="s">
        <v>1997</v>
      </c>
      <c r="I940" s="5">
        <v>43953.0</v>
      </c>
      <c r="J940" s="5">
        <v>43987.0</v>
      </c>
      <c r="K940" s="4" t="s">
        <v>16</v>
      </c>
      <c r="L940" s="4">
        <f>iferror(vlookup(B940,Rating_info,3,0),"No Data")</f>
        <v>5</v>
      </c>
    </row>
    <row r="941" ht="15.75" hidden="1" customHeight="1">
      <c r="A941" s="4" t="s">
        <v>1998</v>
      </c>
      <c r="B941" s="4" t="s">
        <v>1999</v>
      </c>
      <c r="C941" s="4" t="str">
        <f>iferror(vlookup(B941,Industry_info,2,false),"No data")</f>
        <v>Education</v>
      </c>
      <c r="D941" s="4" t="s">
        <v>1419</v>
      </c>
      <c r="E941" s="4" t="str">
        <f>iferror(VLOOKUP(D941,State_info,2,0),"No Data")</f>
        <v>CA</v>
      </c>
      <c r="F941" s="4">
        <v>98398.0</v>
      </c>
      <c r="G941" s="4">
        <v>121471.0</v>
      </c>
      <c r="H941" s="4" t="s">
        <v>2000</v>
      </c>
      <c r="I941" s="5">
        <v>43957.0</v>
      </c>
      <c r="J941" s="5">
        <v>43987.0</v>
      </c>
      <c r="K941" s="4" t="s">
        <v>330</v>
      </c>
      <c r="L941" s="4">
        <f>iferror(vlookup(B941,Rating_info,3,0),"No Data")</f>
        <v>3.3</v>
      </c>
    </row>
    <row r="942" ht="15.75" hidden="1" customHeight="1">
      <c r="A942" s="4" t="s">
        <v>2001</v>
      </c>
      <c r="B942" s="4" t="s">
        <v>1555</v>
      </c>
      <c r="C942" s="4" t="str">
        <f>iferror(vlookup(B942,Industry_info,2,false),"No data")</f>
        <v>Biotech &amp; Pharmaceuticals</v>
      </c>
      <c r="D942" s="4" t="s">
        <v>1448</v>
      </c>
      <c r="E942" s="4" t="str">
        <f>iferror(VLOOKUP(D942,State_info,2,0),"No Data")</f>
        <v>CA</v>
      </c>
      <c r="F942" s="4">
        <v>161510.0</v>
      </c>
      <c r="G942" s="4">
        <v>176639.0</v>
      </c>
      <c r="H942" s="4" t="s">
        <v>2002</v>
      </c>
      <c r="I942" s="5">
        <v>43956.0</v>
      </c>
      <c r="J942" s="5">
        <v>43987.0</v>
      </c>
      <c r="K942" s="4" t="s">
        <v>16</v>
      </c>
      <c r="L942" s="4">
        <f>iferror(vlookup(B942,Rating_info,3,0),"No Data")</f>
        <v>3.9</v>
      </c>
    </row>
    <row r="943" ht="15.75" hidden="1" customHeight="1">
      <c r="A943" s="4" t="s">
        <v>2003</v>
      </c>
      <c r="B943" s="4" t="s">
        <v>1652</v>
      </c>
      <c r="C943" s="4" t="str">
        <f>iferror(vlookup(B943,Industry_info,2,false),"No data")</f>
        <v>Insurance</v>
      </c>
      <c r="D943" s="4" t="s">
        <v>1653</v>
      </c>
      <c r="E943" s="4" t="str">
        <f>iferror(VLOOKUP(D943,State_info,2,0),"No Data")</f>
        <v>CA</v>
      </c>
      <c r="F943" s="4">
        <v>111276.0</v>
      </c>
      <c r="G943" s="4">
        <v>174539.0</v>
      </c>
      <c r="H943" s="4" t="s">
        <v>2004</v>
      </c>
      <c r="I943" s="5">
        <v>43957.0</v>
      </c>
      <c r="J943" s="5">
        <v>43987.0</v>
      </c>
      <c r="K943" s="4" t="s">
        <v>16</v>
      </c>
      <c r="L943" s="4">
        <f>iferror(vlookup(B943,Rating_info,3,0),"No Data")</f>
        <v>3.4</v>
      </c>
    </row>
    <row r="944" ht="15.75" hidden="1" customHeight="1">
      <c r="A944" s="4" t="s">
        <v>2005</v>
      </c>
      <c r="B944" s="4" t="s">
        <v>1661</v>
      </c>
      <c r="C944" s="4" t="str">
        <f>iferror(vlookup(B944,Industry_info,2,false),"No data")</f>
        <v>Finance</v>
      </c>
      <c r="D944" s="4" t="s">
        <v>1419</v>
      </c>
      <c r="E944" s="4" t="str">
        <f>iferror(VLOOKUP(D944,State_info,2,0),"No Data")</f>
        <v>CA</v>
      </c>
      <c r="F944" s="4">
        <v>103009.0</v>
      </c>
      <c r="G944" s="4">
        <v>160967.0</v>
      </c>
      <c r="H944" s="4" t="s">
        <v>15</v>
      </c>
      <c r="I944" s="5">
        <v>43957.0</v>
      </c>
      <c r="J944" s="5">
        <v>43987.0</v>
      </c>
      <c r="K944" s="4" t="s">
        <v>16</v>
      </c>
      <c r="L944" s="4">
        <f>iferror(vlookup(B944,Rating_info,3,0),"No Data")</f>
        <v>4.7</v>
      </c>
    </row>
    <row r="945" ht="15.75" hidden="1" customHeight="1">
      <c r="A945" s="4" t="s">
        <v>2006</v>
      </c>
      <c r="B945" s="4" t="s">
        <v>1661</v>
      </c>
      <c r="C945" s="4" t="str">
        <f>iferror(vlookup(B945,Industry_info,2,false),"No data")</f>
        <v>Finance</v>
      </c>
      <c r="D945" s="4" t="s">
        <v>1419</v>
      </c>
      <c r="E945" s="4" t="str">
        <f>iferror(VLOOKUP(D945,State_info,2,0),"No Data")</f>
        <v>CA</v>
      </c>
      <c r="F945" s="4">
        <v>71379.0</v>
      </c>
      <c r="G945" s="4">
        <v>130405.0</v>
      </c>
      <c r="H945" s="4" t="s">
        <v>15</v>
      </c>
      <c r="I945" s="5">
        <v>43957.0</v>
      </c>
      <c r="J945" s="5">
        <v>43987.0</v>
      </c>
      <c r="K945" s="4" t="s">
        <v>16</v>
      </c>
      <c r="L945" s="4">
        <f>iferror(vlookup(B945,Rating_info,3,0),"No Data")</f>
        <v>4.7</v>
      </c>
    </row>
    <row r="946" ht="15.75" hidden="1" customHeight="1">
      <c r="A946" s="4" t="s">
        <v>2007</v>
      </c>
      <c r="B946" s="4" t="s">
        <v>2008</v>
      </c>
      <c r="C946" s="4" t="str">
        <f>iferror(vlookup(B946,Industry_info,2,false),"No data")</f>
        <v>Biotech &amp; Pharmaceuticals</v>
      </c>
      <c r="D946" s="4" t="s">
        <v>1419</v>
      </c>
      <c r="E946" s="4" t="str">
        <f>iferror(VLOOKUP(D946,State_info,2,0),"No Data")</f>
        <v>CA</v>
      </c>
      <c r="F946" s="4">
        <v>102584.0</v>
      </c>
      <c r="G946" s="4">
        <v>117924.0</v>
      </c>
      <c r="H946" s="4" t="s">
        <v>2009</v>
      </c>
      <c r="I946" s="5">
        <v>43957.0</v>
      </c>
      <c r="J946" s="5">
        <v>43987.0</v>
      </c>
      <c r="K946" s="4" t="s">
        <v>16</v>
      </c>
      <c r="L946" s="4">
        <f>iferror(vlookup(B946,Rating_info,3,0),"No Data")</f>
        <v>4.6</v>
      </c>
    </row>
    <row r="947" ht="15.75" hidden="1" customHeight="1">
      <c r="A947" s="4" t="s">
        <v>2010</v>
      </c>
      <c r="B947" s="4" t="s">
        <v>1454</v>
      </c>
      <c r="C947" s="4" t="str">
        <f>iferror(vlookup(B947,Industry_info,2,false),"No data")</f>
        <v>Information Technology</v>
      </c>
      <c r="D947" s="4" t="s">
        <v>1419</v>
      </c>
      <c r="E947" s="4" t="str">
        <f>iferror(VLOOKUP(D947,State_info,2,0),"No Data")</f>
        <v>CA</v>
      </c>
      <c r="F947" s="4">
        <v>153983.0</v>
      </c>
      <c r="G947" s="4">
        <v>186567.0</v>
      </c>
      <c r="H947" s="4" t="s">
        <v>15</v>
      </c>
      <c r="I947" s="5">
        <v>43956.0</v>
      </c>
      <c r="J947" s="5">
        <v>43987.0</v>
      </c>
      <c r="K947" s="4" t="s">
        <v>16</v>
      </c>
      <c r="L947" s="4">
        <f>iferror(vlookup(B947,Rating_info,3,0),"No Data")</f>
        <v>4.6</v>
      </c>
    </row>
    <row r="948" ht="15.75" hidden="1" customHeight="1">
      <c r="A948" s="4" t="s">
        <v>2011</v>
      </c>
      <c r="B948" s="4" t="s">
        <v>1555</v>
      </c>
      <c r="C948" s="4" t="str">
        <f>iferror(vlookup(B948,Industry_info,2,false),"No data")</f>
        <v>Biotech &amp; Pharmaceuticals</v>
      </c>
      <c r="D948" s="4" t="s">
        <v>1448</v>
      </c>
      <c r="E948" s="4" t="str">
        <f>iferror(VLOOKUP(D948,State_info,2,0),"No Data")</f>
        <v>CA</v>
      </c>
      <c r="F948" s="4">
        <v>167859.0</v>
      </c>
      <c r="G948" s="4">
        <v>222660.0</v>
      </c>
      <c r="H948" s="4" t="s">
        <v>2012</v>
      </c>
      <c r="I948" s="5">
        <v>43951.0</v>
      </c>
      <c r="J948" s="5">
        <v>43987.0</v>
      </c>
      <c r="K948" s="4" t="s">
        <v>16</v>
      </c>
      <c r="L948" s="4">
        <f>iferror(vlookup(B948,Rating_info,3,0),"No Data")</f>
        <v>3.9</v>
      </c>
    </row>
    <row r="949" ht="15.75" hidden="1" customHeight="1">
      <c r="A949" s="4" t="s">
        <v>31</v>
      </c>
      <c r="B949" s="4" t="s">
        <v>2013</v>
      </c>
      <c r="C949" s="4" t="str">
        <f>iferror(vlookup(B949,Industry_info,2,false),"No data")</f>
        <v>Business Services</v>
      </c>
      <c r="D949" s="4" t="s">
        <v>1419</v>
      </c>
      <c r="E949" s="4" t="str">
        <f>iferror(VLOOKUP(D949,State_info,2,0),"No Data")</f>
        <v>CA</v>
      </c>
      <c r="F949" s="4">
        <v>85704.0</v>
      </c>
      <c r="G949" s="4">
        <v>122131.0</v>
      </c>
      <c r="H949" s="4" t="s">
        <v>2014</v>
      </c>
      <c r="I949" s="5">
        <v>43952.0</v>
      </c>
      <c r="J949" s="5">
        <v>43987.0</v>
      </c>
      <c r="K949" s="4" t="s">
        <v>16</v>
      </c>
      <c r="L949" s="4">
        <f>iferror(vlookup(B949,Rating_info,3,0),"No Data")</f>
        <v>4.7</v>
      </c>
    </row>
    <row r="950" ht="15.75" hidden="1" customHeight="1">
      <c r="A950" s="4" t="s">
        <v>1637</v>
      </c>
      <c r="B950" s="4" t="s">
        <v>2015</v>
      </c>
      <c r="C950" s="4" t="str">
        <f>iferror(vlookup(B950,Industry_info,2,false),"No data")</f>
        <v>Information Technology</v>
      </c>
      <c r="D950" s="4" t="s">
        <v>1448</v>
      </c>
      <c r="E950" s="4" t="str">
        <f>iferror(VLOOKUP(D950,State_info,2,0),"No Data")</f>
        <v>CA</v>
      </c>
      <c r="F950" s="4">
        <v>149534.0</v>
      </c>
      <c r="G950" s="4">
        <v>187436.0</v>
      </c>
      <c r="H950" s="4" t="s">
        <v>2016</v>
      </c>
      <c r="I950" s="5">
        <v>43944.0</v>
      </c>
      <c r="J950" s="5">
        <v>43987.0</v>
      </c>
      <c r="K950" s="4" t="s">
        <v>16</v>
      </c>
      <c r="L950" s="4">
        <f>iferror(vlookup(B950,Rating_info,3,0),"No Data")</f>
        <v>3.7</v>
      </c>
    </row>
    <row r="951" ht="15.75" hidden="1" customHeight="1">
      <c r="A951" s="4" t="s">
        <v>31</v>
      </c>
      <c r="B951" s="4" t="s">
        <v>1855</v>
      </c>
      <c r="C951" s="4" t="str">
        <f>iferror(vlookup(B951,Industry_info,2,false),"No data")</f>
        <v>No Industry</v>
      </c>
      <c r="D951" s="4" t="s">
        <v>1419</v>
      </c>
      <c r="E951" s="4" t="str">
        <f>iferror(VLOOKUP(D951,State_info,2,0),"No Data")</f>
        <v>CA</v>
      </c>
      <c r="F951" s="4">
        <v>103670.0</v>
      </c>
      <c r="G951" s="4">
        <v>130933.0</v>
      </c>
      <c r="H951" s="4" t="s">
        <v>2017</v>
      </c>
      <c r="I951" s="5">
        <v>43953.0</v>
      </c>
      <c r="J951" s="5">
        <v>43987.0</v>
      </c>
      <c r="K951" s="4" t="s">
        <v>16</v>
      </c>
      <c r="L951" s="4">
        <f>iferror(vlookup(B951,Rating_info,3,0),"No Data")</f>
        <v>4</v>
      </c>
    </row>
    <row r="952" ht="15.75" hidden="1" customHeight="1">
      <c r="A952" s="4" t="s">
        <v>2018</v>
      </c>
      <c r="B952" s="4" t="s">
        <v>245</v>
      </c>
      <c r="C952" s="4" t="str">
        <f>iferror(vlookup(B952,Industry_info,2,false),"No data")</f>
        <v>Information Technology</v>
      </c>
      <c r="D952" s="4" t="s">
        <v>1537</v>
      </c>
      <c r="E952" s="4" t="str">
        <f>iferror(VLOOKUP(D952,State_info,2,0),"No Data")</f>
        <v>CA</v>
      </c>
      <c r="F952" s="4">
        <v>117464.0</v>
      </c>
      <c r="G952" s="4">
        <v>156756.0</v>
      </c>
      <c r="H952" s="4" t="s">
        <v>15</v>
      </c>
      <c r="I952" s="5">
        <v>43952.0</v>
      </c>
      <c r="J952" s="5">
        <v>43987.0</v>
      </c>
      <c r="K952" s="4" t="s">
        <v>16</v>
      </c>
      <c r="L952" s="4">
        <f>iferror(vlookup(B952,Rating_info,3,0),"No Data")</f>
        <v>4.4</v>
      </c>
    </row>
    <row r="953" ht="15.75" hidden="1" customHeight="1">
      <c r="A953" s="4" t="s">
        <v>2019</v>
      </c>
      <c r="B953" s="4" t="s">
        <v>1474</v>
      </c>
      <c r="C953" s="4" t="str">
        <f>iferror(vlookup(B953,Industry_info,2,false),"No data")</f>
        <v>Biotech &amp; Pharmaceuticals</v>
      </c>
      <c r="D953" s="4" t="s">
        <v>1419</v>
      </c>
      <c r="E953" s="4" t="str">
        <f>iferror(VLOOKUP(D953,State_info,2,0),"No Data")</f>
        <v>CA</v>
      </c>
      <c r="F953" s="4">
        <v>103509.0</v>
      </c>
      <c r="G953" s="4">
        <v>133579.0</v>
      </c>
      <c r="H953" s="4" t="s">
        <v>2020</v>
      </c>
      <c r="I953" s="5">
        <v>43952.0</v>
      </c>
      <c r="J953" s="5">
        <v>43987.0</v>
      </c>
      <c r="K953" s="4" t="s">
        <v>16</v>
      </c>
      <c r="L953" s="4">
        <f>iferror(vlookup(B953,Rating_info,3,0),"No Data")</f>
        <v>5</v>
      </c>
    </row>
    <row r="954" ht="15.75" hidden="1" customHeight="1">
      <c r="A954" s="4" t="s">
        <v>2021</v>
      </c>
      <c r="B954" s="4" t="s">
        <v>1504</v>
      </c>
      <c r="C954" s="4" t="str">
        <f>iferror(vlookup(B954,Industry_info,2,false),"No data")</f>
        <v>Manufacturing</v>
      </c>
      <c r="D954" s="4" t="s">
        <v>1419</v>
      </c>
      <c r="E954" s="4" t="str">
        <f>iferror(VLOOKUP(D954,State_info,2,0),"No Data")</f>
        <v>CA</v>
      </c>
      <c r="F954" s="4">
        <v>81423.0</v>
      </c>
      <c r="G954" s="4">
        <v>118302.0</v>
      </c>
      <c r="H954" s="4" t="s">
        <v>2022</v>
      </c>
      <c r="I954" s="5">
        <v>43957.0</v>
      </c>
      <c r="J954" s="5">
        <v>43987.0</v>
      </c>
      <c r="K954" s="4" t="s">
        <v>16</v>
      </c>
      <c r="L954" s="4">
        <f>iferror(vlookup(B954,Rating_info,3,0),"No Data")</f>
        <v>3.5</v>
      </c>
    </row>
    <row r="955" ht="15.75" hidden="1" customHeight="1">
      <c r="A955" s="4" t="s">
        <v>2023</v>
      </c>
      <c r="B955" s="4" t="s">
        <v>2024</v>
      </c>
      <c r="C955" s="4" t="str">
        <f>iferror(vlookup(B955,Industry_info,2,false),"No data")</f>
        <v>Retail</v>
      </c>
      <c r="D955" s="4" t="s">
        <v>1419</v>
      </c>
      <c r="E955" s="4" t="str">
        <f>iferror(VLOOKUP(D955,State_info,2,0),"No Data")</f>
        <v>CA</v>
      </c>
      <c r="F955" s="4">
        <v>128235.0</v>
      </c>
      <c r="G955" s="4">
        <v>223999.0</v>
      </c>
      <c r="H955" s="4" t="s">
        <v>2025</v>
      </c>
      <c r="I955" s="5">
        <v>43944.0</v>
      </c>
      <c r="J955" s="5">
        <v>43987.0</v>
      </c>
      <c r="K955" s="4" t="s">
        <v>16</v>
      </c>
      <c r="L955" s="4">
        <f>iferror(vlookup(B955,Rating_info,3,0),"No Data")</f>
        <v>3.4</v>
      </c>
    </row>
    <row r="956" ht="15.75" hidden="1" customHeight="1">
      <c r="A956" s="4" t="s">
        <v>2026</v>
      </c>
      <c r="B956" s="4" t="s">
        <v>245</v>
      </c>
      <c r="C956" s="4" t="str">
        <f>iferror(vlookup(B956,Industry_info,2,false),"No data")</f>
        <v>Information Technology</v>
      </c>
      <c r="D956" s="4" t="s">
        <v>1537</v>
      </c>
      <c r="E956" s="4" t="str">
        <f>iferror(VLOOKUP(D956,State_info,2,0),"No Data")</f>
        <v>CA</v>
      </c>
      <c r="F956" s="4">
        <v>117464.0</v>
      </c>
      <c r="G956" s="4">
        <v>156756.0</v>
      </c>
      <c r="H956" s="4" t="s">
        <v>15</v>
      </c>
      <c r="I956" s="5">
        <v>43950.0</v>
      </c>
      <c r="J956" s="5">
        <v>43987.0</v>
      </c>
      <c r="K956" s="4" t="s">
        <v>16</v>
      </c>
      <c r="L956" s="4">
        <f>iferror(vlookup(B956,Rating_info,3,0),"No Data")</f>
        <v>4.4</v>
      </c>
    </row>
    <row r="957" ht="15.75" hidden="1" customHeight="1">
      <c r="A957" s="4" t="s">
        <v>1458</v>
      </c>
      <c r="B957" s="4" t="s">
        <v>2027</v>
      </c>
      <c r="C957" s="4" t="str">
        <f>iferror(vlookup(B957,Industry_info,2,false),"No data")</f>
        <v>Education</v>
      </c>
      <c r="D957" s="4" t="s">
        <v>1419</v>
      </c>
      <c r="E957" s="4" t="str">
        <f>iferror(VLOOKUP(D957,State_info,2,0),"No Data")</f>
        <v>CA</v>
      </c>
      <c r="F957" s="4">
        <v>137893.0</v>
      </c>
      <c r="G957" s="4">
        <v>226712.0</v>
      </c>
      <c r="H957" s="4" t="s">
        <v>2028</v>
      </c>
      <c r="I957" s="5">
        <v>43952.0</v>
      </c>
      <c r="J957" s="5">
        <v>43987.0</v>
      </c>
      <c r="K957" s="4" t="s">
        <v>16</v>
      </c>
      <c r="L957" s="4">
        <f>iferror(vlookup(B957,Rating_info,3,0),"No Data")</f>
        <v>4.4</v>
      </c>
    </row>
    <row r="958" ht="15.75" hidden="1" customHeight="1">
      <c r="A958" s="4" t="s">
        <v>2029</v>
      </c>
      <c r="B958" s="4" t="s">
        <v>41</v>
      </c>
      <c r="C958" s="4" t="str">
        <f>iferror(vlookup(B958,Industry_info,2,false),"No data")</f>
        <v>Information Technology</v>
      </c>
      <c r="D958" s="4" t="s">
        <v>1469</v>
      </c>
      <c r="E958" s="4" t="str">
        <f>iferror(VLOOKUP(D958,State_info,2,0),"No Data")</f>
        <v>CA</v>
      </c>
      <c r="F958" s="4">
        <v>33932.0</v>
      </c>
      <c r="G958" s="4">
        <v>271314.0</v>
      </c>
      <c r="H958" s="4" t="s">
        <v>15</v>
      </c>
      <c r="I958" s="5">
        <v>43944.0</v>
      </c>
      <c r="J958" s="5">
        <v>43987.0</v>
      </c>
      <c r="K958" s="4" t="s">
        <v>16</v>
      </c>
      <c r="L958" s="4">
        <f>iferror(vlookup(B958,Rating_info,3,0),"No Data")</f>
        <v>3.9</v>
      </c>
    </row>
    <row r="959" ht="15.75" hidden="1" customHeight="1">
      <c r="A959" s="4" t="s">
        <v>2030</v>
      </c>
      <c r="B959" s="4" t="s">
        <v>1555</v>
      </c>
      <c r="C959" s="4" t="str">
        <f>iferror(vlookup(B959,Industry_info,2,false),"No data")</f>
        <v>Biotech &amp; Pharmaceuticals</v>
      </c>
      <c r="D959" s="4" t="s">
        <v>1448</v>
      </c>
      <c r="E959" s="4" t="str">
        <f>iferror(VLOOKUP(D959,State_info,2,0),"No Data")</f>
        <v>CA</v>
      </c>
      <c r="F959" s="4">
        <v>142884.0</v>
      </c>
      <c r="G959" s="4">
        <v>259201.0</v>
      </c>
      <c r="H959" s="4" t="s">
        <v>2031</v>
      </c>
      <c r="I959" s="5">
        <v>43956.0</v>
      </c>
      <c r="J959" s="5">
        <v>43987.0</v>
      </c>
      <c r="K959" s="4" t="s">
        <v>16</v>
      </c>
      <c r="L959" s="4">
        <f>iferror(vlookup(B959,Rating_info,3,0),"No Data")</f>
        <v>3.9</v>
      </c>
    </row>
    <row r="960" ht="15.75" hidden="1" customHeight="1">
      <c r="A960" s="4" t="s">
        <v>2032</v>
      </c>
      <c r="B960" s="4" t="s">
        <v>245</v>
      </c>
      <c r="C960" s="4" t="str">
        <f>iferror(vlookup(B960,Industry_info,2,false),"No data")</f>
        <v>Information Technology</v>
      </c>
      <c r="D960" s="4" t="s">
        <v>1537</v>
      </c>
      <c r="E960" s="4" t="str">
        <f>iferror(VLOOKUP(D960,State_info,2,0),"No Data")</f>
        <v>CA</v>
      </c>
      <c r="F960" s="4">
        <v>117464.0</v>
      </c>
      <c r="G960" s="4">
        <v>156756.0</v>
      </c>
      <c r="H960" s="4" t="s">
        <v>15</v>
      </c>
      <c r="I960" s="5">
        <v>43956.0</v>
      </c>
      <c r="J960" s="5">
        <v>43987.0</v>
      </c>
      <c r="K960" s="4" t="s">
        <v>16</v>
      </c>
      <c r="L960" s="4">
        <f>iferror(vlookup(B960,Rating_info,3,0),"No Data")</f>
        <v>4.4</v>
      </c>
    </row>
    <row r="961" ht="15.75" hidden="1" customHeight="1">
      <c r="A961" s="4" t="s">
        <v>31</v>
      </c>
      <c r="B961" s="4" t="s">
        <v>2033</v>
      </c>
      <c r="C961" s="4" t="str">
        <f>iferror(vlookup(B961,Industry_info,2,false),"No data")</f>
        <v>Information Technology</v>
      </c>
      <c r="D961" s="4" t="s">
        <v>1419</v>
      </c>
      <c r="E961" s="4" t="str">
        <f>iferror(VLOOKUP(D961,State_info,2,0),"No Data")</f>
        <v>CA</v>
      </c>
      <c r="F961" s="4">
        <v>78846.0</v>
      </c>
      <c r="G961" s="4">
        <v>145106.0</v>
      </c>
      <c r="H961" s="4" t="s">
        <v>2034</v>
      </c>
      <c r="I961" s="5">
        <v>43952.0</v>
      </c>
      <c r="J961" s="5">
        <v>43987.0</v>
      </c>
      <c r="K961" s="4" t="s">
        <v>16</v>
      </c>
      <c r="L961" s="4">
        <f>iferror(vlookup(B961,Rating_info,3,0),"No Data")</f>
        <v>3.6</v>
      </c>
    </row>
    <row r="962" ht="15.75" hidden="1" customHeight="1">
      <c r="A962" s="4" t="s">
        <v>2035</v>
      </c>
      <c r="B962" s="4" t="s">
        <v>2036</v>
      </c>
      <c r="C962" s="4" t="str">
        <f>iferror(vlookup(B962,Industry_info,2,false),"No data")</f>
        <v>Biotech &amp; Pharmaceuticals</v>
      </c>
      <c r="D962" s="4" t="s">
        <v>1419</v>
      </c>
      <c r="E962" s="4" t="str">
        <f>iferror(VLOOKUP(D962,State_info,2,0),"No Data")</f>
        <v>CA</v>
      </c>
      <c r="F962" s="4">
        <v>137500.0</v>
      </c>
      <c r="G962" s="4">
        <v>151374.0</v>
      </c>
      <c r="H962" s="4" t="s">
        <v>2037</v>
      </c>
      <c r="I962" s="5">
        <v>43952.0</v>
      </c>
      <c r="J962" s="5">
        <v>43987.0</v>
      </c>
      <c r="K962" s="4" t="s">
        <v>16</v>
      </c>
      <c r="L962" s="4">
        <f>iferror(vlookup(B962,Rating_info,3,0),"No Data")</f>
        <v>5</v>
      </c>
    </row>
    <row r="963" ht="15.75" hidden="1" customHeight="1">
      <c r="A963" s="4" t="s">
        <v>2038</v>
      </c>
      <c r="B963" s="4" t="s">
        <v>1855</v>
      </c>
      <c r="C963" s="4" t="str">
        <f>iferror(vlookup(B963,Industry_info,2,false),"No data")</f>
        <v>No Industry</v>
      </c>
      <c r="D963" s="4" t="s">
        <v>1419</v>
      </c>
      <c r="E963" s="4" t="str">
        <f>iferror(VLOOKUP(D963,State_info,2,0),"No Data")</f>
        <v>CA</v>
      </c>
      <c r="F963" s="4">
        <v>61842.0</v>
      </c>
      <c r="G963" s="4">
        <v>99494.0</v>
      </c>
      <c r="H963" s="4" t="s">
        <v>2039</v>
      </c>
      <c r="I963" s="5">
        <v>43957.0</v>
      </c>
      <c r="J963" s="5">
        <v>43987.0</v>
      </c>
      <c r="K963" s="4" t="s">
        <v>16</v>
      </c>
      <c r="L963" s="4">
        <f>iferror(vlookup(B963,Rating_info,3,0),"No Data")</f>
        <v>4</v>
      </c>
    </row>
    <row r="964" ht="15.75" hidden="1" customHeight="1">
      <c r="A964" s="4" t="s">
        <v>2040</v>
      </c>
      <c r="B964" s="4" t="s">
        <v>2041</v>
      </c>
      <c r="C964" s="4" t="str">
        <f>iferror(vlookup(B964,Industry_info,2,false),"No data")</f>
        <v>Manufacturing</v>
      </c>
      <c r="D964" s="4" t="s">
        <v>1653</v>
      </c>
      <c r="E964" s="4" t="str">
        <f>iferror(VLOOKUP(D964,State_info,2,0),"No Data")</f>
        <v>CA</v>
      </c>
      <c r="F964" s="4">
        <v>63302.0</v>
      </c>
      <c r="G964" s="4">
        <v>126497.0</v>
      </c>
      <c r="H964" s="4" t="s">
        <v>2042</v>
      </c>
      <c r="I964" s="5">
        <v>43954.0</v>
      </c>
      <c r="J964" s="5">
        <v>43987.0</v>
      </c>
      <c r="K964" s="4" t="s">
        <v>16</v>
      </c>
      <c r="L964" s="4">
        <f>iferror(vlookup(B964,Rating_info,3,0),"No Data")</f>
        <v>3.7</v>
      </c>
    </row>
    <row r="965" ht="15.75" hidden="1" customHeight="1">
      <c r="A965" s="4" t="s">
        <v>177</v>
      </c>
      <c r="B965" s="4" t="s">
        <v>41</v>
      </c>
      <c r="C965" s="4" t="str">
        <f>iferror(vlookup(B965,Industry_info,2,false),"No data")</f>
        <v>Information Technology</v>
      </c>
      <c r="D965" s="4" t="s">
        <v>2043</v>
      </c>
      <c r="E965" s="4" t="str">
        <f>iferror(VLOOKUP(D965,State_info,2,0),"No Data")</f>
        <v>CA</v>
      </c>
      <c r="F965" s="4">
        <v>41120.0</v>
      </c>
      <c r="G965" s="4">
        <v>83807.0</v>
      </c>
      <c r="H965" s="4" t="s">
        <v>15</v>
      </c>
      <c r="I965" s="5">
        <v>43950.0</v>
      </c>
      <c r="J965" s="5">
        <v>43987.0</v>
      </c>
      <c r="K965" s="4" t="s">
        <v>16</v>
      </c>
      <c r="L965" s="4">
        <f>iferror(vlookup(B965,Rating_info,3,0),"No Data")</f>
        <v>3.9</v>
      </c>
    </row>
    <row r="966" ht="15.75" hidden="1" customHeight="1">
      <c r="A966" s="4" t="s">
        <v>2044</v>
      </c>
      <c r="B966" s="4" t="s">
        <v>1767</v>
      </c>
      <c r="C966" s="4" t="str">
        <f>iferror(vlookup(B966,Industry_info,2,false),"No data")</f>
        <v>Biotech &amp; Pharmaceuticals</v>
      </c>
      <c r="D966" s="4" t="s">
        <v>1448</v>
      </c>
      <c r="E966" s="4" t="str">
        <f>iferror(VLOOKUP(D966,State_info,2,0),"No Data")</f>
        <v>CA</v>
      </c>
      <c r="F966" s="4">
        <v>107345.0</v>
      </c>
      <c r="G966" s="4">
        <v>129633.0</v>
      </c>
      <c r="H966" s="4" t="s">
        <v>2045</v>
      </c>
      <c r="I966" s="5">
        <v>43957.0</v>
      </c>
      <c r="J966" s="5">
        <v>43987.0</v>
      </c>
      <c r="K966" s="4" t="s">
        <v>16</v>
      </c>
      <c r="L966" s="4">
        <f>iferror(vlookup(B966,Rating_info,3,0),"No Data")</f>
        <v>2.6</v>
      </c>
    </row>
    <row r="967" ht="15.75" hidden="1" customHeight="1">
      <c r="A967" s="4" t="s">
        <v>2046</v>
      </c>
      <c r="B967" s="4" t="s">
        <v>2047</v>
      </c>
      <c r="C967" s="4" t="str">
        <f>iferror(vlookup(B967,Industry_info,2,false),"No data")</f>
        <v>Information Technology</v>
      </c>
      <c r="D967" s="4" t="s">
        <v>1537</v>
      </c>
      <c r="E967" s="4" t="str">
        <f>iferror(VLOOKUP(D967,State_info,2,0),"No Data")</f>
        <v>CA</v>
      </c>
      <c r="F967" s="4">
        <v>114825.0</v>
      </c>
      <c r="G967" s="4">
        <v>153844.0</v>
      </c>
      <c r="H967" s="4" t="s">
        <v>2048</v>
      </c>
      <c r="I967" s="5">
        <v>43945.0</v>
      </c>
      <c r="J967" s="5">
        <v>43987.0</v>
      </c>
      <c r="K967" s="4" t="s">
        <v>16</v>
      </c>
      <c r="L967" s="4">
        <f>iferror(vlookup(B967,Rating_info,3,0),"No Data")</f>
        <v>3.5</v>
      </c>
    </row>
    <row r="968" ht="15.75" hidden="1" customHeight="1">
      <c r="A968" s="4" t="s">
        <v>2049</v>
      </c>
      <c r="B968" s="4" t="s">
        <v>1555</v>
      </c>
      <c r="C968" s="4" t="str">
        <f>iferror(vlookup(B968,Industry_info,2,false),"No data")</f>
        <v>Biotech &amp; Pharmaceuticals</v>
      </c>
      <c r="D968" s="4" t="s">
        <v>1448</v>
      </c>
      <c r="E968" s="4" t="str">
        <f>iferror(VLOOKUP(D968,State_info,2,0),"No Data")</f>
        <v>CA</v>
      </c>
      <c r="F968" s="4">
        <v>161510.0</v>
      </c>
      <c r="G968" s="4">
        <v>176639.0</v>
      </c>
      <c r="H968" s="4" t="s">
        <v>2050</v>
      </c>
      <c r="I968" s="5">
        <v>43956.0</v>
      </c>
      <c r="J968" s="5">
        <v>43987.0</v>
      </c>
      <c r="K968" s="4" t="s">
        <v>16</v>
      </c>
      <c r="L968" s="4">
        <f>iferror(vlookup(B968,Rating_info,3,0),"No Data")</f>
        <v>3.9</v>
      </c>
    </row>
    <row r="969" ht="15.75" hidden="1" customHeight="1">
      <c r="A969" s="4" t="s">
        <v>2051</v>
      </c>
      <c r="B969" s="4" t="s">
        <v>2052</v>
      </c>
      <c r="C969" s="4" t="str">
        <f>iferror(vlookup(B969,Industry_info,2,false),"No data")</f>
        <v>Biotech &amp; Pharmaceuticals</v>
      </c>
      <c r="D969" s="4" t="s">
        <v>1653</v>
      </c>
      <c r="E969" s="4" t="str">
        <f>iferror(VLOOKUP(D969,State_info,2,0),"No Data")</f>
        <v>CA</v>
      </c>
      <c r="F969" s="4">
        <v>134551.0</v>
      </c>
      <c r="G969" s="4">
        <v>160763.0</v>
      </c>
      <c r="H969" s="4" t="s">
        <v>2053</v>
      </c>
      <c r="I969" s="5">
        <v>43957.0</v>
      </c>
      <c r="J969" s="5">
        <v>43987.0</v>
      </c>
      <c r="K969" s="4" t="s">
        <v>16</v>
      </c>
      <c r="L969" s="4">
        <f>iferror(vlookup(B969,Rating_info,3,0),"No Data")</f>
        <v>2.8</v>
      </c>
    </row>
    <row r="970" ht="15.75" hidden="1" customHeight="1">
      <c r="A970" s="4" t="s">
        <v>2054</v>
      </c>
      <c r="B970" s="4" t="s">
        <v>1864</v>
      </c>
      <c r="C970" s="4" t="str">
        <f>iferror(vlookup(B970,Industry_info,2,false),"No data")</f>
        <v>Biotech &amp; Pharmaceuticals</v>
      </c>
      <c r="D970" s="4" t="s">
        <v>1419</v>
      </c>
      <c r="E970" s="4" t="str">
        <f>iferror(VLOOKUP(D970,State_info,2,0),"No Data")</f>
        <v>CA</v>
      </c>
      <c r="F970" s="4">
        <v>49428.0</v>
      </c>
      <c r="G970" s="4">
        <v>106830.0</v>
      </c>
      <c r="H970" s="4" t="s">
        <v>2055</v>
      </c>
      <c r="I970" s="5">
        <v>43954.0</v>
      </c>
      <c r="J970" s="5">
        <v>43987.0</v>
      </c>
      <c r="K970" s="4" t="s">
        <v>16</v>
      </c>
      <c r="L970" s="4">
        <f>iferror(vlookup(B970,Rating_info,3,0),"No Data")</f>
        <v>3.8</v>
      </c>
    </row>
    <row r="971" ht="15.75" hidden="1" customHeight="1">
      <c r="A971" s="4" t="s">
        <v>2056</v>
      </c>
      <c r="B971" s="4" t="s">
        <v>1555</v>
      </c>
      <c r="C971" s="4" t="str">
        <f>iferror(vlookup(B971,Industry_info,2,false),"No data")</f>
        <v>Biotech &amp; Pharmaceuticals</v>
      </c>
      <c r="D971" s="4" t="s">
        <v>1448</v>
      </c>
      <c r="E971" s="4" t="str">
        <f>iferror(VLOOKUP(D971,State_info,2,0),"No Data")</f>
        <v>CA</v>
      </c>
      <c r="F971" s="4">
        <v>137930.0</v>
      </c>
      <c r="G971" s="4">
        <v>163519.0</v>
      </c>
      <c r="H971" s="4" t="s">
        <v>2057</v>
      </c>
      <c r="I971" s="5">
        <v>43956.0</v>
      </c>
      <c r="J971" s="5">
        <v>43987.0</v>
      </c>
      <c r="K971" s="4" t="s">
        <v>16</v>
      </c>
      <c r="L971" s="4">
        <f>iferror(vlookup(B971,Rating_info,3,0),"No Data")</f>
        <v>3.9</v>
      </c>
    </row>
    <row r="972" ht="15.75" hidden="1" customHeight="1">
      <c r="A972" s="4" t="s">
        <v>2058</v>
      </c>
      <c r="B972" s="4" t="s">
        <v>1555</v>
      </c>
      <c r="C972" s="4" t="str">
        <f>iferror(vlookup(B972,Industry_info,2,false),"No data")</f>
        <v>Biotech &amp; Pharmaceuticals</v>
      </c>
      <c r="D972" s="4" t="s">
        <v>1448</v>
      </c>
      <c r="E972" s="4" t="str">
        <f>iferror(VLOOKUP(D972,State_info,2,0),"No Data")</f>
        <v>CA</v>
      </c>
      <c r="F972" s="4">
        <v>129314.0</v>
      </c>
      <c r="G972" s="4">
        <v>211091.0</v>
      </c>
      <c r="H972" s="4" t="s">
        <v>2059</v>
      </c>
      <c r="I972" s="5">
        <v>43956.0</v>
      </c>
      <c r="J972" s="5">
        <v>43987.0</v>
      </c>
      <c r="K972" s="4" t="s">
        <v>16</v>
      </c>
      <c r="L972" s="4">
        <f>iferror(vlookup(B972,Rating_info,3,0),"No Data")</f>
        <v>3.9</v>
      </c>
    </row>
    <row r="973" ht="15.75" hidden="1" customHeight="1">
      <c r="A973" s="4" t="s">
        <v>2060</v>
      </c>
      <c r="B973" s="4" t="s">
        <v>1966</v>
      </c>
      <c r="C973" s="4" t="str">
        <f>iferror(vlookup(B973,Industry_info,2,false),"No data")</f>
        <v>Biotech &amp; Pharmaceuticals</v>
      </c>
      <c r="D973" s="4" t="s">
        <v>1750</v>
      </c>
      <c r="E973" s="4" t="str">
        <f>iferror(VLOOKUP(D973,State_info,2,0),"No Data")</f>
        <v>CA</v>
      </c>
      <c r="F973" s="4">
        <v>52517.0</v>
      </c>
      <c r="G973" s="4">
        <v>85310.0</v>
      </c>
      <c r="H973" s="4" t="s">
        <v>15</v>
      </c>
      <c r="I973" s="5">
        <v>43950.0</v>
      </c>
      <c r="J973" s="5">
        <v>43987.0</v>
      </c>
      <c r="K973" s="4" t="s">
        <v>16</v>
      </c>
      <c r="L973" s="4">
        <f>iferror(vlookup(B973,Rating_info,3,0),"No Data")</f>
        <v>3.7</v>
      </c>
    </row>
    <row r="974" ht="15.75" hidden="1" customHeight="1">
      <c r="A974" s="4" t="s">
        <v>2061</v>
      </c>
      <c r="B974" s="4" t="s">
        <v>1555</v>
      </c>
      <c r="C974" s="4" t="str">
        <f>iferror(vlookup(B974,Industry_info,2,false),"No data")</f>
        <v>Biotech &amp; Pharmaceuticals</v>
      </c>
      <c r="D974" s="4" t="s">
        <v>1448</v>
      </c>
      <c r="E974" s="4" t="str">
        <f>iferror(VLOOKUP(D974,State_info,2,0),"No Data")</f>
        <v>CA</v>
      </c>
      <c r="F974" s="4">
        <v>142960.0</v>
      </c>
      <c r="G974" s="4">
        <v>161259.0</v>
      </c>
      <c r="H974" s="4" t="s">
        <v>2062</v>
      </c>
      <c r="I974" s="5">
        <v>43956.0</v>
      </c>
      <c r="J974" s="5">
        <v>43987.0</v>
      </c>
      <c r="K974" s="4" t="s">
        <v>16</v>
      </c>
      <c r="L974" s="4">
        <f>iferror(vlookup(B974,Rating_info,3,0),"No Data")</f>
        <v>3.9</v>
      </c>
    </row>
    <row r="975" ht="15.75" hidden="1" customHeight="1">
      <c r="A975" s="4" t="s">
        <v>2063</v>
      </c>
      <c r="B975" s="4" t="s">
        <v>2064</v>
      </c>
      <c r="C975" s="4" t="str">
        <f>iferror(vlookup(B975,Industry_info,2,false),"No data")</f>
        <v>Information Technology</v>
      </c>
      <c r="D975" s="4" t="s">
        <v>1653</v>
      </c>
      <c r="E975" s="4" t="str">
        <f>iferror(VLOOKUP(D975,State_info,2,0),"No Data")</f>
        <v>CA</v>
      </c>
      <c r="F975" s="4">
        <v>99062.0</v>
      </c>
      <c r="G975" s="4">
        <v>156649.0</v>
      </c>
      <c r="H975" s="4" t="s">
        <v>15</v>
      </c>
      <c r="I975" s="5">
        <v>43952.0</v>
      </c>
      <c r="J975" s="5">
        <v>43987.0</v>
      </c>
      <c r="K975" s="4" t="s">
        <v>16</v>
      </c>
      <c r="L975" s="4">
        <f>iferror(vlookup(B975,Rating_info,3,0),"No Data")</f>
        <v>3.5</v>
      </c>
    </row>
    <row r="976" ht="15.75" hidden="1" customHeight="1">
      <c r="A976" s="4" t="s">
        <v>2065</v>
      </c>
      <c r="B976" s="4" t="s">
        <v>2066</v>
      </c>
      <c r="C976" s="4" t="str">
        <f>iferror(vlookup(B976,Industry_info,2,false),"No data")</f>
        <v>Information Technology</v>
      </c>
      <c r="D976" s="4" t="s">
        <v>1419</v>
      </c>
      <c r="E976" s="4" t="str">
        <f>iferror(VLOOKUP(D976,State_info,2,0),"No Data")</f>
        <v>CA</v>
      </c>
      <c r="F976" s="4">
        <v>170345.0</v>
      </c>
      <c r="G976" s="4">
        <v>172624.0</v>
      </c>
      <c r="H976" s="4" t="s">
        <v>15</v>
      </c>
      <c r="I976" s="5">
        <v>43957.0</v>
      </c>
      <c r="J976" s="5">
        <v>43987.0</v>
      </c>
      <c r="K976" s="4" t="s">
        <v>16</v>
      </c>
      <c r="L976" s="4">
        <f>iferror(vlookup(B976,Rating_info,3,0),"No Data")</f>
        <v>4.3</v>
      </c>
    </row>
    <row r="977" ht="15.75" hidden="1" customHeight="1">
      <c r="A977" s="4" t="s">
        <v>31</v>
      </c>
      <c r="B977" s="4" t="s">
        <v>2067</v>
      </c>
      <c r="C977" s="4" t="str">
        <f>iferror(vlookup(B977,Industry_info,2,false),"No data")</f>
        <v>Finance</v>
      </c>
      <c r="D977" s="4" t="s">
        <v>1419</v>
      </c>
      <c r="E977" s="4" t="str">
        <f>iferror(VLOOKUP(D977,State_info,2,0),"No Data")</f>
        <v>CA</v>
      </c>
      <c r="F977" s="4">
        <v>112096.0</v>
      </c>
      <c r="G977" s="4">
        <v>129538.0</v>
      </c>
      <c r="H977" s="4" t="s">
        <v>2068</v>
      </c>
      <c r="I977" s="5">
        <v>43945.0</v>
      </c>
      <c r="J977" s="5">
        <v>43987.0</v>
      </c>
      <c r="K977" s="4" t="s">
        <v>16</v>
      </c>
      <c r="L977" s="4">
        <f>iferror(vlookup(B977,Rating_info,3,0),"No Data")</f>
        <v>3.7</v>
      </c>
    </row>
    <row r="978" ht="15.75" hidden="1" customHeight="1">
      <c r="A978" s="4" t="s">
        <v>2069</v>
      </c>
      <c r="B978" s="4" t="s">
        <v>2070</v>
      </c>
      <c r="C978" s="4" t="str">
        <f>iferror(vlookup(B978,Industry_info,2,false),"No data")</f>
        <v>Information Technology</v>
      </c>
      <c r="D978" s="4" t="s">
        <v>1419</v>
      </c>
      <c r="E978" s="4" t="str">
        <f>iferror(VLOOKUP(D978,State_info,2,0),"No Data")</f>
        <v>CA</v>
      </c>
      <c r="F978" s="4">
        <v>148685.0</v>
      </c>
      <c r="G978" s="4">
        <v>172025.0</v>
      </c>
      <c r="H978" s="4" t="s">
        <v>2071</v>
      </c>
      <c r="I978" s="5">
        <v>43956.0</v>
      </c>
      <c r="J978" s="5">
        <v>43987.0</v>
      </c>
      <c r="K978" s="4" t="s">
        <v>16</v>
      </c>
      <c r="L978" s="4">
        <f>iferror(vlookup(B978,Rating_info,3,0),"No Data")</f>
        <v>4.7</v>
      </c>
    </row>
    <row r="979" ht="15.75" hidden="1" customHeight="1">
      <c r="A979" s="4" t="s">
        <v>2072</v>
      </c>
      <c r="B979" s="4" t="s">
        <v>2073</v>
      </c>
      <c r="C979" s="4" t="str">
        <f>iferror(vlookup(B979,Industry_info,2,false),"No data")</f>
        <v>Health Care</v>
      </c>
      <c r="D979" s="4" t="s">
        <v>1419</v>
      </c>
      <c r="E979" s="4" t="str">
        <f>iferror(VLOOKUP(D979,State_info,2,0),"No Data")</f>
        <v>CA</v>
      </c>
      <c r="F979" s="4">
        <v>43211.0</v>
      </c>
      <c r="G979" s="4">
        <v>78464.0</v>
      </c>
      <c r="H979" s="4" t="s">
        <v>2074</v>
      </c>
      <c r="I979" s="5">
        <v>43957.0</v>
      </c>
      <c r="J979" s="5">
        <v>43987.0</v>
      </c>
      <c r="K979" s="4" t="s">
        <v>16</v>
      </c>
      <c r="L979" s="4">
        <f>iferror(vlookup(B979,Rating_info,3,0),"No Data")</f>
        <v>4.7</v>
      </c>
    </row>
    <row r="980" ht="15.75" hidden="1" customHeight="1">
      <c r="A980" s="4" t="s">
        <v>2075</v>
      </c>
      <c r="B980" s="4" t="s">
        <v>1555</v>
      </c>
      <c r="C980" s="4" t="str">
        <f>iferror(vlookup(B980,Industry_info,2,false),"No data")</f>
        <v>Biotech &amp; Pharmaceuticals</v>
      </c>
      <c r="D980" s="4" t="s">
        <v>1448</v>
      </c>
      <c r="E980" s="4" t="str">
        <f>iferror(VLOOKUP(D980,State_info,2,0),"No Data")</f>
        <v>CA</v>
      </c>
      <c r="F980" s="4">
        <v>205735.0</v>
      </c>
      <c r="G980" s="4">
        <v>233900.0</v>
      </c>
      <c r="H980" s="4" t="s">
        <v>2076</v>
      </c>
      <c r="I980" s="5">
        <v>43956.0</v>
      </c>
      <c r="J980" s="5">
        <v>43987.0</v>
      </c>
      <c r="K980" s="4" t="s">
        <v>16</v>
      </c>
      <c r="L980" s="4">
        <f>iferror(vlookup(B980,Rating_info,3,0),"No Data")</f>
        <v>3.9</v>
      </c>
    </row>
    <row r="981" ht="15.75" hidden="1" customHeight="1">
      <c r="A981" s="4" t="s">
        <v>2077</v>
      </c>
      <c r="B981" s="4" t="s">
        <v>2027</v>
      </c>
      <c r="C981" s="4" t="str">
        <f>iferror(vlookup(B981,Industry_info,2,false),"No data")</f>
        <v>Education</v>
      </c>
      <c r="D981" s="4" t="s">
        <v>1419</v>
      </c>
      <c r="E981" s="4" t="str">
        <f>iferror(VLOOKUP(D981,State_info,2,0),"No Data")</f>
        <v>CA</v>
      </c>
      <c r="F981" s="4">
        <v>84749.0</v>
      </c>
      <c r="G981" s="4">
        <v>164711.0</v>
      </c>
      <c r="H981" s="4" t="s">
        <v>2078</v>
      </c>
      <c r="I981" s="5">
        <v>43952.0</v>
      </c>
      <c r="J981" s="5">
        <v>43987.0</v>
      </c>
      <c r="K981" s="4" t="s">
        <v>16</v>
      </c>
      <c r="L981" s="4">
        <f>iferror(vlookup(B981,Rating_info,3,0),"No Data")</f>
        <v>4.4</v>
      </c>
    </row>
    <row r="982" ht="15.75" hidden="1" customHeight="1">
      <c r="A982" s="4" t="s">
        <v>2079</v>
      </c>
      <c r="B982" s="4" t="s">
        <v>2080</v>
      </c>
      <c r="C982" s="4" t="str">
        <f>iferror(vlookup(B982,Industry_info,2,false),"No data")</f>
        <v>No Industry</v>
      </c>
      <c r="D982" s="4" t="s">
        <v>1419</v>
      </c>
      <c r="E982" s="4" t="str">
        <f>iferror(VLOOKUP(D982,State_info,2,0),"No Data")</f>
        <v>CA</v>
      </c>
      <c r="F982" s="4">
        <v>100553.0</v>
      </c>
      <c r="G982" s="4">
        <v>104040.0</v>
      </c>
      <c r="H982" s="4" t="s">
        <v>2081</v>
      </c>
      <c r="I982" s="5">
        <v>43950.0</v>
      </c>
      <c r="J982" s="5">
        <v>43987.0</v>
      </c>
      <c r="K982" s="4" t="s">
        <v>16</v>
      </c>
      <c r="L982" s="4">
        <f>iferror(vlookup(B982,Rating_info,3,0),"No Data")</f>
        <v>4.1</v>
      </c>
    </row>
    <row r="983" ht="15.75" hidden="1" customHeight="1">
      <c r="A983" s="4" t="s">
        <v>2082</v>
      </c>
      <c r="B983" s="4" t="s">
        <v>1951</v>
      </c>
      <c r="C983" s="4" t="str">
        <f>iferror(vlookup(B983,Industry_info,2,false),"No data")</f>
        <v>Information Technology</v>
      </c>
      <c r="D983" s="4" t="s">
        <v>1419</v>
      </c>
      <c r="E983" s="4" t="str">
        <f>iferror(VLOOKUP(D983,State_info,2,0),"No Data")</f>
        <v>CA</v>
      </c>
      <c r="F983" s="4">
        <v>102289.0</v>
      </c>
      <c r="G983" s="4">
        <v>214758.0</v>
      </c>
      <c r="H983" s="4" t="s">
        <v>2083</v>
      </c>
      <c r="I983" s="5">
        <v>43957.0</v>
      </c>
      <c r="J983" s="5">
        <v>43987.0</v>
      </c>
      <c r="K983" s="4" t="s">
        <v>16</v>
      </c>
      <c r="L983" s="4">
        <f>iferror(vlookup(B983,Rating_info,3,0),"No Data")</f>
        <v>3.8</v>
      </c>
    </row>
    <row r="984" ht="15.75" hidden="1" customHeight="1">
      <c r="A984" s="4" t="s">
        <v>1566</v>
      </c>
      <c r="B984" s="4" t="s">
        <v>2084</v>
      </c>
      <c r="C984" s="4" t="str">
        <f>iferror(vlookup(B984,Industry_info,2,false),"No data")</f>
        <v>Education</v>
      </c>
      <c r="D984" s="4" t="s">
        <v>1419</v>
      </c>
      <c r="E984" s="4" t="str">
        <f>iferror(VLOOKUP(D984,State_info,2,0),"No Data")</f>
        <v>CA</v>
      </c>
      <c r="F984" s="4">
        <v>73319.0</v>
      </c>
      <c r="G984" s="4">
        <v>100238.0</v>
      </c>
      <c r="H984" s="4" t="s">
        <v>2085</v>
      </c>
      <c r="I984" s="5">
        <v>43952.0</v>
      </c>
      <c r="J984" s="5">
        <v>43987.0</v>
      </c>
      <c r="K984" s="4" t="s">
        <v>16</v>
      </c>
      <c r="L984" s="4">
        <f>iferror(vlookup(B984,Rating_info,3,0),"No Data")</f>
        <v>3.9</v>
      </c>
    </row>
    <row r="985" ht="15.75" hidden="1" customHeight="1">
      <c r="A985" s="4" t="s">
        <v>2086</v>
      </c>
      <c r="B985" s="4" t="s">
        <v>1555</v>
      </c>
      <c r="C985" s="4" t="str">
        <f>iferror(vlookup(B985,Industry_info,2,false),"No data")</f>
        <v>Biotech &amp; Pharmaceuticals</v>
      </c>
      <c r="D985" s="4" t="s">
        <v>1448</v>
      </c>
      <c r="E985" s="4" t="str">
        <f>iferror(VLOOKUP(D985,State_info,2,0),"No Data")</f>
        <v>CA</v>
      </c>
      <c r="F985" s="4">
        <v>106610.0</v>
      </c>
      <c r="G985" s="4">
        <v>130479.0</v>
      </c>
      <c r="H985" s="4" t="s">
        <v>2087</v>
      </c>
      <c r="I985" s="5">
        <v>43956.0</v>
      </c>
      <c r="J985" s="5">
        <v>43987.0</v>
      </c>
      <c r="K985" s="4" t="s">
        <v>16</v>
      </c>
      <c r="L985" s="4">
        <f>iferror(vlookup(B985,Rating_info,3,0),"No Data")</f>
        <v>3.9</v>
      </c>
    </row>
    <row r="986" ht="15.75" hidden="1" customHeight="1">
      <c r="A986" s="4" t="s">
        <v>2088</v>
      </c>
      <c r="B986" s="4" t="s">
        <v>1855</v>
      </c>
      <c r="C986" s="4" t="str">
        <f>iferror(vlookup(B986,Industry_info,2,false),"No data")</f>
        <v>No Industry</v>
      </c>
      <c r="D986" s="4" t="s">
        <v>1419</v>
      </c>
      <c r="E986" s="4" t="str">
        <f>iferror(VLOOKUP(D986,State_info,2,0),"No Data")</f>
        <v>CA</v>
      </c>
      <c r="F986" s="4">
        <v>54050.0</v>
      </c>
      <c r="G986" s="4">
        <v>92952.0</v>
      </c>
      <c r="H986" s="4" t="s">
        <v>2089</v>
      </c>
      <c r="I986" s="5">
        <v>43957.0</v>
      </c>
      <c r="J986" s="5">
        <v>43987.0</v>
      </c>
      <c r="K986" s="4" t="s">
        <v>16</v>
      </c>
      <c r="L986" s="4">
        <f>iferror(vlookup(B986,Rating_info,3,0),"No Data")</f>
        <v>4</v>
      </c>
    </row>
    <row r="987" ht="15.75" hidden="1" customHeight="1">
      <c r="A987" s="4" t="s">
        <v>2090</v>
      </c>
      <c r="B987" s="4" t="s">
        <v>1855</v>
      </c>
      <c r="C987" s="4" t="str">
        <f>iferror(vlookup(B987,Industry_info,2,false),"No data")</f>
        <v>No Industry</v>
      </c>
      <c r="D987" s="4" t="s">
        <v>1419</v>
      </c>
      <c r="E987" s="4" t="str">
        <f>iferror(VLOOKUP(D987,State_info,2,0),"No Data")</f>
        <v>CA</v>
      </c>
      <c r="F987" s="4">
        <v>29611.0</v>
      </c>
      <c r="G987" s="4">
        <v>61334.0</v>
      </c>
      <c r="H987" s="4" t="s">
        <v>2091</v>
      </c>
      <c r="I987" s="5">
        <v>43946.0</v>
      </c>
      <c r="J987" s="5">
        <v>43987.0</v>
      </c>
      <c r="K987" s="4" t="s">
        <v>330</v>
      </c>
      <c r="L987" s="4">
        <f>iferror(vlookup(B987,Rating_info,3,0),"No Data")</f>
        <v>4</v>
      </c>
    </row>
    <row r="988" ht="15.75" hidden="1" customHeight="1">
      <c r="A988" s="4" t="s">
        <v>2092</v>
      </c>
      <c r="B988" s="4" t="s">
        <v>2093</v>
      </c>
      <c r="C988" s="4" t="str">
        <f>iferror(vlookup(B988,Industry_info,2,false),"No data")</f>
        <v>Non-Profit</v>
      </c>
      <c r="D988" s="4" t="s">
        <v>1419</v>
      </c>
      <c r="E988" s="4" t="str">
        <f>iferror(VLOOKUP(D988,State_info,2,0),"No Data")</f>
        <v>CA</v>
      </c>
      <c r="F988" s="4">
        <v>32724.0</v>
      </c>
      <c r="G988" s="4">
        <v>74427.0</v>
      </c>
      <c r="H988" s="4" t="s">
        <v>2094</v>
      </c>
      <c r="I988" s="5">
        <v>43952.0</v>
      </c>
      <c r="J988" s="5">
        <v>43987.0</v>
      </c>
      <c r="K988" s="4" t="s">
        <v>16</v>
      </c>
      <c r="L988" s="4">
        <f>iferror(vlookup(B988,Rating_info,3,0),"No Data")</f>
        <v>3.3</v>
      </c>
    </row>
    <row r="989" ht="15.75" hidden="1" customHeight="1">
      <c r="A989" s="4" t="s">
        <v>2095</v>
      </c>
      <c r="B989" s="4" t="s">
        <v>2096</v>
      </c>
      <c r="C989" s="4" t="str">
        <f>iferror(vlookup(B989,Industry_info,2,false),"No data")</f>
        <v>Information Technology</v>
      </c>
      <c r="D989" s="4" t="s">
        <v>1419</v>
      </c>
      <c r="E989" s="4" t="str">
        <f>iferror(VLOOKUP(D989,State_info,2,0),"No Data")</f>
        <v>CA</v>
      </c>
      <c r="F989" s="4">
        <v>145771.0</v>
      </c>
      <c r="G989" s="4">
        <v>179544.0</v>
      </c>
      <c r="H989" s="4" t="s">
        <v>2097</v>
      </c>
      <c r="I989" s="5">
        <v>43956.0</v>
      </c>
      <c r="J989" s="5">
        <v>43987.0</v>
      </c>
      <c r="K989" s="4" t="s">
        <v>16</v>
      </c>
      <c r="L989" s="4">
        <f>iferror(vlookup(B989,Rating_info,3,0),"No Data")</f>
        <v>3.8</v>
      </c>
    </row>
    <row r="990" ht="15.75" hidden="1" customHeight="1">
      <c r="A990" s="4" t="s">
        <v>2098</v>
      </c>
      <c r="B990" s="4" t="s">
        <v>1555</v>
      </c>
      <c r="C990" s="4" t="str">
        <f>iferror(vlookup(B990,Industry_info,2,false),"No data")</f>
        <v>Biotech &amp; Pharmaceuticals</v>
      </c>
      <c r="D990" s="4" t="s">
        <v>1448</v>
      </c>
      <c r="E990" s="4" t="str">
        <f>iferror(VLOOKUP(D990,State_info,2,0),"No Data")</f>
        <v>CA</v>
      </c>
      <c r="F990" s="4">
        <v>133572.0</v>
      </c>
      <c r="G990" s="4">
        <v>158970.0</v>
      </c>
      <c r="H990" s="4" t="s">
        <v>2099</v>
      </c>
      <c r="I990" s="5">
        <v>43956.0</v>
      </c>
      <c r="J990" s="5">
        <v>43987.0</v>
      </c>
      <c r="K990" s="4" t="s">
        <v>16</v>
      </c>
      <c r="L990" s="4">
        <f>iferror(vlookup(B990,Rating_info,3,0),"No Data")</f>
        <v>3.9</v>
      </c>
    </row>
    <row r="991" ht="15.75" hidden="1" customHeight="1">
      <c r="A991" s="4" t="s">
        <v>2100</v>
      </c>
      <c r="B991" s="4" t="s">
        <v>1555</v>
      </c>
      <c r="C991" s="4" t="str">
        <f>iferror(vlookup(B991,Industry_info,2,false),"No data")</f>
        <v>Biotech &amp; Pharmaceuticals</v>
      </c>
      <c r="D991" s="4" t="s">
        <v>1448</v>
      </c>
      <c r="E991" s="4" t="str">
        <f>iferror(VLOOKUP(D991,State_info,2,0),"No Data")</f>
        <v>CA</v>
      </c>
      <c r="F991" s="4">
        <v>142960.0</v>
      </c>
      <c r="G991" s="4">
        <v>161259.0</v>
      </c>
      <c r="H991" s="4" t="s">
        <v>2101</v>
      </c>
      <c r="I991" s="5">
        <v>43956.0</v>
      </c>
      <c r="J991" s="5">
        <v>43987.0</v>
      </c>
      <c r="K991" s="4" t="s">
        <v>16</v>
      </c>
      <c r="L991" s="4">
        <f>iferror(vlookup(B991,Rating_info,3,0),"No Data")</f>
        <v>3.9</v>
      </c>
    </row>
    <row r="992" ht="15.75" hidden="1" customHeight="1">
      <c r="A992" s="4" t="s">
        <v>2102</v>
      </c>
      <c r="B992" s="4" t="s">
        <v>245</v>
      </c>
      <c r="C992" s="4" t="str">
        <f>iferror(vlookup(B992,Industry_info,2,false),"No data")</f>
        <v>Information Technology</v>
      </c>
      <c r="D992" s="4" t="s">
        <v>1537</v>
      </c>
      <c r="E992" s="4" t="str">
        <f>iferror(VLOOKUP(D992,State_info,2,0),"No Data")</f>
        <v>CA</v>
      </c>
      <c r="F992" s="4">
        <v>110887.0</v>
      </c>
      <c r="G992" s="4">
        <v>155985.0</v>
      </c>
      <c r="H992" s="4" t="s">
        <v>15</v>
      </c>
      <c r="I992" s="5">
        <v>43945.0</v>
      </c>
      <c r="J992" s="5">
        <v>43987.0</v>
      </c>
      <c r="K992" s="4" t="s">
        <v>16</v>
      </c>
      <c r="L992" s="4">
        <f>iferror(vlookup(B992,Rating_info,3,0),"No Data")</f>
        <v>4.4</v>
      </c>
    </row>
    <row r="993" ht="15.75" hidden="1" customHeight="1">
      <c r="A993" s="4" t="s">
        <v>37</v>
      </c>
      <c r="B993" s="4" t="s">
        <v>1560</v>
      </c>
      <c r="C993" s="4" t="str">
        <f>iferror(vlookup(B993,Industry_info,2,false),"No data")</f>
        <v>Biotech &amp; Pharmaceuticals</v>
      </c>
      <c r="D993" s="4" t="s">
        <v>1561</v>
      </c>
      <c r="E993" s="4" t="str">
        <f>iferror(VLOOKUP(D993,State_info,2,0),"No Data")</f>
        <v>CA</v>
      </c>
      <c r="F993" s="4">
        <v>135781.0</v>
      </c>
      <c r="G993" s="4">
        <v>165967.0</v>
      </c>
      <c r="H993" s="4" t="s">
        <v>2103</v>
      </c>
      <c r="I993" s="5">
        <v>43956.0</v>
      </c>
      <c r="J993" s="5">
        <v>43987.0</v>
      </c>
      <c r="K993" s="4" t="s">
        <v>16</v>
      </c>
      <c r="L993" s="4">
        <f>iferror(vlookup(B993,Rating_info,3,0),"No Data")</f>
        <v>3.4</v>
      </c>
    </row>
    <row r="994" ht="15.75" hidden="1" customHeight="1">
      <c r="A994" s="4" t="s">
        <v>1566</v>
      </c>
      <c r="B994" s="4" t="s">
        <v>2104</v>
      </c>
      <c r="C994" s="4" t="str">
        <f>iferror(vlookup(B994,Industry_info,2,false),"No data")</f>
        <v>Retail</v>
      </c>
      <c r="D994" s="4" t="s">
        <v>1419</v>
      </c>
      <c r="E994" s="4" t="str">
        <f>iferror(VLOOKUP(D994,State_info,2,0),"No Data")</f>
        <v>CA</v>
      </c>
      <c r="F994" s="4">
        <v>114498.0</v>
      </c>
      <c r="G994" s="4">
        <v>139680.0</v>
      </c>
      <c r="H994" s="4" t="s">
        <v>2105</v>
      </c>
      <c r="I994" s="5">
        <v>43956.0</v>
      </c>
      <c r="J994" s="5">
        <v>43987.0</v>
      </c>
      <c r="K994" s="4" t="s">
        <v>330</v>
      </c>
      <c r="L994" s="4">
        <f>iferror(vlookup(B994,Rating_info,3,0),"No Data")</f>
        <v>3.7</v>
      </c>
    </row>
    <row r="995" ht="15.75" hidden="1" customHeight="1">
      <c r="A995" s="4" t="s">
        <v>1566</v>
      </c>
      <c r="B995" s="4" t="s">
        <v>1772</v>
      </c>
      <c r="C995" s="4" t="str">
        <f>iferror(vlookup(B995,Industry_info,2,false),"No data")</f>
        <v>Information Technology</v>
      </c>
      <c r="D995" s="4" t="s">
        <v>1419</v>
      </c>
      <c r="E995" s="4" t="str">
        <f>iferror(VLOOKUP(D995,State_info,2,0),"No Data")</f>
        <v>CA</v>
      </c>
      <c r="F995" s="4">
        <v>106351.0</v>
      </c>
      <c r="G995" s="4">
        <v>129005.0</v>
      </c>
      <c r="H995" s="4" t="s">
        <v>2106</v>
      </c>
      <c r="I995" s="5">
        <v>43952.0</v>
      </c>
      <c r="J995" s="5">
        <v>43987.0</v>
      </c>
      <c r="K995" s="4" t="s">
        <v>16</v>
      </c>
      <c r="L995" s="4">
        <f>iferror(vlookup(B995,Rating_info,3,0),"No Data")</f>
        <v>3.6</v>
      </c>
    </row>
    <row r="996" ht="15.75" hidden="1" customHeight="1">
      <c r="A996" s="4" t="s">
        <v>2107</v>
      </c>
      <c r="B996" s="4" t="s">
        <v>2108</v>
      </c>
      <c r="C996" s="4" t="str">
        <f>iferror(vlookup(B996,Industry_info,2,false),"No data")</f>
        <v>Biotech &amp; Pharmaceuticals</v>
      </c>
      <c r="D996" s="4" t="s">
        <v>1544</v>
      </c>
      <c r="E996" s="4" t="str">
        <f>iferror(VLOOKUP(D996,State_info,2,0),"No Data")</f>
        <v>CA</v>
      </c>
      <c r="F996" s="4">
        <v>47089.0</v>
      </c>
      <c r="G996" s="4">
        <v>56619.0</v>
      </c>
      <c r="H996" s="4" t="s">
        <v>2109</v>
      </c>
      <c r="I996" s="5">
        <v>43952.0</v>
      </c>
      <c r="J996" s="5">
        <v>43987.0</v>
      </c>
      <c r="K996" s="4" t="s">
        <v>16</v>
      </c>
      <c r="L996" s="4">
        <f>iferror(vlookup(B996,Rating_info,3,0),"No Data")</f>
        <v>3.2</v>
      </c>
    </row>
    <row r="997" ht="15.75" hidden="1" customHeight="1">
      <c r="A997" s="4" t="s">
        <v>2110</v>
      </c>
      <c r="B997" s="4" t="s">
        <v>2111</v>
      </c>
      <c r="C997" s="4" t="str">
        <f>iferror(vlookup(B997,Industry_info,2,false),"No data")</f>
        <v>Oil, Gas, Energy &amp; Utilities</v>
      </c>
      <c r="D997" s="4" t="s">
        <v>1419</v>
      </c>
      <c r="E997" s="4" t="str">
        <f>iferror(VLOOKUP(D997,State_info,2,0),"No Data")</f>
        <v>CA</v>
      </c>
      <c r="F997" s="4">
        <v>70494.0</v>
      </c>
      <c r="G997" s="4">
        <v>129629.0</v>
      </c>
      <c r="H997" s="4" t="s">
        <v>2112</v>
      </c>
      <c r="I997" s="5">
        <v>43956.0</v>
      </c>
      <c r="J997" s="5">
        <v>43987.0</v>
      </c>
      <c r="K997" s="4" t="s">
        <v>16</v>
      </c>
      <c r="L997" s="4">
        <f>iferror(vlookup(B997,Rating_info,3,0),"No Data")</f>
        <v>4</v>
      </c>
    </row>
    <row r="998" ht="15.75" hidden="1" customHeight="1">
      <c r="A998" s="4" t="s">
        <v>2113</v>
      </c>
      <c r="B998" s="4" t="s">
        <v>2027</v>
      </c>
      <c r="C998" s="4" t="str">
        <f>iferror(vlookup(B998,Industry_info,2,false),"No data")</f>
        <v>Education</v>
      </c>
      <c r="D998" s="4" t="s">
        <v>1419</v>
      </c>
      <c r="E998" s="4" t="str">
        <f>iferror(VLOOKUP(D998,State_info,2,0),"No Data")</f>
        <v>CA</v>
      </c>
      <c r="F998" s="4">
        <v>174661.0</v>
      </c>
      <c r="G998" s="4">
        <v>278501.0</v>
      </c>
      <c r="H998" s="4" t="s">
        <v>2114</v>
      </c>
      <c r="I998" s="5">
        <v>43952.0</v>
      </c>
      <c r="J998" s="5">
        <v>43987.0</v>
      </c>
      <c r="K998" s="4" t="s">
        <v>16</v>
      </c>
      <c r="L998" s="4">
        <f>iferror(vlookup(B998,Rating_info,3,0),"No Data")</f>
        <v>4.4</v>
      </c>
    </row>
    <row r="999" ht="15.75" hidden="1" customHeight="1">
      <c r="A999" s="4" t="s">
        <v>1998</v>
      </c>
      <c r="B999" s="4" t="s">
        <v>2115</v>
      </c>
      <c r="C999" s="4" t="str">
        <f>iferror(vlookup(B999,Industry_info,2,false),"No data")</f>
        <v>Education</v>
      </c>
      <c r="D999" s="4" t="s">
        <v>1419</v>
      </c>
      <c r="E999" s="4" t="str">
        <f>iferror(VLOOKUP(D999,State_info,2,0),"No Data")</f>
        <v>CA</v>
      </c>
      <c r="F999" s="4">
        <v>92770.0</v>
      </c>
      <c r="G999" s="4">
        <v>121299.0</v>
      </c>
      <c r="H999" s="4" t="s">
        <v>2000</v>
      </c>
      <c r="I999" s="5">
        <v>43956.0</v>
      </c>
      <c r="J999" s="5">
        <v>43987.0</v>
      </c>
      <c r="K999" s="4" t="s">
        <v>330</v>
      </c>
      <c r="L999" s="4">
        <f>iferror(vlookup(B999,Rating_info,3,0),"No Data")</f>
        <v>3.8</v>
      </c>
    </row>
    <row r="1000" ht="15.75" hidden="1" customHeight="1">
      <c r="A1000" s="4" t="s">
        <v>2116</v>
      </c>
      <c r="B1000" s="4" t="s">
        <v>1585</v>
      </c>
      <c r="C1000" s="4" t="str">
        <f>iferror(vlookup(B1000,Industry_info,2,false),"No data")</f>
        <v>Information Technology</v>
      </c>
      <c r="D1000" s="4" t="s">
        <v>1419</v>
      </c>
      <c r="E1000" s="4" t="str">
        <f>iferror(VLOOKUP(D1000,State_info,2,0),"No Data")</f>
        <v>CA</v>
      </c>
      <c r="F1000" s="4">
        <v>103560.0</v>
      </c>
      <c r="G1000" s="4">
        <v>121338.0</v>
      </c>
      <c r="H1000" s="4" t="s">
        <v>2117</v>
      </c>
      <c r="I1000" s="5">
        <v>43953.0</v>
      </c>
      <c r="J1000" s="5">
        <v>43987.0</v>
      </c>
      <c r="K1000" s="4" t="s">
        <v>16</v>
      </c>
      <c r="L1000" s="4">
        <f>iferror(vlookup(B1000,Rating_info,3,0),"No Data")</f>
        <v>3.5</v>
      </c>
    </row>
    <row r="1001" ht="15.75" hidden="1" customHeight="1">
      <c r="A1001" s="4" t="s">
        <v>2118</v>
      </c>
      <c r="B1001" s="4" t="s">
        <v>1555</v>
      </c>
      <c r="C1001" s="4" t="str">
        <f>iferror(vlookup(B1001,Industry_info,2,false),"No data")</f>
        <v>Biotech &amp; Pharmaceuticals</v>
      </c>
      <c r="D1001" s="4" t="s">
        <v>1448</v>
      </c>
      <c r="E1001" s="4" t="str">
        <f>iferror(VLOOKUP(D1001,State_info,2,0),"No Data")</f>
        <v>CA</v>
      </c>
      <c r="F1001" s="4">
        <v>166713.0</v>
      </c>
      <c r="G1001" s="4">
        <v>200487.0</v>
      </c>
      <c r="H1001" s="4" t="s">
        <v>2119</v>
      </c>
      <c r="I1001" s="5">
        <v>43956.0</v>
      </c>
      <c r="J1001" s="5">
        <v>43987.0</v>
      </c>
      <c r="K1001" s="4" t="s">
        <v>16</v>
      </c>
      <c r="L1001" s="4">
        <f>iferror(vlookup(B1001,Rating_info,3,0),"No Data")</f>
        <v>3.9</v>
      </c>
    </row>
    <row r="1002" ht="15.75" hidden="1" customHeight="1">
      <c r="A1002" s="4" t="s">
        <v>2120</v>
      </c>
      <c r="B1002" s="4" t="s">
        <v>2121</v>
      </c>
      <c r="C1002" s="4" t="str">
        <f>iferror(vlookup(B1002,Industry_info,2,false),"No data")</f>
        <v>Finance</v>
      </c>
      <c r="D1002" s="4" t="s">
        <v>1419</v>
      </c>
      <c r="E1002" s="4" t="str">
        <f>iferror(VLOOKUP(D1002,State_info,2,0),"No Data")</f>
        <v>CA</v>
      </c>
      <c r="F1002" s="4">
        <v>132652.0</v>
      </c>
      <c r="G1002" s="4">
        <v>155554.0</v>
      </c>
      <c r="H1002" s="4" t="s">
        <v>2122</v>
      </c>
      <c r="I1002" s="5">
        <v>43957.0</v>
      </c>
      <c r="J1002" s="5">
        <v>43987.0</v>
      </c>
      <c r="K1002" s="4" t="s">
        <v>16</v>
      </c>
      <c r="L1002" s="4">
        <f>iferror(vlookup(B1002,Rating_info,3,0),"No Data")</f>
        <v>4.1</v>
      </c>
    </row>
    <row r="1003" ht="15.75" hidden="1" customHeight="1">
      <c r="A1003" s="4" t="s">
        <v>495</v>
      </c>
      <c r="B1003" s="4" t="s">
        <v>2123</v>
      </c>
      <c r="C1003" s="4" t="str">
        <f>iferror(vlookup(B1003,Industry_info,2,false),"No data")</f>
        <v>Information Technology</v>
      </c>
      <c r="D1003" s="4" t="s">
        <v>1419</v>
      </c>
      <c r="E1003" s="4" t="str">
        <f>iferror(VLOOKUP(D1003,State_info,2,0),"No Data")</f>
        <v>CA</v>
      </c>
      <c r="F1003" s="4">
        <v>95919.0</v>
      </c>
      <c r="G1003" s="4">
        <v>125977.0</v>
      </c>
      <c r="H1003" s="4" t="s">
        <v>2124</v>
      </c>
      <c r="I1003" s="5">
        <v>43953.0</v>
      </c>
      <c r="J1003" s="5">
        <v>43987.0</v>
      </c>
      <c r="K1003" s="4" t="s">
        <v>16</v>
      </c>
      <c r="L1003" s="4">
        <f>iferror(vlookup(B1003,Rating_info,3,0),"No Data")</f>
        <v>5</v>
      </c>
    </row>
    <row r="1004" ht="15.75" hidden="1" customHeight="1">
      <c r="A1004" s="4" t="s">
        <v>270</v>
      </c>
      <c r="B1004" s="4" t="s">
        <v>2125</v>
      </c>
      <c r="C1004" s="4" t="str">
        <f>iferror(vlookup(B1004,Industry_info,2,false),"No data")</f>
        <v>Finance</v>
      </c>
      <c r="D1004" s="4" t="s">
        <v>1419</v>
      </c>
      <c r="E1004" s="4" t="str">
        <f>iferror(VLOOKUP(D1004,State_info,2,0),"No Data")</f>
        <v>CA</v>
      </c>
      <c r="F1004" s="4">
        <v>124778.0</v>
      </c>
      <c r="G1004" s="4">
        <v>161987.0</v>
      </c>
      <c r="H1004" s="4" t="s">
        <v>2126</v>
      </c>
      <c r="I1004" s="5">
        <v>43952.0</v>
      </c>
      <c r="J1004" s="5">
        <v>43987.0</v>
      </c>
      <c r="K1004" s="4" t="s">
        <v>16</v>
      </c>
      <c r="L1004" s="4">
        <f>iferror(vlookup(B1004,Rating_info,3,0),"No Data")</f>
        <v>5</v>
      </c>
    </row>
    <row r="1005" ht="15.75" hidden="1" customHeight="1">
      <c r="A1005" s="4" t="s">
        <v>2127</v>
      </c>
      <c r="B1005" s="4" t="s">
        <v>2128</v>
      </c>
      <c r="C1005" s="4" t="str">
        <f>iferror(vlookup(B1005,Industry_info,2,false),"No data")</f>
        <v>Biotech &amp; Pharmaceuticals</v>
      </c>
      <c r="D1005" s="4" t="s">
        <v>1419</v>
      </c>
      <c r="E1005" s="4" t="str">
        <f>iferror(VLOOKUP(D1005,State_info,2,0),"No Data")</f>
        <v>CA</v>
      </c>
      <c r="F1005" s="4">
        <v>114913.0</v>
      </c>
      <c r="G1005" s="4">
        <v>218793.0</v>
      </c>
      <c r="H1005" s="4" t="s">
        <v>2129</v>
      </c>
      <c r="I1005" s="5">
        <v>43957.0</v>
      </c>
      <c r="J1005" s="5">
        <v>43987.0</v>
      </c>
      <c r="K1005" s="4" t="s">
        <v>16</v>
      </c>
      <c r="L1005" s="4">
        <f>iferror(vlookup(B1005,Rating_info,3,0),"No Data")</f>
        <v>3.5</v>
      </c>
    </row>
    <row r="1006" ht="15.75" hidden="1" customHeight="1">
      <c r="A1006" s="4" t="s">
        <v>2130</v>
      </c>
      <c r="B1006" s="4" t="s">
        <v>2131</v>
      </c>
      <c r="C1006" s="4" t="str">
        <f>iferror(vlookup(B1006,Industry_info,2,false),"No data")</f>
        <v>Information Technology</v>
      </c>
      <c r="D1006" s="4" t="s">
        <v>1419</v>
      </c>
      <c r="E1006" s="4" t="str">
        <f>iferror(VLOOKUP(D1006,State_info,2,0),"No Data")</f>
        <v>CA</v>
      </c>
      <c r="F1006" s="4">
        <v>158396.0</v>
      </c>
      <c r="G1006" s="4">
        <v>178107.0</v>
      </c>
      <c r="H1006" s="4" t="s">
        <v>2132</v>
      </c>
      <c r="I1006" s="5">
        <v>43945.0</v>
      </c>
      <c r="J1006" s="5">
        <v>43987.0</v>
      </c>
      <c r="K1006" s="4" t="s">
        <v>16</v>
      </c>
      <c r="L1006" s="4">
        <f>iferror(vlookup(B1006,Rating_info,3,0),"No Data")</f>
        <v>4.1</v>
      </c>
    </row>
    <row r="1007" ht="15.75" hidden="1" customHeight="1">
      <c r="A1007" s="4" t="s">
        <v>2133</v>
      </c>
      <c r="B1007" s="4" t="s">
        <v>2134</v>
      </c>
      <c r="C1007" s="4" t="str">
        <f>iferror(vlookup(B1007,Industry_info,2,false),"No data")</f>
        <v>Information Technology</v>
      </c>
      <c r="D1007" s="4" t="s">
        <v>1419</v>
      </c>
      <c r="E1007" s="4" t="str">
        <f>iferror(VLOOKUP(D1007,State_info,2,0),"No Data")</f>
        <v>CA</v>
      </c>
      <c r="F1007" s="4">
        <v>34224.0</v>
      </c>
      <c r="G1007" s="4">
        <v>102583.0</v>
      </c>
      <c r="H1007" s="4" t="s">
        <v>2135</v>
      </c>
      <c r="I1007" s="5">
        <v>43944.0</v>
      </c>
      <c r="J1007" s="5">
        <v>43987.0</v>
      </c>
      <c r="K1007" s="4" t="s">
        <v>16</v>
      </c>
      <c r="L1007" s="4">
        <f>iferror(vlookup(B1007,Rating_info,3,0),"No Data")</f>
        <v>4.8</v>
      </c>
    </row>
    <row r="1008" ht="15.75" hidden="1" customHeight="1">
      <c r="A1008" s="4" t="s">
        <v>2136</v>
      </c>
      <c r="B1008" s="4" t="s">
        <v>2137</v>
      </c>
      <c r="C1008" s="4" t="str">
        <f>iferror(vlookup(B1008,Industry_info,2,false),"No data")</f>
        <v>Media</v>
      </c>
      <c r="D1008" s="4" t="s">
        <v>1537</v>
      </c>
      <c r="E1008" s="4" t="str">
        <f>iferror(VLOOKUP(D1008,State_info,2,0),"No Data")</f>
        <v>CA</v>
      </c>
      <c r="F1008" s="4">
        <v>116415.0</v>
      </c>
      <c r="G1008" s="4">
        <v>143186.0</v>
      </c>
      <c r="H1008" s="4" t="s">
        <v>2138</v>
      </c>
      <c r="I1008" s="5">
        <v>43946.0</v>
      </c>
      <c r="J1008" s="5">
        <v>43987.0</v>
      </c>
      <c r="K1008" s="4" t="s">
        <v>16</v>
      </c>
      <c r="L1008" s="4">
        <f>iferror(vlookup(B1008,Rating_info,3,0),"No Data")</f>
        <v>4.7</v>
      </c>
    </row>
    <row r="1009" ht="15.75" hidden="1" customHeight="1">
      <c r="A1009" s="4" t="s">
        <v>2139</v>
      </c>
      <c r="B1009" s="4" t="s">
        <v>1633</v>
      </c>
      <c r="C1009" s="4" t="str">
        <f>iferror(vlookup(B1009,Industry_info,2,false),"No data")</f>
        <v>Retail</v>
      </c>
      <c r="D1009" s="4" t="s">
        <v>1419</v>
      </c>
      <c r="E1009" s="4" t="str">
        <f>iferror(VLOOKUP(D1009,State_info,2,0),"No Data")</f>
        <v>CA</v>
      </c>
      <c r="F1009" s="4">
        <v>116168.0</v>
      </c>
      <c r="G1009" s="4">
        <v>212651.0</v>
      </c>
      <c r="H1009" s="4" t="s">
        <v>2140</v>
      </c>
      <c r="I1009" s="5">
        <v>43953.0</v>
      </c>
      <c r="J1009" s="5">
        <v>43987.0</v>
      </c>
      <c r="K1009" s="4" t="s">
        <v>16</v>
      </c>
      <c r="L1009" s="4">
        <f>iferror(vlookup(B1009,Rating_info,3,0),"No Data")</f>
        <v>3.3</v>
      </c>
    </row>
    <row r="1010" ht="15.75" hidden="1" customHeight="1">
      <c r="A1010" s="4" t="s">
        <v>2141</v>
      </c>
      <c r="B1010" s="4" t="s">
        <v>2142</v>
      </c>
      <c r="C1010" s="4" t="str">
        <f>iferror(vlookup(B1010,Industry_info,2,false),"No data")</f>
        <v>Biotech &amp; Pharmaceuticals</v>
      </c>
      <c r="D1010" s="4" t="s">
        <v>1419</v>
      </c>
      <c r="E1010" s="4" t="str">
        <f>iferror(VLOOKUP(D1010,State_info,2,0),"No Data")</f>
        <v>CA</v>
      </c>
      <c r="F1010" s="4">
        <v>67624.0</v>
      </c>
      <c r="G1010" s="4">
        <v>109833.0</v>
      </c>
      <c r="H1010" s="4" t="s">
        <v>2143</v>
      </c>
      <c r="I1010" s="5">
        <v>43948.0</v>
      </c>
      <c r="J1010" s="5">
        <v>43987.0</v>
      </c>
      <c r="K1010" s="4" t="s">
        <v>16</v>
      </c>
      <c r="L1010" s="4">
        <f>iferror(vlookup(B1010,Rating_info,3,0),"No Data")</f>
        <v>4.5</v>
      </c>
    </row>
    <row r="1011" ht="15.75" hidden="1" customHeight="1">
      <c r="A1011" s="4" t="s">
        <v>2144</v>
      </c>
      <c r="B1011" s="4" t="s">
        <v>2145</v>
      </c>
      <c r="C1011" s="4" t="str">
        <f>iferror(vlookup(B1011,Industry_info,2,false),"No data")</f>
        <v>Information Technology</v>
      </c>
      <c r="D1011" s="4" t="s">
        <v>1419</v>
      </c>
      <c r="E1011" s="4" t="str">
        <f>iferror(VLOOKUP(D1011,State_info,2,0),"No Data")</f>
        <v>CA</v>
      </c>
      <c r="F1011" s="4">
        <v>117024.0</v>
      </c>
      <c r="G1011" s="4">
        <v>228425.0</v>
      </c>
      <c r="H1011" s="4" t="s">
        <v>2146</v>
      </c>
      <c r="I1011" s="5">
        <v>43946.0</v>
      </c>
      <c r="J1011" s="5">
        <v>43987.0</v>
      </c>
      <c r="K1011" s="4" t="s">
        <v>16</v>
      </c>
      <c r="L1011" s="4">
        <f>iferror(vlookup(B1011,Rating_info,3,0),"No Data")</f>
        <v>4.3</v>
      </c>
    </row>
    <row r="1012" ht="15.75" hidden="1" customHeight="1">
      <c r="A1012" s="4" t="s">
        <v>2147</v>
      </c>
      <c r="B1012" s="4" t="s">
        <v>2148</v>
      </c>
      <c r="C1012" s="4" t="str">
        <f>iferror(vlookup(B1012,Industry_info,2,false),"No data")</f>
        <v>Business Services</v>
      </c>
      <c r="D1012" s="4" t="s">
        <v>1419</v>
      </c>
      <c r="E1012" s="4" t="str">
        <f>iferror(VLOOKUP(D1012,State_info,2,0),"No Data")</f>
        <v>CA</v>
      </c>
      <c r="F1012" s="4">
        <v>115319.0</v>
      </c>
      <c r="G1012" s="4">
        <v>169156.0</v>
      </c>
      <c r="H1012" s="4" t="s">
        <v>2149</v>
      </c>
      <c r="I1012" s="5">
        <v>43926.0</v>
      </c>
      <c r="J1012" s="5">
        <v>43987.0</v>
      </c>
      <c r="K1012" s="4" t="s">
        <v>16</v>
      </c>
      <c r="L1012" s="4">
        <f>iferror(vlookup(B1012,Rating_info,3,0),"No Data")</f>
        <v>3.8</v>
      </c>
    </row>
    <row r="1013" ht="15.75" hidden="1" customHeight="1">
      <c r="A1013" s="4" t="s">
        <v>2150</v>
      </c>
      <c r="B1013" s="4" t="s">
        <v>1855</v>
      </c>
      <c r="C1013" s="4" t="str">
        <f>iferror(vlookup(B1013,Industry_info,2,false),"No data")</f>
        <v>No Industry</v>
      </c>
      <c r="D1013" s="4" t="s">
        <v>1419</v>
      </c>
      <c r="E1013" s="4" t="str">
        <f>iferror(VLOOKUP(D1013,State_info,2,0),"No Data")</f>
        <v>CA</v>
      </c>
      <c r="F1013" s="4">
        <v>71559.0</v>
      </c>
      <c r="G1013" s="4">
        <v>110282.0</v>
      </c>
      <c r="H1013" s="4" t="s">
        <v>2151</v>
      </c>
      <c r="I1013" s="5">
        <v>43952.0</v>
      </c>
      <c r="J1013" s="5">
        <v>43987.0</v>
      </c>
      <c r="K1013" s="4" t="s">
        <v>16</v>
      </c>
      <c r="L1013" s="4">
        <f>iferror(vlookup(B1013,Rating_info,3,0),"No Data")</f>
        <v>4</v>
      </c>
    </row>
    <row r="1014" ht="15.75" hidden="1" customHeight="1">
      <c r="A1014" s="4" t="s">
        <v>2152</v>
      </c>
      <c r="B1014" s="4" t="s">
        <v>1838</v>
      </c>
      <c r="C1014" s="4" t="str">
        <f>iferror(vlookup(B1014,Industry_info,2,false),"No data")</f>
        <v>Information Technology</v>
      </c>
      <c r="D1014" s="4" t="s">
        <v>1537</v>
      </c>
      <c r="E1014" s="4" t="str">
        <f>iferror(VLOOKUP(D1014,State_info,2,0),"No Data")</f>
        <v>CA</v>
      </c>
      <c r="F1014" s="4">
        <v>105765.0</v>
      </c>
      <c r="G1014" s="4">
        <v>142959.0</v>
      </c>
      <c r="H1014" s="4" t="s">
        <v>2153</v>
      </c>
      <c r="I1014" s="5">
        <v>43946.0</v>
      </c>
      <c r="J1014" s="5">
        <v>43987.0</v>
      </c>
      <c r="K1014" s="4" t="s">
        <v>16</v>
      </c>
      <c r="L1014" s="4">
        <f>iferror(vlookup(B1014,Rating_info,3,0),"No Data")</f>
        <v>3.7</v>
      </c>
    </row>
    <row r="1015" ht="15.75" hidden="1" customHeight="1">
      <c r="A1015" s="4" t="s">
        <v>2154</v>
      </c>
      <c r="B1015" s="4" t="s">
        <v>1555</v>
      </c>
      <c r="C1015" s="4" t="str">
        <f>iferror(vlookup(B1015,Industry_info,2,false),"No data")</f>
        <v>Biotech &amp; Pharmaceuticals</v>
      </c>
      <c r="D1015" s="4" t="s">
        <v>1448</v>
      </c>
      <c r="E1015" s="4" t="str">
        <f>iferror(VLOOKUP(D1015,State_info,2,0),"No Data")</f>
        <v>CA</v>
      </c>
      <c r="F1015" s="4">
        <v>104005.0</v>
      </c>
      <c r="G1015" s="4">
        <v>114675.0</v>
      </c>
      <c r="H1015" s="4" t="s">
        <v>2155</v>
      </c>
      <c r="I1015" s="5">
        <v>43956.0</v>
      </c>
      <c r="J1015" s="5">
        <v>43987.0</v>
      </c>
      <c r="K1015" s="4" t="s">
        <v>16</v>
      </c>
      <c r="L1015" s="4">
        <f>iferror(vlookup(B1015,Rating_info,3,0),"No Data")</f>
        <v>3.9</v>
      </c>
    </row>
    <row r="1016" ht="15.75" hidden="1" customHeight="1">
      <c r="A1016" s="4" t="s">
        <v>2156</v>
      </c>
      <c r="B1016" s="4" t="s">
        <v>667</v>
      </c>
      <c r="C1016" s="4" t="str">
        <f>iferror(vlookup(B1016,Industry_info,2,false),"No data")</f>
        <v>Business Services</v>
      </c>
      <c r="D1016" s="4" t="s">
        <v>1419</v>
      </c>
      <c r="E1016" s="4" t="str">
        <f>iferror(VLOOKUP(D1016,State_info,2,0),"No Data")</f>
        <v>CA</v>
      </c>
      <c r="F1016" s="4">
        <v>82203.0</v>
      </c>
      <c r="G1016" s="4">
        <v>90134.0</v>
      </c>
      <c r="H1016" s="4" t="s">
        <v>2157</v>
      </c>
      <c r="I1016" s="5">
        <v>43957.0</v>
      </c>
      <c r="J1016" s="5">
        <v>43987.0</v>
      </c>
      <c r="K1016" s="4" t="s">
        <v>16</v>
      </c>
      <c r="L1016" s="4">
        <f>iferror(vlookup(B1016,Rating_info,3,0),"No Data")</f>
        <v>3.2</v>
      </c>
    </row>
    <row r="1017" ht="15.75" hidden="1" customHeight="1">
      <c r="A1017" s="4" t="s">
        <v>2158</v>
      </c>
      <c r="B1017" s="4" t="s">
        <v>2159</v>
      </c>
      <c r="C1017" s="4" t="str">
        <f>iferror(vlookup(B1017,Industry_info,2,false),"No data")</f>
        <v>Agriculture &amp; Forestry</v>
      </c>
      <c r="D1017" s="4" t="s">
        <v>1419</v>
      </c>
      <c r="E1017" s="4" t="str">
        <f>iferror(VLOOKUP(D1017,State_info,2,0),"No Data")</f>
        <v>CA</v>
      </c>
      <c r="F1017" s="4">
        <v>124778.0</v>
      </c>
      <c r="G1017" s="4">
        <v>161987.0</v>
      </c>
      <c r="H1017" s="4" t="s">
        <v>2160</v>
      </c>
      <c r="I1017" s="5">
        <v>43955.0</v>
      </c>
      <c r="J1017" s="5">
        <v>43987.0</v>
      </c>
      <c r="K1017" s="4" t="s">
        <v>16</v>
      </c>
      <c r="L1017" s="4">
        <f>iferror(vlookup(B1017,Rating_info,3,0),"No Data")</f>
        <v>5</v>
      </c>
    </row>
    <row r="1018" ht="15.75" hidden="1" customHeight="1">
      <c r="A1018" s="4" t="s">
        <v>2161</v>
      </c>
      <c r="B1018" s="4" t="s">
        <v>2162</v>
      </c>
      <c r="C1018" s="4" t="str">
        <f>iferror(vlookup(B1018,Industry_info,2,false),"No data")</f>
        <v>Biotech &amp; Pharmaceuticals</v>
      </c>
      <c r="D1018" s="4" t="s">
        <v>1419</v>
      </c>
      <c r="E1018" s="4" t="str">
        <f>iferror(VLOOKUP(D1018,State_info,2,0),"No Data")</f>
        <v>CA</v>
      </c>
      <c r="F1018" s="4">
        <v>43683.0</v>
      </c>
      <c r="G1018" s="4">
        <v>82868.0</v>
      </c>
      <c r="H1018" s="4" t="s">
        <v>2163</v>
      </c>
      <c r="I1018" s="5">
        <v>43951.0</v>
      </c>
      <c r="J1018" s="5">
        <v>43987.0</v>
      </c>
      <c r="K1018" s="4" t="s">
        <v>16</v>
      </c>
      <c r="L1018" s="4">
        <f>iferror(vlookup(B1018,Rating_info,3,0),"No Data")</f>
        <v>4.9</v>
      </c>
    </row>
    <row r="1019" ht="15.75" hidden="1" customHeight="1">
      <c r="A1019" s="4" t="s">
        <v>2164</v>
      </c>
      <c r="B1019" s="4" t="s">
        <v>2165</v>
      </c>
      <c r="C1019" s="4" t="str">
        <f>iferror(vlookup(B1019,Industry_info,2,false),"No data")</f>
        <v>Manufacturing</v>
      </c>
      <c r="D1019" s="4" t="s">
        <v>1561</v>
      </c>
      <c r="E1019" s="4" t="str">
        <f>iferror(VLOOKUP(D1019,State_info,2,0),"No Data")</f>
        <v>CA</v>
      </c>
      <c r="F1019" s="4">
        <v>133327.0</v>
      </c>
      <c r="G1019" s="4">
        <v>149012.0</v>
      </c>
      <c r="H1019" s="4" t="s">
        <v>2166</v>
      </c>
      <c r="I1019" s="5">
        <v>43945.0</v>
      </c>
      <c r="J1019" s="5">
        <v>43987.0</v>
      </c>
      <c r="K1019" s="4" t="s">
        <v>16</v>
      </c>
      <c r="L1019" s="4">
        <f>iferror(vlookup(B1019,Rating_info,3,0),"No Data")</f>
        <v>3.8</v>
      </c>
    </row>
    <row r="1020" ht="15.75" hidden="1" customHeight="1">
      <c r="A1020" s="4" t="s">
        <v>2167</v>
      </c>
      <c r="B1020" s="4" t="s">
        <v>2168</v>
      </c>
      <c r="C1020" s="4" t="str">
        <f>iferror(vlookup(B1020,Industry_info,2,false),"No data")</f>
        <v>No Industry</v>
      </c>
      <c r="D1020" s="4" t="s">
        <v>1419</v>
      </c>
      <c r="E1020" s="4" t="str">
        <f>iferror(VLOOKUP(D1020,State_info,2,0),"No Data")</f>
        <v>CA</v>
      </c>
      <c r="F1020" s="4">
        <v>131565.0</v>
      </c>
      <c r="G1020" s="4">
        <v>164182.0</v>
      </c>
      <c r="H1020" s="4" t="s">
        <v>15</v>
      </c>
      <c r="I1020" s="5">
        <v>43949.0</v>
      </c>
      <c r="J1020" s="5">
        <v>43987.0</v>
      </c>
      <c r="K1020" s="4" t="s">
        <v>16</v>
      </c>
      <c r="L1020" s="4">
        <f>iferror(vlookup(B1020,Rating_info,3,0),"No Data")</f>
        <v>4.8</v>
      </c>
    </row>
    <row r="1021" ht="15.75" hidden="1" customHeight="1">
      <c r="A1021" s="4" t="s">
        <v>2169</v>
      </c>
      <c r="B1021" s="4" t="s">
        <v>1555</v>
      </c>
      <c r="C1021" s="4" t="str">
        <f>iferror(vlookup(B1021,Industry_info,2,false),"No data")</f>
        <v>Biotech &amp; Pharmaceuticals</v>
      </c>
      <c r="D1021" s="4" t="s">
        <v>1448</v>
      </c>
      <c r="E1021" s="4" t="str">
        <f>iferror(VLOOKUP(D1021,State_info,2,0),"No Data")</f>
        <v>CA</v>
      </c>
      <c r="F1021" s="4">
        <v>106610.0</v>
      </c>
      <c r="G1021" s="4">
        <v>130479.0</v>
      </c>
      <c r="H1021" s="4" t="s">
        <v>2170</v>
      </c>
      <c r="I1021" s="5">
        <v>43956.0</v>
      </c>
      <c r="J1021" s="5">
        <v>43987.0</v>
      </c>
      <c r="K1021" s="4" t="s">
        <v>16</v>
      </c>
      <c r="L1021" s="4">
        <f>iferror(vlookup(B1021,Rating_info,3,0),"No Data")</f>
        <v>3.9</v>
      </c>
    </row>
    <row r="1022" ht="15.75" hidden="1" customHeight="1">
      <c r="A1022" s="4" t="s">
        <v>2171</v>
      </c>
      <c r="B1022" s="4" t="s">
        <v>245</v>
      </c>
      <c r="C1022" s="4" t="str">
        <f>iferror(vlookup(B1022,Industry_info,2,false),"No data")</f>
        <v>Information Technology</v>
      </c>
      <c r="D1022" s="4" t="s">
        <v>1537</v>
      </c>
      <c r="E1022" s="4" t="str">
        <f>iferror(VLOOKUP(D1022,State_info,2,0),"No Data")</f>
        <v>CA</v>
      </c>
      <c r="F1022" s="4">
        <v>110887.0</v>
      </c>
      <c r="G1022" s="4">
        <v>155985.0</v>
      </c>
      <c r="H1022" s="4" t="s">
        <v>15</v>
      </c>
      <c r="I1022" s="5">
        <v>43953.0</v>
      </c>
      <c r="J1022" s="5">
        <v>43987.0</v>
      </c>
      <c r="K1022" s="4" t="s">
        <v>16</v>
      </c>
      <c r="L1022" s="4">
        <f>iferror(vlookup(B1022,Rating_info,3,0),"No Data")</f>
        <v>4.4</v>
      </c>
    </row>
    <row r="1023" ht="15.75" hidden="1" customHeight="1">
      <c r="A1023" s="4" t="s">
        <v>2172</v>
      </c>
      <c r="B1023" s="4" t="s">
        <v>2096</v>
      </c>
      <c r="C1023" s="4" t="str">
        <f>iferror(vlookup(B1023,Industry_info,2,false),"No data")</f>
        <v>Information Technology</v>
      </c>
      <c r="D1023" s="4" t="s">
        <v>1419</v>
      </c>
      <c r="E1023" s="4" t="str">
        <f>iferror(VLOOKUP(D1023,State_info,2,0),"No Data")</f>
        <v>CA</v>
      </c>
      <c r="F1023" s="4">
        <v>120055.0</v>
      </c>
      <c r="G1023" s="4">
        <v>202553.0</v>
      </c>
      <c r="H1023" s="4" t="s">
        <v>2173</v>
      </c>
      <c r="I1023" s="5">
        <v>43955.0</v>
      </c>
      <c r="J1023" s="5">
        <v>43987.0</v>
      </c>
      <c r="K1023" s="4" t="s">
        <v>16</v>
      </c>
      <c r="L1023" s="4">
        <f>iferror(vlookup(B1023,Rating_info,3,0),"No Data")</f>
        <v>3.8</v>
      </c>
    </row>
    <row r="1024" ht="15.75" hidden="1" customHeight="1">
      <c r="A1024" s="4" t="s">
        <v>2174</v>
      </c>
      <c r="B1024" s="4" t="s">
        <v>2175</v>
      </c>
      <c r="C1024" s="4" t="str">
        <f>iferror(vlookup(B1024,Industry_info,2,false),"No data")</f>
        <v>Biotech &amp; Pharmaceuticals</v>
      </c>
      <c r="D1024" s="4" t="s">
        <v>1419</v>
      </c>
      <c r="E1024" s="4" t="str">
        <f>iferror(VLOOKUP(D1024,State_info,2,0),"No Data")</f>
        <v>CA</v>
      </c>
      <c r="F1024" s="4">
        <v>158102.0</v>
      </c>
      <c r="G1024" s="4">
        <v>184366.0</v>
      </c>
      <c r="H1024" s="4" t="s">
        <v>2176</v>
      </c>
      <c r="I1024" s="5">
        <v>43956.0</v>
      </c>
      <c r="J1024" s="5">
        <v>43987.0</v>
      </c>
      <c r="K1024" s="4" t="s">
        <v>16</v>
      </c>
      <c r="L1024" s="4">
        <f>iferror(vlookup(B1024,Rating_info,3,0),"No Data")</f>
        <v>3.7</v>
      </c>
    </row>
    <row r="1025" ht="15.75" hidden="1" customHeight="1">
      <c r="A1025" s="4" t="s">
        <v>2177</v>
      </c>
      <c r="B1025" s="4" t="s">
        <v>2162</v>
      </c>
      <c r="C1025" s="4" t="str">
        <f>iferror(vlookup(B1025,Industry_info,2,false),"No data")</f>
        <v>Biotech &amp; Pharmaceuticals</v>
      </c>
      <c r="D1025" s="4" t="s">
        <v>1419</v>
      </c>
      <c r="E1025" s="4" t="str">
        <f>iferror(VLOOKUP(D1025,State_info,2,0),"No Data")</f>
        <v>CA</v>
      </c>
      <c r="F1025" s="4">
        <v>43683.0</v>
      </c>
      <c r="G1025" s="4">
        <v>82868.0</v>
      </c>
      <c r="H1025" s="4" t="s">
        <v>2178</v>
      </c>
      <c r="I1025" s="5">
        <v>43951.0</v>
      </c>
      <c r="J1025" s="5">
        <v>43987.0</v>
      </c>
      <c r="K1025" s="4" t="s">
        <v>16</v>
      </c>
      <c r="L1025" s="4">
        <f>iferror(vlookup(B1025,Rating_info,3,0),"No Data")</f>
        <v>4.9</v>
      </c>
    </row>
    <row r="1026" ht="15.75" hidden="1" customHeight="1">
      <c r="A1026" s="4" t="s">
        <v>2179</v>
      </c>
      <c r="B1026" s="4" t="s">
        <v>2162</v>
      </c>
      <c r="C1026" s="4" t="str">
        <f>iferror(vlookup(B1026,Industry_info,2,false),"No data")</f>
        <v>Biotech &amp; Pharmaceuticals</v>
      </c>
      <c r="D1026" s="4" t="s">
        <v>1419</v>
      </c>
      <c r="E1026" s="4" t="str">
        <f>iferror(VLOOKUP(D1026,State_info,2,0),"No Data")</f>
        <v>CA</v>
      </c>
      <c r="F1026" s="4">
        <v>81511.0</v>
      </c>
      <c r="G1026" s="4">
        <v>114523.0</v>
      </c>
      <c r="H1026" s="4" t="s">
        <v>2180</v>
      </c>
      <c r="I1026" s="5">
        <v>43951.0</v>
      </c>
      <c r="J1026" s="5">
        <v>43987.0</v>
      </c>
      <c r="K1026" s="4" t="s">
        <v>16</v>
      </c>
      <c r="L1026" s="4">
        <f>iferror(vlookup(B1026,Rating_info,3,0),"No Data")</f>
        <v>4.9</v>
      </c>
    </row>
    <row r="1027" ht="15.75" hidden="1" customHeight="1">
      <c r="A1027" s="4" t="s">
        <v>2181</v>
      </c>
      <c r="B1027" s="4" t="s">
        <v>2182</v>
      </c>
      <c r="C1027" s="4" t="str">
        <f>iferror(vlookup(B1027,Industry_info,2,false),"No data")</f>
        <v>Biotech &amp; Pharmaceuticals</v>
      </c>
      <c r="D1027" s="4" t="s">
        <v>2183</v>
      </c>
      <c r="E1027" s="4" t="str">
        <f>iferror(VLOOKUP(D1027,State_info,2,0),"No Data")</f>
        <v>KY</v>
      </c>
      <c r="F1027" s="4">
        <v>70031.0</v>
      </c>
      <c r="G1027" s="4">
        <v>139889.0</v>
      </c>
      <c r="H1027" s="4" t="s">
        <v>2184</v>
      </c>
      <c r="I1027" s="5">
        <v>43954.0</v>
      </c>
      <c r="J1027" s="5">
        <v>43987.0</v>
      </c>
      <c r="K1027" s="4" t="s">
        <v>16</v>
      </c>
      <c r="L1027" s="4">
        <f>iferror(vlookup(B1027,Rating_info,3,0),"No Data")</f>
        <v>3.3</v>
      </c>
    </row>
    <row r="1028" ht="15.75" hidden="1" customHeight="1">
      <c r="A1028" s="4" t="s">
        <v>2185</v>
      </c>
      <c r="B1028" s="4" t="s">
        <v>2186</v>
      </c>
      <c r="C1028" s="4" t="str">
        <f>iferror(vlookup(B1028,Industry_info,2,false),"No data")</f>
        <v>Consumer Services</v>
      </c>
      <c r="D1028" s="4" t="s">
        <v>1419</v>
      </c>
      <c r="E1028" s="4" t="str">
        <f>iferror(VLOOKUP(D1028,State_info,2,0),"No Data")</f>
        <v>CA</v>
      </c>
      <c r="F1028" s="4">
        <v>90637.0</v>
      </c>
      <c r="G1028" s="4">
        <v>90637.0</v>
      </c>
      <c r="H1028" s="4" t="s">
        <v>2187</v>
      </c>
      <c r="I1028" s="5">
        <v>43950.0</v>
      </c>
      <c r="J1028" s="5">
        <v>43987.0</v>
      </c>
      <c r="K1028" s="4" t="s">
        <v>16</v>
      </c>
      <c r="L1028" s="4">
        <f>iferror(vlookup(B1028,Rating_info,3,0),"No Data")</f>
        <v>5</v>
      </c>
    </row>
    <row r="1029" ht="15.75" hidden="1" customHeight="1">
      <c r="A1029" s="4" t="s">
        <v>2188</v>
      </c>
      <c r="B1029" s="4" t="s">
        <v>2189</v>
      </c>
      <c r="C1029" s="4" t="str">
        <f>iferror(vlookup(B1029,Industry_info,2,false),"No data")</f>
        <v>Information Technology</v>
      </c>
      <c r="D1029" s="4" t="s">
        <v>1419</v>
      </c>
      <c r="E1029" s="4" t="str">
        <f>iferror(VLOOKUP(D1029,State_info,2,0),"No Data")</f>
        <v>CA</v>
      </c>
      <c r="F1029" s="4">
        <v>106596.0</v>
      </c>
      <c r="G1029" s="4">
        <v>201962.0</v>
      </c>
      <c r="H1029" s="4" t="s">
        <v>2190</v>
      </c>
      <c r="I1029" s="5">
        <v>43952.0</v>
      </c>
      <c r="J1029" s="5">
        <v>43987.0</v>
      </c>
      <c r="K1029" s="4" t="s">
        <v>16</v>
      </c>
      <c r="L1029" s="4">
        <f>iferror(vlookup(B1029,Rating_info,3,0),"No Data")</f>
        <v>4</v>
      </c>
    </row>
    <row r="1030" ht="15.75" hidden="1" customHeight="1">
      <c r="A1030" s="4" t="s">
        <v>2191</v>
      </c>
      <c r="B1030" s="4" t="s">
        <v>1772</v>
      </c>
      <c r="C1030" s="4" t="str">
        <f>iferror(vlookup(B1030,Industry_info,2,false),"No data")</f>
        <v>Information Technology</v>
      </c>
      <c r="D1030" s="4" t="s">
        <v>1419</v>
      </c>
      <c r="E1030" s="4" t="str">
        <f>iferror(VLOOKUP(D1030,State_info,2,0),"No Data")</f>
        <v>CA</v>
      </c>
      <c r="F1030" s="4">
        <v>105279.0</v>
      </c>
      <c r="G1030" s="4">
        <v>174998.0</v>
      </c>
      <c r="H1030" s="4" t="s">
        <v>2192</v>
      </c>
      <c r="I1030" s="5">
        <v>43956.0</v>
      </c>
      <c r="J1030" s="5">
        <v>43987.0</v>
      </c>
      <c r="K1030" s="4" t="s">
        <v>16</v>
      </c>
      <c r="L1030" s="4">
        <f>iferror(vlookup(B1030,Rating_info,3,0),"No Data")</f>
        <v>3.6</v>
      </c>
    </row>
    <row r="1031" ht="15.75" hidden="1" customHeight="1">
      <c r="A1031" s="4" t="s">
        <v>2193</v>
      </c>
      <c r="B1031" s="4" t="s">
        <v>2194</v>
      </c>
      <c r="C1031" s="4" t="str">
        <f>iferror(vlookup(B1031,Industry_info,2,false),"No data")</f>
        <v>Information Technology</v>
      </c>
      <c r="D1031" s="4" t="s">
        <v>1419</v>
      </c>
      <c r="E1031" s="4" t="str">
        <f>iferror(VLOOKUP(D1031,State_info,2,0),"No Data")</f>
        <v>CA</v>
      </c>
      <c r="F1031" s="4">
        <v>104933.0</v>
      </c>
      <c r="G1031" s="4">
        <v>189033.0</v>
      </c>
      <c r="H1031" s="4" t="s">
        <v>2195</v>
      </c>
      <c r="I1031" s="5">
        <v>43957.0</v>
      </c>
      <c r="J1031" s="5">
        <v>43987.0</v>
      </c>
      <c r="K1031" s="4" t="s">
        <v>16</v>
      </c>
      <c r="L1031" s="4">
        <f>iferror(vlookup(B1031,Rating_info,3,0),"No Data")</f>
        <v>3.3</v>
      </c>
    </row>
    <row r="1032" ht="15.75" hidden="1" customHeight="1">
      <c r="A1032" s="4" t="s">
        <v>2196</v>
      </c>
      <c r="B1032" s="4" t="s">
        <v>2197</v>
      </c>
      <c r="C1032" s="4" t="str">
        <f>iferror(vlookup(B1032,Industry_info,2,false),"No data")</f>
        <v>Information Technology</v>
      </c>
      <c r="D1032" s="4" t="s">
        <v>1419</v>
      </c>
      <c r="E1032" s="4" t="str">
        <f>iferror(VLOOKUP(D1032,State_info,2,0),"No Data")</f>
        <v>CA</v>
      </c>
      <c r="F1032" s="4">
        <v>91839.0</v>
      </c>
      <c r="G1032" s="4">
        <v>166533.0</v>
      </c>
      <c r="H1032" s="4" t="s">
        <v>2198</v>
      </c>
      <c r="I1032" s="5">
        <v>43957.0</v>
      </c>
      <c r="J1032" s="5">
        <v>43987.0</v>
      </c>
      <c r="K1032" s="4" t="s">
        <v>16</v>
      </c>
      <c r="L1032" s="4">
        <f>iferror(vlookup(B1032,Rating_info,3,0),"No Data")</f>
        <v>3.3</v>
      </c>
    </row>
    <row r="1033" ht="15.75" hidden="1" customHeight="1">
      <c r="A1033" s="4" t="s">
        <v>2199</v>
      </c>
      <c r="B1033" s="4" t="s">
        <v>1555</v>
      </c>
      <c r="C1033" s="4" t="str">
        <f>iferror(vlookup(B1033,Industry_info,2,false),"No data")</f>
        <v>Biotech &amp; Pharmaceuticals</v>
      </c>
      <c r="D1033" s="4" t="s">
        <v>1448</v>
      </c>
      <c r="E1033" s="4" t="str">
        <f>iferror(VLOOKUP(D1033,State_info,2,0),"No Data")</f>
        <v>CA</v>
      </c>
      <c r="F1033" s="4">
        <v>104005.0</v>
      </c>
      <c r="G1033" s="4">
        <v>114675.0</v>
      </c>
      <c r="H1033" s="4" t="s">
        <v>2200</v>
      </c>
      <c r="I1033" s="5">
        <v>43956.0</v>
      </c>
      <c r="J1033" s="5">
        <v>43987.0</v>
      </c>
      <c r="K1033" s="4" t="s">
        <v>16</v>
      </c>
      <c r="L1033" s="4">
        <f>iferror(vlookup(B1033,Rating_info,3,0),"No Data")</f>
        <v>3.9</v>
      </c>
    </row>
    <row r="1034" ht="15.75" hidden="1" customHeight="1">
      <c r="A1034" s="4" t="s">
        <v>2201</v>
      </c>
      <c r="B1034" s="4" t="s">
        <v>2202</v>
      </c>
      <c r="C1034" s="4" t="str">
        <f>iferror(vlookup(B1034,Industry_info,2,false),"No data")</f>
        <v>Business Services</v>
      </c>
      <c r="D1034" s="4" t="s">
        <v>1419</v>
      </c>
      <c r="E1034" s="4" t="str">
        <f>iferror(VLOOKUP(D1034,State_info,2,0),"No Data")</f>
        <v>CA</v>
      </c>
      <c r="F1034" s="4">
        <v>74526.0</v>
      </c>
      <c r="G1034" s="4">
        <v>137434.0</v>
      </c>
      <c r="H1034" s="4" t="s">
        <v>2203</v>
      </c>
      <c r="I1034" s="5">
        <v>43956.0</v>
      </c>
      <c r="J1034" s="5">
        <v>43987.0</v>
      </c>
      <c r="K1034" s="4" t="s">
        <v>16</v>
      </c>
      <c r="L1034" s="4">
        <f>iferror(vlookup(B1034,Rating_info,3,0),"No Data")</f>
        <v>3.4</v>
      </c>
    </row>
    <row r="1035" ht="15.75" hidden="1" customHeight="1">
      <c r="A1035" s="4" t="s">
        <v>2204</v>
      </c>
      <c r="B1035" s="4" t="s">
        <v>2205</v>
      </c>
      <c r="C1035" s="4" t="str">
        <f>iferror(vlookup(B1035,Industry_info,2,false),"No data")</f>
        <v>Restaurants, Bars &amp; Food Services</v>
      </c>
      <c r="D1035" s="4" t="s">
        <v>1419</v>
      </c>
      <c r="E1035" s="4" t="str">
        <f>iferror(VLOOKUP(D1035,State_info,2,0),"No Data")</f>
        <v>CA</v>
      </c>
      <c r="F1035" s="4">
        <v>66543.0</v>
      </c>
      <c r="G1035" s="4">
        <v>108347.0</v>
      </c>
      <c r="H1035" s="4" t="s">
        <v>2206</v>
      </c>
      <c r="I1035" s="5">
        <v>43951.0</v>
      </c>
      <c r="J1035" s="5">
        <v>43987.0</v>
      </c>
      <c r="K1035" s="4" t="s">
        <v>16</v>
      </c>
      <c r="L1035" s="4">
        <f>iferror(vlookup(B1035,Rating_info,3,0),"No Data")</f>
        <v>3.5</v>
      </c>
    </row>
    <row r="1036" ht="15.75" hidden="1" customHeight="1">
      <c r="A1036" s="4" t="s">
        <v>2207</v>
      </c>
      <c r="B1036" s="4" t="s">
        <v>2208</v>
      </c>
      <c r="C1036" s="4" t="str">
        <f>iferror(vlookup(B1036,Industry_info,2,false),"No data")</f>
        <v>Biotech &amp; Pharmaceuticals</v>
      </c>
      <c r="D1036" s="4" t="s">
        <v>1448</v>
      </c>
      <c r="E1036" s="4" t="str">
        <f>iferror(VLOOKUP(D1036,State_info,2,0),"No Data")</f>
        <v>CA</v>
      </c>
      <c r="F1036" s="4">
        <v>100692.0</v>
      </c>
      <c r="G1036" s="4">
        <v>121463.0</v>
      </c>
      <c r="H1036" s="4" t="s">
        <v>2209</v>
      </c>
      <c r="I1036" s="5">
        <v>43956.0</v>
      </c>
      <c r="J1036" s="5">
        <v>43987.0</v>
      </c>
      <c r="K1036" s="4" t="s">
        <v>16</v>
      </c>
      <c r="L1036" s="4">
        <f>iferror(vlookup(B1036,Rating_info,3,0),"No Data")</f>
        <v>5</v>
      </c>
    </row>
    <row r="1037" ht="15.75" hidden="1" customHeight="1">
      <c r="A1037" s="4" t="s">
        <v>2210</v>
      </c>
      <c r="B1037" s="4" t="s">
        <v>1481</v>
      </c>
      <c r="C1037" s="4" t="str">
        <f>iferror(vlookup(B1037,Industry_info,2,false),"No data")</f>
        <v>No Industry</v>
      </c>
      <c r="D1037" s="4" t="s">
        <v>1419</v>
      </c>
      <c r="E1037" s="4" t="str">
        <f>iferror(VLOOKUP(D1037,State_info,2,0),"No Data")</f>
        <v>CA</v>
      </c>
      <c r="F1037" s="4">
        <v>39750.0</v>
      </c>
      <c r="G1037" s="4">
        <v>86992.0</v>
      </c>
      <c r="H1037" s="4" t="s">
        <v>2211</v>
      </c>
      <c r="I1037" s="5">
        <v>43952.0</v>
      </c>
      <c r="J1037" s="5">
        <v>43987.0</v>
      </c>
      <c r="K1037" s="4" t="s">
        <v>16</v>
      </c>
      <c r="L1037" s="4">
        <f>iferror(vlookup(B1037,Rating_info,3,0),"No Data")</f>
        <v>4</v>
      </c>
    </row>
    <row r="1038" ht="15.75" hidden="1" customHeight="1">
      <c r="A1038" s="4" t="s">
        <v>669</v>
      </c>
      <c r="B1038" s="4" t="s">
        <v>670</v>
      </c>
      <c r="C1038" s="4" t="str">
        <f>iferror(vlookup(B1038,Industry_info,2,false),"No data")</f>
        <v>Business Services</v>
      </c>
      <c r="D1038" s="4" t="s">
        <v>1419</v>
      </c>
      <c r="E1038" s="4" t="str">
        <f>iferror(VLOOKUP(D1038,State_info,2,0),"No Data")</f>
        <v>CA</v>
      </c>
      <c r="F1038" s="4">
        <v>76618.0</v>
      </c>
      <c r="G1038" s="4">
        <v>120871.0</v>
      </c>
      <c r="H1038" s="4" t="s">
        <v>671</v>
      </c>
      <c r="I1038" s="5">
        <v>43952.0</v>
      </c>
      <c r="J1038" s="5">
        <v>43987.0</v>
      </c>
      <c r="K1038" s="4" t="s">
        <v>16</v>
      </c>
      <c r="L1038" s="4">
        <f>iferror(vlookup(B1038,Rating_info,3,0),"No Data")</f>
        <v>3.6</v>
      </c>
    </row>
    <row r="1039" ht="15.75" hidden="1" customHeight="1">
      <c r="A1039" s="4" t="s">
        <v>2212</v>
      </c>
      <c r="B1039" s="4" t="s">
        <v>2213</v>
      </c>
      <c r="C1039" s="4" t="str">
        <f>iferror(vlookup(B1039,Industry_info,2,false),"No data")</f>
        <v>Information Technology</v>
      </c>
      <c r="D1039" s="4" t="s">
        <v>2214</v>
      </c>
      <c r="E1039" s="4" t="str">
        <f>iferror(VLOOKUP(D1039,State_info,2,0),"No Data")</f>
        <v>CA</v>
      </c>
      <c r="F1039" s="4">
        <v>91278.0</v>
      </c>
      <c r="G1039" s="4">
        <v>151856.0</v>
      </c>
      <c r="H1039" s="4" t="s">
        <v>2215</v>
      </c>
      <c r="I1039" s="5">
        <v>43956.0</v>
      </c>
      <c r="J1039" s="5">
        <v>43987.0</v>
      </c>
      <c r="K1039" s="4" t="s">
        <v>16</v>
      </c>
      <c r="L1039" s="4">
        <f>iferror(vlookup(B1039,Rating_info,3,0),"No Data")</f>
        <v>4.4</v>
      </c>
    </row>
    <row r="1040" ht="15.75" hidden="1" customHeight="1">
      <c r="A1040" s="4" t="s">
        <v>2216</v>
      </c>
      <c r="B1040" s="4" t="s">
        <v>2217</v>
      </c>
      <c r="C1040" s="4" t="str">
        <f>iferror(vlookup(B1040,Industry_info,2,false),"No data")</f>
        <v>Information Technology</v>
      </c>
      <c r="D1040" s="4" t="s">
        <v>1461</v>
      </c>
      <c r="E1040" s="4" t="str">
        <f>iferror(VLOOKUP(D1040,State_info,2,0),"No Data")</f>
        <v>CA</v>
      </c>
      <c r="F1040" s="4">
        <v>149398.0</v>
      </c>
      <c r="G1040" s="4">
        <v>174588.0</v>
      </c>
      <c r="H1040" s="4" t="s">
        <v>2218</v>
      </c>
      <c r="I1040" s="5">
        <v>43950.0</v>
      </c>
      <c r="J1040" s="5">
        <v>43987.0</v>
      </c>
      <c r="K1040" s="4" t="s">
        <v>16</v>
      </c>
      <c r="L1040" s="4">
        <f>iferror(vlookup(B1040,Rating_info,3,0),"No Data")</f>
        <v>4.9</v>
      </c>
    </row>
    <row r="1041" ht="15.75" hidden="1" customHeight="1">
      <c r="A1041" s="4" t="s">
        <v>2219</v>
      </c>
      <c r="B1041" s="4" t="s">
        <v>2220</v>
      </c>
      <c r="C1041" s="4" t="str">
        <f>iferror(vlookup(B1041,Industry_info,2,false),"No data")</f>
        <v>Health Care</v>
      </c>
      <c r="D1041" s="4" t="s">
        <v>1419</v>
      </c>
      <c r="E1041" s="4" t="str">
        <f>iferror(VLOOKUP(D1041,State_info,2,0),"No Data")</f>
        <v>CA</v>
      </c>
      <c r="F1041" s="4">
        <v>167809.0</v>
      </c>
      <c r="G1041" s="4">
        <v>187526.0</v>
      </c>
      <c r="H1041" s="4" t="s">
        <v>2221</v>
      </c>
      <c r="I1041" s="5">
        <v>43953.0</v>
      </c>
      <c r="J1041" s="5">
        <v>43987.0</v>
      </c>
      <c r="K1041" s="4" t="s">
        <v>16</v>
      </c>
      <c r="L1041" s="4">
        <f>iferror(vlookup(B1041,Rating_info,3,0),"No Data")</f>
        <v>3.3</v>
      </c>
    </row>
    <row r="1042" ht="15.75" hidden="1" customHeight="1">
      <c r="A1042" s="4" t="s">
        <v>2222</v>
      </c>
      <c r="B1042" s="4" t="s">
        <v>1855</v>
      </c>
      <c r="C1042" s="4" t="str">
        <f>iferror(vlookup(B1042,Industry_info,2,false),"No data")</f>
        <v>No Industry</v>
      </c>
      <c r="D1042" s="4" t="s">
        <v>1419</v>
      </c>
      <c r="E1042" s="4" t="str">
        <f>iferror(VLOOKUP(D1042,State_info,2,0),"No Data")</f>
        <v>CA</v>
      </c>
      <c r="F1042" s="4">
        <v>67927.0</v>
      </c>
      <c r="G1042" s="4">
        <v>98517.0</v>
      </c>
      <c r="H1042" s="4" t="s">
        <v>2223</v>
      </c>
      <c r="I1042" s="5">
        <v>43951.0</v>
      </c>
      <c r="J1042" s="5">
        <v>43987.0</v>
      </c>
      <c r="K1042" s="4" t="s">
        <v>16</v>
      </c>
      <c r="L1042" s="4">
        <f>iferror(vlookup(B1042,Rating_info,3,0),"No Data")</f>
        <v>4</v>
      </c>
    </row>
    <row r="1043" ht="15.75" hidden="1" customHeight="1">
      <c r="A1043" s="4" t="s">
        <v>2224</v>
      </c>
      <c r="B1043" s="4" t="s">
        <v>1429</v>
      </c>
      <c r="C1043" s="4" t="str">
        <f>iferror(vlookup(B1043,Industry_info,2,false),"No data")</f>
        <v>Information Technology</v>
      </c>
      <c r="D1043" s="4" t="s">
        <v>1419</v>
      </c>
      <c r="E1043" s="4" t="str">
        <f>iferror(VLOOKUP(D1043,State_info,2,0),"No Data")</f>
        <v>CA</v>
      </c>
      <c r="F1043" s="4">
        <v>168671.0</v>
      </c>
      <c r="G1043" s="4">
        <v>203651.0</v>
      </c>
      <c r="H1043" s="4" t="s">
        <v>15</v>
      </c>
      <c r="I1043" s="5">
        <v>43952.0</v>
      </c>
      <c r="J1043" s="5">
        <v>43987.0</v>
      </c>
      <c r="K1043" s="4" t="s">
        <v>16</v>
      </c>
      <c r="L1043" s="4">
        <f>iferror(vlookup(B1043,Rating_info,3,0),"No Data")</f>
        <v>4</v>
      </c>
    </row>
    <row r="1044" ht="15.75" hidden="1" customHeight="1">
      <c r="A1044" s="4" t="s">
        <v>2225</v>
      </c>
      <c r="B1044" s="4" t="s">
        <v>2226</v>
      </c>
      <c r="C1044" s="4" t="str">
        <f>iferror(vlookup(B1044,Industry_info,2,false),"No data")</f>
        <v>Manufacturing</v>
      </c>
      <c r="D1044" s="4" t="s">
        <v>1419</v>
      </c>
      <c r="E1044" s="4" t="str">
        <f>iferror(VLOOKUP(D1044,State_info,2,0),"No Data")</f>
        <v>CA</v>
      </c>
      <c r="F1044" s="4">
        <v>130478.0</v>
      </c>
      <c r="G1044" s="4">
        <v>169786.0</v>
      </c>
      <c r="H1044" s="4" t="s">
        <v>2227</v>
      </c>
      <c r="I1044" s="5">
        <v>43952.0</v>
      </c>
      <c r="J1044" s="5">
        <v>43987.0</v>
      </c>
      <c r="K1044" s="4" t="s">
        <v>16</v>
      </c>
      <c r="L1044" s="4">
        <f>iferror(vlookup(B1044,Rating_info,3,0),"No Data")</f>
        <v>4.7</v>
      </c>
    </row>
    <row r="1045" ht="15.75" hidden="1" customHeight="1">
      <c r="A1045" s="4" t="s">
        <v>2228</v>
      </c>
      <c r="B1045" s="4" t="s">
        <v>2229</v>
      </c>
      <c r="C1045" s="4" t="str">
        <f>iferror(vlookup(B1045,Industry_info,2,false),"No data")</f>
        <v>Biotech &amp; Pharmaceuticals</v>
      </c>
      <c r="D1045" s="4" t="s">
        <v>1942</v>
      </c>
      <c r="E1045" s="4" t="str">
        <f>iferror(VLOOKUP(D1045,State_info,2,0),"No Data")</f>
        <v>CA</v>
      </c>
      <c r="F1045" s="4">
        <v>103136.0</v>
      </c>
      <c r="G1045" s="4">
        <v>124919.0</v>
      </c>
      <c r="H1045" s="4" t="s">
        <v>2230</v>
      </c>
      <c r="I1045" s="5">
        <v>43949.0</v>
      </c>
      <c r="J1045" s="5">
        <v>43987.0</v>
      </c>
      <c r="K1045" s="4" t="s">
        <v>16</v>
      </c>
      <c r="L1045" s="4">
        <f>iferror(vlookup(B1045,Rating_info,3,0),"No Data")</f>
        <v>4.3</v>
      </c>
    </row>
    <row r="1046" ht="15.75" hidden="1" customHeight="1">
      <c r="A1046" s="4" t="s">
        <v>2231</v>
      </c>
      <c r="B1046" s="4" t="s">
        <v>2232</v>
      </c>
      <c r="C1046" s="4" t="str">
        <f>iferror(vlookup(B1046,Industry_info,2,false),"No data")</f>
        <v>Biotech &amp; Pharmaceuticals</v>
      </c>
      <c r="D1046" s="4" t="s">
        <v>1448</v>
      </c>
      <c r="E1046" s="4" t="str">
        <f>iferror(VLOOKUP(D1046,State_info,2,0),"No Data")</f>
        <v>CA</v>
      </c>
      <c r="F1046" s="4">
        <v>64391.0</v>
      </c>
      <c r="G1046" s="4">
        <v>102710.0</v>
      </c>
      <c r="H1046" s="4" t="s">
        <v>2233</v>
      </c>
      <c r="I1046" s="5">
        <v>43956.0</v>
      </c>
      <c r="J1046" s="5">
        <v>43987.0</v>
      </c>
      <c r="K1046" s="4" t="s">
        <v>887</v>
      </c>
      <c r="L1046" s="4">
        <f>iferror(vlookup(B1046,Rating_info,3,0),"No Data")</f>
        <v>3</v>
      </c>
    </row>
    <row r="1047" ht="15.75" hidden="1" customHeight="1">
      <c r="A1047" s="4" t="s">
        <v>2234</v>
      </c>
      <c r="B1047" s="4" t="s">
        <v>1555</v>
      </c>
      <c r="C1047" s="4" t="str">
        <f>iferror(vlookup(B1047,Industry_info,2,false),"No data")</f>
        <v>Biotech &amp; Pharmaceuticals</v>
      </c>
      <c r="D1047" s="4" t="s">
        <v>1448</v>
      </c>
      <c r="E1047" s="4" t="str">
        <f>iferror(VLOOKUP(D1047,State_info,2,0),"No Data")</f>
        <v>CA</v>
      </c>
      <c r="F1047" s="4">
        <v>142960.0</v>
      </c>
      <c r="G1047" s="4">
        <v>161259.0</v>
      </c>
      <c r="H1047" s="4" t="s">
        <v>2235</v>
      </c>
      <c r="I1047" s="5">
        <v>43956.0</v>
      </c>
      <c r="J1047" s="5">
        <v>43987.0</v>
      </c>
      <c r="K1047" s="4" t="s">
        <v>16</v>
      </c>
      <c r="L1047" s="4">
        <f>iferror(vlookup(B1047,Rating_info,3,0),"No Data")</f>
        <v>3.9</v>
      </c>
    </row>
    <row r="1048" ht="15.75" hidden="1" customHeight="1">
      <c r="A1048" s="4" t="s">
        <v>2236</v>
      </c>
      <c r="B1048" s="4" t="s">
        <v>1835</v>
      </c>
      <c r="C1048" s="4" t="str">
        <f>iferror(vlookup(B1048,Industry_info,2,false),"No data")</f>
        <v>Information Technology</v>
      </c>
      <c r="D1048" s="4" t="s">
        <v>1419</v>
      </c>
      <c r="E1048" s="4" t="str">
        <f>iferror(VLOOKUP(D1048,State_info,2,0),"No Data")</f>
        <v>CA</v>
      </c>
      <c r="F1048" s="4">
        <v>172676.0</v>
      </c>
      <c r="G1048" s="4">
        <v>204702.0</v>
      </c>
      <c r="H1048" s="4" t="s">
        <v>2237</v>
      </c>
      <c r="I1048" s="5">
        <v>43949.0</v>
      </c>
      <c r="J1048" s="5">
        <v>43987.0</v>
      </c>
      <c r="K1048" s="4" t="s">
        <v>16</v>
      </c>
      <c r="L1048" s="4">
        <f>iferror(vlookup(B1048,Rating_info,3,0),"No Data")</f>
        <v>4.5</v>
      </c>
    </row>
    <row r="1049" ht="15.75" hidden="1" customHeight="1">
      <c r="A1049" s="4" t="s">
        <v>31</v>
      </c>
      <c r="B1049" s="4" t="s">
        <v>2238</v>
      </c>
      <c r="C1049" s="4" t="str">
        <f>iferror(vlookup(B1049,Industry_info,2,false),"No data")</f>
        <v>Business Services</v>
      </c>
      <c r="D1049" s="4" t="s">
        <v>1461</v>
      </c>
      <c r="E1049" s="4" t="str">
        <f>iferror(VLOOKUP(D1049,State_info,2,0),"No Data")</f>
        <v>CA</v>
      </c>
      <c r="F1049" s="4">
        <v>85704.0</v>
      </c>
      <c r="G1049" s="4">
        <v>122131.0</v>
      </c>
      <c r="H1049" s="4" t="s">
        <v>2239</v>
      </c>
      <c r="I1049" s="5">
        <v>43954.0</v>
      </c>
      <c r="J1049" s="5">
        <v>43987.0</v>
      </c>
      <c r="K1049" s="4" t="s">
        <v>16</v>
      </c>
      <c r="L1049" s="4">
        <f>iferror(vlookup(B1049,Rating_info,3,0),"No Data")</f>
        <v>3.9</v>
      </c>
    </row>
    <row r="1050" ht="15.75" hidden="1" customHeight="1">
      <c r="A1050" s="4" t="s">
        <v>2240</v>
      </c>
      <c r="B1050" s="4" t="s">
        <v>2241</v>
      </c>
      <c r="C1050" s="4" t="str">
        <f>iferror(vlookup(B1050,Industry_info,2,false),"No data")</f>
        <v>No Industry</v>
      </c>
      <c r="D1050" s="4" t="s">
        <v>2242</v>
      </c>
      <c r="E1050" s="4" t="str">
        <f>iferror(VLOOKUP(D1050,State_info,2,0),"No Data")</f>
        <v>CA</v>
      </c>
      <c r="F1050" s="4">
        <v>169281.0</v>
      </c>
      <c r="G1050" s="4">
        <v>189073.0</v>
      </c>
      <c r="H1050" s="4" t="s">
        <v>2243</v>
      </c>
      <c r="I1050" s="5">
        <v>43951.0</v>
      </c>
      <c r="J1050" s="5">
        <v>43987.0</v>
      </c>
      <c r="K1050" s="4" t="s">
        <v>16</v>
      </c>
      <c r="L1050" s="4" t="str">
        <f>iferror(vlookup(B1050,Rating_info,3,0),"No Data")</f>
        <v/>
      </c>
    </row>
    <row r="1051" ht="15.75" hidden="1" customHeight="1">
      <c r="A1051" s="4" t="s">
        <v>2244</v>
      </c>
      <c r="B1051" s="4" t="s">
        <v>2245</v>
      </c>
      <c r="C1051" s="4" t="str">
        <f>iferror(vlookup(B1051,Industry_info,2,false),"No data")</f>
        <v>Manufacturing</v>
      </c>
      <c r="D1051" s="4" t="s">
        <v>1419</v>
      </c>
      <c r="E1051" s="4" t="str">
        <f>iferror(VLOOKUP(D1051,State_info,2,0),"No Data")</f>
        <v>CA</v>
      </c>
      <c r="F1051" s="4">
        <v>79271.0</v>
      </c>
      <c r="G1051" s="4">
        <v>92847.0</v>
      </c>
      <c r="H1051" s="4" t="s">
        <v>2246</v>
      </c>
      <c r="I1051" s="5">
        <v>43956.0</v>
      </c>
      <c r="J1051" s="5">
        <v>43987.0</v>
      </c>
      <c r="K1051" s="4" t="s">
        <v>16</v>
      </c>
      <c r="L1051" s="4">
        <f>iferror(vlookup(B1051,Rating_info,3,0),"No Data")</f>
        <v>3.8</v>
      </c>
    </row>
    <row r="1052" ht="15.75" hidden="1" customHeight="1">
      <c r="A1052" s="4" t="s">
        <v>433</v>
      </c>
      <c r="B1052" s="4" t="s">
        <v>303</v>
      </c>
      <c r="C1052" s="4" t="str">
        <f>iferror(vlookup(B1052,Industry_info,2,false),"No data")</f>
        <v>Information Technology</v>
      </c>
      <c r="D1052" s="4" t="s">
        <v>1653</v>
      </c>
      <c r="E1052" s="4" t="str">
        <f>iferror(VLOOKUP(D1052,State_info,2,0),"No Data")</f>
        <v>CA</v>
      </c>
      <c r="F1052" s="4">
        <v>120055.0</v>
      </c>
      <c r="G1052" s="4">
        <v>188402.0</v>
      </c>
      <c r="H1052" s="4" t="s">
        <v>2247</v>
      </c>
      <c r="I1052" s="5">
        <v>43949.0</v>
      </c>
      <c r="J1052" s="5">
        <v>43987.0</v>
      </c>
      <c r="K1052" s="4" t="s">
        <v>16</v>
      </c>
      <c r="L1052" s="4">
        <f>iferror(vlookup(B1052,Rating_info,3,0),"No Data")</f>
        <v>3.5</v>
      </c>
    </row>
    <row r="1053" ht="15.75" hidden="1" customHeight="1">
      <c r="A1053" s="4" t="s">
        <v>2248</v>
      </c>
      <c r="B1053" s="4" t="s">
        <v>1555</v>
      </c>
      <c r="C1053" s="4" t="str">
        <f>iferror(vlookup(B1053,Industry_info,2,false),"No data")</f>
        <v>Biotech &amp; Pharmaceuticals</v>
      </c>
      <c r="D1053" s="4" t="s">
        <v>1448</v>
      </c>
      <c r="E1053" s="4" t="str">
        <f>iferror(VLOOKUP(D1053,State_info,2,0),"No Data")</f>
        <v>CA</v>
      </c>
      <c r="F1053" s="4">
        <v>106610.0</v>
      </c>
      <c r="G1053" s="4">
        <v>130479.0</v>
      </c>
      <c r="H1053" s="4" t="s">
        <v>2249</v>
      </c>
      <c r="I1053" s="5">
        <v>43956.0</v>
      </c>
      <c r="J1053" s="5">
        <v>43987.0</v>
      </c>
      <c r="K1053" s="4" t="s">
        <v>16</v>
      </c>
      <c r="L1053" s="4">
        <f>iferror(vlookup(B1053,Rating_info,3,0),"No Data")</f>
        <v>3.9</v>
      </c>
    </row>
    <row r="1054" ht="15.75" hidden="1" customHeight="1">
      <c r="A1054" s="4" t="s">
        <v>2250</v>
      </c>
      <c r="B1054" s="4" t="s">
        <v>1555</v>
      </c>
      <c r="C1054" s="4" t="str">
        <f>iferror(vlookup(B1054,Industry_info,2,false),"No data")</f>
        <v>Biotech &amp; Pharmaceuticals</v>
      </c>
      <c r="D1054" s="4" t="s">
        <v>1448</v>
      </c>
      <c r="E1054" s="4" t="str">
        <f>iferror(VLOOKUP(D1054,State_info,2,0),"No Data")</f>
        <v>CA</v>
      </c>
      <c r="F1054" s="4">
        <v>166713.0</v>
      </c>
      <c r="G1054" s="4">
        <v>200487.0</v>
      </c>
      <c r="H1054" s="4" t="s">
        <v>2251</v>
      </c>
      <c r="I1054" s="5">
        <v>43956.0</v>
      </c>
      <c r="J1054" s="5">
        <v>43987.0</v>
      </c>
      <c r="K1054" s="4" t="s">
        <v>16</v>
      </c>
      <c r="L1054" s="4">
        <f>iferror(vlookup(B1054,Rating_info,3,0),"No Data")</f>
        <v>3.9</v>
      </c>
    </row>
    <row r="1055" ht="15.75" hidden="1" customHeight="1">
      <c r="A1055" s="4" t="s">
        <v>2252</v>
      </c>
      <c r="B1055" s="4" t="s">
        <v>2217</v>
      </c>
      <c r="C1055" s="4" t="str">
        <f>iferror(vlookup(B1055,Industry_info,2,false),"No data")</f>
        <v>Information Technology</v>
      </c>
      <c r="D1055" s="4" t="s">
        <v>1461</v>
      </c>
      <c r="E1055" s="4" t="str">
        <f>iferror(VLOOKUP(D1055,State_info,2,0),"No Data")</f>
        <v>CA</v>
      </c>
      <c r="F1055" s="4">
        <v>130122.0</v>
      </c>
      <c r="G1055" s="4">
        <v>154279.0</v>
      </c>
      <c r="H1055" s="4" t="s">
        <v>2253</v>
      </c>
      <c r="I1055" s="5">
        <v>43944.0</v>
      </c>
      <c r="J1055" s="5">
        <v>43987.0</v>
      </c>
      <c r="K1055" s="4" t="s">
        <v>16</v>
      </c>
      <c r="L1055" s="4">
        <f>iferror(vlookup(B1055,Rating_info,3,0),"No Data")</f>
        <v>4.9</v>
      </c>
    </row>
    <row r="1056" ht="15.75" hidden="1" customHeight="1">
      <c r="A1056" s="4" t="s">
        <v>2254</v>
      </c>
      <c r="B1056" s="4" t="s">
        <v>1717</v>
      </c>
      <c r="C1056" s="4" t="str">
        <f>iferror(vlookup(B1056,Industry_info,2,false),"No data")</f>
        <v>Health Care</v>
      </c>
      <c r="D1056" s="4" t="s">
        <v>1419</v>
      </c>
      <c r="E1056" s="4" t="str">
        <f>iferror(VLOOKUP(D1056,State_info,2,0),"No Data")</f>
        <v>CA</v>
      </c>
      <c r="F1056" s="4">
        <v>151988.0</v>
      </c>
      <c r="G1056" s="4">
        <v>190612.0</v>
      </c>
      <c r="H1056" s="4" t="s">
        <v>2255</v>
      </c>
      <c r="I1056" s="5">
        <v>43953.0</v>
      </c>
      <c r="J1056" s="5">
        <v>43987.0</v>
      </c>
      <c r="K1056" s="4" t="s">
        <v>16</v>
      </c>
      <c r="L1056" s="4">
        <f>iferror(vlookup(B1056,Rating_info,3,0),"No Data")</f>
        <v>4.1</v>
      </c>
    </row>
    <row r="1057" ht="15.75" hidden="1" customHeight="1">
      <c r="A1057" s="4" t="s">
        <v>1611</v>
      </c>
      <c r="B1057" s="4" t="s">
        <v>2256</v>
      </c>
      <c r="C1057" s="4" t="str">
        <f>iferror(vlookup(B1057,Industry_info,2,false),"No data")</f>
        <v>Information Technology</v>
      </c>
      <c r="D1057" s="4" t="s">
        <v>1783</v>
      </c>
      <c r="E1057" s="4" t="str">
        <f>iferror(VLOOKUP(D1057,State_info,2,0),"No Data")</f>
        <v>CA</v>
      </c>
      <c r="F1057" s="4">
        <v>112619.0</v>
      </c>
      <c r="G1057" s="4">
        <v>135024.0</v>
      </c>
      <c r="H1057" s="4" t="s">
        <v>2257</v>
      </c>
      <c r="I1057" s="5">
        <v>43955.0</v>
      </c>
      <c r="J1057" s="5">
        <v>43987.0</v>
      </c>
      <c r="K1057" s="4" t="s">
        <v>16</v>
      </c>
      <c r="L1057" s="4">
        <f>iferror(vlookup(B1057,Rating_info,3,0),"No Data")</f>
        <v>1.3</v>
      </c>
    </row>
    <row r="1058" ht="15.75" hidden="1" customHeight="1">
      <c r="A1058" s="4" t="s">
        <v>2258</v>
      </c>
      <c r="B1058" s="4" t="s">
        <v>1720</v>
      </c>
      <c r="C1058" s="4" t="str">
        <f>iferror(vlookup(B1058,Industry_info,2,false),"No data")</f>
        <v>Information Technology</v>
      </c>
      <c r="D1058" s="4" t="s">
        <v>1419</v>
      </c>
      <c r="E1058" s="4" t="str">
        <f>iferror(VLOOKUP(D1058,State_info,2,0),"No Data")</f>
        <v>CA</v>
      </c>
      <c r="F1058" s="4">
        <v>190801.0</v>
      </c>
      <c r="G1058" s="4">
        <v>303637.0</v>
      </c>
      <c r="H1058" s="4" t="s">
        <v>15</v>
      </c>
      <c r="I1058" s="5">
        <v>43951.0</v>
      </c>
      <c r="J1058" s="5">
        <v>43987.0</v>
      </c>
      <c r="K1058" s="4" t="s">
        <v>16</v>
      </c>
      <c r="L1058" s="4">
        <f>iferror(vlookup(B1058,Rating_info,3,0),"No Data")</f>
        <v>4.5</v>
      </c>
    </row>
    <row r="1059" ht="15.75" hidden="1" customHeight="1">
      <c r="A1059" s="4" t="s">
        <v>270</v>
      </c>
      <c r="B1059" s="4" t="s">
        <v>2259</v>
      </c>
      <c r="C1059" s="4" t="str">
        <f>iferror(vlookup(B1059,Industry_info,2,false),"No data")</f>
        <v>Retail</v>
      </c>
      <c r="D1059" s="4" t="s">
        <v>1419</v>
      </c>
      <c r="E1059" s="4" t="str">
        <f>iferror(VLOOKUP(D1059,State_info,2,0),"No Data")</f>
        <v>CA</v>
      </c>
      <c r="F1059" s="4">
        <v>124778.0</v>
      </c>
      <c r="G1059" s="4">
        <v>161987.0</v>
      </c>
      <c r="H1059" s="4" t="s">
        <v>2260</v>
      </c>
      <c r="I1059" s="5">
        <v>43945.0</v>
      </c>
      <c r="J1059" s="5">
        <v>43987.0</v>
      </c>
      <c r="K1059" s="4" t="s">
        <v>16</v>
      </c>
      <c r="L1059" s="4">
        <f>iferror(vlookup(B1059,Rating_info,3,0),"No Data")</f>
        <v>5</v>
      </c>
    </row>
    <row r="1060" ht="15.75" hidden="1" customHeight="1">
      <c r="A1060" s="4" t="s">
        <v>2261</v>
      </c>
      <c r="B1060" s="4" t="s">
        <v>1555</v>
      </c>
      <c r="C1060" s="4" t="str">
        <f>iferror(vlookup(B1060,Industry_info,2,false),"No data")</f>
        <v>Biotech &amp; Pharmaceuticals</v>
      </c>
      <c r="D1060" s="4" t="s">
        <v>1448</v>
      </c>
      <c r="E1060" s="4" t="str">
        <f>iferror(VLOOKUP(D1060,State_info,2,0),"No Data")</f>
        <v>CA</v>
      </c>
      <c r="F1060" s="4">
        <v>69753.0</v>
      </c>
      <c r="G1060" s="4">
        <v>126888.0</v>
      </c>
      <c r="H1060" s="4" t="s">
        <v>2262</v>
      </c>
      <c r="I1060" s="5">
        <v>43956.0</v>
      </c>
      <c r="J1060" s="5">
        <v>43987.0</v>
      </c>
      <c r="K1060" s="4" t="s">
        <v>16</v>
      </c>
      <c r="L1060" s="4">
        <f>iferror(vlookup(B1060,Rating_info,3,0),"No Data")</f>
        <v>3.9</v>
      </c>
    </row>
    <row r="1061" ht="15.75" hidden="1" customHeight="1">
      <c r="A1061" s="4" t="s">
        <v>2263</v>
      </c>
      <c r="B1061" s="4" t="s">
        <v>1555</v>
      </c>
      <c r="C1061" s="4" t="str">
        <f>iferror(vlookup(B1061,Industry_info,2,false),"No data")</f>
        <v>Biotech &amp; Pharmaceuticals</v>
      </c>
      <c r="D1061" s="4" t="s">
        <v>1448</v>
      </c>
      <c r="E1061" s="4" t="str">
        <f>iferror(VLOOKUP(D1061,State_info,2,0),"No Data")</f>
        <v>CA</v>
      </c>
      <c r="F1061" s="4">
        <v>142960.0</v>
      </c>
      <c r="G1061" s="4">
        <v>161259.0</v>
      </c>
      <c r="H1061" s="4" t="s">
        <v>2264</v>
      </c>
      <c r="I1061" s="5">
        <v>43956.0</v>
      </c>
      <c r="J1061" s="5">
        <v>43987.0</v>
      </c>
      <c r="K1061" s="4" t="s">
        <v>16</v>
      </c>
      <c r="L1061" s="4">
        <f>iferror(vlookup(B1061,Rating_info,3,0),"No Data")</f>
        <v>3.9</v>
      </c>
    </row>
    <row r="1062" ht="15.75" hidden="1" customHeight="1">
      <c r="A1062" s="4" t="s">
        <v>2265</v>
      </c>
      <c r="B1062" s="4" t="s">
        <v>245</v>
      </c>
      <c r="C1062" s="4" t="str">
        <f>iferror(vlookup(B1062,Industry_info,2,false),"No data")</f>
        <v>Information Technology</v>
      </c>
      <c r="D1062" s="4" t="s">
        <v>1537</v>
      </c>
      <c r="E1062" s="4" t="str">
        <f>iferror(VLOOKUP(D1062,State_info,2,0),"No Data")</f>
        <v>CA</v>
      </c>
      <c r="F1062" s="4">
        <v>99098.0</v>
      </c>
      <c r="G1062" s="4">
        <v>138390.0</v>
      </c>
      <c r="H1062" s="4" t="s">
        <v>15</v>
      </c>
      <c r="I1062" s="5">
        <v>43952.0</v>
      </c>
      <c r="J1062" s="5">
        <v>43987.0</v>
      </c>
      <c r="K1062" s="4" t="s">
        <v>16</v>
      </c>
      <c r="L1062" s="4">
        <f>iferror(vlookup(B1062,Rating_info,3,0),"No Data")</f>
        <v>4.4</v>
      </c>
    </row>
    <row r="1063" ht="15.75" hidden="1" customHeight="1">
      <c r="A1063" s="4" t="s">
        <v>2266</v>
      </c>
      <c r="B1063" s="4" t="s">
        <v>2267</v>
      </c>
      <c r="C1063" s="4" t="str">
        <f>iferror(vlookup(B1063,Industry_info,2,false),"No data")</f>
        <v>Media</v>
      </c>
      <c r="D1063" s="4" t="s">
        <v>1461</v>
      </c>
      <c r="E1063" s="4" t="str">
        <f>iferror(VLOOKUP(D1063,State_info,2,0),"No Data")</f>
        <v>CA</v>
      </c>
      <c r="F1063" s="4">
        <v>95788.0</v>
      </c>
      <c r="G1063" s="4">
        <v>169574.0</v>
      </c>
      <c r="H1063" s="4" t="s">
        <v>2268</v>
      </c>
      <c r="I1063" s="5">
        <v>43946.0</v>
      </c>
      <c r="J1063" s="5">
        <v>43987.0</v>
      </c>
      <c r="K1063" s="4" t="s">
        <v>16</v>
      </c>
      <c r="L1063" s="4">
        <f>iferror(vlookup(B1063,Rating_info,3,0),"No Data")</f>
        <v>3.4</v>
      </c>
    </row>
    <row r="1064" ht="15.75" hidden="1" customHeight="1">
      <c r="A1064" s="4" t="s">
        <v>2269</v>
      </c>
      <c r="B1064" s="4" t="s">
        <v>2270</v>
      </c>
      <c r="C1064" s="4" t="str">
        <f>iferror(vlookup(B1064,Industry_info,2,false),"No data")</f>
        <v>Education</v>
      </c>
      <c r="D1064" s="4" t="s">
        <v>1419</v>
      </c>
      <c r="E1064" s="4" t="str">
        <f>iferror(VLOOKUP(D1064,State_info,2,0),"No Data")</f>
        <v>CA</v>
      </c>
      <c r="F1064" s="4">
        <v>51480.0</v>
      </c>
      <c r="G1064" s="4">
        <v>61320.0</v>
      </c>
      <c r="H1064" s="4" t="s">
        <v>2271</v>
      </c>
      <c r="I1064" s="5">
        <v>43957.0</v>
      </c>
      <c r="J1064" s="5">
        <v>43987.0</v>
      </c>
      <c r="K1064" s="4" t="s">
        <v>330</v>
      </c>
      <c r="L1064" s="4">
        <f>iferror(vlookup(B1064,Rating_info,3,0),"No Data")</f>
        <v>4</v>
      </c>
    </row>
    <row r="1065" ht="15.75" hidden="1" customHeight="1">
      <c r="A1065" s="4" t="s">
        <v>1426</v>
      </c>
      <c r="B1065" s="4" t="s">
        <v>2272</v>
      </c>
      <c r="C1065" s="4" t="str">
        <f>iferror(vlookup(B1065,Industry_info,2,false),"No data")</f>
        <v>Non-Profit</v>
      </c>
      <c r="D1065" s="4" t="s">
        <v>1419</v>
      </c>
      <c r="E1065" s="4" t="str">
        <f>iferror(VLOOKUP(D1065,State_info,2,0),"No Data")</f>
        <v>CA</v>
      </c>
      <c r="F1065" s="4">
        <v>151900.0</v>
      </c>
      <c r="G1065" s="4">
        <v>151900.0</v>
      </c>
      <c r="H1065" s="4" t="s">
        <v>2273</v>
      </c>
      <c r="I1065" s="5">
        <v>43956.0</v>
      </c>
      <c r="J1065" s="5">
        <v>43987.0</v>
      </c>
      <c r="K1065" s="4" t="s">
        <v>16</v>
      </c>
      <c r="L1065" s="4">
        <f>iferror(vlookup(B1065,Rating_info,3,0),"No Data")</f>
        <v>4</v>
      </c>
    </row>
    <row r="1066" ht="15.75" hidden="1" customHeight="1">
      <c r="A1066" s="4" t="s">
        <v>1637</v>
      </c>
      <c r="B1066" s="4" t="s">
        <v>2274</v>
      </c>
      <c r="C1066" s="4" t="str">
        <f>iferror(vlookup(B1066,Industry_info,2,false),"No data")</f>
        <v>Media</v>
      </c>
      <c r="D1066" s="4" t="s">
        <v>1653</v>
      </c>
      <c r="E1066" s="4" t="str">
        <f>iferror(VLOOKUP(D1066,State_info,2,0),"No Data")</f>
        <v>CA</v>
      </c>
      <c r="F1066" s="4">
        <v>168641.0</v>
      </c>
      <c r="G1066" s="4">
        <v>218213.0</v>
      </c>
      <c r="H1066" s="4" t="s">
        <v>2275</v>
      </c>
      <c r="I1066" s="5">
        <v>43949.0</v>
      </c>
      <c r="J1066" s="5">
        <v>43987.0</v>
      </c>
      <c r="K1066" s="4" t="s">
        <v>16</v>
      </c>
      <c r="L1066" s="4">
        <f>iferror(vlookup(B1066,Rating_info,3,0),"No Data")</f>
        <v>3.9</v>
      </c>
    </row>
    <row r="1067" ht="15.75" hidden="1" customHeight="1">
      <c r="A1067" s="4" t="s">
        <v>2077</v>
      </c>
      <c r="B1067" s="4" t="s">
        <v>41</v>
      </c>
      <c r="C1067" s="4" t="str">
        <f>iferror(vlookup(B1067,Industry_info,2,false),"No data")</f>
        <v>Information Technology</v>
      </c>
      <c r="D1067" s="4" t="s">
        <v>1419</v>
      </c>
      <c r="E1067" s="4" t="str">
        <f>iferror(VLOOKUP(D1067,State_info,2,0),"No Data")</f>
        <v>CA</v>
      </c>
      <c r="F1067" s="4">
        <v>106739.0</v>
      </c>
      <c r="G1067" s="4">
        <v>166003.0</v>
      </c>
      <c r="H1067" s="4" t="s">
        <v>15</v>
      </c>
      <c r="I1067" s="5">
        <v>43951.0</v>
      </c>
      <c r="J1067" s="5">
        <v>43987.0</v>
      </c>
      <c r="K1067" s="4" t="s">
        <v>16</v>
      </c>
      <c r="L1067" s="4">
        <f>iferror(vlookup(B1067,Rating_info,3,0),"No Data")</f>
        <v>3.9</v>
      </c>
    </row>
    <row r="1068" ht="15.75" hidden="1" customHeight="1">
      <c r="A1068" s="4" t="s">
        <v>2276</v>
      </c>
      <c r="B1068" s="4" t="s">
        <v>1855</v>
      </c>
      <c r="C1068" s="4" t="str">
        <f>iferror(vlookup(B1068,Industry_info,2,false),"No data")</f>
        <v>No Industry</v>
      </c>
      <c r="D1068" s="4" t="s">
        <v>1419</v>
      </c>
      <c r="E1068" s="4" t="str">
        <f>iferror(VLOOKUP(D1068,State_info,2,0),"No Data")</f>
        <v>CA</v>
      </c>
      <c r="F1068" s="4">
        <v>45594.0</v>
      </c>
      <c r="G1068" s="4">
        <v>88288.0</v>
      </c>
      <c r="H1068" s="4" t="s">
        <v>2277</v>
      </c>
      <c r="I1068" s="5">
        <v>43952.0</v>
      </c>
      <c r="J1068" s="5">
        <v>43987.0</v>
      </c>
      <c r="K1068" s="4" t="s">
        <v>16</v>
      </c>
      <c r="L1068" s="4">
        <f>iferror(vlookup(B1068,Rating_info,3,0),"No Data")</f>
        <v>4</v>
      </c>
    </row>
    <row r="1069" ht="15.75" hidden="1" customHeight="1">
      <c r="A1069" s="4" t="s">
        <v>270</v>
      </c>
      <c r="B1069" s="4" t="s">
        <v>2278</v>
      </c>
      <c r="C1069" s="4" t="str">
        <f>iferror(vlookup(B1069,Industry_info,2,false),"No data")</f>
        <v>Information Technology</v>
      </c>
      <c r="D1069" s="4" t="s">
        <v>1419</v>
      </c>
      <c r="E1069" s="4" t="str">
        <f>iferror(VLOOKUP(D1069,State_info,2,0),"No Data")</f>
        <v>CA</v>
      </c>
      <c r="F1069" s="4">
        <v>108439.0</v>
      </c>
      <c r="G1069" s="4">
        <v>191651.0</v>
      </c>
      <c r="H1069" s="4" t="s">
        <v>2279</v>
      </c>
      <c r="I1069" s="5">
        <v>43953.0</v>
      </c>
      <c r="J1069" s="5">
        <v>43987.0</v>
      </c>
      <c r="K1069" s="4" t="s">
        <v>16</v>
      </c>
      <c r="L1069" s="4">
        <f>iferror(vlookup(B1069,Rating_info,3,0),"No Data")</f>
        <v>3.6</v>
      </c>
    </row>
    <row r="1070" ht="15.75" hidden="1" customHeight="1">
      <c r="A1070" s="4" t="s">
        <v>2280</v>
      </c>
      <c r="B1070" s="4" t="s">
        <v>2281</v>
      </c>
      <c r="C1070" s="4" t="str">
        <f>iferror(vlookup(B1070,Industry_info,2,false),"No data")</f>
        <v>No Industry</v>
      </c>
      <c r="D1070" s="4" t="s">
        <v>1750</v>
      </c>
      <c r="E1070" s="4" t="str">
        <f>iferror(VLOOKUP(D1070,State_info,2,0),"No Data")</f>
        <v>CA</v>
      </c>
      <c r="F1070" s="4">
        <v>110377.0</v>
      </c>
      <c r="G1070" s="4">
        <v>145200.0</v>
      </c>
      <c r="H1070" s="4" t="s">
        <v>2282</v>
      </c>
      <c r="I1070" s="5">
        <v>43944.0</v>
      </c>
      <c r="J1070" s="5">
        <v>43987.0</v>
      </c>
      <c r="K1070" s="4" t="s">
        <v>16</v>
      </c>
      <c r="L1070" s="4" t="str">
        <f>iferror(vlookup(B1070,Rating_info,3,0),"No Data")</f>
        <v/>
      </c>
    </row>
    <row r="1071" ht="15.75" hidden="1" customHeight="1">
      <c r="A1071" s="4" t="s">
        <v>2283</v>
      </c>
      <c r="B1071" s="4" t="s">
        <v>1785</v>
      </c>
      <c r="C1071" s="4" t="str">
        <f>iferror(vlookup(B1071,Industry_info,2,false),"No data")</f>
        <v>Information Technology</v>
      </c>
      <c r="D1071" s="4" t="s">
        <v>1419</v>
      </c>
      <c r="E1071" s="4" t="str">
        <f>iferror(VLOOKUP(D1071,State_info,2,0),"No Data")</f>
        <v>CA</v>
      </c>
      <c r="F1071" s="4">
        <v>150163.0</v>
      </c>
      <c r="G1071" s="4">
        <v>247759.0</v>
      </c>
      <c r="H1071" s="4" t="s">
        <v>2284</v>
      </c>
      <c r="I1071" s="5">
        <v>43952.0</v>
      </c>
      <c r="J1071" s="5">
        <v>43987.0</v>
      </c>
      <c r="K1071" s="4" t="s">
        <v>16</v>
      </c>
      <c r="L1071" s="4">
        <f>iferror(vlookup(B1071,Rating_info,3,0),"No Data")</f>
        <v>4.1</v>
      </c>
    </row>
    <row r="1072" ht="15.75" hidden="1" customHeight="1">
      <c r="A1072" s="4" t="s">
        <v>495</v>
      </c>
      <c r="B1072" s="4" t="s">
        <v>1912</v>
      </c>
      <c r="C1072" s="4" t="str">
        <f>iferror(vlookup(B1072,Industry_info,2,false),"No data")</f>
        <v>Business Services</v>
      </c>
      <c r="D1072" s="4" t="s">
        <v>1419</v>
      </c>
      <c r="E1072" s="4" t="str">
        <f>iferror(VLOOKUP(D1072,State_info,2,0),"No Data")</f>
        <v>CA</v>
      </c>
      <c r="F1072" s="4">
        <v>122598.0</v>
      </c>
      <c r="G1072" s="4">
        <v>159766.0</v>
      </c>
      <c r="H1072" s="4" t="s">
        <v>2285</v>
      </c>
      <c r="I1072" s="5">
        <v>43950.0</v>
      </c>
      <c r="J1072" s="5">
        <v>43987.0</v>
      </c>
      <c r="K1072" s="4" t="s">
        <v>16</v>
      </c>
      <c r="L1072" s="4">
        <f>iferror(vlookup(B1072,Rating_info,3,0),"No Data")</f>
        <v>4.6</v>
      </c>
    </row>
    <row r="1073" ht="15.75" hidden="1" customHeight="1">
      <c r="A1073" s="4" t="s">
        <v>2286</v>
      </c>
      <c r="B1073" s="4" t="s">
        <v>2287</v>
      </c>
      <c r="C1073" s="4" t="str">
        <f>iferror(vlookup(B1073,Industry_info,2,false),"No data")</f>
        <v>Transportation &amp; Logistics</v>
      </c>
      <c r="D1073" s="4" t="s">
        <v>1419</v>
      </c>
      <c r="E1073" s="4" t="str">
        <f>iferror(VLOOKUP(D1073,State_info,2,0),"No Data")</f>
        <v>CA</v>
      </c>
      <c r="F1073" s="4">
        <v>70073.0</v>
      </c>
      <c r="G1073" s="4">
        <v>127482.0</v>
      </c>
      <c r="H1073" s="4" t="s">
        <v>2288</v>
      </c>
      <c r="I1073" s="5">
        <v>43953.0</v>
      </c>
      <c r="J1073" s="5">
        <v>43987.0</v>
      </c>
      <c r="K1073" s="4" t="s">
        <v>16</v>
      </c>
      <c r="L1073" s="4">
        <f>iferror(vlookup(B1073,Rating_info,3,0),"No Data")</f>
        <v>3.5</v>
      </c>
    </row>
    <row r="1074" ht="15.75" hidden="1" customHeight="1">
      <c r="A1074" s="4" t="s">
        <v>2289</v>
      </c>
      <c r="B1074" s="4" t="s">
        <v>2175</v>
      </c>
      <c r="C1074" s="4" t="str">
        <f>iferror(vlookup(B1074,Industry_info,2,false),"No data")</f>
        <v>Biotech &amp; Pharmaceuticals</v>
      </c>
      <c r="D1074" s="4" t="s">
        <v>1419</v>
      </c>
      <c r="E1074" s="4" t="str">
        <f>iferror(VLOOKUP(D1074,State_info,2,0),"No Data")</f>
        <v>CA</v>
      </c>
      <c r="F1074" s="4">
        <v>180712.0</v>
      </c>
      <c r="G1074" s="4">
        <v>205453.0</v>
      </c>
      <c r="H1074" s="4" t="s">
        <v>2290</v>
      </c>
      <c r="I1074" s="5">
        <v>43956.0</v>
      </c>
      <c r="J1074" s="5">
        <v>43987.0</v>
      </c>
      <c r="K1074" s="4" t="s">
        <v>16</v>
      </c>
      <c r="L1074" s="4">
        <f>iferror(vlookup(B1074,Rating_info,3,0),"No Data")</f>
        <v>3.7</v>
      </c>
    </row>
    <row r="1075" ht="15.75" hidden="1" customHeight="1">
      <c r="A1075" s="4" t="s">
        <v>2291</v>
      </c>
      <c r="B1075" s="4" t="s">
        <v>2175</v>
      </c>
      <c r="C1075" s="4" t="str">
        <f>iferror(vlookup(B1075,Industry_info,2,false),"No data")</f>
        <v>Biotech &amp; Pharmaceuticals</v>
      </c>
      <c r="D1075" s="4" t="s">
        <v>1419</v>
      </c>
      <c r="E1075" s="4" t="str">
        <f>iferror(VLOOKUP(D1075,State_info,2,0),"No Data")</f>
        <v>CA</v>
      </c>
      <c r="F1075" s="4">
        <v>118318.0</v>
      </c>
      <c r="G1075" s="4">
        <v>140906.0</v>
      </c>
      <c r="H1075" s="4" t="s">
        <v>2292</v>
      </c>
      <c r="I1075" s="5">
        <v>43956.0</v>
      </c>
      <c r="J1075" s="5">
        <v>43987.0</v>
      </c>
      <c r="K1075" s="4" t="s">
        <v>16</v>
      </c>
      <c r="L1075" s="4">
        <f>iferror(vlookup(B1075,Rating_info,3,0),"No Data")</f>
        <v>3.7</v>
      </c>
    </row>
    <row r="1076" ht="15.75" hidden="1" customHeight="1">
      <c r="A1076" s="4" t="s">
        <v>2293</v>
      </c>
      <c r="B1076" s="4" t="s">
        <v>2294</v>
      </c>
      <c r="C1076" s="4" t="str">
        <f>iferror(vlookup(B1076,Industry_info,2,false),"No data")</f>
        <v>Information Technology</v>
      </c>
      <c r="D1076" s="4" t="s">
        <v>1419</v>
      </c>
      <c r="E1076" s="4" t="str">
        <f>iferror(VLOOKUP(D1076,State_info,2,0),"No Data")</f>
        <v>CA</v>
      </c>
      <c r="F1076" s="4">
        <v>103144.0</v>
      </c>
      <c r="G1076" s="4">
        <v>123089.0</v>
      </c>
      <c r="H1076" s="4" t="s">
        <v>2295</v>
      </c>
      <c r="I1076" s="5">
        <v>43953.0</v>
      </c>
      <c r="J1076" s="5">
        <v>43987.0</v>
      </c>
      <c r="K1076" s="4" t="s">
        <v>16</v>
      </c>
      <c r="L1076" s="4">
        <f>iferror(vlookup(B1076,Rating_info,3,0),"No Data")</f>
        <v>4.2</v>
      </c>
    </row>
    <row r="1077" ht="15.75" hidden="1" customHeight="1">
      <c r="A1077" s="4" t="s">
        <v>2212</v>
      </c>
      <c r="B1077" s="4" t="s">
        <v>2296</v>
      </c>
      <c r="C1077" s="4" t="str">
        <f>iferror(vlookup(B1077,Industry_info,2,false),"No data")</f>
        <v>Telecommunications</v>
      </c>
      <c r="D1077" s="4" t="s">
        <v>2043</v>
      </c>
      <c r="E1077" s="4" t="str">
        <f>iferror(VLOOKUP(D1077,State_info,2,0),"No Data")</f>
        <v>CA</v>
      </c>
      <c r="F1077" s="4">
        <v>55797.0</v>
      </c>
      <c r="G1077" s="4">
        <v>97814.0</v>
      </c>
      <c r="H1077" s="4" t="s">
        <v>2297</v>
      </c>
      <c r="I1077" s="5">
        <v>43955.0</v>
      </c>
      <c r="J1077" s="5">
        <v>43987.0</v>
      </c>
      <c r="K1077" s="4" t="s">
        <v>16</v>
      </c>
      <c r="L1077" s="4">
        <f>iferror(vlookup(B1077,Rating_info,3,0),"No Data")</f>
        <v>3.8</v>
      </c>
    </row>
    <row r="1078" ht="15.75" hidden="1" customHeight="1">
      <c r="A1078" s="4" t="s">
        <v>2298</v>
      </c>
      <c r="B1078" s="4" t="s">
        <v>1555</v>
      </c>
      <c r="C1078" s="4" t="str">
        <f>iferror(vlookup(B1078,Industry_info,2,false),"No data")</f>
        <v>Biotech &amp; Pharmaceuticals</v>
      </c>
      <c r="D1078" s="4" t="s">
        <v>1448</v>
      </c>
      <c r="E1078" s="4" t="str">
        <f>iferror(VLOOKUP(D1078,State_info,2,0),"No Data")</f>
        <v>CA</v>
      </c>
      <c r="F1078" s="4">
        <v>69753.0</v>
      </c>
      <c r="G1078" s="4">
        <v>126888.0</v>
      </c>
      <c r="H1078" s="4" t="s">
        <v>2299</v>
      </c>
      <c r="I1078" s="5">
        <v>43956.0</v>
      </c>
      <c r="J1078" s="5">
        <v>43987.0</v>
      </c>
      <c r="K1078" s="4" t="s">
        <v>16</v>
      </c>
      <c r="L1078" s="4">
        <f>iferror(vlookup(B1078,Rating_info,3,0),"No Data")</f>
        <v>3.9</v>
      </c>
    </row>
    <row r="1079" ht="15.75" hidden="1" customHeight="1">
      <c r="A1079" s="4" t="s">
        <v>2300</v>
      </c>
      <c r="B1079" s="4" t="s">
        <v>1785</v>
      </c>
      <c r="C1079" s="4" t="str">
        <f>iferror(vlookup(B1079,Industry_info,2,false),"No data")</f>
        <v>Information Technology</v>
      </c>
      <c r="D1079" s="4" t="s">
        <v>1419</v>
      </c>
      <c r="E1079" s="4" t="str">
        <f>iferror(VLOOKUP(D1079,State_info,2,0),"No Data")</f>
        <v>CA</v>
      </c>
      <c r="F1079" s="4">
        <v>126120.0</v>
      </c>
      <c r="G1079" s="4">
        <v>171509.0</v>
      </c>
      <c r="H1079" s="4" t="s">
        <v>2301</v>
      </c>
      <c r="I1079" s="5">
        <v>43951.0</v>
      </c>
      <c r="J1079" s="5">
        <v>43987.0</v>
      </c>
      <c r="K1079" s="4" t="s">
        <v>16</v>
      </c>
      <c r="L1079" s="4">
        <f>iferror(vlookup(B1079,Rating_info,3,0),"No Data")</f>
        <v>4.1</v>
      </c>
    </row>
    <row r="1080" ht="15.75" hidden="1" customHeight="1">
      <c r="A1080" s="4" t="s">
        <v>2302</v>
      </c>
      <c r="B1080" s="4" t="s">
        <v>2303</v>
      </c>
      <c r="C1080" s="4" t="str">
        <f>iferror(vlookup(B1080,Industry_info,2,false),"No data")</f>
        <v>No Industry</v>
      </c>
      <c r="D1080" s="4" t="s">
        <v>1419</v>
      </c>
      <c r="E1080" s="4" t="str">
        <f>iferror(VLOOKUP(D1080,State_info,2,0),"No Data")</f>
        <v>CA</v>
      </c>
      <c r="F1080" s="4">
        <v>84007.0</v>
      </c>
      <c r="G1080" s="4">
        <v>115763.0</v>
      </c>
      <c r="H1080" s="4" t="s">
        <v>2304</v>
      </c>
      <c r="I1080" s="5">
        <v>43956.0</v>
      </c>
      <c r="J1080" s="5">
        <v>43987.0</v>
      </c>
      <c r="K1080" s="4" t="s">
        <v>16</v>
      </c>
      <c r="L1080" s="4">
        <f>iferror(vlookup(B1080,Rating_info,3,0),"No Data")</f>
        <v>4.1</v>
      </c>
    </row>
    <row r="1081" ht="15.75" hidden="1" customHeight="1">
      <c r="A1081" s="4" t="s">
        <v>2305</v>
      </c>
      <c r="B1081" s="4" t="s">
        <v>506</v>
      </c>
      <c r="C1081" s="4" t="str">
        <f>iferror(vlookup(B1081,Industry_info,2,false),"No data")</f>
        <v>Accounting &amp; Legal</v>
      </c>
      <c r="D1081" s="4" t="s">
        <v>1419</v>
      </c>
      <c r="E1081" s="4" t="str">
        <f>iferror(VLOOKUP(D1081,State_info,2,0),"No Data")</f>
        <v>CA</v>
      </c>
      <c r="F1081" s="4">
        <v>145248.0</v>
      </c>
      <c r="G1081" s="4">
        <v>212433.0</v>
      </c>
      <c r="H1081" s="4" t="s">
        <v>2306</v>
      </c>
      <c r="I1081" s="5">
        <v>43944.0</v>
      </c>
      <c r="J1081" s="5">
        <v>43987.0</v>
      </c>
      <c r="K1081" s="4" t="s">
        <v>16</v>
      </c>
      <c r="L1081" s="4">
        <f>iferror(vlookup(B1081,Rating_info,3,0),"No Data")</f>
        <v>3.8</v>
      </c>
    </row>
    <row r="1082" ht="15.75" hidden="1" customHeight="1">
      <c r="A1082" s="4" t="s">
        <v>2307</v>
      </c>
      <c r="B1082" s="4" t="s">
        <v>1555</v>
      </c>
      <c r="C1082" s="4" t="str">
        <f>iferror(vlookup(B1082,Industry_info,2,false),"No data")</f>
        <v>Biotech &amp; Pharmaceuticals</v>
      </c>
      <c r="D1082" s="4" t="s">
        <v>1448</v>
      </c>
      <c r="E1082" s="4" t="str">
        <f>iferror(VLOOKUP(D1082,State_info,2,0),"No Data")</f>
        <v>CA</v>
      </c>
      <c r="F1082" s="4">
        <v>139265.0</v>
      </c>
      <c r="G1082" s="4">
        <v>166459.0</v>
      </c>
      <c r="H1082" s="4" t="s">
        <v>2308</v>
      </c>
      <c r="I1082" s="5">
        <v>43956.0</v>
      </c>
      <c r="J1082" s="5">
        <v>43987.0</v>
      </c>
      <c r="K1082" s="4" t="s">
        <v>16</v>
      </c>
      <c r="L1082" s="4">
        <f>iferror(vlookup(B1082,Rating_info,3,0),"No Data")</f>
        <v>3.9</v>
      </c>
    </row>
    <row r="1083" ht="15.75" hidden="1" customHeight="1">
      <c r="A1083" s="4" t="s">
        <v>2309</v>
      </c>
      <c r="B1083" s="4" t="s">
        <v>2310</v>
      </c>
      <c r="C1083" s="4" t="str">
        <f>iferror(vlookup(B1083,Industry_info,2,false),"No data")</f>
        <v>Biotech &amp; Pharmaceuticals</v>
      </c>
      <c r="D1083" s="4" t="s">
        <v>1448</v>
      </c>
      <c r="E1083" s="4" t="str">
        <f>iferror(VLOOKUP(D1083,State_info,2,0),"No Data")</f>
        <v>CA</v>
      </c>
      <c r="F1083" s="4">
        <v>156516.0</v>
      </c>
      <c r="G1083" s="4">
        <v>178570.0</v>
      </c>
      <c r="H1083" s="4" t="s">
        <v>2311</v>
      </c>
      <c r="I1083" s="5">
        <v>43957.0</v>
      </c>
      <c r="J1083" s="5">
        <v>43987.0</v>
      </c>
      <c r="K1083" s="4" t="s">
        <v>16</v>
      </c>
      <c r="L1083" s="4">
        <f>iferror(vlookup(B1083,Rating_info,3,0),"No Data")</f>
        <v>5</v>
      </c>
    </row>
    <row r="1084" ht="15.75" hidden="1" customHeight="1">
      <c r="A1084" s="4" t="s">
        <v>2312</v>
      </c>
      <c r="B1084" s="4" t="s">
        <v>1633</v>
      </c>
      <c r="C1084" s="4" t="str">
        <f>iferror(vlookup(B1084,Industry_info,2,false),"No data")</f>
        <v>Retail</v>
      </c>
      <c r="D1084" s="4" t="s">
        <v>1419</v>
      </c>
      <c r="E1084" s="4" t="str">
        <f>iferror(VLOOKUP(D1084,State_info,2,0),"No Data")</f>
        <v>CA</v>
      </c>
      <c r="F1084" s="4">
        <v>105982.0</v>
      </c>
      <c r="G1084" s="4">
        <v>193669.0</v>
      </c>
      <c r="H1084" s="4" t="s">
        <v>2313</v>
      </c>
      <c r="I1084" s="5">
        <v>43957.0</v>
      </c>
      <c r="J1084" s="5">
        <v>43987.0</v>
      </c>
      <c r="K1084" s="4" t="s">
        <v>16</v>
      </c>
      <c r="L1084" s="4">
        <f>iferror(vlookup(B1084,Rating_info,3,0),"No Data")</f>
        <v>3.3</v>
      </c>
    </row>
    <row r="1085" ht="15.75" hidden="1" customHeight="1">
      <c r="A1085" s="4" t="s">
        <v>2314</v>
      </c>
      <c r="B1085" s="4" t="s">
        <v>41</v>
      </c>
      <c r="C1085" s="4" t="str">
        <f>iferror(vlookup(B1085,Industry_info,2,false),"No data")</f>
        <v>Information Technology</v>
      </c>
      <c r="D1085" s="4" t="s">
        <v>1419</v>
      </c>
      <c r="E1085" s="4" t="str">
        <f>iferror(VLOOKUP(D1085,State_info,2,0),"No Data")</f>
        <v>CA</v>
      </c>
      <c r="F1085" s="4">
        <v>129823.0</v>
      </c>
      <c r="G1085" s="4">
        <v>171544.0</v>
      </c>
      <c r="H1085" s="4" t="s">
        <v>15</v>
      </c>
      <c r="I1085" s="5">
        <v>43952.0</v>
      </c>
      <c r="J1085" s="5">
        <v>43987.0</v>
      </c>
      <c r="K1085" s="4" t="s">
        <v>16</v>
      </c>
      <c r="L1085" s="4">
        <f>iferror(vlookup(B1085,Rating_info,3,0),"No Data")</f>
        <v>3.9</v>
      </c>
    </row>
    <row r="1086" ht="15.75" hidden="1" customHeight="1">
      <c r="A1086" s="4" t="s">
        <v>2315</v>
      </c>
      <c r="B1086" s="4" t="s">
        <v>1555</v>
      </c>
      <c r="C1086" s="4" t="str">
        <f>iferror(vlookup(B1086,Industry_info,2,false),"No data")</f>
        <v>Biotech &amp; Pharmaceuticals</v>
      </c>
      <c r="D1086" s="4" t="s">
        <v>1448</v>
      </c>
      <c r="E1086" s="4" t="str">
        <f>iferror(VLOOKUP(D1086,State_info,2,0),"No Data")</f>
        <v>CA</v>
      </c>
      <c r="F1086" s="4">
        <v>144851.0</v>
      </c>
      <c r="G1086" s="4">
        <v>263526.0</v>
      </c>
      <c r="H1086" s="4" t="s">
        <v>2316</v>
      </c>
      <c r="I1086" s="5">
        <v>43956.0</v>
      </c>
      <c r="J1086" s="5">
        <v>43987.0</v>
      </c>
      <c r="K1086" s="4" t="s">
        <v>16</v>
      </c>
      <c r="L1086" s="4">
        <f>iferror(vlookup(B1086,Rating_info,3,0),"No Data")</f>
        <v>3.9</v>
      </c>
    </row>
    <row r="1087" ht="15.75" hidden="1" customHeight="1">
      <c r="A1087" s="4" t="s">
        <v>2317</v>
      </c>
      <c r="B1087" s="4" t="s">
        <v>1555</v>
      </c>
      <c r="C1087" s="4" t="str">
        <f>iferror(vlookup(B1087,Industry_info,2,false),"No data")</f>
        <v>Biotech &amp; Pharmaceuticals</v>
      </c>
      <c r="D1087" s="4" t="s">
        <v>1448</v>
      </c>
      <c r="E1087" s="4" t="str">
        <f>iferror(VLOOKUP(D1087,State_info,2,0),"No Data")</f>
        <v>CA</v>
      </c>
      <c r="F1087" s="4">
        <v>142960.0</v>
      </c>
      <c r="G1087" s="4">
        <v>161259.0</v>
      </c>
      <c r="H1087" s="4" t="s">
        <v>2318</v>
      </c>
      <c r="I1087" s="5">
        <v>43956.0</v>
      </c>
      <c r="J1087" s="5">
        <v>43987.0</v>
      </c>
      <c r="K1087" s="4" t="s">
        <v>16</v>
      </c>
      <c r="L1087" s="4">
        <f>iferror(vlookup(B1087,Rating_info,3,0),"No Data")</f>
        <v>3.9</v>
      </c>
    </row>
    <row r="1088" ht="15.75" hidden="1" customHeight="1">
      <c r="A1088" s="4" t="s">
        <v>2319</v>
      </c>
      <c r="B1088" s="4" t="s">
        <v>245</v>
      </c>
      <c r="C1088" s="4" t="str">
        <f>iferror(vlookup(B1088,Industry_info,2,false),"No data")</f>
        <v>Information Technology</v>
      </c>
      <c r="D1088" s="4" t="s">
        <v>1537</v>
      </c>
      <c r="E1088" s="4" t="str">
        <f>iferror(VLOOKUP(D1088,State_info,2,0),"No Data")</f>
        <v>CA</v>
      </c>
      <c r="F1088" s="4">
        <v>117464.0</v>
      </c>
      <c r="G1088" s="4">
        <v>156756.0</v>
      </c>
      <c r="H1088" s="4" t="s">
        <v>15</v>
      </c>
      <c r="I1088" s="5">
        <v>43949.0</v>
      </c>
      <c r="J1088" s="5">
        <v>43987.0</v>
      </c>
      <c r="K1088" s="4" t="s">
        <v>16</v>
      </c>
      <c r="L1088" s="4">
        <f>iferror(vlookup(B1088,Rating_info,3,0),"No Data")</f>
        <v>4.4</v>
      </c>
    </row>
    <row r="1089" ht="15.75" hidden="1" customHeight="1">
      <c r="A1089" s="4" t="s">
        <v>2320</v>
      </c>
      <c r="B1089" s="4" t="s">
        <v>2321</v>
      </c>
      <c r="C1089" s="4" t="str">
        <f>iferror(vlookup(B1089,Industry_info,2,false),"No data")</f>
        <v>Information Technology</v>
      </c>
      <c r="D1089" s="4" t="s">
        <v>1419</v>
      </c>
      <c r="E1089" s="4" t="str">
        <f>iferror(VLOOKUP(D1089,State_info,2,0),"No Data")</f>
        <v>CA</v>
      </c>
      <c r="F1089" s="4">
        <v>168096.0</v>
      </c>
      <c r="G1089" s="4">
        <v>195751.0</v>
      </c>
      <c r="H1089" s="4" t="s">
        <v>2322</v>
      </c>
      <c r="I1089" s="5">
        <v>43952.0</v>
      </c>
      <c r="J1089" s="5">
        <v>43987.0</v>
      </c>
      <c r="K1089" s="4" t="s">
        <v>16</v>
      </c>
      <c r="L1089" s="4">
        <f>iferror(vlookup(B1089,Rating_info,3,0),"No Data")</f>
        <v>2.9</v>
      </c>
    </row>
    <row r="1090" ht="15.75" hidden="1" customHeight="1">
      <c r="A1090" s="4" t="s">
        <v>2323</v>
      </c>
      <c r="B1090" s="4" t="s">
        <v>2324</v>
      </c>
      <c r="C1090" s="4" t="str">
        <f>iferror(vlookup(B1090,Industry_info,2,false),"No data")</f>
        <v>Business Services</v>
      </c>
      <c r="D1090" s="4" t="s">
        <v>1419</v>
      </c>
      <c r="E1090" s="4" t="str">
        <f>iferror(VLOOKUP(D1090,State_info,2,0),"No Data")</f>
        <v>CA</v>
      </c>
      <c r="F1090" s="4">
        <v>78466.0</v>
      </c>
      <c r="G1090" s="4">
        <v>143572.0</v>
      </c>
      <c r="H1090" s="4" t="s">
        <v>2325</v>
      </c>
      <c r="I1090" s="5">
        <v>43951.0</v>
      </c>
      <c r="J1090" s="5">
        <v>43987.0</v>
      </c>
      <c r="K1090" s="4" t="s">
        <v>16</v>
      </c>
      <c r="L1090" s="4">
        <f>iferror(vlookup(B1090,Rating_info,3,0),"No Data")</f>
        <v>4</v>
      </c>
    </row>
    <row r="1091" ht="15.75" hidden="1" customHeight="1">
      <c r="A1091" s="4" t="s">
        <v>2326</v>
      </c>
      <c r="B1091" s="4" t="s">
        <v>2281</v>
      </c>
      <c r="C1091" s="4" t="str">
        <f>iferror(vlookup(B1091,Industry_info,2,false),"No data")</f>
        <v>No Industry</v>
      </c>
      <c r="D1091" s="4" t="s">
        <v>1750</v>
      </c>
      <c r="E1091" s="4" t="str">
        <f>iferror(VLOOKUP(D1091,State_info,2,0),"No Data")</f>
        <v>CA</v>
      </c>
      <c r="F1091" s="4">
        <v>92051.0</v>
      </c>
      <c r="G1091" s="4">
        <v>125002.0</v>
      </c>
      <c r="H1091" s="4" t="s">
        <v>2327</v>
      </c>
      <c r="I1091" s="5">
        <v>43944.0</v>
      </c>
      <c r="J1091" s="5">
        <v>43987.0</v>
      </c>
      <c r="K1091" s="4" t="s">
        <v>16</v>
      </c>
      <c r="L1091" s="4" t="str">
        <f>iferror(vlookup(B1091,Rating_info,3,0),"No Data")</f>
        <v/>
      </c>
    </row>
    <row r="1092" ht="15.75" hidden="1" customHeight="1">
      <c r="A1092" s="4" t="s">
        <v>2328</v>
      </c>
      <c r="B1092" s="4" t="s">
        <v>2281</v>
      </c>
      <c r="C1092" s="4" t="str">
        <f>iferror(vlookup(B1092,Industry_info,2,false),"No data")</f>
        <v>No Industry</v>
      </c>
      <c r="D1092" s="4" t="s">
        <v>1750</v>
      </c>
      <c r="E1092" s="4" t="str">
        <f>iferror(VLOOKUP(D1092,State_info,2,0),"No Data")</f>
        <v>CA</v>
      </c>
      <c r="F1092" s="4">
        <v>110377.0</v>
      </c>
      <c r="G1092" s="4">
        <v>143329.0</v>
      </c>
      <c r="H1092" s="4" t="s">
        <v>2329</v>
      </c>
      <c r="I1092" s="5">
        <v>43944.0</v>
      </c>
      <c r="J1092" s="5">
        <v>43987.0</v>
      </c>
      <c r="K1092" s="4" t="s">
        <v>16</v>
      </c>
      <c r="L1092" s="4" t="str">
        <f>iferror(vlookup(B1092,Rating_info,3,0),"No Data")</f>
        <v/>
      </c>
    </row>
    <row r="1093" ht="15.75" hidden="1" customHeight="1">
      <c r="A1093" s="4" t="s">
        <v>2330</v>
      </c>
      <c r="B1093" s="4" t="s">
        <v>1687</v>
      </c>
      <c r="C1093" s="4" t="str">
        <f>iferror(vlookup(B1093,Industry_info,2,false),"No data")</f>
        <v>Manufacturing</v>
      </c>
      <c r="D1093" s="4" t="s">
        <v>1561</v>
      </c>
      <c r="E1093" s="4" t="str">
        <f>iferror(VLOOKUP(D1093,State_info,2,0),"No Data")</f>
        <v>CA</v>
      </c>
      <c r="F1093" s="4">
        <v>115819.0</v>
      </c>
      <c r="G1093" s="4">
        <v>182911.0</v>
      </c>
      <c r="H1093" s="4" t="s">
        <v>2331</v>
      </c>
      <c r="I1093" s="5">
        <v>43954.0</v>
      </c>
      <c r="J1093" s="5">
        <v>43987.0</v>
      </c>
      <c r="K1093" s="4" t="s">
        <v>16</v>
      </c>
      <c r="L1093" s="4">
        <f>iferror(vlookup(B1093,Rating_info,3,0),"No Data")</f>
        <v>3.4</v>
      </c>
    </row>
    <row r="1094" ht="15.75" hidden="1" customHeight="1">
      <c r="A1094" s="4" t="s">
        <v>2332</v>
      </c>
      <c r="B1094" s="4" t="s">
        <v>2333</v>
      </c>
      <c r="C1094" s="4" t="str">
        <f>iferror(vlookup(B1094,Industry_info,2,false),"No data")</f>
        <v>Information Technology</v>
      </c>
      <c r="D1094" s="4" t="s">
        <v>1419</v>
      </c>
      <c r="E1094" s="4" t="str">
        <f>iferror(VLOOKUP(D1094,State_info,2,0),"No Data")</f>
        <v>CA</v>
      </c>
      <c r="F1094" s="4">
        <v>118368.0</v>
      </c>
      <c r="G1094" s="4">
        <v>118809.0</v>
      </c>
      <c r="H1094" s="4" t="s">
        <v>2334</v>
      </c>
      <c r="I1094" s="5">
        <v>43953.0</v>
      </c>
      <c r="J1094" s="5">
        <v>43987.0</v>
      </c>
      <c r="K1094" s="4" t="s">
        <v>16</v>
      </c>
      <c r="L1094" s="4">
        <f>iferror(vlookup(B1094,Rating_info,3,0),"No Data")</f>
        <v>4.4</v>
      </c>
    </row>
    <row r="1095" ht="15.75" hidden="1" customHeight="1">
      <c r="A1095" s="4" t="s">
        <v>270</v>
      </c>
      <c r="B1095" s="4" t="s">
        <v>2335</v>
      </c>
      <c r="C1095" s="4" t="str">
        <f>iferror(vlookup(B1095,Industry_info,2,false),"No data")</f>
        <v>Information Technology</v>
      </c>
      <c r="D1095" s="4" t="s">
        <v>1419</v>
      </c>
      <c r="E1095" s="4" t="str">
        <f>iferror(VLOOKUP(D1095,State_info,2,0),"No Data")</f>
        <v>CA</v>
      </c>
      <c r="F1095" s="4">
        <v>114738.0</v>
      </c>
      <c r="G1095" s="4">
        <v>136870.0</v>
      </c>
      <c r="H1095" s="4" t="s">
        <v>2336</v>
      </c>
      <c r="I1095" s="5">
        <v>43951.0</v>
      </c>
      <c r="J1095" s="5">
        <v>43987.0</v>
      </c>
      <c r="K1095" s="4" t="s">
        <v>16</v>
      </c>
      <c r="L1095" s="4">
        <f>iferror(vlookup(B1095,Rating_info,3,0),"No Data")</f>
        <v>4</v>
      </c>
    </row>
    <row r="1096" ht="15.75" hidden="1" customHeight="1">
      <c r="A1096" s="4" t="s">
        <v>2337</v>
      </c>
      <c r="B1096" s="4" t="s">
        <v>2338</v>
      </c>
      <c r="C1096" s="4" t="str">
        <f>iferror(vlookup(B1096,Industry_info,2,false),"No data")</f>
        <v>Education</v>
      </c>
      <c r="D1096" s="4" t="s">
        <v>2339</v>
      </c>
      <c r="E1096" s="4" t="str">
        <f>iferror(VLOOKUP(D1096,State_info,2,0),"No Data")</f>
        <v>CA</v>
      </c>
      <c r="F1096" s="4">
        <v>43304.0</v>
      </c>
      <c r="G1096" s="4">
        <v>77901.0</v>
      </c>
      <c r="H1096" s="4" t="s">
        <v>2340</v>
      </c>
      <c r="I1096" s="5">
        <v>43951.0</v>
      </c>
      <c r="J1096" s="5">
        <v>43987.0</v>
      </c>
      <c r="K1096" s="4" t="s">
        <v>16</v>
      </c>
      <c r="L1096" s="4">
        <f>iferror(vlookup(B1096,Rating_info,3,0),"No Data")</f>
        <v>4</v>
      </c>
    </row>
    <row r="1097" ht="15.75" hidden="1" customHeight="1">
      <c r="A1097" s="4" t="s">
        <v>511</v>
      </c>
      <c r="B1097" s="4" t="s">
        <v>2341</v>
      </c>
      <c r="C1097" s="4" t="str">
        <f>iferror(vlookup(B1097,Industry_info,2,false),"No data")</f>
        <v>Biotech &amp; Pharmaceuticals</v>
      </c>
      <c r="D1097" s="4" t="s">
        <v>1456</v>
      </c>
      <c r="E1097" s="4" t="str">
        <f>iferror(VLOOKUP(D1097,State_info,2,0),"No Data")</f>
        <v>CA</v>
      </c>
      <c r="F1097" s="4">
        <v>89585.0</v>
      </c>
      <c r="G1097" s="4">
        <v>169802.0</v>
      </c>
      <c r="H1097" s="4" t="s">
        <v>15</v>
      </c>
      <c r="I1097" s="5">
        <v>43949.0</v>
      </c>
      <c r="J1097" s="5">
        <v>43987.0</v>
      </c>
      <c r="K1097" s="4" t="s">
        <v>16</v>
      </c>
      <c r="L1097" s="4">
        <f>iferror(vlookup(B1097,Rating_info,3,0),"No Data")</f>
        <v>3.2</v>
      </c>
    </row>
    <row r="1098" ht="15.75" hidden="1" customHeight="1">
      <c r="A1098" s="4" t="s">
        <v>270</v>
      </c>
      <c r="B1098" s="4" t="s">
        <v>2342</v>
      </c>
      <c r="C1098" s="4" t="str">
        <f>iferror(vlookup(B1098,Industry_info,2,false),"No data")</f>
        <v>No Industry</v>
      </c>
      <c r="D1098" s="4" t="s">
        <v>1419</v>
      </c>
      <c r="E1098" s="4" t="str">
        <f>iferror(VLOOKUP(D1098,State_info,2,0),"No Data")</f>
        <v>CA</v>
      </c>
      <c r="F1098" s="4">
        <v>137812.0</v>
      </c>
      <c r="G1098" s="4">
        <v>166642.0</v>
      </c>
      <c r="H1098" s="4" t="s">
        <v>2343</v>
      </c>
      <c r="I1098" s="5">
        <v>43944.0</v>
      </c>
      <c r="J1098" s="5">
        <v>43987.0</v>
      </c>
      <c r="K1098" s="4" t="s">
        <v>16</v>
      </c>
      <c r="L1098" s="4">
        <f>iferror(vlookup(B1098,Rating_info,3,0),"No Data")</f>
        <v>4.8</v>
      </c>
    </row>
    <row r="1099" ht="15.75" hidden="1" customHeight="1">
      <c r="A1099" s="4" t="s">
        <v>2344</v>
      </c>
      <c r="B1099" s="4" t="s">
        <v>2067</v>
      </c>
      <c r="C1099" s="4" t="str">
        <f>iferror(vlookup(B1099,Industry_info,2,false),"No data")</f>
        <v>Finance</v>
      </c>
      <c r="D1099" s="4" t="s">
        <v>1419</v>
      </c>
      <c r="E1099" s="4" t="str">
        <f>iferror(VLOOKUP(D1099,State_info,2,0),"No Data")</f>
        <v>CA</v>
      </c>
      <c r="F1099" s="4">
        <v>123929.0</v>
      </c>
      <c r="G1099" s="4">
        <v>229657.0</v>
      </c>
      <c r="H1099" s="4" t="s">
        <v>2345</v>
      </c>
      <c r="I1099" s="5">
        <v>43956.0</v>
      </c>
      <c r="J1099" s="5">
        <v>43987.0</v>
      </c>
      <c r="K1099" s="4" t="s">
        <v>16</v>
      </c>
      <c r="L1099" s="4">
        <f>iferror(vlookup(B1099,Rating_info,3,0),"No Data")</f>
        <v>3.7</v>
      </c>
    </row>
    <row r="1100" ht="15.75" hidden="1" customHeight="1">
      <c r="A1100" s="4" t="s">
        <v>2346</v>
      </c>
      <c r="B1100" s="4" t="s">
        <v>2067</v>
      </c>
      <c r="C1100" s="4" t="str">
        <f>iferror(vlookup(B1100,Industry_info,2,false),"No data")</f>
        <v>Finance</v>
      </c>
      <c r="D1100" s="4" t="s">
        <v>1419</v>
      </c>
      <c r="E1100" s="4" t="str">
        <f>iferror(VLOOKUP(D1100,State_info,2,0),"No Data")</f>
        <v>CA</v>
      </c>
      <c r="F1100" s="4">
        <v>108881.0</v>
      </c>
      <c r="G1100" s="4">
        <v>128276.0</v>
      </c>
      <c r="H1100" s="4" t="s">
        <v>2347</v>
      </c>
      <c r="I1100" s="5">
        <v>43951.0</v>
      </c>
      <c r="J1100" s="5">
        <v>43987.0</v>
      </c>
      <c r="K1100" s="4" t="s">
        <v>16</v>
      </c>
      <c r="L1100" s="4">
        <f>iferror(vlookup(B1100,Rating_info,3,0),"No Data")</f>
        <v>3.7</v>
      </c>
    </row>
    <row r="1101" ht="15.75" hidden="1" customHeight="1">
      <c r="A1101" s="4" t="s">
        <v>2348</v>
      </c>
      <c r="B1101" s="4" t="s">
        <v>1555</v>
      </c>
      <c r="C1101" s="4" t="str">
        <f>iferror(vlookup(B1101,Industry_info,2,false),"No data")</f>
        <v>Biotech &amp; Pharmaceuticals</v>
      </c>
      <c r="D1101" s="4" t="s">
        <v>1448</v>
      </c>
      <c r="E1101" s="4" t="str">
        <f>iferror(VLOOKUP(D1101,State_info,2,0),"No Data")</f>
        <v>CA</v>
      </c>
      <c r="F1101" s="4">
        <v>142960.0</v>
      </c>
      <c r="G1101" s="4">
        <v>161259.0</v>
      </c>
      <c r="H1101" s="4" t="s">
        <v>2349</v>
      </c>
      <c r="I1101" s="5">
        <v>43956.0</v>
      </c>
      <c r="J1101" s="5">
        <v>43987.0</v>
      </c>
      <c r="K1101" s="4" t="s">
        <v>16</v>
      </c>
      <c r="L1101" s="4">
        <f>iferror(vlookup(B1101,Rating_info,3,0),"No Data")</f>
        <v>3.9</v>
      </c>
    </row>
    <row r="1102" ht="15.75" hidden="1" customHeight="1">
      <c r="A1102" s="4" t="s">
        <v>2350</v>
      </c>
      <c r="B1102" s="4" t="s">
        <v>2351</v>
      </c>
      <c r="C1102" s="4" t="str">
        <f>iferror(vlookup(B1102,Industry_info,2,false),"No data")</f>
        <v>Information Technology</v>
      </c>
      <c r="D1102" s="4" t="s">
        <v>1419</v>
      </c>
      <c r="E1102" s="4" t="str">
        <f>iferror(VLOOKUP(D1102,State_info,2,0),"No Data")</f>
        <v>CA</v>
      </c>
      <c r="F1102" s="4">
        <v>98535.0</v>
      </c>
      <c r="G1102" s="4">
        <v>147509.0</v>
      </c>
      <c r="H1102" s="4" t="s">
        <v>2352</v>
      </c>
      <c r="I1102" s="5">
        <v>43945.0</v>
      </c>
      <c r="J1102" s="5">
        <v>43987.0</v>
      </c>
      <c r="K1102" s="4" t="s">
        <v>16</v>
      </c>
      <c r="L1102" s="4">
        <f>iferror(vlookup(B1102,Rating_info,3,0),"No Data")</f>
        <v>3.6</v>
      </c>
    </row>
    <row r="1103" ht="15.75" hidden="1" customHeight="1">
      <c r="A1103" s="4" t="s">
        <v>2353</v>
      </c>
      <c r="B1103" s="4" t="s">
        <v>2354</v>
      </c>
      <c r="C1103" s="4" t="str">
        <f>iferror(vlookup(B1103,Industry_info,2,false),"No data")</f>
        <v>Health Care</v>
      </c>
      <c r="D1103" s="4" t="s">
        <v>1419</v>
      </c>
      <c r="E1103" s="4" t="str">
        <f>iferror(VLOOKUP(D1103,State_info,2,0),"No Data")</f>
        <v>CA</v>
      </c>
      <c r="F1103" s="4">
        <v>100185.0</v>
      </c>
      <c r="G1103" s="4">
        <v>169700.0</v>
      </c>
      <c r="H1103" s="4" t="s">
        <v>2355</v>
      </c>
      <c r="I1103" s="5">
        <v>43952.0</v>
      </c>
      <c r="J1103" s="5">
        <v>43987.0</v>
      </c>
      <c r="K1103" s="4" t="s">
        <v>16</v>
      </c>
      <c r="L1103" s="4">
        <f>iferror(vlookup(B1103,Rating_info,3,0),"No Data")</f>
        <v>3.4</v>
      </c>
    </row>
    <row r="1104" ht="15.75" hidden="1" customHeight="1">
      <c r="A1104" s="4" t="s">
        <v>2356</v>
      </c>
      <c r="B1104" s="4" t="s">
        <v>1555</v>
      </c>
      <c r="C1104" s="4" t="str">
        <f>iferror(vlookup(B1104,Industry_info,2,false),"No data")</f>
        <v>Biotech &amp; Pharmaceuticals</v>
      </c>
      <c r="D1104" s="4" t="s">
        <v>1448</v>
      </c>
      <c r="E1104" s="4" t="str">
        <f>iferror(VLOOKUP(D1104,State_info,2,0),"No Data")</f>
        <v>CA</v>
      </c>
      <c r="F1104" s="4">
        <v>106610.0</v>
      </c>
      <c r="G1104" s="4">
        <v>130479.0</v>
      </c>
      <c r="H1104" s="4" t="s">
        <v>2357</v>
      </c>
      <c r="I1104" s="5">
        <v>43956.0</v>
      </c>
      <c r="J1104" s="5">
        <v>43987.0</v>
      </c>
      <c r="K1104" s="4" t="s">
        <v>16</v>
      </c>
      <c r="L1104" s="4">
        <f>iferror(vlookup(B1104,Rating_info,3,0),"No Data")</f>
        <v>3.9</v>
      </c>
    </row>
    <row r="1105" ht="15.75" hidden="1" customHeight="1">
      <c r="A1105" s="4" t="s">
        <v>2358</v>
      </c>
      <c r="B1105" s="4" t="s">
        <v>2359</v>
      </c>
      <c r="C1105" s="4" t="str">
        <f>iferror(vlookup(B1105,Industry_info,2,false),"No data")</f>
        <v>Manufacturing</v>
      </c>
      <c r="D1105" s="4" t="s">
        <v>1419</v>
      </c>
      <c r="E1105" s="4" t="str">
        <f>iferror(VLOOKUP(D1105,State_info,2,0),"No Data")</f>
        <v>CA</v>
      </c>
      <c r="F1105" s="4">
        <v>149510.0</v>
      </c>
      <c r="G1105" s="4">
        <v>232045.0</v>
      </c>
      <c r="H1105" s="4" t="s">
        <v>2360</v>
      </c>
      <c r="I1105" s="5">
        <v>43949.0</v>
      </c>
      <c r="J1105" s="5">
        <v>43987.0</v>
      </c>
      <c r="K1105" s="4" t="s">
        <v>16</v>
      </c>
      <c r="L1105" s="4">
        <f>iferror(vlookup(B1105,Rating_info,3,0),"No Data")</f>
        <v>4.4</v>
      </c>
    </row>
    <row r="1106" ht="15.75" hidden="1" customHeight="1">
      <c r="A1106" s="4" t="s">
        <v>2361</v>
      </c>
      <c r="B1106" s="4" t="s">
        <v>1941</v>
      </c>
      <c r="C1106" s="4" t="str">
        <f>iferror(vlookup(B1106,Industry_info,2,false),"No data")</f>
        <v>Biotech &amp; Pharmaceuticals</v>
      </c>
      <c r="D1106" s="4" t="s">
        <v>1942</v>
      </c>
      <c r="E1106" s="4" t="str">
        <f>iferror(VLOOKUP(D1106,State_info,2,0),"No Data")</f>
        <v>CA</v>
      </c>
      <c r="F1106" s="4">
        <v>57968.0</v>
      </c>
      <c r="G1106" s="4">
        <v>79031.0</v>
      </c>
      <c r="H1106" s="4" t="s">
        <v>2362</v>
      </c>
      <c r="I1106" s="5">
        <v>43949.0</v>
      </c>
      <c r="J1106" s="5">
        <v>43987.0</v>
      </c>
      <c r="K1106" s="4" t="s">
        <v>16</v>
      </c>
      <c r="L1106" s="4">
        <f>iferror(vlookup(B1106,Rating_info,3,0),"No Data")</f>
        <v>3.3</v>
      </c>
    </row>
    <row r="1107" ht="15.75" hidden="1" customHeight="1">
      <c r="A1107" s="4" t="s">
        <v>2363</v>
      </c>
      <c r="B1107" s="4" t="s">
        <v>2220</v>
      </c>
      <c r="C1107" s="4" t="str">
        <f>iferror(vlookup(B1107,Industry_info,2,false),"No data")</f>
        <v>Health Care</v>
      </c>
      <c r="D1107" s="4" t="s">
        <v>1419</v>
      </c>
      <c r="E1107" s="4" t="str">
        <f>iferror(VLOOKUP(D1107,State_info,2,0),"No Data")</f>
        <v>CA</v>
      </c>
      <c r="F1107" s="4">
        <v>160126.0</v>
      </c>
      <c r="G1107" s="4">
        <v>199880.0</v>
      </c>
      <c r="H1107" s="4" t="s">
        <v>2364</v>
      </c>
      <c r="I1107" s="5">
        <v>43944.0</v>
      </c>
      <c r="J1107" s="5">
        <v>43987.0</v>
      </c>
      <c r="K1107" s="4" t="s">
        <v>16</v>
      </c>
      <c r="L1107" s="4">
        <f>iferror(vlookup(B1107,Rating_info,3,0),"No Data")</f>
        <v>3.3</v>
      </c>
    </row>
    <row r="1108" ht="15.75" hidden="1" customHeight="1">
      <c r="A1108" s="4" t="s">
        <v>2365</v>
      </c>
      <c r="B1108" s="4" t="s">
        <v>2366</v>
      </c>
      <c r="C1108" s="4" t="str">
        <f>iferror(vlookup(B1108,Industry_info,2,false),"No data")</f>
        <v>Information Technology</v>
      </c>
      <c r="D1108" s="4" t="s">
        <v>1419</v>
      </c>
      <c r="E1108" s="4" t="str">
        <f>iferror(VLOOKUP(D1108,State_info,2,0),"No Data")</f>
        <v>CA</v>
      </c>
      <c r="F1108" s="4">
        <v>41439.0</v>
      </c>
      <c r="G1108" s="4">
        <v>74579.0</v>
      </c>
      <c r="H1108" s="4" t="s">
        <v>2367</v>
      </c>
      <c r="I1108" s="5">
        <v>43952.0</v>
      </c>
      <c r="J1108" s="5">
        <v>43987.0</v>
      </c>
      <c r="K1108" s="4" t="s">
        <v>16</v>
      </c>
      <c r="L1108" s="4">
        <f>iferror(vlookup(B1108,Rating_info,3,0),"No Data")</f>
        <v>3.6</v>
      </c>
    </row>
    <row r="1109" ht="15.75" hidden="1" customHeight="1">
      <c r="A1109" s="4" t="s">
        <v>270</v>
      </c>
      <c r="B1109" s="4" t="s">
        <v>2368</v>
      </c>
      <c r="C1109" s="4" t="str">
        <f>iferror(vlookup(B1109,Industry_info,2,false),"No data")</f>
        <v>Finance</v>
      </c>
      <c r="D1109" s="4" t="s">
        <v>1419</v>
      </c>
      <c r="E1109" s="4" t="str">
        <f>iferror(VLOOKUP(D1109,State_info,2,0),"No Data")</f>
        <v>CA</v>
      </c>
      <c r="F1109" s="4">
        <v>82129.0</v>
      </c>
      <c r="G1109" s="4">
        <v>150813.0</v>
      </c>
      <c r="H1109" s="4" t="s">
        <v>2369</v>
      </c>
      <c r="I1109" s="5">
        <v>43947.0</v>
      </c>
      <c r="J1109" s="5">
        <v>43987.0</v>
      </c>
      <c r="K1109" s="4" t="s">
        <v>16</v>
      </c>
      <c r="L1109" s="4">
        <f>iferror(vlookup(B1109,Rating_info,3,0),"No Data")</f>
        <v>2.8</v>
      </c>
    </row>
    <row r="1110" ht="15.75" hidden="1" customHeight="1">
      <c r="A1110" s="4" t="s">
        <v>1611</v>
      </c>
      <c r="B1110" s="4" t="s">
        <v>2370</v>
      </c>
      <c r="C1110" s="4" t="str">
        <f>iferror(vlookup(B1110,Industry_info,2,false),"No data")</f>
        <v>Business Services</v>
      </c>
      <c r="D1110" s="4" t="s">
        <v>1461</v>
      </c>
      <c r="E1110" s="4" t="str">
        <f>iferror(VLOOKUP(D1110,State_info,2,0),"No Data")</f>
        <v>CA</v>
      </c>
      <c r="F1110" s="4">
        <v>92455.0</v>
      </c>
      <c r="G1110" s="4">
        <v>155292.0</v>
      </c>
      <c r="H1110" s="4" t="s">
        <v>2371</v>
      </c>
      <c r="I1110" s="5">
        <v>43946.0</v>
      </c>
      <c r="J1110" s="5">
        <v>43987.0</v>
      </c>
      <c r="K1110" s="4" t="s">
        <v>16</v>
      </c>
      <c r="L1110" s="4">
        <f>iferror(vlookup(B1110,Rating_info,3,0),"No Data")</f>
        <v>3.4</v>
      </c>
    </row>
    <row r="1111" ht="15.75" hidden="1" customHeight="1">
      <c r="A1111" s="4" t="s">
        <v>2372</v>
      </c>
      <c r="B1111" s="4" t="s">
        <v>1555</v>
      </c>
      <c r="C1111" s="4" t="str">
        <f>iferror(vlookup(B1111,Industry_info,2,false),"No data")</f>
        <v>Biotech &amp; Pharmaceuticals</v>
      </c>
      <c r="D1111" s="4" t="s">
        <v>1448</v>
      </c>
      <c r="E1111" s="4" t="str">
        <f>iferror(VLOOKUP(D1111,State_info,2,0),"No Data")</f>
        <v>CA</v>
      </c>
      <c r="F1111" s="4">
        <v>106610.0</v>
      </c>
      <c r="G1111" s="4">
        <v>130479.0</v>
      </c>
      <c r="H1111" s="4" t="s">
        <v>2373</v>
      </c>
      <c r="I1111" s="5">
        <v>43956.0</v>
      </c>
      <c r="J1111" s="5">
        <v>43987.0</v>
      </c>
      <c r="K1111" s="4" t="s">
        <v>16</v>
      </c>
      <c r="L1111" s="4">
        <f>iferror(vlookup(B1111,Rating_info,3,0),"No Data")</f>
        <v>3.9</v>
      </c>
    </row>
    <row r="1112" ht="15.75" hidden="1" customHeight="1">
      <c r="A1112" s="4" t="s">
        <v>270</v>
      </c>
      <c r="B1112" s="4" t="s">
        <v>2374</v>
      </c>
      <c r="C1112" s="4" t="str">
        <f>iferror(vlookup(B1112,Industry_info,2,false),"No data")</f>
        <v>Finance</v>
      </c>
      <c r="D1112" s="4" t="s">
        <v>1419</v>
      </c>
      <c r="E1112" s="4" t="str">
        <f>iferror(VLOOKUP(D1112,State_info,2,0),"No Data")</f>
        <v>CA</v>
      </c>
      <c r="F1112" s="4">
        <v>158305.0</v>
      </c>
      <c r="G1112" s="4">
        <v>181259.0</v>
      </c>
      <c r="H1112" s="4" t="s">
        <v>2375</v>
      </c>
      <c r="I1112" s="5">
        <v>43951.0</v>
      </c>
      <c r="J1112" s="5">
        <v>43987.0</v>
      </c>
      <c r="K1112" s="4" t="s">
        <v>16</v>
      </c>
      <c r="L1112" s="4" t="str">
        <f>iferror(vlookup(B1112,Rating_info,3,0),"No Data")</f>
        <v/>
      </c>
    </row>
    <row r="1113" ht="15.75" hidden="1" customHeight="1">
      <c r="A1113" s="4" t="s">
        <v>2376</v>
      </c>
      <c r="B1113" s="4" t="s">
        <v>2377</v>
      </c>
      <c r="C1113" s="4" t="str">
        <f>iferror(vlookup(B1113,Industry_info,2,false),"No data")</f>
        <v>Information Technology</v>
      </c>
      <c r="D1113" s="4" t="s">
        <v>1419</v>
      </c>
      <c r="E1113" s="4" t="str">
        <f>iferror(VLOOKUP(D1113,State_info,2,0),"No Data")</f>
        <v>CA</v>
      </c>
      <c r="F1113" s="4">
        <v>67374.0</v>
      </c>
      <c r="G1113" s="4">
        <v>128144.0</v>
      </c>
      <c r="H1113" s="4" t="s">
        <v>2378</v>
      </c>
      <c r="I1113" s="5">
        <v>43956.0</v>
      </c>
      <c r="J1113" s="5">
        <v>43987.0</v>
      </c>
      <c r="K1113" s="4" t="s">
        <v>16</v>
      </c>
      <c r="L1113" s="4">
        <f>iferror(vlookup(B1113,Rating_info,3,0),"No Data")</f>
        <v>4</v>
      </c>
    </row>
    <row r="1114" ht="15.75" hidden="1" customHeight="1">
      <c r="A1114" s="4" t="s">
        <v>2379</v>
      </c>
      <c r="B1114" s="4" t="s">
        <v>1938</v>
      </c>
      <c r="C1114" s="4" t="str">
        <f>iferror(vlookup(B1114,Industry_info,2,false),"No data")</f>
        <v>Accounting &amp; Legal</v>
      </c>
      <c r="D1114" s="4" t="s">
        <v>1469</v>
      </c>
      <c r="E1114" s="4" t="str">
        <f>iferror(VLOOKUP(D1114,State_info,2,0),"No Data")</f>
        <v>CA</v>
      </c>
      <c r="F1114" s="4">
        <v>148112.0</v>
      </c>
      <c r="G1114" s="4">
        <v>173905.0</v>
      </c>
      <c r="H1114" s="4" t="s">
        <v>2380</v>
      </c>
      <c r="I1114" s="5">
        <v>43945.0</v>
      </c>
      <c r="J1114" s="5">
        <v>43987.0</v>
      </c>
      <c r="K1114" s="4" t="s">
        <v>16</v>
      </c>
      <c r="L1114" s="4">
        <f>iferror(vlookup(B1114,Rating_info,3,0),"No Data")</f>
        <v>2.4</v>
      </c>
    </row>
    <row r="1115" ht="15.75" hidden="1" customHeight="1">
      <c r="A1115" s="4" t="s">
        <v>2381</v>
      </c>
      <c r="B1115" s="4" t="s">
        <v>2377</v>
      </c>
      <c r="C1115" s="4" t="str">
        <f>iferror(vlookup(B1115,Industry_info,2,false),"No data")</f>
        <v>Information Technology</v>
      </c>
      <c r="D1115" s="4" t="s">
        <v>1419</v>
      </c>
      <c r="E1115" s="4" t="str">
        <f>iferror(VLOOKUP(D1115,State_info,2,0),"No Data")</f>
        <v>CA</v>
      </c>
      <c r="F1115" s="4">
        <v>67374.0</v>
      </c>
      <c r="G1115" s="4">
        <v>128144.0</v>
      </c>
      <c r="H1115" s="4" t="s">
        <v>2382</v>
      </c>
      <c r="I1115" s="5">
        <v>43956.0</v>
      </c>
      <c r="J1115" s="5">
        <v>43987.0</v>
      </c>
      <c r="K1115" s="4" t="s">
        <v>1610</v>
      </c>
      <c r="L1115" s="4">
        <f>iferror(vlookup(B1115,Rating_info,3,0),"No Data")</f>
        <v>4</v>
      </c>
    </row>
    <row r="1116" ht="15.75" hidden="1" customHeight="1">
      <c r="A1116" s="4" t="s">
        <v>2383</v>
      </c>
      <c r="B1116" s="4" t="s">
        <v>2384</v>
      </c>
      <c r="C1116" s="4" t="str">
        <f>iferror(vlookup(B1116,Industry_info,2,false),"No data")</f>
        <v>No Industry</v>
      </c>
      <c r="D1116" s="4" t="s">
        <v>1501</v>
      </c>
      <c r="E1116" s="4" t="str">
        <f>iferror(VLOOKUP(D1116,State_info,2,0),"No Data")</f>
        <v>CA</v>
      </c>
      <c r="F1116" s="4">
        <v>87413.0</v>
      </c>
      <c r="G1116" s="4">
        <v>102791.0</v>
      </c>
      <c r="H1116" s="4" t="s">
        <v>2385</v>
      </c>
      <c r="I1116" s="5">
        <v>43949.0</v>
      </c>
      <c r="J1116" s="5">
        <v>43987.0</v>
      </c>
      <c r="K1116" s="4" t="s">
        <v>887</v>
      </c>
      <c r="L1116" s="4">
        <f>iferror(vlookup(B1116,Rating_info,3,0),"No Data")</f>
        <v>3.9</v>
      </c>
    </row>
    <row r="1117" ht="15.75" hidden="1" customHeight="1">
      <c r="A1117" s="4" t="s">
        <v>262</v>
      </c>
      <c r="B1117" s="4" t="s">
        <v>245</v>
      </c>
      <c r="C1117" s="4" t="str">
        <f>iferror(vlookup(B1117,Industry_info,2,false),"No data")</f>
        <v>Information Technology</v>
      </c>
      <c r="D1117" s="4" t="s">
        <v>1537</v>
      </c>
      <c r="E1117" s="4" t="str">
        <f>iferror(VLOOKUP(D1117,State_info,2,0),"No Data")</f>
        <v>CA</v>
      </c>
      <c r="F1117" s="4">
        <v>144300.0</v>
      </c>
      <c r="G1117" s="4">
        <v>176054.0</v>
      </c>
      <c r="H1117" s="4" t="s">
        <v>15</v>
      </c>
      <c r="I1117" s="5">
        <v>43945.0</v>
      </c>
      <c r="J1117" s="5">
        <v>43987.0</v>
      </c>
      <c r="K1117" s="4" t="s">
        <v>16</v>
      </c>
      <c r="L1117" s="4">
        <f>iferror(vlookup(B1117,Rating_info,3,0),"No Data")</f>
        <v>4.4</v>
      </c>
    </row>
    <row r="1118" ht="15.75" hidden="1" customHeight="1">
      <c r="A1118" s="4" t="s">
        <v>2386</v>
      </c>
      <c r="B1118" s="4" t="s">
        <v>2387</v>
      </c>
      <c r="C1118" s="4" t="str">
        <f>iferror(vlookup(B1118,Industry_info,2,false),"No data")</f>
        <v>Biotech &amp; Pharmaceuticals</v>
      </c>
      <c r="D1118" s="4" t="s">
        <v>1448</v>
      </c>
      <c r="E1118" s="4" t="str">
        <f>iferror(VLOOKUP(D1118,State_info,2,0),"No Data")</f>
        <v>CA</v>
      </c>
      <c r="F1118" s="4">
        <v>114148.0</v>
      </c>
      <c r="G1118" s="4">
        <v>123319.0</v>
      </c>
      <c r="H1118" s="4" t="s">
        <v>2388</v>
      </c>
      <c r="I1118" s="5">
        <v>43950.0</v>
      </c>
      <c r="J1118" s="5">
        <v>43987.0</v>
      </c>
      <c r="K1118" s="4" t="s">
        <v>16</v>
      </c>
      <c r="L1118" s="4">
        <f>iferror(vlookup(B1118,Rating_info,3,0),"No Data")</f>
        <v>5</v>
      </c>
    </row>
    <row r="1119" ht="15.75" hidden="1" customHeight="1">
      <c r="A1119" s="4" t="s">
        <v>2389</v>
      </c>
      <c r="B1119" s="4" t="s">
        <v>2390</v>
      </c>
      <c r="C1119" s="4" t="str">
        <f>iferror(vlookup(B1119,Industry_info,2,false),"No data")</f>
        <v>Biotech &amp; Pharmaceuticals</v>
      </c>
      <c r="D1119" s="4" t="s">
        <v>1419</v>
      </c>
      <c r="E1119" s="4" t="str">
        <f>iferror(VLOOKUP(D1119,State_info,2,0),"No Data")</f>
        <v>CA</v>
      </c>
      <c r="F1119" s="4">
        <v>91731.0</v>
      </c>
      <c r="G1119" s="4">
        <v>109492.0</v>
      </c>
      <c r="H1119" s="4" t="s">
        <v>2391</v>
      </c>
      <c r="I1119" s="5">
        <v>43945.0</v>
      </c>
      <c r="J1119" s="5">
        <v>43987.0</v>
      </c>
      <c r="K1119" s="4" t="s">
        <v>16</v>
      </c>
      <c r="L1119" s="4">
        <f>iferror(vlookup(B1119,Rating_info,3,0),"No Data")</f>
        <v>3.1</v>
      </c>
    </row>
    <row r="1120" ht="15.75" hidden="1" customHeight="1">
      <c r="A1120" s="4" t="s">
        <v>2392</v>
      </c>
      <c r="B1120" s="4" t="s">
        <v>1555</v>
      </c>
      <c r="C1120" s="4" t="str">
        <f>iferror(vlookup(B1120,Industry_info,2,false),"No data")</f>
        <v>Biotech &amp; Pharmaceuticals</v>
      </c>
      <c r="D1120" s="4" t="s">
        <v>1448</v>
      </c>
      <c r="E1120" s="4" t="str">
        <f>iferror(VLOOKUP(D1120,State_info,2,0),"No Data")</f>
        <v>CA</v>
      </c>
      <c r="F1120" s="4">
        <v>205710.0</v>
      </c>
      <c r="G1120" s="4">
        <v>233900.0</v>
      </c>
      <c r="H1120" s="4" t="s">
        <v>2393</v>
      </c>
      <c r="I1120" s="5">
        <v>43956.0</v>
      </c>
      <c r="J1120" s="5">
        <v>43987.0</v>
      </c>
      <c r="K1120" s="4" t="s">
        <v>16</v>
      </c>
      <c r="L1120" s="4">
        <f>iferror(vlookup(B1120,Rating_info,3,0),"No Data")</f>
        <v>3.9</v>
      </c>
    </row>
    <row r="1121" ht="15.75" hidden="1" customHeight="1">
      <c r="A1121" s="4" t="s">
        <v>2394</v>
      </c>
      <c r="B1121" s="4" t="s">
        <v>2395</v>
      </c>
      <c r="C1121" s="4" t="str">
        <f>iferror(vlookup(B1121,Industry_info,2,false),"No data")</f>
        <v>Business Services</v>
      </c>
      <c r="D1121" s="4" t="s">
        <v>1419</v>
      </c>
      <c r="E1121" s="4" t="str">
        <f>iferror(VLOOKUP(D1121,State_info,2,0),"No Data")</f>
        <v>CA</v>
      </c>
      <c r="F1121" s="4">
        <v>46559.0</v>
      </c>
      <c r="G1121" s="4">
        <v>73606.0</v>
      </c>
      <c r="H1121" s="4" t="s">
        <v>2396</v>
      </c>
      <c r="I1121" s="5">
        <v>43956.0</v>
      </c>
      <c r="J1121" s="5">
        <v>43987.0</v>
      </c>
      <c r="K1121" s="4" t="s">
        <v>16</v>
      </c>
      <c r="L1121" s="4">
        <f>iferror(vlookup(B1121,Rating_info,3,0),"No Data")</f>
        <v>3.6</v>
      </c>
    </row>
    <row r="1122" ht="15.75" hidden="1" customHeight="1">
      <c r="A1122" s="4" t="s">
        <v>2397</v>
      </c>
      <c r="B1122" s="4" t="s">
        <v>2398</v>
      </c>
      <c r="C1122" s="4" t="str">
        <f>iferror(vlookup(B1122,Industry_info,2,false),"No data")</f>
        <v>Business Services</v>
      </c>
      <c r="D1122" s="4" t="s">
        <v>1419</v>
      </c>
      <c r="E1122" s="4" t="str">
        <f>iferror(VLOOKUP(D1122,State_info,2,0),"No Data")</f>
        <v>CA</v>
      </c>
      <c r="F1122" s="4">
        <v>82641.0</v>
      </c>
      <c r="G1122" s="4">
        <v>124629.0</v>
      </c>
      <c r="H1122" s="4" t="s">
        <v>2399</v>
      </c>
      <c r="I1122" s="5">
        <v>43953.0</v>
      </c>
      <c r="J1122" s="5">
        <v>43987.0</v>
      </c>
      <c r="K1122" s="4" t="s">
        <v>16</v>
      </c>
      <c r="L1122" s="4" t="str">
        <f>iferror(vlookup(B1122,Rating_info,3,0),"No Data")</f>
        <v/>
      </c>
    </row>
    <row r="1123" ht="15.75" hidden="1" customHeight="1">
      <c r="A1123" s="4" t="s">
        <v>2400</v>
      </c>
      <c r="B1123" s="4" t="s">
        <v>2401</v>
      </c>
      <c r="C1123" s="4" t="str">
        <f>iferror(vlookup(B1123,Industry_info,2,false),"No data")</f>
        <v>Health Care</v>
      </c>
      <c r="D1123" s="4" t="s">
        <v>1419</v>
      </c>
      <c r="E1123" s="4" t="str">
        <f>iferror(VLOOKUP(D1123,State_info,2,0),"No Data")</f>
        <v>CA</v>
      </c>
      <c r="F1123" s="4">
        <v>50102.0</v>
      </c>
      <c r="G1123" s="4">
        <v>85686.0</v>
      </c>
      <c r="H1123" s="4" t="s">
        <v>2402</v>
      </c>
      <c r="I1123" s="5">
        <v>43954.0</v>
      </c>
      <c r="J1123" s="5">
        <v>43987.0</v>
      </c>
      <c r="K1123" s="4" t="s">
        <v>16</v>
      </c>
      <c r="L1123" s="4">
        <f>iferror(vlookup(B1123,Rating_info,3,0),"No Data")</f>
        <v>3.4</v>
      </c>
    </row>
    <row r="1124" ht="15.75" hidden="1" customHeight="1">
      <c r="A1124" s="4" t="s">
        <v>2403</v>
      </c>
      <c r="B1124" s="4" t="s">
        <v>2404</v>
      </c>
      <c r="C1124" s="4" t="str">
        <f>iferror(vlookup(B1124,Industry_info,2,false),"No data")</f>
        <v>Business Services</v>
      </c>
      <c r="D1124" s="4" t="s">
        <v>1419</v>
      </c>
      <c r="E1124" s="4" t="str">
        <f>iferror(VLOOKUP(D1124,State_info,2,0),"No Data")</f>
        <v>CA</v>
      </c>
      <c r="F1124" s="4">
        <v>74903.0</v>
      </c>
      <c r="G1124" s="4">
        <v>137232.0</v>
      </c>
      <c r="H1124" s="4" t="s">
        <v>2405</v>
      </c>
      <c r="I1124" s="5">
        <v>43950.0</v>
      </c>
      <c r="J1124" s="5">
        <v>43987.0</v>
      </c>
      <c r="K1124" s="4" t="s">
        <v>16</v>
      </c>
      <c r="L1124" s="4">
        <f>iferror(vlookup(B1124,Rating_info,3,0),"No Data")</f>
        <v>3.5</v>
      </c>
    </row>
    <row r="1125" ht="15.75" hidden="1" customHeight="1">
      <c r="A1125" s="4" t="s">
        <v>270</v>
      </c>
      <c r="B1125" s="4" t="s">
        <v>337</v>
      </c>
      <c r="C1125" s="4" t="str">
        <f>iferror(vlookup(B1125,Industry_info,2,false),"No data")</f>
        <v>Information Technology</v>
      </c>
      <c r="D1125" s="4" t="s">
        <v>1419</v>
      </c>
      <c r="E1125" s="4" t="str">
        <f>iferror(VLOOKUP(D1125,State_info,2,0),"No Data")</f>
        <v>CA</v>
      </c>
      <c r="F1125" s="4">
        <v>99044.0</v>
      </c>
      <c r="G1125" s="4">
        <v>131450.0</v>
      </c>
      <c r="H1125" s="4" t="s">
        <v>2406</v>
      </c>
      <c r="I1125" s="5">
        <v>43950.0</v>
      </c>
      <c r="J1125" s="5">
        <v>43987.0</v>
      </c>
      <c r="K1125" s="4" t="s">
        <v>16</v>
      </c>
      <c r="L1125" s="4">
        <f>iferror(vlookup(B1125,Rating_info,3,0),"No Data")</f>
        <v>3.9</v>
      </c>
    </row>
    <row r="1126" ht="15.75" hidden="1" customHeight="1">
      <c r="A1126" s="4" t="s">
        <v>1637</v>
      </c>
      <c r="B1126" s="4" t="s">
        <v>2407</v>
      </c>
      <c r="C1126" s="4" t="str">
        <f>iferror(vlookup(B1126,Industry_info,2,false),"No data")</f>
        <v>Media</v>
      </c>
      <c r="D1126" s="4" t="s">
        <v>1653</v>
      </c>
      <c r="E1126" s="4" t="str">
        <f>iferror(VLOOKUP(D1126,State_info,2,0),"No Data")</f>
        <v>CA</v>
      </c>
      <c r="F1126" s="4">
        <v>146148.0</v>
      </c>
      <c r="G1126" s="4">
        <v>180090.0</v>
      </c>
      <c r="H1126" s="4" t="s">
        <v>2408</v>
      </c>
      <c r="I1126" s="5">
        <v>43949.0</v>
      </c>
      <c r="J1126" s="5">
        <v>43987.0</v>
      </c>
      <c r="K1126" s="4" t="s">
        <v>16</v>
      </c>
      <c r="L1126" s="4">
        <f>iferror(vlookup(B1126,Rating_info,3,0),"No Data")</f>
        <v>3.6</v>
      </c>
    </row>
    <row r="1127" ht="15.75" hidden="1" customHeight="1">
      <c r="A1127" s="4" t="s">
        <v>2409</v>
      </c>
      <c r="B1127" s="4" t="s">
        <v>1785</v>
      </c>
      <c r="C1127" s="4" t="str">
        <f>iferror(vlookup(B1127,Industry_info,2,false),"No data")</f>
        <v>Information Technology</v>
      </c>
      <c r="D1127" s="4" t="s">
        <v>1419</v>
      </c>
      <c r="E1127" s="4" t="str">
        <f>iferror(VLOOKUP(D1127,State_info,2,0),"No Data")</f>
        <v>CA</v>
      </c>
      <c r="F1127" s="4">
        <v>193023.0</v>
      </c>
      <c r="G1127" s="4">
        <v>315439.0</v>
      </c>
      <c r="H1127" s="4" t="s">
        <v>2410</v>
      </c>
      <c r="I1127" s="5">
        <v>43946.0</v>
      </c>
      <c r="J1127" s="5">
        <v>43987.0</v>
      </c>
      <c r="K1127" s="4" t="s">
        <v>16</v>
      </c>
      <c r="L1127" s="4">
        <f>iferror(vlookup(B1127,Rating_info,3,0),"No Data")</f>
        <v>4.1</v>
      </c>
    </row>
    <row r="1128" ht="15.75" hidden="1" customHeight="1">
      <c r="A1128" s="4" t="s">
        <v>2411</v>
      </c>
      <c r="B1128" s="4" t="s">
        <v>2412</v>
      </c>
      <c r="C1128" s="4" t="str">
        <f>iferror(vlookup(B1128,Industry_info,2,false),"No data")</f>
        <v>Biotech &amp; Pharmaceuticals</v>
      </c>
      <c r="D1128" s="4" t="s">
        <v>1461</v>
      </c>
      <c r="E1128" s="4" t="str">
        <f>iferror(VLOOKUP(D1128,State_info,2,0),"No Data")</f>
        <v>CA</v>
      </c>
      <c r="F1128" s="4">
        <v>110591.0</v>
      </c>
      <c r="G1128" s="4">
        <v>118787.0</v>
      </c>
      <c r="H1128" s="4" t="s">
        <v>2413</v>
      </c>
      <c r="I1128" s="5">
        <v>43950.0</v>
      </c>
      <c r="J1128" s="5">
        <v>43987.0</v>
      </c>
      <c r="K1128" s="4" t="s">
        <v>16</v>
      </c>
      <c r="L1128" s="4">
        <f>iferror(vlookup(B1128,Rating_info,3,0),"No Data")</f>
        <v>3.6</v>
      </c>
    </row>
    <row r="1129" ht="15.75" hidden="1" customHeight="1">
      <c r="A1129" s="4" t="s">
        <v>270</v>
      </c>
      <c r="B1129" s="4" t="s">
        <v>2414</v>
      </c>
      <c r="C1129" s="4" t="str">
        <f>iferror(vlookup(B1129,Industry_info,2,false),"No data")</f>
        <v>Retail</v>
      </c>
      <c r="D1129" s="4" t="s">
        <v>1419</v>
      </c>
      <c r="E1129" s="4" t="str">
        <f>iferror(VLOOKUP(D1129,State_info,2,0),"No Data")</f>
        <v>CA</v>
      </c>
      <c r="F1129" s="4">
        <v>96103.0</v>
      </c>
      <c r="G1129" s="4">
        <v>171699.0</v>
      </c>
      <c r="H1129" s="4" t="s">
        <v>2415</v>
      </c>
      <c r="I1129" s="5">
        <v>43952.0</v>
      </c>
      <c r="J1129" s="5">
        <v>43987.0</v>
      </c>
      <c r="K1129" s="4" t="s">
        <v>16</v>
      </c>
      <c r="L1129" s="4">
        <f>iferror(vlookup(B1129,Rating_info,3,0),"No Data")</f>
        <v>2.6</v>
      </c>
    </row>
    <row r="1130" ht="15.75" hidden="1" customHeight="1">
      <c r="A1130" s="4" t="s">
        <v>270</v>
      </c>
      <c r="B1130" s="4" t="s">
        <v>2416</v>
      </c>
      <c r="C1130" s="4" t="str">
        <f>iferror(vlookup(B1130,Industry_info,2,false),"No data")</f>
        <v>Media</v>
      </c>
      <c r="D1130" s="4" t="s">
        <v>1419</v>
      </c>
      <c r="E1130" s="4" t="str">
        <f>iferror(VLOOKUP(D1130,State_info,2,0),"No Data")</f>
        <v>CA</v>
      </c>
      <c r="F1130" s="4">
        <v>130489.0</v>
      </c>
      <c r="G1130" s="4">
        <v>130489.0</v>
      </c>
      <c r="H1130" s="4" t="s">
        <v>2417</v>
      </c>
      <c r="I1130" s="5">
        <v>43951.0</v>
      </c>
      <c r="J1130" s="5">
        <v>43987.0</v>
      </c>
      <c r="K1130" s="4" t="s">
        <v>16</v>
      </c>
      <c r="L1130" s="4">
        <f>iferror(vlookup(B1130,Rating_info,3,0),"No Data")</f>
        <v>3.3</v>
      </c>
    </row>
    <row r="1131" ht="15.75" hidden="1" customHeight="1">
      <c r="A1131" s="4" t="s">
        <v>177</v>
      </c>
      <c r="B1131" s="4" t="s">
        <v>2418</v>
      </c>
      <c r="C1131" s="4" t="str">
        <f>iferror(vlookup(B1131,Industry_info,2,false),"No data")</f>
        <v>Transportation &amp; Logistics</v>
      </c>
      <c r="D1131" s="4" t="s">
        <v>2419</v>
      </c>
      <c r="E1131" s="4" t="str">
        <f>iferror(VLOOKUP(D1131,State_info,2,0),"No Data")</f>
        <v>CA</v>
      </c>
      <c r="F1131" s="4">
        <v>48723.0</v>
      </c>
      <c r="G1131" s="4">
        <v>86580.0</v>
      </c>
      <c r="H1131" s="4" t="s">
        <v>2420</v>
      </c>
      <c r="I1131" s="5">
        <v>43950.0</v>
      </c>
      <c r="J1131" s="5">
        <v>43987.0</v>
      </c>
      <c r="K1131" s="4" t="s">
        <v>16</v>
      </c>
      <c r="L1131" s="4">
        <f>iferror(vlookup(B1131,Rating_info,3,0),"No Data")</f>
        <v>3.4</v>
      </c>
    </row>
    <row r="1132" ht="15.75" hidden="1" customHeight="1">
      <c r="A1132" s="4" t="s">
        <v>2421</v>
      </c>
      <c r="B1132" s="4" t="s">
        <v>2422</v>
      </c>
      <c r="C1132" s="4" t="str">
        <f>iferror(vlookup(B1132,Industry_info,2,false),"No data")</f>
        <v>No Industry</v>
      </c>
      <c r="D1132" s="4" t="s">
        <v>1419</v>
      </c>
      <c r="E1132" s="4" t="str">
        <f>iferror(VLOOKUP(D1132,State_info,2,0),"No Data")</f>
        <v>CA</v>
      </c>
      <c r="F1132" s="4">
        <v>75477.0</v>
      </c>
      <c r="G1132" s="4">
        <v>108810.0</v>
      </c>
      <c r="H1132" s="4" t="s">
        <v>2423</v>
      </c>
      <c r="I1132" s="5">
        <v>43954.0</v>
      </c>
      <c r="J1132" s="5">
        <v>43987.0</v>
      </c>
      <c r="K1132" s="4" t="s">
        <v>16</v>
      </c>
      <c r="L1132" s="4" t="str">
        <f>iferror(vlookup(B1132,Rating_info,3,0),"No Data")</f>
        <v/>
      </c>
    </row>
    <row r="1133" ht="15.75" hidden="1" customHeight="1">
      <c r="A1133" s="4" t="s">
        <v>2193</v>
      </c>
      <c r="B1133" s="4" t="s">
        <v>2424</v>
      </c>
      <c r="C1133" s="4" t="str">
        <f>iferror(vlookup(B1133,Industry_info,2,false),"No data")</f>
        <v>Accounting &amp; Legal</v>
      </c>
      <c r="D1133" s="4" t="s">
        <v>1419</v>
      </c>
      <c r="E1133" s="4" t="str">
        <f>iferror(VLOOKUP(D1133,State_info,2,0),"No Data")</f>
        <v>CA</v>
      </c>
      <c r="F1133" s="4">
        <v>95073.0</v>
      </c>
      <c r="G1133" s="4">
        <v>174012.0</v>
      </c>
      <c r="H1133" s="4" t="s">
        <v>2425</v>
      </c>
      <c r="I1133" s="5">
        <v>43946.0</v>
      </c>
      <c r="J1133" s="5">
        <v>43987.0</v>
      </c>
      <c r="K1133" s="4" t="s">
        <v>16</v>
      </c>
      <c r="L1133" s="4">
        <f>iferror(vlookup(B1133,Rating_info,3,0),"No Data")</f>
        <v>2.9</v>
      </c>
    </row>
    <row r="1134" ht="15.75" hidden="1" customHeight="1">
      <c r="A1134" s="4" t="s">
        <v>2426</v>
      </c>
      <c r="B1134" s="4" t="s">
        <v>2427</v>
      </c>
      <c r="C1134" s="4" t="str">
        <f>iferror(vlookup(B1134,Industry_info,2,false),"No data")</f>
        <v>No Industry</v>
      </c>
      <c r="D1134" s="4" t="s">
        <v>1750</v>
      </c>
      <c r="E1134" s="4" t="str">
        <f>iferror(VLOOKUP(D1134,State_info,2,0),"No Data")</f>
        <v>CA</v>
      </c>
      <c r="F1134" s="4">
        <v>46189.0</v>
      </c>
      <c r="G1134" s="4">
        <v>75288.0</v>
      </c>
      <c r="H1134" s="4" t="s">
        <v>2428</v>
      </c>
      <c r="I1134" s="5">
        <v>43957.0</v>
      </c>
      <c r="J1134" s="5">
        <v>43987.0</v>
      </c>
      <c r="K1134" s="4" t="s">
        <v>16</v>
      </c>
      <c r="L1134" s="4">
        <f>iferror(vlookup(B1134,Rating_info,3,0),"No Data")</f>
        <v>5</v>
      </c>
    </row>
    <row r="1135" ht="15.75" hidden="1" customHeight="1">
      <c r="A1135" s="4" t="s">
        <v>270</v>
      </c>
      <c r="B1135" s="4" t="s">
        <v>2429</v>
      </c>
      <c r="C1135" s="4" t="str">
        <f>iferror(vlookup(B1135,Industry_info,2,false),"No data")</f>
        <v>Information Technology</v>
      </c>
      <c r="D1135" s="4" t="s">
        <v>1419</v>
      </c>
      <c r="E1135" s="4" t="str">
        <f>iferror(VLOOKUP(D1135,State_info,2,0),"No Data")</f>
        <v>CA</v>
      </c>
      <c r="F1135" s="4">
        <v>150000.0</v>
      </c>
      <c r="G1135" s="4">
        <v>170000.0</v>
      </c>
      <c r="H1135" s="4" t="s">
        <v>15</v>
      </c>
      <c r="I1135" s="5">
        <v>43953.0</v>
      </c>
      <c r="J1135" s="5">
        <v>43987.0</v>
      </c>
      <c r="K1135" s="4" t="s">
        <v>16</v>
      </c>
      <c r="L1135" s="4">
        <f>iferror(vlookup(B1135,Rating_info,3,0),"No Data")</f>
        <v>3.6</v>
      </c>
    </row>
    <row r="1136" ht="15.75" hidden="1" customHeight="1">
      <c r="A1136" s="4" t="s">
        <v>2430</v>
      </c>
      <c r="B1136" s="4" t="s">
        <v>41</v>
      </c>
      <c r="C1136" s="4" t="str">
        <f>iferror(vlookup(B1136,Industry_info,2,false),"No data")</f>
        <v>Information Technology</v>
      </c>
      <c r="D1136" s="4" t="s">
        <v>1419</v>
      </c>
      <c r="E1136" s="4" t="str">
        <f>iferror(VLOOKUP(D1136,State_info,2,0),"No Data")</f>
        <v>CA</v>
      </c>
      <c r="F1136" s="4">
        <v>127393.0</v>
      </c>
      <c r="G1136" s="4">
        <v>162445.0</v>
      </c>
      <c r="H1136" s="4" t="s">
        <v>15</v>
      </c>
      <c r="I1136" s="5">
        <v>43950.0</v>
      </c>
      <c r="J1136" s="5">
        <v>43987.0</v>
      </c>
      <c r="K1136" s="4" t="s">
        <v>16</v>
      </c>
      <c r="L1136" s="4">
        <f>iferror(vlookup(B1136,Rating_info,3,0),"No Data")</f>
        <v>3.9</v>
      </c>
    </row>
    <row r="1137" ht="15.75" hidden="1" customHeight="1">
      <c r="A1137" s="4" t="s">
        <v>2431</v>
      </c>
      <c r="B1137" s="4" t="s">
        <v>87</v>
      </c>
      <c r="C1137" s="4" t="str">
        <f>iferror(vlookup(B1137,Industry_info,2,false),"No data")</f>
        <v>Government</v>
      </c>
      <c r="D1137" s="4" t="s">
        <v>1419</v>
      </c>
      <c r="E1137" s="4" t="str">
        <f>iferror(VLOOKUP(D1137,State_info,2,0),"No Data")</f>
        <v>CA</v>
      </c>
      <c r="F1137" s="4">
        <v>109121.0</v>
      </c>
      <c r="G1137" s="4">
        <v>113507.0</v>
      </c>
      <c r="H1137" s="4" t="s">
        <v>2432</v>
      </c>
      <c r="I1137" s="5">
        <v>43952.0</v>
      </c>
      <c r="J1137" s="5">
        <v>43987.0</v>
      </c>
      <c r="K1137" s="4" t="s">
        <v>16</v>
      </c>
      <c r="L1137" s="4">
        <f>iferror(vlookup(B1137,Rating_info,3,0),"No Data")</f>
        <v>3.7</v>
      </c>
    </row>
    <row r="1138" ht="15.75" hidden="1" customHeight="1">
      <c r="A1138" s="4" t="s">
        <v>2433</v>
      </c>
      <c r="B1138" s="4" t="s">
        <v>2434</v>
      </c>
      <c r="C1138" s="4" t="str">
        <f>iferror(vlookup(B1138,Industry_info,2,false),"No data")</f>
        <v>Biotech &amp; Pharmaceuticals</v>
      </c>
      <c r="D1138" s="4" t="s">
        <v>1448</v>
      </c>
      <c r="E1138" s="4" t="str">
        <f>iferror(VLOOKUP(D1138,State_info,2,0),"No Data")</f>
        <v>CA</v>
      </c>
      <c r="F1138" s="4">
        <v>78548.0</v>
      </c>
      <c r="G1138" s="4">
        <v>131852.0</v>
      </c>
      <c r="H1138" s="4" t="s">
        <v>2435</v>
      </c>
      <c r="I1138" s="5">
        <v>43951.0</v>
      </c>
      <c r="J1138" s="5">
        <v>43987.0</v>
      </c>
      <c r="K1138" s="4" t="s">
        <v>16</v>
      </c>
      <c r="L1138" s="4">
        <f>iferror(vlookup(B1138,Rating_info,3,0),"No Data")</f>
        <v>5</v>
      </c>
    </row>
    <row r="1139" ht="15.75" hidden="1" customHeight="1">
      <c r="A1139" s="4" t="s">
        <v>2436</v>
      </c>
      <c r="B1139" s="4" t="s">
        <v>1905</v>
      </c>
      <c r="C1139" s="4" t="str">
        <f>iferror(vlookup(B1139,Industry_info,2,false),"No data")</f>
        <v>No Industry</v>
      </c>
      <c r="D1139" s="4" t="s">
        <v>1448</v>
      </c>
      <c r="E1139" s="4" t="str">
        <f>iferror(VLOOKUP(D1139,State_info,2,0),"No Data")</f>
        <v>CA</v>
      </c>
      <c r="F1139" s="4">
        <v>124778.0</v>
      </c>
      <c r="G1139" s="4">
        <v>161987.0</v>
      </c>
      <c r="H1139" s="4" t="s">
        <v>2437</v>
      </c>
      <c r="I1139" s="5">
        <v>43957.0</v>
      </c>
      <c r="J1139" s="5">
        <v>43987.0</v>
      </c>
      <c r="K1139" s="4" t="s">
        <v>16</v>
      </c>
      <c r="L1139" s="4" t="str">
        <f>iferror(vlookup(B1139,Rating_info,3,0),"No Data")</f>
        <v/>
      </c>
    </row>
    <row r="1140" ht="15.75" hidden="1" customHeight="1">
      <c r="A1140" s="4" t="s">
        <v>2438</v>
      </c>
      <c r="B1140" s="4" t="s">
        <v>2387</v>
      </c>
      <c r="C1140" s="4" t="str">
        <f>iferror(vlookup(B1140,Industry_info,2,false),"No data")</f>
        <v>Biotech &amp; Pharmaceuticals</v>
      </c>
      <c r="D1140" s="4" t="s">
        <v>1448</v>
      </c>
      <c r="E1140" s="4" t="str">
        <f>iferror(VLOOKUP(D1140,State_info,2,0),"No Data")</f>
        <v>CA</v>
      </c>
      <c r="F1140" s="4">
        <v>188975.0</v>
      </c>
      <c r="G1140" s="4">
        <v>217929.0</v>
      </c>
      <c r="H1140" s="4" t="s">
        <v>2439</v>
      </c>
      <c r="I1140" s="5">
        <v>43946.0</v>
      </c>
      <c r="J1140" s="5">
        <v>43987.0</v>
      </c>
      <c r="K1140" s="4" t="s">
        <v>16</v>
      </c>
      <c r="L1140" s="4">
        <f>iferror(vlookup(B1140,Rating_info,3,0),"No Data")</f>
        <v>5</v>
      </c>
    </row>
    <row r="1141" ht="15.75" hidden="1" customHeight="1">
      <c r="A1141" s="4" t="s">
        <v>2440</v>
      </c>
      <c r="B1141" s="4" t="s">
        <v>1555</v>
      </c>
      <c r="C1141" s="4" t="str">
        <f>iferror(vlookup(B1141,Industry_info,2,false),"No data")</f>
        <v>Biotech &amp; Pharmaceuticals</v>
      </c>
      <c r="D1141" s="4" t="s">
        <v>1448</v>
      </c>
      <c r="E1141" s="4" t="str">
        <f>iferror(VLOOKUP(D1141,State_info,2,0),"No Data")</f>
        <v>CA</v>
      </c>
      <c r="F1141" s="4">
        <v>142960.0</v>
      </c>
      <c r="G1141" s="4">
        <v>161259.0</v>
      </c>
      <c r="H1141" s="4" t="s">
        <v>2441</v>
      </c>
      <c r="I1141" s="5">
        <v>43956.0</v>
      </c>
      <c r="J1141" s="5">
        <v>43987.0</v>
      </c>
      <c r="K1141" s="4" t="s">
        <v>16</v>
      </c>
      <c r="L1141" s="4">
        <f>iferror(vlookup(B1141,Rating_info,3,0),"No Data")</f>
        <v>3.9</v>
      </c>
    </row>
    <row r="1142" ht="15.75" hidden="1" customHeight="1">
      <c r="A1142" s="4" t="s">
        <v>2442</v>
      </c>
      <c r="B1142" s="4" t="s">
        <v>2041</v>
      </c>
      <c r="C1142" s="4" t="str">
        <f>iferror(vlookup(B1142,Industry_info,2,false),"No data")</f>
        <v>Manufacturing</v>
      </c>
      <c r="D1142" s="4" t="s">
        <v>1653</v>
      </c>
      <c r="E1142" s="4" t="str">
        <f>iferror(VLOOKUP(D1142,State_info,2,0),"No Data")</f>
        <v>CA</v>
      </c>
      <c r="F1142" s="4">
        <v>69179.0</v>
      </c>
      <c r="G1142" s="4">
        <v>123250.0</v>
      </c>
      <c r="H1142" s="4" t="s">
        <v>2443</v>
      </c>
      <c r="I1142" s="5">
        <v>43954.0</v>
      </c>
      <c r="J1142" s="5">
        <v>43987.0</v>
      </c>
      <c r="K1142" s="4" t="s">
        <v>16</v>
      </c>
      <c r="L1142" s="4">
        <f>iferror(vlookup(B1142,Rating_info,3,0),"No Data")</f>
        <v>3.7</v>
      </c>
    </row>
    <row r="1143" ht="15.75" hidden="1" customHeight="1">
      <c r="A1143" s="4" t="s">
        <v>270</v>
      </c>
      <c r="B1143" s="4" t="s">
        <v>2444</v>
      </c>
      <c r="C1143" s="4" t="str">
        <f>iferror(vlookup(B1143,Industry_info,2,false),"No data")</f>
        <v>Education</v>
      </c>
      <c r="D1143" s="4" t="s">
        <v>1419</v>
      </c>
      <c r="E1143" s="4" t="str">
        <f>iferror(VLOOKUP(D1143,State_info,2,0),"No Data")</f>
        <v>CA</v>
      </c>
      <c r="F1143" s="4">
        <v>117024.0</v>
      </c>
      <c r="G1143" s="4">
        <v>208700.0</v>
      </c>
      <c r="H1143" s="4" t="s">
        <v>2445</v>
      </c>
      <c r="I1143" s="5">
        <v>43945.0</v>
      </c>
      <c r="J1143" s="5">
        <v>43987.0</v>
      </c>
      <c r="K1143" s="4" t="s">
        <v>16</v>
      </c>
      <c r="L1143" s="4">
        <f>iferror(vlookup(B1143,Rating_info,3,0),"No Data")</f>
        <v>3.9</v>
      </c>
    </row>
    <row r="1144" ht="15.75" hidden="1" customHeight="1">
      <c r="A1144" s="4" t="s">
        <v>31</v>
      </c>
      <c r="B1144" s="4" t="s">
        <v>2446</v>
      </c>
      <c r="C1144" s="4" t="str">
        <f>iferror(vlookup(B1144,Industry_info,2,false),"No data")</f>
        <v>Business Services</v>
      </c>
      <c r="D1144" s="4" t="s">
        <v>2447</v>
      </c>
      <c r="E1144" s="4" t="str">
        <f>iferror(VLOOKUP(D1144,State_info,2,0),"No Data")</f>
        <v>CA</v>
      </c>
      <c r="F1144" s="4">
        <v>99278.0</v>
      </c>
      <c r="G1144" s="4">
        <v>122333.0</v>
      </c>
      <c r="H1144" s="4" t="s">
        <v>2448</v>
      </c>
      <c r="I1144" s="5">
        <v>43956.0</v>
      </c>
      <c r="J1144" s="5">
        <v>43987.0</v>
      </c>
      <c r="K1144" s="4" t="s">
        <v>16</v>
      </c>
      <c r="L1144" s="4">
        <f>iferror(vlookup(B1144,Rating_info,3,0),"No Data")</f>
        <v>3.7</v>
      </c>
    </row>
    <row r="1145" ht="15.75" hidden="1" customHeight="1">
      <c r="A1145" s="4" t="s">
        <v>2449</v>
      </c>
      <c r="B1145" s="4" t="s">
        <v>1941</v>
      </c>
      <c r="C1145" s="4" t="str">
        <f>iferror(vlookup(B1145,Industry_info,2,false),"No data")</f>
        <v>Biotech &amp; Pharmaceuticals</v>
      </c>
      <c r="D1145" s="4" t="s">
        <v>1942</v>
      </c>
      <c r="E1145" s="4" t="str">
        <f>iferror(VLOOKUP(D1145,State_info,2,0),"No Data")</f>
        <v>CA</v>
      </c>
      <c r="F1145" s="4">
        <v>98013.0</v>
      </c>
      <c r="G1145" s="4">
        <v>137227.0</v>
      </c>
      <c r="H1145" s="4" t="s">
        <v>2450</v>
      </c>
      <c r="I1145" s="5">
        <v>43946.0</v>
      </c>
      <c r="J1145" s="5">
        <v>43987.0</v>
      </c>
      <c r="K1145" s="4" t="s">
        <v>16</v>
      </c>
      <c r="L1145" s="4">
        <f>iferror(vlookup(B1145,Rating_info,3,0),"No Data")</f>
        <v>3.3</v>
      </c>
    </row>
    <row r="1146" ht="15.75" hidden="1" customHeight="1">
      <c r="A1146" s="4" t="s">
        <v>2451</v>
      </c>
      <c r="B1146" s="4" t="s">
        <v>1687</v>
      </c>
      <c r="C1146" s="4" t="str">
        <f>iferror(vlookup(B1146,Industry_info,2,false),"No data")</f>
        <v>Manufacturing</v>
      </c>
      <c r="D1146" s="4" t="s">
        <v>1561</v>
      </c>
      <c r="E1146" s="4" t="str">
        <f>iferror(VLOOKUP(D1146,State_info,2,0),"No Data")</f>
        <v>CA</v>
      </c>
      <c r="F1146" s="4">
        <v>86950.0</v>
      </c>
      <c r="G1146" s="4">
        <v>139344.0</v>
      </c>
      <c r="H1146" s="4" t="s">
        <v>2452</v>
      </c>
      <c r="I1146" s="5">
        <v>43954.0</v>
      </c>
      <c r="J1146" s="5">
        <v>43987.0</v>
      </c>
      <c r="K1146" s="4" t="s">
        <v>16</v>
      </c>
      <c r="L1146" s="4">
        <f>iferror(vlookup(B1146,Rating_info,3,0),"No Data")</f>
        <v>3.4</v>
      </c>
    </row>
    <row r="1147" ht="15.75" hidden="1" customHeight="1">
      <c r="A1147" s="4" t="s">
        <v>2453</v>
      </c>
      <c r="B1147" s="4" t="s">
        <v>2245</v>
      </c>
      <c r="C1147" s="4" t="str">
        <f>iferror(vlookup(B1147,Industry_info,2,false),"No data")</f>
        <v>Manufacturing</v>
      </c>
      <c r="D1147" s="4" t="s">
        <v>1419</v>
      </c>
      <c r="E1147" s="4" t="str">
        <f>iferror(VLOOKUP(D1147,State_info,2,0),"No Data")</f>
        <v>CA</v>
      </c>
      <c r="F1147" s="4">
        <v>84415.0</v>
      </c>
      <c r="G1147" s="4">
        <v>94993.0</v>
      </c>
      <c r="H1147" s="4" t="s">
        <v>2454</v>
      </c>
      <c r="I1147" s="5">
        <v>43956.0</v>
      </c>
      <c r="J1147" s="5">
        <v>43987.0</v>
      </c>
      <c r="K1147" s="4" t="s">
        <v>16</v>
      </c>
      <c r="L1147" s="4">
        <f>iferror(vlookup(B1147,Rating_info,3,0),"No Data")</f>
        <v>3.8</v>
      </c>
    </row>
    <row r="1148" ht="15.75" hidden="1" customHeight="1">
      <c r="A1148" s="4" t="s">
        <v>1611</v>
      </c>
      <c r="B1148" s="4" t="s">
        <v>1827</v>
      </c>
      <c r="C1148" s="4" t="str">
        <f>iferror(vlookup(B1148,Industry_info,2,false),"No data")</f>
        <v>Information Technology</v>
      </c>
      <c r="D1148" s="4" t="s">
        <v>1469</v>
      </c>
      <c r="E1148" s="4" t="str">
        <f>iferror(VLOOKUP(D1148,State_info,2,0),"No Data")</f>
        <v>CA</v>
      </c>
      <c r="F1148" s="4">
        <v>108031.0</v>
      </c>
      <c r="G1148" s="4">
        <v>146970.0</v>
      </c>
      <c r="H1148" s="4" t="s">
        <v>2455</v>
      </c>
      <c r="I1148" s="5">
        <v>43953.0</v>
      </c>
      <c r="J1148" s="5">
        <v>43987.0</v>
      </c>
      <c r="K1148" s="4" t="s">
        <v>16</v>
      </c>
      <c r="L1148" s="4">
        <f>iferror(vlookup(B1148,Rating_info,3,0),"No Data")</f>
        <v>4.5</v>
      </c>
    </row>
    <row r="1149" ht="15.75" hidden="1" customHeight="1">
      <c r="A1149" s="4" t="s">
        <v>2456</v>
      </c>
      <c r="B1149" s="4" t="s">
        <v>2457</v>
      </c>
      <c r="C1149" s="4" t="str">
        <f>iferror(vlookup(B1149,Industry_info,2,false),"No data")</f>
        <v>Information Technology</v>
      </c>
      <c r="D1149" s="4" t="s">
        <v>1419</v>
      </c>
      <c r="E1149" s="4" t="str">
        <f>iferror(VLOOKUP(D1149,State_info,2,0),"No Data")</f>
        <v>CA</v>
      </c>
      <c r="F1149" s="4">
        <v>60404.0</v>
      </c>
      <c r="G1149" s="4">
        <v>107858.0</v>
      </c>
      <c r="H1149" s="4" t="s">
        <v>2458</v>
      </c>
      <c r="I1149" s="5">
        <v>43947.0</v>
      </c>
      <c r="J1149" s="5">
        <v>43987.0</v>
      </c>
      <c r="K1149" s="4" t="s">
        <v>16</v>
      </c>
      <c r="L1149" s="4">
        <f>iferror(vlookup(B1149,Rating_info,3,0),"No Data")</f>
        <v>3.4</v>
      </c>
    </row>
    <row r="1150" ht="15.75" hidden="1" customHeight="1">
      <c r="A1150" s="4" t="s">
        <v>2459</v>
      </c>
      <c r="B1150" s="4" t="s">
        <v>2387</v>
      </c>
      <c r="C1150" s="4" t="str">
        <f>iferror(vlookup(B1150,Industry_info,2,false),"No data")</f>
        <v>Biotech &amp; Pharmaceuticals</v>
      </c>
      <c r="D1150" s="4" t="s">
        <v>1448</v>
      </c>
      <c r="E1150" s="4" t="str">
        <f>iferror(VLOOKUP(D1150,State_info,2,0),"No Data")</f>
        <v>CA</v>
      </c>
      <c r="F1150" s="4">
        <v>92471.0</v>
      </c>
      <c r="G1150" s="4">
        <v>137623.0</v>
      </c>
      <c r="H1150" s="4" t="s">
        <v>2460</v>
      </c>
      <c r="I1150" s="5">
        <v>43946.0</v>
      </c>
      <c r="J1150" s="5">
        <v>43987.0</v>
      </c>
      <c r="K1150" s="4" t="s">
        <v>16</v>
      </c>
      <c r="L1150" s="4">
        <f>iferror(vlookup(B1150,Rating_info,3,0),"No Data")</f>
        <v>5</v>
      </c>
    </row>
    <row r="1151" ht="15.75" hidden="1" customHeight="1">
      <c r="A1151" s="4" t="s">
        <v>2461</v>
      </c>
      <c r="B1151" s="4" t="s">
        <v>303</v>
      </c>
      <c r="C1151" s="4" t="str">
        <f>iferror(vlookup(B1151,Industry_info,2,false),"No data")</f>
        <v>Information Technology</v>
      </c>
      <c r="D1151" s="4" t="s">
        <v>1653</v>
      </c>
      <c r="E1151" s="4" t="str">
        <f>iferror(VLOOKUP(D1151,State_info,2,0),"No Data")</f>
        <v>CA</v>
      </c>
      <c r="F1151" s="4">
        <v>123332.0</v>
      </c>
      <c r="G1151" s="4">
        <v>170012.0</v>
      </c>
      <c r="H1151" s="4" t="s">
        <v>2462</v>
      </c>
      <c r="I1151" s="5">
        <v>43953.0</v>
      </c>
      <c r="J1151" s="5">
        <v>43987.0</v>
      </c>
      <c r="K1151" s="4" t="s">
        <v>16</v>
      </c>
      <c r="L1151" s="4">
        <f>iferror(vlookup(B1151,Rating_info,3,0),"No Data")</f>
        <v>3.5</v>
      </c>
    </row>
    <row r="1152" ht="15.75" hidden="1" customHeight="1">
      <c r="A1152" s="4" t="s">
        <v>2463</v>
      </c>
      <c r="B1152" s="4" t="s">
        <v>2464</v>
      </c>
      <c r="C1152" s="4" t="str">
        <f>iferror(vlookup(B1152,Industry_info,2,false),"No data")</f>
        <v>Biotech &amp; Pharmaceuticals</v>
      </c>
      <c r="D1152" s="4" t="s">
        <v>2043</v>
      </c>
      <c r="E1152" s="4" t="str">
        <f>iferror(VLOOKUP(D1152,State_info,2,0),"No Data")</f>
        <v>CA</v>
      </c>
      <c r="F1152" s="4">
        <v>98964.0</v>
      </c>
      <c r="G1152" s="4">
        <v>187910.0</v>
      </c>
      <c r="H1152" s="4" t="s">
        <v>2465</v>
      </c>
      <c r="I1152" s="5">
        <v>43957.0</v>
      </c>
      <c r="J1152" s="5">
        <v>43987.0</v>
      </c>
      <c r="K1152" s="4" t="s">
        <v>16</v>
      </c>
      <c r="L1152" s="4">
        <f>iferror(vlookup(B1152,Rating_info,3,0),"No Data")</f>
        <v>3.8</v>
      </c>
    </row>
    <row r="1153" ht="15.75" hidden="1" customHeight="1">
      <c r="A1153" s="4" t="s">
        <v>2466</v>
      </c>
      <c r="B1153" s="4" t="s">
        <v>1941</v>
      </c>
      <c r="C1153" s="4" t="str">
        <f>iferror(vlookup(B1153,Industry_info,2,false),"No data")</f>
        <v>Biotech &amp; Pharmaceuticals</v>
      </c>
      <c r="D1153" s="4" t="s">
        <v>1942</v>
      </c>
      <c r="E1153" s="4" t="str">
        <f>iferror(VLOOKUP(D1153,State_info,2,0),"No Data")</f>
        <v>CA</v>
      </c>
      <c r="F1153" s="4">
        <v>57968.0</v>
      </c>
      <c r="G1153" s="4">
        <v>79031.0</v>
      </c>
      <c r="H1153" s="4" t="s">
        <v>2467</v>
      </c>
      <c r="I1153" s="5">
        <v>43952.0</v>
      </c>
      <c r="J1153" s="5">
        <v>43987.0</v>
      </c>
      <c r="K1153" s="4" t="s">
        <v>16</v>
      </c>
      <c r="L1153" s="4">
        <f>iferror(vlookup(B1153,Rating_info,3,0),"No Data")</f>
        <v>3.3</v>
      </c>
    </row>
    <row r="1154" ht="15.75" hidden="1" customHeight="1">
      <c r="A1154" s="4" t="s">
        <v>2468</v>
      </c>
      <c r="B1154" s="4" t="s">
        <v>1801</v>
      </c>
      <c r="C1154" s="4" t="str">
        <f>iferror(vlookup(B1154,Industry_info,2,false),"No data")</f>
        <v>No Industry</v>
      </c>
      <c r="D1154" s="4" t="s">
        <v>1448</v>
      </c>
      <c r="E1154" s="4" t="str">
        <f>iferror(VLOOKUP(D1154,State_info,2,0),"No Data")</f>
        <v>CA</v>
      </c>
      <c r="F1154" s="4">
        <v>74679.0</v>
      </c>
      <c r="G1154" s="4">
        <v>162781.0</v>
      </c>
      <c r="H1154" s="4" t="s">
        <v>2469</v>
      </c>
      <c r="I1154" s="5">
        <v>43957.0</v>
      </c>
      <c r="J1154" s="5">
        <v>43987.0</v>
      </c>
      <c r="K1154" s="4" t="s">
        <v>16</v>
      </c>
      <c r="L1154" s="4">
        <f>iferror(vlookup(B1154,Rating_info,3,0),"No Data")</f>
        <v>3.7</v>
      </c>
    </row>
    <row r="1155" ht="15.75" hidden="1" customHeight="1">
      <c r="A1155" s="4" t="s">
        <v>2470</v>
      </c>
      <c r="B1155" s="4" t="s">
        <v>2471</v>
      </c>
      <c r="C1155" s="4" t="str">
        <f>iferror(vlookup(B1155,Industry_info,2,false),"No data")</f>
        <v>Information Technology</v>
      </c>
      <c r="D1155" s="4" t="s">
        <v>1419</v>
      </c>
      <c r="E1155" s="4" t="str">
        <f>iferror(VLOOKUP(D1155,State_info,2,0),"No Data")</f>
        <v>CA</v>
      </c>
      <c r="F1155" s="4">
        <v>95355.0</v>
      </c>
      <c r="G1155" s="4">
        <v>112301.0</v>
      </c>
      <c r="H1155" s="4" t="s">
        <v>2472</v>
      </c>
      <c r="I1155" s="5">
        <v>43944.0</v>
      </c>
      <c r="J1155" s="5">
        <v>43987.0</v>
      </c>
      <c r="K1155" s="4" t="s">
        <v>16</v>
      </c>
      <c r="L1155" s="4">
        <f>iferror(vlookup(B1155,Rating_info,3,0),"No Data")</f>
        <v>3.7</v>
      </c>
    </row>
    <row r="1156" ht="15.75" hidden="1" customHeight="1">
      <c r="A1156" s="4" t="s">
        <v>2473</v>
      </c>
      <c r="B1156" s="4" t="s">
        <v>2474</v>
      </c>
      <c r="C1156" s="4" t="str">
        <f>iferror(vlookup(B1156,Industry_info,2,false),"No data")</f>
        <v>Biotech &amp; Pharmaceuticals</v>
      </c>
      <c r="D1156" s="4" t="s">
        <v>1942</v>
      </c>
      <c r="E1156" s="4" t="str">
        <f>iferror(VLOOKUP(D1156,State_info,2,0),"No Data")</f>
        <v>CA</v>
      </c>
      <c r="F1156" s="4">
        <v>83578.0</v>
      </c>
      <c r="G1156" s="4">
        <v>105599.0</v>
      </c>
      <c r="H1156" s="4" t="s">
        <v>2475</v>
      </c>
      <c r="I1156" s="5">
        <v>43945.0</v>
      </c>
      <c r="J1156" s="5">
        <v>43987.0</v>
      </c>
      <c r="K1156" s="4" t="s">
        <v>16</v>
      </c>
      <c r="L1156" s="4">
        <f>iferror(vlookup(B1156,Rating_info,3,0),"No Data")</f>
        <v>4.4</v>
      </c>
    </row>
    <row r="1157" ht="15.75" hidden="1" customHeight="1">
      <c r="A1157" s="4" t="s">
        <v>2476</v>
      </c>
      <c r="B1157" s="4" t="s">
        <v>1309</v>
      </c>
      <c r="C1157" s="4" t="str">
        <f>iferror(vlookup(B1157,Industry_info,2,false),"No data")</f>
        <v>Business Services</v>
      </c>
      <c r="D1157" s="4" t="s">
        <v>1419</v>
      </c>
      <c r="E1157" s="4" t="str">
        <f>iferror(VLOOKUP(D1157,State_info,2,0),"No Data")</f>
        <v>CA</v>
      </c>
      <c r="F1157" s="4">
        <v>113893.0</v>
      </c>
      <c r="G1157" s="4">
        <v>124028.0</v>
      </c>
      <c r="H1157" s="4" t="s">
        <v>2477</v>
      </c>
      <c r="I1157" s="5">
        <v>43951.0</v>
      </c>
      <c r="J1157" s="5">
        <v>43987.0</v>
      </c>
      <c r="K1157" s="4" t="s">
        <v>16</v>
      </c>
      <c r="L1157" s="4">
        <f>iferror(vlookup(B1157,Rating_info,3,0),"No Data")</f>
        <v>3</v>
      </c>
    </row>
    <row r="1158" ht="15.75" hidden="1" customHeight="1">
      <c r="A1158" s="4" t="s">
        <v>31</v>
      </c>
      <c r="B1158" s="4" t="s">
        <v>1550</v>
      </c>
      <c r="C1158" s="4" t="str">
        <f>iferror(vlookup(B1158,Industry_info,2,false),"No data")</f>
        <v>Information Technology</v>
      </c>
      <c r="D1158" s="4" t="s">
        <v>1461</v>
      </c>
      <c r="E1158" s="4" t="str">
        <f>iferror(VLOOKUP(D1158,State_info,2,0),"No Data")</f>
        <v>CA</v>
      </c>
      <c r="F1158" s="4">
        <v>122048.0</v>
      </c>
      <c r="G1158" s="4">
        <v>135005.0</v>
      </c>
      <c r="H1158" s="4" t="s">
        <v>15</v>
      </c>
      <c r="I1158" s="5">
        <v>43952.0</v>
      </c>
      <c r="J1158" s="5">
        <v>43987.0</v>
      </c>
      <c r="K1158" s="4" t="s">
        <v>16</v>
      </c>
      <c r="L1158" s="4">
        <f>iferror(vlookup(B1158,Rating_info,3,0),"No Data")</f>
        <v>4.4</v>
      </c>
    </row>
    <row r="1159" ht="15.75" hidden="1" customHeight="1">
      <c r="A1159" s="4" t="s">
        <v>2478</v>
      </c>
      <c r="B1159" s="4" t="s">
        <v>1585</v>
      </c>
      <c r="C1159" s="4" t="str">
        <f>iferror(vlookup(B1159,Industry_info,2,false),"No data")</f>
        <v>Information Technology</v>
      </c>
      <c r="D1159" s="4" t="s">
        <v>1419</v>
      </c>
      <c r="E1159" s="4" t="str">
        <f>iferror(VLOOKUP(D1159,State_info,2,0),"No Data")</f>
        <v>CA</v>
      </c>
      <c r="F1159" s="4">
        <v>150574.0</v>
      </c>
      <c r="G1159" s="4">
        <v>247876.0</v>
      </c>
      <c r="H1159" s="4" t="s">
        <v>2479</v>
      </c>
      <c r="I1159" s="5">
        <v>43946.0</v>
      </c>
      <c r="J1159" s="5">
        <v>43987.0</v>
      </c>
      <c r="K1159" s="4" t="s">
        <v>16</v>
      </c>
      <c r="L1159" s="4">
        <f>iferror(vlookup(B1159,Rating_info,3,0),"No Data")</f>
        <v>3.5</v>
      </c>
    </row>
    <row r="1160" ht="15.75" hidden="1" customHeight="1">
      <c r="A1160" s="4" t="s">
        <v>2480</v>
      </c>
      <c r="B1160" s="4" t="s">
        <v>1585</v>
      </c>
      <c r="C1160" s="4" t="str">
        <f>iferror(vlookup(B1160,Industry_info,2,false),"No data")</f>
        <v>Information Technology</v>
      </c>
      <c r="D1160" s="4" t="s">
        <v>1419</v>
      </c>
      <c r="E1160" s="4" t="str">
        <f>iferror(VLOOKUP(D1160,State_info,2,0),"No Data")</f>
        <v>CA</v>
      </c>
      <c r="F1160" s="4">
        <v>128659.0</v>
      </c>
      <c r="G1160" s="4">
        <v>212613.0</v>
      </c>
      <c r="H1160" s="4" t="s">
        <v>2481</v>
      </c>
      <c r="I1160" s="5">
        <v>43944.0</v>
      </c>
      <c r="J1160" s="5">
        <v>43987.0</v>
      </c>
      <c r="K1160" s="4" t="s">
        <v>16</v>
      </c>
      <c r="L1160" s="4">
        <f>iferror(vlookup(B1160,Rating_info,3,0),"No Data")</f>
        <v>3.5</v>
      </c>
    </row>
    <row r="1161" ht="15.75" hidden="1" customHeight="1">
      <c r="A1161" s="4" t="s">
        <v>2482</v>
      </c>
      <c r="B1161" s="4" t="s">
        <v>2483</v>
      </c>
      <c r="C1161" s="4" t="str">
        <f>iferror(vlookup(B1161,Industry_info,2,false),"No data")</f>
        <v>Business Services</v>
      </c>
      <c r="D1161" s="4" t="s">
        <v>1448</v>
      </c>
      <c r="E1161" s="4" t="str">
        <f>iferror(VLOOKUP(D1161,State_info,2,0),"No Data")</f>
        <v>CA</v>
      </c>
      <c r="F1161" s="4">
        <v>100153.0</v>
      </c>
      <c r="G1161" s="4">
        <v>172577.0</v>
      </c>
      <c r="H1161" s="4" t="s">
        <v>2484</v>
      </c>
      <c r="I1161" s="5">
        <v>43953.0</v>
      </c>
      <c r="J1161" s="5">
        <v>43987.0</v>
      </c>
      <c r="K1161" s="4" t="s">
        <v>16</v>
      </c>
      <c r="L1161" s="4">
        <f>iferror(vlookup(B1161,Rating_info,3,0),"No Data")</f>
        <v>4.7</v>
      </c>
    </row>
    <row r="1162" ht="15.75" hidden="1" customHeight="1">
      <c r="A1162" s="4" t="s">
        <v>2485</v>
      </c>
      <c r="B1162" s="4" t="s">
        <v>2486</v>
      </c>
      <c r="C1162" s="4" t="str">
        <f>iferror(vlookup(B1162,Industry_info,2,false),"No data")</f>
        <v>No Industry</v>
      </c>
      <c r="D1162" s="4" t="s">
        <v>1419</v>
      </c>
      <c r="E1162" s="4" t="str">
        <f>iferror(VLOOKUP(D1162,State_info,2,0),"No Data")</f>
        <v>CA</v>
      </c>
      <c r="F1162" s="4">
        <v>105975.0</v>
      </c>
      <c r="G1162" s="4">
        <v>129478.0</v>
      </c>
      <c r="H1162" s="4" t="s">
        <v>2487</v>
      </c>
      <c r="I1162" s="5">
        <v>43949.0</v>
      </c>
      <c r="J1162" s="5">
        <v>43987.0</v>
      </c>
      <c r="K1162" s="4" t="s">
        <v>16</v>
      </c>
      <c r="L1162" s="4" t="str">
        <f>iferror(vlookup(B1162,Rating_info,3,0),"No Data")</f>
        <v/>
      </c>
    </row>
    <row r="1163" ht="15.75" hidden="1" customHeight="1">
      <c r="A1163" s="4" t="s">
        <v>2488</v>
      </c>
      <c r="B1163" s="4" t="s">
        <v>2489</v>
      </c>
      <c r="C1163" s="4" t="str">
        <f>iferror(vlookup(B1163,Industry_info,2,false),"No data")</f>
        <v>Biotech &amp; Pharmaceuticals</v>
      </c>
      <c r="D1163" s="4" t="s">
        <v>1448</v>
      </c>
      <c r="E1163" s="4" t="str">
        <f>iferror(VLOOKUP(D1163,State_info,2,0),"No Data")</f>
        <v>CA</v>
      </c>
      <c r="F1163" s="4">
        <v>74783.0</v>
      </c>
      <c r="G1163" s="4">
        <v>154265.0</v>
      </c>
      <c r="H1163" s="4" t="s">
        <v>2490</v>
      </c>
      <c r="I1163" s="5">
        <v>43957.0</v>
      </c>
      <c r="J1163" s="5">
        <v>43987.0</v>
      </c>
      <c r="K1163" s="4" t="s">
        <v>16</v>
      </c>
      <c r="L1163" s="4">
        <f>iferror(vlookup(B1163,Rating_info,3,0),"No Data")</f>
        <v>3.4</v>
      </c>
    </row>
    <row r="1164" ht="15.75" hidden="1" customHeight="1">
      <c r="A1164" s="4" t="s">
        <v>2491</v>
      </c>
      <c r="B1164" s="4" t="s">
        <v>1884</v>
      </c>
      <c r="C1164" s="4" t="str">
        <f>iferror(vlookup(B1164,Industry_info,2,false),"No data")</f>
        <v>Biotech &amp; Pharmaceuticals</v>
      </c>
      <c r="D1164" s="4" t="s">
        <v>1419</v>
      </c>
      <c r="E1164" s="4" t="str">
        <f>iferror(VLOOKUP(D1164,State_info,2,0),"No Data")</f>
        <v>CA</v>
      </c>
      <c r="F1164" s="4">
        <v>67560.0</v>
      </c>
      <c r="G1164" s="4">
        <v>96535.0</v>
      </c>
      <c r="H1164" s="4" t="s">
        <v>2492</v>
      </c>
      <c r="I1164" s="5">
        <v>43945.0</v>
      </c>
      <c r="J1164" s="5">
        <v>43987.0</v>
      </c>
      <c r="K1164" s="4" t="s">
        <v>16</v>
      </c>
      <c r="L1164" s="4" t="str">
        <f>iferror(vlookup(B1164,Rating_info,3,0),"No Data")</f>
        <v/>
      </c>
    </row>
    <row r="1165" ht="15.75" hidden="1" customHeight="1">
      <c r="A1165" s="4" t="s">
        <v>1872</v>
      </c>
      <c r="B1165" s="4" t="s">
        <v>2493</v>
      </c>
      <c r="C1165" s="4" t="str">
        <f>iferror(vlookup(B1165,Industry_info,2,false),"No data")</f>
        <v>Information Technology</v>
      </c>
      <c r="D1165" s="4" t="s">
        <v>1537</v>
      </c>
      <c r="E1165" s="4" t="str">
        <f>iferror(VLOOKUP(D1165,State_info,2,0),"No Data")</f>
        <v>CA</v>
      </c>
      <c r="F1165" s="4">
        <v>113909.0</v>
      </c>
      <c r="G1165" s="4">
        <v>155797.0</v>
      </c>
      <c r="H1165" s="4" t="s">
        <v>2494</v>
      </c>
      <c r="I1165" s="5">
        <v>43952.0</v>
      </c>
      <c r="J1165" s="5">
        <v>43987.0</v>
      </c>
      <c r="K1165" s="4" t="s">
        <v>16</v>
      </c>
      <c r="L1165" s="4">
        <f>iferror(vlookup(B1165,Rating_info,3,0),"No Data")</f>
        <v>4</v>
      </c>
    </row>
    <row r="1166" ht="15.75" hidden="1" customHeight="1">
      <c r="A1166" s="4" t="s">
        <v>2495</v>
      </c>
      <c r="B1166" s="4" t="s">
        <v>2434</v>
      </c>
      <c r="C1166" s="4" t="str">
        <f>iferror(vlookup(B1166,Industry_info,2,false),"No data")</f>
        <v>Biotech &amp; Pharmaceuticals</v>
      </c>
      <c r="D1166" s="4" t="s">
        <v>1448</v>
      </c>
      <c r="E1166" s="4" t="str">
        <f>iferror(VLOOKUP(D1166,State_info,2,0),"No Data")</f>
        <v>CA</v>
      </c>
      <c r="F1166" s="4">
        <v>61846.0</v>
      </c>
      <c r="G1166" s="4">
        <v>64012.0</v>
      </c>
      <c r="H1166" s="4" t="s">
        <v>2496</v>
      </c>
      <c r="I1166" s="5">
        <v>43946.0</v>
      </c>
      <c r="J1166" s="5">
        <v>43987.0</v>
      </c>
      <c r="K1166" s="4" t="s">
        <v>16</v>
      </c>
      <c r="L1166" s="4">
        <f>iferror(vlookup(B1166,Rating_info,3,0),"No Data")</f>
        <v>5</v>
      </c>
    </row>
    <row r="1167" ht="15.75" hidden="1" customHeight="1">
      <c r="A1167" s="4" t="s">
        <v>2497</v>
      </c>
      <c r="B1167" s="4" t="s">
        <v>2498</v>
      </c>
      <c r="C1167" s="4" t="str">
        <f>iferror(vlookup(B1167,Industry_info,2,false),"No data")</f>
        <v>Health Care</v>
      </c>
      <c r="D1167" s="4" t="s">
        <v>1419</v>
      </c>
      <c r="E1167" s="4" t="str">
        <f>iferror(VLOOKUP(D1167,State_info,2,0),"No Data")</f>
        <v>CA</v>
      </c>
      <c r="F1167" s="4">
        <v>77864.0</v>
      </c>
      <c r="G1167" s="4">
        <v>91904.0</v>
      </c>
      <c r="H1167" s="4" t="s">
        <v>2499</v>
      </c>
      <c r="I1167" s="5">
        <v>43952.0</v>
      </c>
      <c r="J1167" s="5">
        <v>43987.0</v>
      </c>
      <c r="K1167" s="4" t="s">
        <v>16</v>
      </c>
      <c r="L1167" s="4">
        <f>iferror(vlookup(B1167,Rating_info,3,0),"No Data")</f>
        <v>3.9</v>
      </c>
    </row>
    <row r="1168" ht="15.75" hidden="1" customHeight="1">
      <c r="A1168" s="4" t="s">
        <v>2500</v>
      </c>
      <c r="B1168" s="4" t="s">
        <v>2501</v>
      </c>
      <c r="C1168" s="4" t="str">
        <f>iferror(vlookup(B1168,Industry_info,2,false),"No data")</f>
        <v>Business Services</v>
      </c>
      <c r="D1168" s="4" t="s">
        <v>1448</v>
      </c>
      <c r="E1168" s="4" t="str">
        <f>iferror(VLOOKUP(D1168,State_info,2,0),"No Data")</f>
        <v>CA</v>
      </c>
      <c r="F1168" s="4">
        <v>68860.0</v>
      </c>
      <c r="G1168" s="4">
        <v>137385.0</v>
      </c>
      <c r="H1168" s="4" t="s">
        <v>2502</v>
      </c>
      <c r="I1168" s="5">
        <v>43952.0</v>
      </c>
      <c r="J1168" s="5">
        <v>43987.0</v>
      </c>
      <c r="K1168" s="4" t="s">
        <v>16</v>
      </c>
      <c r="L1168" s="4">
        <f>iferror(vlookup(B1168,Rating_info,3,0),"No Data")</f>
        <v>2.8</v>
      </c>
    </row>
    <row r="1169" ht="15.75" hidden="1" customHeight="1">
      <c r="A1169" s="4" t="s">
        <v>2503</v>
      </c>
      <c r="B1169" s="4" t="s">
        <v>2504</v>
      </c>
      <c r="C1169" s="4" t="str">
        <f>iferror(vlookup(B1169,Industry_info,2,false),"No data")</f>
        <v>Business Services</v>
      </c>
      <c r="D1169" s="4" t="s">
        <v>1419</v>
      </c>
      <c r="E1169" s="4" t="str">
        <f>iferror(VLOOKUP(D1169,State_info,2,0),"No Data")</f>
        <v>CA</v>
      </c>
      <c r="F1169" s="4">
        <v>65009.0</v>
      </c>
      <c r="G1169" s="4">
        <v>120880.0</v>
      </c>
      <c r="H1169" s="4" t="s">
        <v>2505</v>
      </c>
      <c r="I1169" s="5">
        <v>43949.0</v>
      </c>
      <c r="J1169" s="5">
        <v>43987.0</v>
      </c>
      <c r="K1169" s="4" t="s">
        <v>16</v>
      </c>
      <c r="L1169" s="4">
        <f>iferror(vlookup(B1169,Rating_info,3,0),"No Data")</f>
        <v>4.2</v>
      </c>
    </row>
    <row r="1170" ht="15.75" hidden="1" customHeight="1">
      <c r="A1170" s="4" t="s">
        <v>2506</v>
      </c>
      <c r="B1170" s="4" t="s">
        <v>2507</v>
      </c>
      <c r="C1170" s="4" t="str">
        <f>iferror(vlookup(B1170,Industry_info,2,false),"No data")</f>
        <v>Information Technology</v>
      </c>
      <c r="D1170" s="4" t="s">
        <v>1419</v>
      </c>
      <c r="E1170" s="4" t="str">
        <f>iferror(VLOOKUP(D1170,State_info,2,0),"No Data")</f>
        <v>CA</v>
      </c>
      <c r="F1170" s="4">
        <v>102374.0</v>
      </c>
      <c r="G1170" s="4">
        <v>175139.0</v>
      </c>
      <c r="H1170" s="4" t="s">
        <v>2508</v>
      </c>
      <c r="I1170" s="5">
        <v>43944.0</v>
      </c>
      <c r="J1170" s="5">
        <v>43987.0</v>
      </c>
      <c r="K1170" s="4" t="s">
        <v>16</v>
      </c>
      <c r="L1170" s="4">
        <f>iferror(vlookup(B1170,Rating_info,3,0),"No Data")</f>
        <v>3.3</v>
      </c>
    </row>
    <row r="1171" ht="15.75" hidden="1" customHeight="1">
      <c r="A1171" s="4" t="s">
        <v>31</v>
      </c>
      <c r="B1171" s="4" t="s">
        <v>2217</v>
      </c>
      <c r="C1171" s="4" t="str">
        <f>iferror(vlookup(B1171,Industry_info,2,false),"No data")</f>
        <v>Information Technology</v>
      </c>
      <c r="D1171" s="4" t="s">
        <v>1461</v>
      </c>
      <c r="E1171" s="4" t="str">
        <f>iferror(VLOOKUP(D1171,State_info,2,0),"No Data")</f>
        <v>CA</v>
      </c>
      <c r="F1171" s="4">
        <v>93789.0</v>
      </c>
      <c r="G1171" s="4">
        <v>125953.0</v>
      </c>
      <c r="H1171" s="4" t="s">
        <v>2509</v>
      </c>
      <c r="I1171" s="5">
        <v>43950.0</v>
      </c>
      <c r="J1171" s="5">
        <v>43987.0</v>
      </c>
      <c r="K1171" s="4" t="s">
        <v>16</v>
      </c>
      <c r="L1171" s="4">
        <f>iferror(vlookup(B1171,Rating_info,3,0),"No Data")</f>
        <v>4.9</v>
      </c>
    </row>
    <row r="1172" ht="15.75" hidden="1" customHeight="1">
      <c r="A1172" s="4" t="s">
        <v>2510</v>
      </c>
      <c r="B1172" s="4" t="s">
        <v>2511</v>
      </c>
      <c r="C1172" s="4" t="str">
        <f>iferror(vlookup(B1172,Industry_info,2,false),"No data")</f>
        <v>Education</v>
      </c>
      <c r="D1172" s="4" t="s">
        <v>1419</v>
      </c>
      <c r="E1172" s="4" t="str">
        <f>iferror(VLOOKUP(D1172,State_info,2,0),"No Data")</f>
        <v>CA</v>
      </c>
      <c r="F1172" s="4">
        <v>31772.0</v>
      </c>
      <c r="G1172" s="4">
        <v>67391.0</v>
      </c>
      <c r="H1172" s="4" t="s">
        <v>2512</v>
      </c>
      <c r="I1172" s="5">
        <v>43949.0</v>
      </c>
      <c r="J1172" s="5">
        <v>43987.0</v>
      </c>
      <c r="K1172" s="4" t="s">
        <v>16</v>
      </c>
      <c r="L1172" s="4">
        <f>iferror(vlookup(B1172,Rating_info,3,0),"No Data")</f>
        <v>4.4</v>
      </c>
    </row>
    <row r="1173" ht="15.75" hidden="1" customHeight="1">
      <c r="A1173" s="4" t="s">
        <v>2513</v>
      </c>
      <c r="B1173" s="4" t="s">
        <v>2303</v>
      </c>
      <c r="C1173" s="4" t="str">
        <f>iferror(vlookup(B1173,Industry_info,2,false),"No data")</f>
        <v>No Industry</v>
      </c>
      <c r="D1173" s="4" t="s">
        <v>1419</v>
      </c>
      <c r="E1173" s="4" t="str">
        <f>iferror(VLOOKUP(D1173,State_info,2,0),"No Data")</f>
        <v>CA</v>
      </c>
      <c r="F1173" s="4">
        <v>84007.0</v>
      </c>
      <c r="G1173" s="4">
        <v>115763.0</v>
      </c>
      <c r="H1173" s="4" t="s">
        <v>2514</v>
      </c>
      <c r="I1173" s="5">
        <v>43952.0</v>
      </c>
      <c r="J1173" s="5">
        <v>43987.0</v>
      </c>
      <c r="K1173" s="4" t="s">
        <v>16</v>
      </c>
      <c r="L1173" s="4">
        <f>iferror(vlookup(B1173,Rating_info,3,0),"No Data")</f>
        <v>4.1</v>
      </c>
    </row>
    <row r="1174" ht="15.75" hidden="1" customHeight="1">
      <c r="A1174" s="4" t="s">
        <v>177</v>
      </c>
      <c r="B1174" s="4" t="s">
        <v>1649</v>
      </c>
      <c r="C1174" s="4" t="str">
        <f>iferror(vlookup(B1174,Industry_info,2,false),"No data")</f>
        <v>Transportation &amp; Logistics</v>
      </c>
      <c r="D1174" s="4" t="s">
        <v>1561</v>
      </c>
      <c r="E1174" s="4" t="str">
        <f>iferror(VLOOKUP(D1174,State_info,2,0),"No Data")</f>
        <v>CA</v>
      </c>
      <c r="F1174" s="4">
        <v>45551.0</v>
      </c>
      <c r="G1174" s="4">
        <v>86720.0</v>
      </c>
      <c r="H1174" s="4" t="s">
        <v>2515</v>
      </c>
      <c r="I1174" s="5">
        <v>43953.0</v>
      </c>
      <c r="J1174" s="5">
        <v>43987.0</v>
      </c>
      <c r="K1174" s="4" t="s">
        <v>16</v>
      </c>
      <c r="L1174" s="4">
        <f>iferror(vlookup(B1174,Rating_info,3,0),"No Data")</f>
        <v>3.7</v>
      </c>
    </row>
    <row r="1175" ht="15.75" hidden="1" customHeight="1">
      <c r="A1175" s="4" t="s">
        <v>31</v>
      </c>
      <c r="B1175" s="4" t="s">
        <v>2516</v>
      </c>
      <c r="C1175" s="4" t="str">
        <f>iferror(vlookup(B1175,Industry_info,2,false),"No data")</f>
        <v>Information Technology</v>
      </c>
      <c r="D1175" s="4" t="s">
        <v>2517</v>
      </c>
      <c r="E1175" s="4" t="str">
        <f>iferror(VLOOKUP(D1175,State_info,2,0),"No Data")</f>
        <v>CA</v>
      </c>
      <c r="F1175" s="4">
        <v>120363.0</v>
      </c>
      <c r="G1175" s="4">
        <v>145993.0</v>
      </c>
      <c r="H1175" s="4" t="s">
        <v>2518</v>
      </c>
      <c r="I1175" s="5">
        <v>43953.0</v>
      </c>
      <c r="J1175" s="5">
        <v>43987.0</v>
      </c>
      <c r="K1175" s="4" t="s">
        <v>16</v>
      </c>
      <c r="L1175" s="4">
        <f>iferror(vlookup(B1175,Rating_info,3,0),"No Data")</f>
        <v>4.4</v>
      </c>
    </row>
    <row r="1176" ht="15.75" hidden="1" customHeight="1">
      <c r="A1176" s="4" t="s">
        <v>2519</v>
      </c>
      <c r="B1176" s="4" t="s">
        <v>2520</v>
      </c>
      <c r="C1176" s="4" t="str">
        <f>iferror(vlookup(B1176,Industry_info,2,false),"No data")</f>
        <v>Information Technology</v>
      </c>
      <c r="D1176" s="4" t="s">
        <v>1419</v>
      </c>
      <c r="E1176" s="4" t="str">
        <f>iferror(VLOOKUP(D1176,State_info,2,0),"No Data")</f>
        <v>CA</v>
      </c>
      <c r="F1176" s="4">
        <v>152164.0</v>
      </c>
      <c r="G1176" s="4">
        <v>195246.0</v>
      </c>
      <c r="H1176" s="4" t="s">
        <v>2521</v>
      </c>
      <c r="I1176" s="5">
        <v>43945.0</v>
      </c>
      <c r="J1176" s="5">
        <v>43987.0</v>
      </c>
      <c r="K1176" s="4" t="s">
        <v>16</v>
      </c>
      <c r="L1176" s="4">
        <f>iferror(vlookup(B1176,Rating_info,3,0),"No Data")</f>
        <v>3.2</v>
      </c>
    </row>
    <row r="1177" ht="15.75" hidden="1" customHeight="1">
      <c r="A1177" s="4" t="s">
        <v>2522</v>
      </c>
      <c r="B1177" s="4" t="s">
        <v>1633</v>
      </c>
      <c r="C1177" s="4" t="str">
        <f>iferror(vlookup(B1177,Industry_info,2,false),"No data")</f>
        <v>Retail</v>
      </c>
      <c r="D1177" s="4" t="s">
        <v>1419</v>
      </c>
      <c r="E1177" s="4" t="str">
        <f>iferror(VLOOKUP(D1177,State_info,2,0),"No Data")</f>
        <v>CA</v>
      </c>
      <c r="F1177" s="4">
        <v>124691.0</v>
      </c>
      <c r="G1177" s="4">
        <v>206700.0</v>
      </c>
      <c r="H1177" s="4" t="s">
        <v>2523</v>
      </c>
      <c r="I1177" s="5">
        <v>43945.0</v>
      </c>
      <c r="J1177" s="5">
        <v>43987.0</v>
      </c>
      <c r="K1177" s="4" t="s">
        <v>16</v>
      </c>
      <c r="L1177" s="4">
        <f>iferror(vlookup(B1177,Rating_info,3,0),"No Data")</f>
        <v>3.3</v>
      </c>
    </row>
    <row r="1178" ht="15.75" hidden="1" customHeight="1">
      <c r="A1178" s="4" t="s">
        <v>270</v>
      </c>
      <c r="B1178" s="4" t="s">
        <v>2520</v>
      </c>
      <c r="C1178" s="4" t="str">
        <f>iferror(vlookup(B1178,Industry_info,2,false),"No data")</f>
        <v>Information Technology</v>
      </c>
      <c r="D1178" s="4" t="s">
        <v>1419</v>
      </c>
      <c r="E1178" s="4" t="str">
        <f>iferror(VLOOKUP(D1178,State_info,2,0),"No Data")</f>
        <v>CA</v>
      </c>
      <c r="F1178" s="4">
        <v>124778.0</v>
      </c>
      <c r="G1178" s="4">
        <v>124778.0</v>
      </c>
      <c r="H1178" s="4" t="s">
        <v>2524</v>
      </c>
      <c r="I1178" s="5">
        <v>43950.0</v>
      </c>
      <c r="J1178" s="5">
        <v>43987.0</v>
      </c>
      <c r="K1178" s="4" t="s">
        <v>16</v>
      </c>
      <c r="L1178" s="4">
        <f>iferror(vlookup(B1178,Rating_info,3,0),"No Data")</f>
        <v>3.2</v>
      </c>
    </row>
    <row r="1179" ht="15.75" hidden="1" customHeight="1">
      <c r="A1179" s="4" t="s">
        <v>31</v>
      </c>
      <c r="B1179" s="4" t="s">
        <v>2525</v>
      </c>
      <c r="C1179" s="4" t="str">
        <f>iferror(vlookup(B1179,Industry_info,2,false),"No data")</f>
        <v>No Industry</v>
      </c>
      <c r="D1179" s="4" t="s">
        <v>2447</v>
      </c>
      <c r="E1179" s="4" t="str">
        <f>iferror(VLOOKUP(D1179,State_info,2,0),"No Data")</f>
        <v>CA</v>
      </c>
      <c r="F1179" s="4">
        <v>100959.0</v>
      </c>
      <c r="G1179" s="4">
        <v>124595.0</v>
      </c>
      <c r="H1179" s="4" t="s">
        <v>2526</v>
      </c>
      <c r="I1179" s="5">
        <v>43949.0</v>
      </c>
      <c r="J1179" s="5">
        <v>43987.0</v>
      </c>
      <c r="K1179" s="4" t="s">
        <v>16</v>
      </c>
      <c r="L1179" s="4">
        <f>iferror(vlookup(B1179,Rating_info,3,0),"No Data")</f>
        <v>3.8</v>
      </c>
    </row>
    <row r="1180" ht="15.75" hidden="1" customHeight="1">
      <c r="A1180" s="4" t="s">
        <v>2527</v>
      </c>
      <c r="B1180" s="4" t="s">
        <v>2528</v>
      </c>
      <c r="C1180" s="4" t="str">
        <f>iferror(vlookup(B1180,Industry_info,2,false),"No data")</f>
        <v>No Industry</v>
      </c>
      <c r="D1180" s="4" t="s">
        <v>1527</v>
      </c>
      <c r="E1180" s="4" t="str">
        <f>iferror(VLOOKUP(D1180,State_info,2,0),"No Data")</f>
        <v>CA</v>
      </c>
      <c r="F1180" s="4">
        <v>129936.0</v>
      </c>
      <c r="G1180" s="4">
        <v>165727.0</v>
      </c>
      <c r="H1180" s="4" t="s">
        <v>2529</v>
      </c>
      <c r="I1180" s="5">
        <v>43953.0</v>
      </c>
      <c r="J1180" s="5">
        <v>43987.0</v>
      </c>
      <c r="K1180" s="4" t="s">
        <v>16</v>
      </c>
      <c r="L1180" s="4">
        <f>iferror(vlookup(B1180,Rating_info,3,0),"No Data")</f>
        <v>4.3</v>
      </c>
    </row>
    <row r="1181" ht="15.75" hidden="1" customHeight="1">
      <c r="A1181" s="4" t="s">
        <v>2530</v>
      </c>
      <c r="B1181" s="4" t="s">
        <v>2142</v>
      </c>
      <c r="C1181" s="4" t="str">
        <f>iferror(vlookup(B1181,Industry_info,2,false),"No data")</f>
        <v>Biotech &amp; Pharmaceuticals</v>
      </c>
      <c r="D1181" s="4" t="s">
        <v>1419</v>
      </c>
      <c r="E1181" s="4" t="str">
        <f>iferror(VLOOKUP(D1181,State_info,2,0),"No Data")</f>
        <v>CA</v>
      </c>
      <c r="F1181" s="4">
        <v>45250.0</v>
      </c>
      <c r="G1181" s="4">
        <v>51203.0</v>
      </c>
      <c r="H1181" s="4" t="s">
        <v>2531</v>
      </c>
      <c r="I1181" s="5">
        <v>43948.0</v>
      </c>
      <c r="J1181" s="5">
        <v>43987.0</v>
      </c>
      <c r="K1181" s="4" t="s">
        <v>16</v>
      </c>
      <c r="L1181" s="4">
        <f>iferror(vlookup(B1181,Rating_info,3,0),"No Data")</f>
        <v>4.5</v>
      </c>
    </row>
    <row r="1182" ht="15.75" hidden="1" customHeight="1">
      <c r="A1182" s="4" t="s">
        <v>177</v>
      </c>
      <c r="B1182" s="4" t="s">
        <v>1740</v>
      </c>
      <c r="C1182" s="4" t="str">
        <f>iferror(vlookup(B1182,Industry_info,2,false),"No data")</f>
        <v>Construction, Repair &amp; Maintenance</v>
      </c>
      <c r="D1182" s="4" t="s">
        <v>1741</v>
      </c>
      <c r="E1182" s="4" t="str">
        <f>iferror(VLOOKUP(D1182,State_info,2,0),"No Data")</f>
        <v>CA</v>
      </c>
      <c r="F1182" s="4">
        <v>59770.0</v>
      </c>
      <c r="G1182" s="4">
        <v>77221.0</v>
      </c>
      <c r="H1182" s="4" t="s">
        <v>2532</v>
      </c>
      <c r="I1182" s="5">
        <v>43950.0</v>
      </c>
      <c r="J1182" s="5">
        <v>43987.0</v>
      </c>
      <c r="K1182" s="4" t="s">
        <v>16</v>
      </c>
      <c r="L1182" s="4">
        <f>iferror(vlookup(B1182,Rating_info,3,0),"No Data")</f>
        <v>4.1</v>
      </c>
    </row>
    <row r="1183" ht="15.75" hidden="1" customHeight="1">
      <c r="A1183" s="4" t="s">
        <v>31</v>
      </c>
      <c r="B1183" s="4" t="s">
        <v>2533</v>
      </c>
      <c r="C1183" s="4" t="str">
        <f>iferror(vlookup(B1183,Industry_info,2,false),"No data")</f>
        <v>Information Technology</v>
      </c>
      <c r="D1183" s="4" t="s">
        <v>1461</v>
      </c>
      <c r="E1183" s="4" t="str">
        <f>iferror(VLOOKUP(D1183,State_info,2,0),"No Data")</f>
        <v>CA</v>
      </c>
      <c r="F1183" s="4">
        <v>103202.0</v>
      </c>
      <c r="G1183" s="4">
        <v>137168.0</v>
      </c>
      <c r="H1183" s="4" t="s">
        <v>2534</v>
      </c>
      <c r="I1183" s="5">
        <v>43953.0</v>
      </c>
      <c r="J1183" s="5">
        <v>43987.0</v>
      </c>
      <c r="K1183" s="4" t="s">
        <v>16</v>
      </c>
      <c r="L1183" s="4">
        <f>iferror(vlookup(B1183,Rating_info,3,0),"No Data")</f>
        <v>3.6</v>
      </c>
    </row>
    <row r="1184" ht="15.75" hidden="1" customHeight="1">
      <c r="A1184" s="4" t="s">
        <v>2535</v>
      </c>
      <c r="B1184" s="4" t="s">
        <v>2536</v>
      </c>
      <c r="C1184" s="4" t="str">
        <f>iferror(vlookup(B1184,Industry_info,2,false),"No data")</f>
        <v>Manufacturing</v>
      </c>
      <c r="D1184" s="4" t="s">
        <v>1419</v>
      </c>
      <c r="E1184" s="4" t="str">
        <f>iferror(VLOOKUP(D1184,State_info,2,0),"No Data")</f>
        <v>CA</v>
      </c>
      <c r="F1184" s="4">
        <v>120423.0</v>
      </c>
      <c r="G1184" s="4">
        <v>134748.0</v>
      </c>
      <c r="H1184" s="4" t="s">
        <v>15</v>
      </c>
      <c r="I1184" s="5">
        <v>43945.0</v>
      </c>
      <c r="J1184" s="5">
        <v>43987.0</v>
      </c>
      <c r="K1184" s="4" t="s">
        <v>16</v>
      </c>
      <c r="L1184" s="4">
        <f>iferror(vlookup(B1184,Rating_info,3,0),"No Data")</f>
        <v>3.7</v>
      </c>
    </row>
    <row r="1185" ht="15.75" hidden="1" customHeight="1">
      <c r="A1185" s="4" t="s">
        <v>2537</v>
      </c>
      <c r="B1185" s="4" t="s">
        <v>2142</v>
      </c>
      <c r="C1185" s="4" t="str">
        <f>iferror(vlookup(B1185,Industry_info,2,false),"No data")</f>
        <v>Biotech &amp; Pharmaceuticals</v>
      </c>
      <c r="D1185" s="4" t="s">
        <v>1419</v>
      </c>
      <c r="E1185" s="4" t="str">
        <f>iferror(VLOOKUP(D1185,State_info,2,0),"No Data")</f>
        <v>CA</v>
      </c>
      <c r="F1185" s="4">
        <v>67624.0</v>
      </c>
      <c r="G1185" s="4">
        <v>109833.0</v>
      </c>
      <c r="H1185" s="4" t="s">
        <v>2538</v>
      </c>
      <c r="I1185" s="5">
        <v>43948.0</v>
      </c>
      <c r="J1185" s="5">
        <v>43987.0</v>
      </c>
      <c r="K1185" s="4" t="s">
        <v>16</v>
      </c>
      <c r="L1185" s="4">
        <f>iferror(vlookup(B1185,Rating_info,3,0),"No Data")</f>
        <v>4.5</v>
      </c>
    </row>
    <row r="1186" ht="15.75" hidden="1" customHeight="1">
      <c r="A1186" s="4" t="s">
        <v>2539</v>
      </c>
      <c r="B1186" s="4" t="s">
        <v>2142</v>
      </c>
      <c r="C1186" s="4" t="str">
        <f>iferror(vlookup(B1186,Industry_info,2,false),"No data")</f>
        <v>Biotech &amp; Pharmaceuticals</v>
      </c>
      <c r="D1186" s="4" t="s">
        <v>1419</v>
      </c>
      <c r="E1186" s="4" t="str">
        <f>iferror(VLOOKUP(D1186,State_info,2,0),"No Data")</f>
        <v>CA</v>
      </c>
      <c r="F1186" s="4">
        <v>84600.0</v>
      </c>
      <c r="G1186" s="4">
        <v>114595.0</v>
      </c>
      <c r="H1186" s="4" t="s">
        <v>2540</v>
      </c>
      <c r="I1186" s="5">
        <v>43948.0</v>
      </c>
      <c r="J1186" s="5">
        <v>43987.0</v>
      </c>
      <c r="K1186" s="4" t="s">
        <v>16</v>
      </c>
      <c r="L1186" s="4">
        <f>iferror(vlookup(B1186,Rating_info,3,0),"No Data")</f>
        <v>4.5</v>
      </c>
    </row>
    <row r="1187" ht="15.75" hidden="1" customHeight="1">
      <c r="A1187" s="4" t="s">
        <v>2541</v>
      </c>
      <c r="B1187" s="4" t="s">
        <v>2542</v>
      </c>
      <c r="C1187" s="4" t="str">
        <f>iferror(vlookup(B1187,Industry_info,2,false),"No data")</f>
        <v>Biotech &amp; Pharmaceuticals</v>
      </c>
      <c r="D1187" s="4" t="s">
        <v>1448</v>
      </c>
      <c r="E1187" s="4" t="str">
        <f>iferror(VLOOKUP(D1187,State_info,2,0),"No Data")</f>
        <v>CA</v>
      </c>
      <c r="F1187" s="4">
        <v>99140.0</v>
      </c>
      <c r="G1187" s="4">
        <v>114468.0</v>
      </c>
      <c r="H1187" s="4" t="s">
        <v>2543</v>
      </c>
      <c r="I1187" s="5">
        <v>43957.0</v>
      </c>
      <c r="J1187" s="5">
        <v>43987.0</v>
      </c>
      <c r="K1187" s="4" t="s">
        <v>16</v>
      </c>
      <c r="L1187" s="4">
        <f>iferror(vlookup(B1187,Rating_info,3,0),"No Data")</f>
        <v>3.7</v>
      </c>
    </row>
    <row r="1188" ht="15.75" hidden="1" customHeight="1">
      <c r="A1188" s="4" t="s">
        <v>1458</v>
      </c>
      <c r="B1188" s="4" t="s">
        <v>2544</v>
      </c>
      <c r="C1188" s="4" t="str">
        <f>iferror(vlookup(B1188,Industry_info,2,false),"No data")</f>
        <v>Retail</v>
      </c>
      <c r="D1188" s="4" t="s">
        <v>1461</v>
      </c>
      <c r="E1188" s="4" t="str">
        <f>iferror(VLOOKUP(D1188,State_info,2,0),"No Data")</f>
        <v>CA</v>
      </c>
      <c r="F1188" s="4">
        <v>165830.0</v>
      </c>
      <c r="G1188" s="4">
        <v>192579.0</v>
      </c>
      <c r="H1188" s="4" t="s">
        <v>2545</v>
      </c>
      <c r="I1188" s="5">
        <v>43945.0</v>
      </c>
      <c r="J1188" s="5">
        <v>43987.0</v>
      </c>
      <c r="K1188" s="4" t="s">
        <v>16</v>
      </c>
      <c r="L1188" s="4">
        <f>iferror(vlookup(B1188,Rating_info,3,0),"No Data")</f>
        <v>3.8</v>
      </c>
    </row>
    <row r="1189" ht="15.75" hidden="1" customHeight="1">
      <c r="A1189" s="4" t="s">
        <v>2546</v>
      </c>
      <c r="B1189" s="4" t="s">
        <v>2547</v>
      </c>
      <c r="C1189" s="4" t="str">
        <f>iferror(vlookup(B1189,Industry_info,2,false),"No data")</f>
        <v>Biotech &amp; Pharmaceuticals</v>
      </c>
      <c r="D1189" s="4" t="s">
        <v>2548</v>
      </c>
      <c r="E1189" s="4" t="str">
        <f>iferror(VLOOKUP(D1189,State_info,2,0),"No Data")</f>
        <v>CA</v>
      </c>
      <c r="F1189" s="4">
        <v>43745.0</v>
      </c>
      <c r="G1189" s="4">
        <v>76385.0</v>
      </c>
      <c r="H1189" s="4" t="s">
        <v>2549</v>
      </c>
      <c r="I1189" s="5">
        <v>43957.0</v>
      </c>
      <c r="J1189" s="5">
        <v>43987.0</v>
      </c>
      <c r="K1189" s="4" t="s">
        <v>16</v>
      </c>
      <c r="L1189" s="4">
        <f>iferror(vlookup(B1189,Rating_info,3,0),"No Data")</f>
        <v>3.3</v>
      </c>
    </row>
    <row r="1190" ht="15.75" hidden="1" customHeight="1">
      <c r="A1190" s="4" t="s">
        <v>2550</v>
      </c>
      <c r="B1190" s="4" t="s">
        <v>2551</v>
      </c>
      <c r="C1190" s="4" t="str">
        <f>iferror(vlookup(B1190,Industry_info,2,false),"No data")</f>
        <v>Biotech &amp; Pharmaceuticals</v>
      </c>
      <c r="D1190" s="4" t="s">
        <v>2552</v>
      </c>
      <c r="E1190" s="4" t="str">
        <f>iferror(VLOOKUP(D1190,State_info,2,0),"No Data")</f>
        <v>CA</v>
      </c>
      <c r="F1190" s="4">
        <v>79916.0</v>
      </c>
      <c r="G1190" s="4">
        <v>162340.0</v>
      </c>
      <c r="H1190" s="4" t="s">
        <v>2553</v>
      </c>
      <c r="I1190" s="5">
        <v>43957.0</v>
      </c>
      <c r="J1190" s="5">
        <v>43987.0</v>
      </c>
      <c r="K1190" s="4" t="s">
        <v>16</v>
      </c>
      <c r="L1190" s="4">
        <f>iferror(vlookup(B1190,Rating_info,3,0),"No Data")</f>
        <v>3.6</v>
      </c>
    </row>
    <row r="1191" ht="15.75" hidden="1" customHeight="1">
      <c r="A1191" s="4" t="s">
        <v>2554</v>
      </c>
      <c r="B1191" s="4" t="s">
        <v>2555</v>
      </c>
      <c r="C1191" s="4" t="str">
        <f>iferror(vlookup(B1191,Industry_info,2,false),"No data")</f>
        <v>Finance</v>
      </c>
      <c r="D1191" s="4" t="s">
        <v>1419</v>
      </c>
      <c r="E1191" s="4" t="str">
        <f>iferror(VLOOKUP(D1191,State_info,2,0),"No Data")</f>
        <v>CA</v>
      </c>
      <c r="F1191" s="4">
        <v>48555.0</v>
      </c>
      <c r="G1191" s="4">
        <v>89837.0</v>
      </c>
      <c r="H1191" s="4" t="s">
        <v>2556</v>
      </c>
      <c r="I1191" s="5">
        <v>43954.0</v>
      </c>
      <c r="J1191" s="5">
        <v>43987.0</v>
      </c>
      <c r="K1191" s="4" t="s">
        <v>16</v>
      </c>
      <c r="L1191" s="4">
        <f>iferror(vlookup(B1191,Rating_info,3,0),"No Data")</f>
        <v>4.7</v>
      </c>
    </row>
    <row r="1192" ht="15.75" hidden="1" customHeight="1">
      <c r="A1192" s="4" t="s">
        <v>2557</v>
      </c>
      <c r="B1192" s="4" t="s">
        <v>2558</v>
      </c>
      <c r="C1192" s="4" t="str">
        <f>iferror(vlookup(B1192,Industry_info,2,false),"No data")</f>
        <v>Biotech &amp; Pharmaceuticals</v>
      </c>
      <c r="D1192" s="4" t="s">
        <v>1448</v>
      </c>
      <c r="E1192" s="4" t="str">
        <f>iferror(VLOOKUP(D1192,State_info,2,0),"No Data")</f>
        <v>CA</v>
      </c>
      <c r="F1192" s="4">
        <v>111914.0</v>
      </c>
      <c r="G1192" s="4">
        <v>144509.0</v>
      </c>
      <c r="H1192" s="4" t="s">
        <v>2559</v>
      </c>
      <c r="I1192" s="5">
        <v>43951.0</v>
      </c>
      <c r="J1192" s="5">
        <v>43987.0</v>
      </c>
      <c r="K1192" s="4" t="s">
        <v>16</v>
      </c>
      <c r="L1192" s="4">
        <f>iferror(vlookup(B1192,Rating_info,3,0),"No Data")</f>
        <v>3.9</v>
      </c>
    </row>
    <row r="1193" ht="15.75" hidden="1" customHeight="1">
      <c r="A1193" s="4" t="s">
        <v>2560</v>
      </c>
      <c r="B1193" s="4" t="s">
        <v>2498</v>
      </c>
      <c r="C1193" s="4" t="str">
        <f>iferror(vlookup(B1193,Industry_info,2,false),"No data")</f>
        <v>Health Care</v>
      </c>
      <c r="D1193" s="4" t="s">
        <v>1501</v>
      </c>
      <c r="E1193" s="4" t="str">
        <f>iferror(VLOOKUP(D1193,State_info,2,0),"No Data")</f>
        <v>CA</v>
      </c>
      <c r="F1193" s="4">
        <v>65796.0</v>
      </c>
      <c r="G1193" s="4">
        <v>116704.0</v>
      </c>
      <c r="H1193" s="4" t="s">
        <v>2499</v>
      </c>
      <c r="I1193" s="5">
        <v>43957.0</v>
      </c>
      <c r="J1193" s="5">
        <v>43987.0</v>
      </c>
      <c r="K1193" s="4" t="s">
        <v>16</v>
      </c>
      <c r="L1193" s="4">
        <f>iferror(vlookup(B1193,Rating_info,3,0),"No Data")</f>
        <v>3.9</v>
      </c>
    </row>
    <row r="1194" ht="15.75" hidden="1" customHeight="1">
      <c r="A1194" s="4" t="s">
        <v>2561</v>
      </c>
      <c r="B1194" s="4" t="s">
        <v>2498</v>
      </c>
      <c r="C1194" s="4" t="str">
        <f>iferror(vlookup(B1194,Industry_info,2,false),"No data")</f>
        <v>Health Care</v>
      </c>
      <c r="D1194" s="4" t="s">
        <v>1501</v>
      </c>
      <c r="E1194" s="4" t="str">
        <f>iferror(VLOOKUP(D1194,State_info,2,0),"No Data")</f>
        <v>CA</v>
      </c>
      <c r="F1194" s="4">
        <v>85889.0</v>
      </c>
      <c r="G1194" s="4">
        <v>125886.0</v>
      </c>
      <c r="H1194" s="4" t="s">
        <v>2562</v>
      </c>
      <c r="I1194" s="5">
        <v>43957.0</v>
      </c>
      <c r="J1194" s="5">
        <v>43987.0</v>
      </c>
      <c r="K1194" s="4" t="s">
        <v>16</v>
      </c>
      <c r="L1194" s="4">
        <f>iferror(vlookup(B1194,Rating_info,3,0),"No Data")</f>
        <v>3.9</v>
      </c>
    </row>
    <row r="1195" ht="15.75" hidden="1" customHeight="1">
      <c r="A1195" s="4" t="s">
        <v>2563</v>
      </c>
      <c r="B1195" s="4" t="s">
        <v>2542</v>
      </c>
      <c r="C1195" s="4" t="str">
        <f>iferror(vlookup(B1195,Industry_info,2,false),"No data")</f>
        <v>Biotech &amp; Pharmaceuticals</v>
      </c>
      <c r="D1195" s="4" t="s">
        <v>1448</v>
      </c>
      <c r="E1195" s="4" t="str">
        <f>iferror(VLOOKUP(D1195,State_info,2,0),"No Data")</f>
        <v>CA</v>
      </c>
      <c r="F1195" s="4">
        <v>113327.0</v>
      </c>
      <c r="G1195" s="4">
        <v>149508.0</v>
      </c>
      <c r="H1195" s="4" t="s">
        <v>2564</v>
      </c>
      <c r="I1195" s="5">
        <v>43957.0</v>
      </c>
      <c r="J1195" s="5">
        <v>43987.0</v>
      </c>
      <c r="K1195" s="4" t="s">
        <v>16</v>
      </c>
      <c r="L1195" s="4">
        <f>iferror(vlookup(B1195,Rating_info,3,0),"No Data")</f>
        <v>3.7</v>
      </c>
    </row>
    <row r="1196" ht="15.75" hidden="1" customHeight="1">
      <c r="A1196" s="4" t="s">
        <v>1611</v>
      </c>
      <c r="B1196" s="4" t="s">
        <v>2565</v>
      </c>
      <c r="C1196" s="4" t="str">
        <f>iferror(vlookup(B1196,Industry_info,2,false),"No data")</f>
        <v>No Industry</v>
      </c>
      <c r="D1196" s="4" t="s">
        <v>1750</v>
      </c>
      <c r="E1196" s="4" t="str">
        <f>iferror(VLOOKUP(D1196,State_info,2,0),"No Data")</f>
        <v>CA</v>
      </c>
      <c r="F1196" s="4">
        <v>122998.0</v>
      </c>
      <c r="G1196" s="4">
        <v>151838.0</v>
      </c>
      <c r="H1196" s="4" t="s">
        <v>2566</v>
      </c>
      <c r="I1196" s="5">
        <v>43953.0</v>
      </c>
      <c r="J1196" s="5">
        <v>43987.0</v>
      </c>
      <c r="K1196" s="4" t="s">
        <v>16</v>
      </c>
      <c r="L1196" s="4">
        <f>iferror(vlookup(B1196,Rating_info,3,0),"No Data")</f>
        <v>4</v>
      </c>
    </row>
    <row r="1197" ht="15.75" hidden="1" customHeight="1">
      <c r="A1197" s="4" t="s">
        <v>2567</v>
      </c>
      <c r="B1197" s="4" t="s">
        <v>2568</v>
      </c>
      <c r="C1197" s="4" t="str">
        <f>iferror(vlookup(B1197,Industry_info,2,false),"No data")</f>
        <v>Finance</v>
      </c>
      <c r="D1197" s="4" t="s">
        <v>1419</v>
      </c>
      <c r="E1197" s="4" t="str">
        <f>iferror(VLOOKUP(D1197,State_info,2,0),"No Data")</f>
        <v>CA</v>
      </c>
      <c r="F1197" s="4">
        <v>102328.0</v>
      </c>
      <c r="G1197" s="4">
        <v>109495.0</v>
      </c>
      <c r="H1197" s="4" t="s">
        <v>2569</v>
      </c>
      <c r="I1197" s="5">
        <v>43945.0</v>
      </c>
      <c r="J1197" s="5">
        <v>43987.0</v>
      </c>
      <c r="K1197" s="4" t="s">
        <v>16</v>
      </c>
      <c r="L1197" s="4">
        <f>iferror(vlookup(B1197,Rating_info,3,0),"No Data")</f>
        <v>2.5</v>
      </c>
    </row>
    <row r="1198" ht="15.75" hidden="1" customHeight="1">
      <c r="A1198" s="4" t="s">
        <v>2570</v>
      </c>
      <c r="B1198" s="4" t="s">
        <v>2571</v>
      </c>
      <c r="C1198" s="4" t="str">
        <f>iferror(vlookup(B1198,Industry_info,2,false),"No data")</f>
        <v>Finance</v>
      </c>
      <c r="D1198" s="4" t="s">
        <v>1419</v>
      </c>
      <c r="E1198" s="4" t="str">
        <f>iferror(VLOOKUP(D1198,State_info,2,0),"No Data")</f>
        <v>CA</v>
      </c>
      <c r="F1198" s="4">
        <v>110282.0</v>
      </c>
      <c r="G1198" s="4">
        <v>216263.0</v>
      </c>
      <c r="H1198" s="4" t="s">
        <v>2572</v>
      </c>
      <c r="I1198" s="5">
        <v>43944.0</v>
      </c>
      <c r="J1198" s="5">
        <v>43987.0</v>
      </c>
      <c r="K1198" s="4" t="s">
        <v>16</v>
      </c>
      <c r="L1198" s="4">
        <f>iferror(vlookup(B1198,Rating_info,3,0),"No Data")</f>
        <v>3.1</v>
      </c>
    </row>
    <row r="1199" ht="15.75" hidden="1" customHeight="1">
      <c r="A1199" s="4" t="s">
        <v>2573</v>
      </c>
      <c r="B1199" s="4" t="s">
        <v>2142</v>
      </c>
      <c r="C1199" s="4" t="str">
        <f>iferror(vlookup(B1199,Industry_info,2,false),"No data")</f>
        <v>Biotech &amp; Pharmaceuticals</v>
      </c>
      <c r="D1199" s="4" t="s">
        <v>1419</v>
      </c>
      <c r="E1199" s="4" t="str">
        <f>iferror(VLOOKUP(D1199,State_info,2,0),"No Data")</f>
        <v>CA</v>
      </c>
      <c r="F1199" s="4">
        <v>105349.0</v>
      </c>
      <c r="G1199" s="4">
        <v>138404.0</v>
      </c>
      <c r="H1199" s="4" t="s">
        <v>2574</v>
      </c>
      <c r="I1199" s="5">
        <v>43948.0</v>
      </c>
      <c r="J1199" s="5">
        <v>43987.0</v>
      </c>
      <c r="K1199" s="4" t="s">
        <v>16</v>
      </c>
      <c r="L1199" s="4">
        <f>iferror(vlookup(B1199,Rating_info,3,0),"No Data")</f>
        <v>4.5</v>
      </c>
    </row>
    <row r="1200" ht="15.75" hidden="1" customHeight="1">
      <c r="A1200" s="4" t="s">
        <v>2575</v>
      </c>
      <c r="B1200" s="4" t="s">
        <v>2576</v>
      </c>
      <c r="C1200" s="4" t="str">
        <f>iferror(vlookup(B1200,Industry_info,2,false),"No data")</f>
        <v>Information Technology</v>
      </c>
      <c r="D1200" s="4" t="s">
        <v>2447</v>
      </c>
      <c r="E1200" s="4" t="str">
        <f>iferror(VLOOKUP(D1200,State_info,2,0),"No Data")</f>
        <v>CA</v>
      </c>
      <c r="F1200" s="4">
        <v>104265.0</v>
      </c>
      <c r="G1200" s="4">
        <v>115495.0</v>
      </c>
      <c r="H1200" s="4" t="s">
        <v>2577</v>
      </c>
      <c r="I1200" s="5">
        <v>43957.0</v>
      </c>
      <c r="J1200" s="5">
        <v>43987.0</v>
      </c>
      <c r="K1200" s="4" t="s">
        <v>16</v>
      </c>
      <c r="L1200" s="4">
        <f>iferror(vlookup(B1200,Rating_info,3,0),"No Data")</f>
        <v>4.2</v>
      </c>
    </row>
    <row r="1201" ht="15.75" hidden="1" customHeight="1">
      <c r="A1201" s="4" t="s">
        <v>2578</v>
      </c>
      <c r="B1201" s="4" t="s">
        <v>2579</v>
      </c>
      <c r="C1201" s="4" t="str">
        <f>iferror(vlookup(B1201,Industry_info,2,false),"No data")</f>
        <v>Biotech &amp; Pharmaceuticals</v>
      </c>
      <c r="D1201" s="4" t="s">
        <v>1448</v>
      </c>
      <c r="E1201" s="4" t="str">
        <f>iferror(VLOOKUP(D1201,State_info,2,0),"No Data")</f>
        <v>CA</v>
      </c>
      <c r="F1201" s="4">
        <v>41411.0</v>
      </c>
      <c r="G1201" s="4">
        <v>46572.0</v>
      </c>
      <c r="H1201" s="4" t="s">
        <v>2580</v>
      </c>
      <c r="I1201" s="5">
        <v>43957.0</v>
      </c>
      <c r="J1201" s="5">
        <v>43987.0</v>
      </c>
      <c r="K1201" s="4" t="s">
        <v>16</v>
      </c>
      <c r="L1201" s="4">
        <f>iferror(vlookup(B1201,Rating_info,3,0),"No Data")</f>
        <v>3.3</v>
      </c>
    </row>
    <row r="1202" ht="15.75" hidden="1" customHeight="1">
      <c r="A1202" s="4" t="s">
        <v>2581</v>
      </c>
      <c r="B1202" s="4" t="s">
        <v>2310</v>
      </c>
      <c r="C1202" s="4" t="str">
        <f>iferror(vlookup(B1202,Industry_info,2,false),"No data")</f>
        <v>Biotech &amp; Pharmaceuticals</v>
      </c>
      <c r="D1202" s="4" t="s">
        <v>1448</v>
      </c>
      <c r="E1202" s="4" t="str">
        <f>iferror(VLOOKUP(D1202,State_info,2,0),"No Data")</f>
        <v>CA</v>
      </c>
      <c r="F1202" s="4">
        <v>117659.0</v>
      </c>
      <c r="G1202" s="4">
        <v>131289.0</v>
      </c>
      <c r="H1202" s="4" t="s">
        <v>2582</v>
      </c>
      <c r="I1202" s="5">
        <v>43945.0</v>
      </c>
      <c r="J1202" s="5">
        <v>43987.0</v>
      </c>
      <c r="K1202" s="4" t="s">
        <v>16</v>
      </c>
      <c r="L1202" s="4">
        <f>iferror(vlookup(B1202,Rating_info,3,0),"No Data")</f>
        <v>5</v>
      </c>
    </row>
    <row r="1203" ht="15.75" hidden="1" customHeight="1">
      <c r="A1203" s="4" t="s">
        <v>2583</v>
      </c>
      <c r="B1203" s="4" t="s">
        <v>2310</v>
      </c>
      <c r="C1203" s="4" t="str">
        <f>iferror(vlookup(B1203,Industry_info,2,false),"No data")</f>
        <v>Biotech &amp; Pharmaceuticals</v>
      </c>
      <c r="D1203" s="4" t="s">
        <v>1448</v>
      </c>
      <c r="E1203" s="4" t="str">
        <f>iferror(VLOOKUP(D1203,State_info,2,0),"No Data")</f>
        <v>CA</v>
      </c>
      <c r="F1203" s="4">
        <v>156516.0</v>
      </c>
      <c r="G1203" s="4">
        <v>178570.0</v>
      </c>
      <c r="H1203" s="4" t="s">
        <v>2584</v>
      </c>
      <c r="I1203" s="5">
        <v>43946.0</v>
      </c>
      <c r="J1203" s="5">
        <v>43987.0</v>
      </c>
      <c r="K1203" s="4" t="s">
        <v>16</v>
      </c>
      <c r="L1203" s="4">
        <f>iferror(vlookup(B1203,Rating_info,3,0),"No Data")</f>
        <v>5</v>
      </c>
    </row>
    <row r="1204" ht="15.75" hidden="1" customHeight="1">
      <c r="A1204" s="4" t="s">
        <v>2585</v>
      </c>
      <c r="B1204" s="4" t="s">
        <v>2310</v>
      </c>
      <c r="C1204" s="4" t="str">
        <f>iferror(vlookup(B1204,Industry_info,2,false),"No data")</f>
        <v>Biotech &amp; Pharmaceuticals</v>
      </c>
      <c r="D1204" s="4" t="s">
        <v>1448</v>
      </c>
      <c r="E1204" s="4" t="str">
        <f>iferror(VLOOKUP(D1204,State_info,2,0),"No Data")</f>
        <v>CA</v>
      </c>
      <c r="F1204" s="4">
        <v>117659.0</v>
      </c>
      <c r="G1204" s="4">
        <v>131289.0</v>
      </c>
      <c r="H1204" s="4" t="s">
        <v>2586</v>
      </c>
      <c r="I1204" s="5">
        <v>43945.0</v>
      </c>
      <c r="J1204" s="5">
        <v>43987.0</v>
      </c>
      <c r="K1204" s="4" t="s">
        <v>16</v>
      </c>
      <c r="L1204" s="4">
        <f>iferror(vlookup(B1204,Rating_info,3,0),"No Data")</f>
        <v>5</v>
      </c>
    </row>
    <row r="1205" ht="15.75" hidden="1" customHeight="1">
      <c r="A1205" s="4" t="s">
        <v>2587</v>
      </c>
      <c r="B1205" s="4" t="s">
        <v>2588</v>
      </c>
      <c r="C1205" s="4" t="str">
        <f>iferror(vlookup(B1205,Industry_info,2,false),"No data")</f>
        <v>Health Care</v>
      </c>
      <c r="D1205" s="4" t="s">
        <v>1419</v>
      </c>
      <c r="E1205" s="4" t="str">
        <f>iferror(VLOOKUP(D1205,State_info,2,0),"No Data")</f>
        <v>CA</v>
      </c>
      <c r="F1205" s="4">
        <v>74170.0</v>
      </c>
      <c r="G1205" s="4">
        <v>96997.0</v>
      </c>
      <c r="H1205" s="4" t="s">
        <v>2589</v>
      </c>
      <c r="I1205" s="5">
        <v>43949.0</v>
      </c>
      <c r="J1205" s="5">
        <v>43987.0</v>
      </c>
      <c r="K1205" s="4" t="s">
        <v>16</v>
      </c>
      <c r="L1205" s="4">
        <f>iferror(vlookup(B1205,Rating_info,3,0),"No Data")</f>
        <v>4.1</v>
      </c>
    </row>
    <row r="1206" ht="15.75" hidden="1" customHeight="1">
      <c r="A1206" s="4" t="s">
        <v>2590</v>
      </c>
      <c r="B1206" s="4" t="s">
        <v>1767</v>
      </c>
      <c r="C1206" s="4" t="str">
        <f>iferror(vlookup(B1206,Industry_info,2,false),"No data")</f>
        <v>Biotech &amp; Pharmaceuticals</v>
      </c>
      <c r="D1206" s="4" t="s">
        <v>1448</v>
      </c>
      <c r="E1206" s="4" t="str">
        <f>iferror(VLOOKUP(D1206,State_info,2,0),"No Data")</f>
        <v>CA</v>
      </c>
      <c r="F1206" s="4">
        <v>99987.0</v>
      </c>
      <c r="G1206" s="4">
        <v>122274.0</v>
      </c>
      <c r="H1206" s="4" t="s">
        <v>2591</v>
      </c>
      <c r="I1206" s="5">
        <v>43951.0</v>
      </c>
      <c r="J1206" s="5">
        <v>43987.0</v>
      </c>
      <c r="K1206" s="4" t="s">
        <v>16</v>
      </c>
      <c r="L1206" s="4">
        <f>iferror(vlookup(B1206,Rating_info,3,0),"No Data")</f>
        <v>2.6</v>
      </c>
    </row>
    <row r="1207" ht="15.75" hidden="1" customHeight="1">
      <c r="A1207" s="4" t="s">
        <v>1569</v>
      </c>
      <c r="B1207" s="4" t="s">
        <v>2592</v>
      </c>
      <c r="C1207" s="4" t="str">
        <f>iferror(vlookup(B1207,Industry_info,2,false),"No data")</f>
        <v>Health Care</v>
      </c>
      <c r="D1207" s="4" t="s">
        <v>1561</v>
      </c>
      <c r="E1207" s="4" t="str">
        <f>iferror(VLOOKUP(D1207,State_info,2,0),"No Data")</f>
        <v>CA</v>
      </c>
      <c r="F1207" s="4">
        <v>74089.0</v>
      </c>
      <c r="G1207" s="4">
        <v>132235.0</v>
      </c>
      <c r="H1207" s="4" t="s">
        <v>15</v>
      </c>
      <c r="I1207" s="5">
        <v>43946.0</v>
      </c>
      <c r="J1207" s="5">
        <v>43987.0</v>
      </c>
      <c r="K1207" s="4" t="s">
        <v>16</v>
      </c>
      <c r="L1207" s="4">
        <f>iferror(vlookup(B1207,Rating_info,3,0),"No Data")</f>
        <v>3.9</v>
      </c>
    </row>
    <row r="1208" ht="15.75" hidden="1" customHeight="1">
      <c r="A1208" s="4" t="s">
        <v>2593</v>
      </c>
      <c r="B1208" s="4" t="s">
        <v>2594</v>
      </c>
      <c r="C1208" s="4" t="str">
        <f>iferror(vlookup(B1208,Industry_info,2,false),"No data")</f>
        <v>Biotech &amp; Pharmaceuticals</v>
      </c>
      <c r="D1208" s="4" t="s">
        <v>1653</v>
      </c>
      <c r="E1208" s="4" t="str">
        <f>iferror(VLOOKUP(D1208,State_info,2,0),"No Data")</f>
        <v>CA</v>
      </c>
      <c r="F1208" s="4">
        <v>46263.0</v>
      </c>
      <c r="G1208" s="4">
        <v>100277.0</v>
      </c>
      <c r="H1208" s="4" t="s">
        <v>2595</v>
      </c>
      <c r="I1208" s="5">
        <v>43957.0</v>
      </c>
      <c r="J1208" s="5">
        <v>43987.0</v>
      </c>
      <c r="K1208" s="4" t="s">
        <v>16</v>
      </c>
      <c r="L1208" s="4">
        <f>iferror(vlookup(B1208,Rating_info,3,0),"No Data")</f>
        <v>3.6</v>
      </c>
    </row>
    <row r="1209" ht="15.75" hidden="1" customHeight="1">
      <c r="A1209" s="4" t="s">
        <v>2596</v>
      </c>
      <c r="B1209" s="4" t="s">
        <v>2597</v>
      </c>
      <c r="C1209" s="4" t="str">
        <f>iferror(vlookup(B1209,Industry_info,2,false),"No data")</f>
        <v>Insurance</v>
      </c>
      <c r="D1209" s="4" t="s">
        <v>1501</v>
      </c>
      <c r="E1209" s="4" t="str">
        <f>iferror(VLOOKUP(D1209,State_info,2,0),"No Data")</f>
        <v>CA</v>
      </c>
      <c r="F1209" s="4">
        <v>73907.0</v>
      </c>
      <c r="G1209" s="4">
        <v>127074.0</v>
      </c>
      <c r="H1209" s="4" t="s">
        <v>2598</v>
      </c>
      <c r="I1209" s="5">
        <v>43953.0</v>
      </c>
      <c r="J1209" s="5">
        <v>43987.0</v>
      </c>
      <c r="K1209" s="4" t="s">
        <v>16</v>
      </c>
      <c r="L1209" s="4">
        <f>iferror(vlookup(B1209,Rating_info,3,0),"No Data")</f>
        <v>3.9</v>
      </c>
    </row>
    <row r="1210" ht="15.75" hidden="1" customHeight="1">
      <c r="A1210" s="4" t="s">
        <v>31</v>
      </c>
      <c r="B1210" s="4" t="s">
        <v>1902</v>
      </c>
      <c r="C1210" s="4" t="str">
        <f>iferror(vlookup(B1210,Industry_info,2,false),"No data")</f>
        <v>Information Technology</v>
      </c>
      <c r="D1210" s="4" t="s">
        <v>1537</v>
      </c>
      <c r="E1210" s="4" t="str">
        <f>iferror(VLOOKUP(D1210,State_info,2,0),"No Data")</f>
        <v>CA</v>
      </c>
      <c r="F1210" s="4">
        <v>92900.0</v>
      </c>
      <c r="G1210" s="4">
        <v>125659.0</v>
      </c>
      <c r="H1210" s="4" t="s">
        <v>2599</v>
      </c>
      <c r="I1210" s="5">
        <v>43955.0</v>
      </c>
      <c r="J1210" s="5">
        <v>43987.0</v>
      </c>
      <c r="K1210" s="4" t="s">
        <v>16</v>
      </c>
      <c r="L1210" s="4">
        <f>iferror(vlookup(B1210,Rating_info,3,0),"No Data")</f>
        <v>4.5</v>
      </c>
    </row>
    <row r="1211" ht="15.75" hidden="1" customHeight="1">
      <c r="A1211" s="4" t="s">
        <v>2600</v>
      </c>
      <c r="B1211" s="4" t="s">
        <v>2601</v>
      </c>
      <c r="C1211" s="4" t="str">
        <f>iferror(vlookup(B1211,Industry_info,2,false),"No data")</f>
        <v>Manufacturing</v>
      </c>
      <c r="D1211" s="4" t="s">
        <v>1544</v>
      </c>
      <c r="E1211" s="4" t="str">
        <f>iferror(VLOOKUP(D1211,State_info,2,0),"No Data")</f>
        <v>CA</v>
      </c>
      <c r="F1211" s="4">
        <v>85394.0</v>
      </c>
      <c r="G1211" s="4">
        <v>115524.0</v>
      </c>
      <c r="H1211" s="4" t="s">
        <v>2602</v>
      </c>
      <c r="I1211" s="5">
        <v>43957.0</v>
      </c>
      <c r="J1211" s="5">
        <v>43987.0</v>
      </c>
      <c r="K1211" s="4" t="s">
        <v>16</v>
      </c>
      <c r="L1211" s="4">
        <f>iferror(vlookup(B1211,Rating_info,3,0),"No Data")</f>
        <v>4.5</v>
      </c>
    </row>
    <row r="1212" ht="15.75" hidden="1" customHeight="1">
      <c r="A1212" s="4" t="s">
        <v>2603</v>
      </c>
      <c r="B1212" s="4" t="s">
        <v>2604</v>
      </c>
      <c r="C1212" s="4" t="str">
        <f>iferror(vlookup(B1212,Industry_info,2,false),"No data")</f>
        <v>Biotech &amp; Pharmaceuticals</v>
      </c>
      <c r="D1212" s="4" t="s">
        <v>1448</v>
      </c>
      <c r="E1212" s="4" t="str">
        <f>iferror(VLOOKUP(D1212,State_info,2,0),"No Data")</f>
        <v>CA</v>
      </c>
      <c r="F1212" s="4">
        <v>114104.0</v>
      </c>
      <c r="G1212" s="4">
        <v>209727.0</v>
      </c>
      <c r="H1212" s="4" t="s">
        <v>2605</v>
      </c>
      <c r="I1212" s="5">
        <v>43954.0</v>
      </c>
      <c r="J1212" s="5">
        <v>43987.0</v>
      </c>
      <c r="K1212" s="4" t="s">
        <v>16</v>
      </c>
      <c r="L1212" s="4">
        <f>iferror(vlookup(B1212,Rating_info,3,0),"No Data")</f>
        <v>4</v>
      </c>
    </row>
    <row r="1213" ht="15.75" hidden="1" customHeight="1">
      <c r="A1213" s="4" t="s">
        <v>2606</v>
      </c>
      <c r="B1213" s="4" t="s">
        <v>2064</v>
      </c>
      <c r="C1213" s="4" t="str">
        <f>iferror(vlookup(B1213,Industry_info,2,false),"No data")</f>
        <v>Information Technology</v>
      </c>
      <c r="D1213" s="4" t="s">
        <v>1653</v>
      </c>
      <c r="E1213" s="4" t="str">
        <f>iferror(VLOOKUP(D1213,State_info,2,0),"No Data")</f>
        <v>CA</v>
      </c>
      <c r="F1213" s="4">
        <v>102957.0</v>
      </c>
      <c r="G1213" s="4">
        <v>144818.0</v>
      </c>
      <c r="H1213" s="4" t="s">
        <v>15</v>
      </c>
      <c r="I1213" s="5">
        <v>43947.0</v>
      </c>
      <c r="J1213" s="5">
        <v>43987.0</v>
      </c>
      <c r="K1213" s="4" t="s">
        <v>16</v>
      </c>
      <c r="L1213" s="4">
        <f>iferror(vlookup(B1213,Rating_info,3,0),"No Data")</f>
        <v>3.5</v>
      </c>
    </row>
    <row r="1214" ht="15.75" hidden="1" customHeight="1">
      <c r="A1214" s="4" t="s">
        <v>2607</v>
      </c>
      <c r="B1214" s="4" t="s">
        <v>1801</v>
      </c>
      <c r="C1214" s="4" t="str">
        <f>iferror(vlookup(B1214,Industry_info,2,false),"No data")</f>
        <v>No Industry</v>
      </c>
      <c r="D1214" s="4" t="s">
        <v>1448</v>
      </c>
      <c r="E1214" s="4" t="str">
        <f>iferror(VLOOKUP(D1214,State_info,2,0),"No Data")</f>
        <v>CA</v>
      </c>
      <c r="F1214" s="4">
        <v>84007.0</v>
      </c>
      <c r="G1214" s="4">
        <v>115763.0</v>
      </c>
      <c r="H1214" s="4" t="s">
        <v>2608</v>
      </c>
      <c r="I1214" s="5">
        <v>43952.0</v>
      </c>
      <c r="J1214" s="5">
        <v>43987.0</v>
      </c>
      <c r="K1214" s="4" t="s">
        <v>16</v>
      </c>
      <c r="L1214" s="4">
        <f>iferror(vlookup(B1214,Rating_info,3,0),"No Data")</f>
        <v>3.7</v>
      </c>
    </row>
    <row r="1215" ht="15.75" hidden="1" customHeight="1">
      <c r="A1215" s="4" t="s">
        <v>2609</v>
      </c>
      <c r="B1215" s="4" t="s">
        <v>2610</v>
      </c>
      <c r="C1215" s="4" t="str">
        <f>iferror(vlookup(B1215,Industry_info,2,false),"No data")</f>
        <v>Biotech &amp; Pharmaceuticals</v>
      </c>
      <c r="D1215" s="4" t="s">
        <v>1448</v>
      </c>
      <c r="E1215" s="4" t="str">
        <f>iferror(VLOOKUP(D1215,State_info,2,0),"No Data")</f>
        <v>CA</v>
      </c>
      <c r="F1215" s="4">
        <v>69491.0</v>
      </c>
      <c r="G1215" s="4">
        <v>145108.0</v>
      </c>
      <c r="H1215" s="4" t="s">
        <v>2611</v>
      </c>
      <c r="I1215" s="5">
        <v>43951.0</v>
      </c>
      <c r="J1215" s="5">
        <v>43987.0</v>
      </c>
      <c r="K1215" s="4" t="s">
        <v>16</v>
      </c>
      <c r="L1215" s="4">
        <f>iferror(vlookup(B1215,Rating_info,3,0),"No Data")</f>
        <v>3.6</v>
      </c>
    </row>
    <row r="1216" ht="15.75" hidden="1" customHeight="1">
      <c r="A1216" s="4" t="s">
        <v>2612</v>
      </c>
      <c r="B1216" s="4" t="s">
        <v>2613</v>
      </c>
      <c r="C1216" s="4" t="str">
        <f>iferror(vlookup(B1216,Industry_info,2,false),"No data")</f>
        <v>Biotech &amp; Pharmaceuticals</v>
      </c>
      <c r="D1216" s="4" t="s">
        <v>1448</v>
      </c>
      <c r="E1216" s="4" t="str">
        <f>iferror(VLOOKUP(D1216,State_info,2,0),"No Data")</f>
        <v>CA</v>
      </c>
      <c r="F1216" s="4">
        <v>122801.0</v>
      </c>
      <c r="G1216" s="4">
        <v>150568.0</v>
      </c>
      <c r="H1216" s="4" t="s">
        <v>2614</v>
      </c>
      <c r="I1216" s="5">
        <v>43957.0</v>
      </c>
      <c r="J1216" s="5">
        <v>43987.0</v>
      </c>
      <c r="K1216" s="4" t="s">
        <v>16</v>
      </c>
      <c r="L1216" s="4">
        <f>iferror(vlookup(B1216,Rating_info,3,0),"No Data")</f>
        <v>3.8</v>
      </c>
    </row>
    <row r="1217" ht="15.75" hidden="1" customHeight="1">
      <c r="A1217" s="4" t="s">
        <v>2615</v>
      </c>
      <c r="B1217" s="4" t="s">
        <v>1823</v>
      </c>
      <c r="C1217" s="4" t="str">
        <f>iferror(vlookup(B1217,Industry_info,2,false),"No data")</f>
        <v>Government</v>
      </c>
      <c r="D1217" s="4" t="s">
        <v>1544</v>
      </c>
      <c r="E1217" s="4" t="str">
        <f>iferror(VLOOKUP(D1217,State_info,2,0),"No Data")</f>
        <v>CA</v>
      </c>
      <c r="F1217" s="4">
        <v>76227.0</v>
      </c>
      <c r="G1217" s="4">
        <v>97680.0</v>
      </c>
      <c r="H1217" s="4" t="s">
        <v>2616</v>
      </c>
      <c r="I1217" s="5">
        <v>43952.0</v>
      </c>
      <c r="J1217" s="5">
        <v>43987.0</v>
      </c>
      <c r="K1217" s="4" t="s">
        <v>16</v>
      </c>
      <c r="L1217" s="4">
        <f>iferror(vlookup(B1217,Rating_info,3,0),"No Data")</f>
        <v>4.1</v>
      </c>
    </row>
    <row r="1218" ht="15.75" hidden="1" customHeight="1">
      <c r="A1218" s="4" t="s">
        <v>2617</v>
      </c>
      <c r="B1218" s="4" t="s">
        <v>1823</v>
      </c>
      <c r="C1218" s="4" t="str">
        <f>iferror(vlookup(B1218,Industry_info,2,false),"No data")</f>
        <v>Government</v>
      </c>
      <c r="D1218" s="4" t="s">
        <v>1544</v>
      </c>
      <c r="E1218" s="4" t="str">
        <f>iferror(VLOOKUP(D1218,State_info,2,0),"No Data")</f>
        <v>CA</v>
      </c>
      <c r="F1218" s="4">
        <v>65220.0</v>
      </c>
      <c r="G1218" s="4">
        <v>86673.0</v>
      </c>
      <c r="H1218" s="4" t="s">
        <v>2618</v>
      </c>
      <c r="I1218" s="5">
        <v>43956.0</v>
      </c>
      <c r="J1218" s="5">
        <v>43987.0</v>
      </c>
      <c r="K1218" s="4" t="s">
        <v>16</v>
      </c>
      <c r="L1218" s="4">
        <f>iferror(vlookup(B1218,Rating_info,3,0),"No Data")</f>
        <v>4.1</v>
      </c>
    </row>
    <row r="1219" ht="15.75" hidden="1" customHeight="1">
      <c r="A1219" s="4" t="s">
        <v>2619</v>
      </c>
      <c r="B1219" s="4" t="s">
        <v>1823</v>
      </c>
      <c r="C1219" s="4" t="str">
        <f>iferror(vlookup(B1219,Industry_info,2,false),"No data")</f>
        <v>Government</v>
      </c>
      <c r="D1219" s="4" t="s">
        <v>1544</v>
      </c>
      <c r="E1219" s="4" t="str">
        <f>iferror(VLOOKUP(D1219,State_info,2,0),"No Data")</f>
        <v>CA</v>
      </c>
      <c r="F1219" s="4">
        <v>58474.0</v>
      </c>
      <c r="G1219" s="4">
        <v>92706.0</v>
      </c>
      <c r="H1219" s="4" t="s">
        <v>2620</v>
      </c>
      <c r="I1219" s="5">
        <v>43956.0</v>
      </c>
      <c r="J1219" s="5">
        <v>43987.0</v>
      </c>
      <c r="K1219" s="4" t="s">
        <v>16</v>
      </c>
      <c r="L1219" s="4">
        <f>iferror(vlookup(B1219,Rating_info,3,0),"No Data")</f>
        <v>4.1</v>
      </c>
    </row>
    <row r="1220" ht="15.75" hidden="1" customHeight="1">
      <c r="A1220" s="4" t="s">
        <v>2621</v>
      </c>
      <c r="B1220" s="4" t="s">
        <v>1823</v>
      </c>
      <c r="C1220" s="4" t="str">
        <f>iferror(vlookup(B1220,Industry_info,2,false),"No data")</f>
        <v>Government</v>
      </c>
      <c r="D1220" s="4" t="s">
        <v>1544</v>
      </c>
      <c r="E1220" s="4" t="str">
        <f>iferror(VLOOKUP(D1220,State_info,2,0),"No Data")</f>
        <v>CA</v>
      </c>
      <c r="F1220" s="4">
        <v>76227.0</v>
      </c>
      <c r="G1220" s="4">
        <v>97680.0</v>
      </c>
      <c r="H1220" s="4" t="s">
        <v>2622</v>
      </c>
      <c r="I1220" s="5">
        <v>43953.0</v>
      </c>
      <c r="J1220" s="5">
        <v>43987.0</v>
      </c>
      <c r="K1220" s="4" t="s">
        <v>16</v>
      </c>
      <c r="L1220" s="4">
        <f>iferror(vlookup(B1220,Rating_info,3,0),"No Data")</f>
        <v>4.1</v>
      </c>
    </row>
    <row r="1221" ht="15.75" hidden="1" customHeight="1">
      <c r="A1221" s="4" t="s">
        <v>2623</v>
      </c>
      <c r="B1221" s="4" t="s">
        <v>1823</v>
      </c>
      <c r="C1221" s="4" t="str">
        <f>iferror(vlookup(B1221,Industry_info,2,false),"No data")</f>
        <v>Government</v>
      </c>
      <c r="D1221" s="4" t="s">
        <v>1544</v>
      </c>
      <c r="E1221" s="4" t="str">
        <f>iferror(VLOOKUP(D1221,State_info,2,0),"No Data")</f>
        <v>CA</v>
      </c>
      <c r="F1221" s="4">
        <v>76227.0</v>
      </c>
      <c r="G1221" s="4">
        <v>97680.0</v>
      </c>
      <c r="H1221" s="4" t="s">
        <v>2624</v>
      </c>
      <c r="I1221" s="5">
        <v>43953.0</v>
      </c>
      <c r="J1221" s="5">
        <v>43987.0</v>
      </c>
      <c r="K1221" s="4" t="s">
        <v>16</v>
      </c>
      <c r="L1221" s="4">
        <f>iferror(vlookup(B1221,Rating_info,3,0),"No Data")</f>
        <v>4.1</v>
      </c>
    </row>
    <row r="1222" ht="15.75" hidden="1" customHeight="1">
      <c r="A1222" s="4" t="s">
        <v>1040</v>
      </c>
      <c r="B1222" s="4" t="s">
        <v>2625</v>
      </c>
      <c r="C1222" s="4" t="str">
        <f>iferror(vlookup(B1222,Industry_info,2,false),"No data")</f>
        <v>Information Technology</v>
      </c>
      <c r="D1222" s="4" t="s">
        <v>1461</v>
      </c>
      <c r="E1222" s="4" t="str">
        <f>iferror(VLOOKUP(D1222,State_info,2,0),"No Data")</f>
        <v>CA</v>
      </c>
      <c r="F1222" s="4">
        <v>115799.0</v>
      </c>
      <c r="G1222" s="4">
        <v>205195.0</v>
      </c>
      <c r="H1222" s="4" t="s">
        <v>2626</v>
      </c>
      <c r="I1222" s="5">
        <v>43957.0</v>
      </c>
      <c r="J1222" s="5">
        <v>43987.0</v>
      </c>
      <c r="K1222" s="4" t="s">
        <v>16</v>
      </c>
      <c r="L1222" s="4">
        <f>iferror(vlookup(B1222,Rating_info,3,0),"No Data")</f>
        <v>4</v>
      </c>
    </row>
    <row r="1223" ht="15.75" hidden="1" customHeight="1">
      <c r="A1223" s="4" t="s">
        <v>2627</v>
      </c>
      <c r="B1223" s="4" t="s">
        <v>1838</v>
      </c>
      <c r="C1223" s="4" t="str">
        <f>iferror(vlookup(B1223,Industry_info,2,false),"No data")</f>
        <v>Information Technology</v>
      </c>
      <c r="D1223" s="4" t="s">
        <v>1537</v>
      </c>
      <c r="E1223" s="4" t="str">
        <f>iferror(VLOOKUP(D1223,State_info,2,0),"No Data")</f>
        <v>CA</v>
      </c>
      <c r="F1223" s="4">
        <v>105765.0</v>
      </c>
      <c r="G1223" s="4">
        <v>142959.0</v>
      </c>
      <c r="H1223" s="4" t="s">
        <v>2628</v>
      </c>
      <c r="I1223" s="5">
        <v>43946.0</v>
      </c>
      <c r="J1223" s="5">
        <v>43987.0</v>
      </c>
      <c r="K1223" s="4" t="s">
        <v>16</v>
      </c>
      <c r="L1223" s="4">
        <f>iferror(vlookup(B1223,Rating_info,3,0),"No Data")</f>
        <v>3.7</v>
      </c>
    </row>
    <row r="1224" ht="15.75" hidden="1" customHeight="1">
      <c r="A1224" s="4" t="s">
        <v>2629</v>
      </c>
      <c r="B1224" s="4" t="s">
        <v>2630</v>
      </c>
      <c r="C1224" s="4" t="str">
        <f>iferror(vlookup(B1224,Industry_info,2,false),"No data")</f>
        <v>Biotech &amp; Pharmaceuticals</v>
      </c>
      <c r="D1224" s="4" t="s">
        <v>1456</v>
      </c>
      <c r="E1224" s="4" t="str">
        <f>iferror(VLOOKUP(D1224,State_info,2,0),"No Data")</f>
        <v>CA</v>
      </c>
      <c r="F1224" s="4">
        <v>93744.0</v>
      </c>
      <c r="G1224" s="4">
        <v>137386.0</v>
      </c>
      <c r="H1224" s="4" t="s">
        <v>2631</v>
      </c>
      <c r="I1224" s="5">
        <v>43950.0</v>
      </c>
      <c r="J1224" s="5">
        <v>43987.0</v>
      </c>
      <c r="K1224" s="4" t="s">
        <v>16</v>
      </c>
      <c r="L1224" s="4">
        <f>iferror(vlookup(B1224,Rating_info,3,0),"No Data")</f>
        <v>5</v>
      </c>
    </row>
    <row r="1225" ht="15.75" hidden="1" customHeight="1">
      <c r="A1225" s="4" t="s">
        <v>2088</v>
      </c>
      <c r="B1225" s="4" t="s">
        <v>2632</v>
      </c>
      <c r="C1225" s="4" t="str">
        <f>iferror(vlookup(B1225,Industry_info,2,false),"No data")</f>
        <v>Health Care</v>
      </c>
      <c r="D1225" s="4" t="s">
        <v>1444</v>
      </c>
      <c r="E1225" s="4" t="str">
        <f>iferror(VLOOKUP(D1225,State_info,2,0),"No Data")</f>
        <v>CA</v>
      </c>
      <c r="F1225" s="4">
        <v>65009.0</v>
      </c>
      <c r="G1225" s="4">
        <v>87234.0</v>
      </c>
      <c r="H1225" s="4" t="s">
        <v>2633</v>
      </c>
      <c r="I1225" s="5">
        <v>43957.0</v>
      </c>
      <c r="J1225" s="5">
        <v>43987.0</v>
      </c>
      <c r="K1225" s="4" t="s">
        <v>16</v>
      </c>
      <c r="L1225" s="4">
        <f>iferror(vlookup(B1225,Rating_info,3,0),"No Data")</f>
        <v>3.8</v>
      </c>
    </row>
    <row r="1226" ht="15.75" hidden="1" customHeight="1">
      <c r="A1226" s="4" t="s">
        <v>2634</v>
      </c>
      <c r="B1226" s="4" t="s">
        <v>2041</v>
      </c>
      <c r="C1226" s="4" t="str">
        <f>iferror(vlookup(B1226,Industry_info,2,false),"No data")</f>
        <v>Manufacturing</v>
      </c>
      <c r="D1226" s="4" t="s">
        <v>1653</v>
      </c>
      <c r="E1226" s="4" t="str">
        <f>iferror(VLOOKUP(D1226,State_info,2,0),"No Data")</f>
        <v>CA</v>
      </c>
      <c r="F1226" s="4">
        <v>63302.0</v>
      </c>
      <c r="G1226" s="4">
        <v>126497.0</v>
      </c>
      <c r="H1226" s="4" t="s">
        <v>2635</v>
      </c>
      <c r="I1226" s="5">
        <v>43954.0</v>
      </c>
      <c r="J1226" s="5">
        <v>43987.0</v>
      </c>
      <c r="K1226" s="4" t="s">
        <v>16</v>
      </c>
      <c r="L1226" s="4">
        <f>iferror(vlookup(B1226,Rating_info,3,0),"No Data")</f>
        <v>3.7</v>
      </c>
    </row>
    <row r="1227" ht="15.75" hidden="1" customHeight="1">
      <c r="A1227" s="4" t="s">
        <v>1566</v>
      </c>
      <c r="B1227" s="4" t="s">
        <v>2544</v>
      </c>
      <c r="C1227" s="4" t="str">
        <f>iferror(vlookup(B1227,Industry_info,2,false),"No data")</f>
        <v>Retail</v>
      </c>
      <c r="D1227" s="4" t="s">
        <v>1461</v>
      </c>
      <c r="E1227" s="4" t="str">
        <f>iferror(VLOOKUP(D1227,State_info,2,0),"No Data")</f>
        <v>CA</v>
      </c>
      <c r="F1227" s="4">
        <v>110441.0</v>
      </c>
      <c r="G1227" s="4">
        <v>119820.0</v>
      </c>
      <c r="H1227" s="4" t="s">
        <v>2636</v>
      </c>
      <c r="I1227" s="5">
        <v>43944.0</v>
      </c>
      <c r="J1227" s="5">
        <v>43987.0</v>
      </c>
      <c r="K1227" s="4" t="s">
        <v>16</v>
      </c>
      <c r="L1227" s="4">
        <f>iferror(vlookup(B1227,Rating_info,3,0),"No Data")</f>
        <v>3.8</v>
      </c>
    </row>
    <row r="1228" ht="15.75" hidden="1" customHeight="1">
      <c r="A1228" s="4" t="s">
        <v>1566</v>
      </c>
      <c r="B1228" s="4" t="s">
        <v>2637</v>
      </c>
      <c r="C1228" s="4" t="str">
        <f>iferror(vlookup(B1228,Industry_info,2,false),"No data")</f>
        <v>Education</v>
      </c>
      <c r="D1228" s="4" t="s">
        <v>1653</v>
      </c>
      <c r="E1228" s="4" t="str">
        <f>iferror(VLOOKUP(D1228,State_info,2,0),"No Data")</f>
        <v>CA</v>
      </c>
      <c r="F1228" s="4">
        <v>115974.0</v>
      </c>
      <c r="G1228" s="4">
        <v>117734.0</v>
      </c>
      <c r="H1228" s="4" t="s">
        <v>15</v>
      </c>
      <c r="I1228" s="5">
        <v>43950.0</v>
      </c>
      <c r="J1228" s="5">
        <v>43987.0</v>
      </c>
      <c r="K1228" s="4" t="s">
        <v>16</v>
      </c>
      <c r="L1228" s="4">
        <f>iferror(vlookup(B1228,Rating_info,3,0),"No Data")</f>
        <v>4.7</v>
      </c>
    </row>
    <row r="1229" ht="15.75" hidden="1" customHeight="1">
      <c r="A1229" s="4" t="s">
        <v>868</v>
      </c>
      <c r="B1229" s="4" t="s">
        <v>1690</v>
      </c>
      <c r="C1229" s="4" t="str">
        <f>iferror(vlookup(B1229,Industry_info,2,false),"No data")</f>
        <v>Biotech &amp; Pharmaceuticals</v>
      </c>
      <c r="D1229" s="4" t="s">
        <v>1448</v>
      </c>
      <c r="E1229" s="4" t="str">
        <f>iferror(VLOOKUP(D1229,State_info,2,0),"No Data")</f>
        <v>CA</v>
      </c>
      <c r="F1229" s="4">
        <v>112244.0</v>
      </c>
      <c r="G1229" s="4">
        <v>153478.0</v>
      </c>
      <c r="H1229" s="4" t="s">
        <v>15</v>
      </c>
      <c r="I1229" s="5">
        <v>43946.0</v>
      </c>
      <c r="J1229" s="5">
        <v>43987.0</v>
      </c>
      <c r="K1229" s="4" t="s">
        <v>16</v>
      </c>
      <c r="L1229" s="4">
        <f>iferror(vlookup(B1229,Rating_info,3,0),"No Data")</f>
        <v>3.5</v>
      </c>
    </row>
    <row r="1230" ht="15.75" hidden="1" customHeight="1">
      <c r="A1230" s="4" t="s">
        <v>2638</v>
      </c>
      <c r="B1230" s="4" t="s">
        <v>2498</v>
      </c>
      <c r="C1230" s="4" t="str">
        <f>iferror(vlookup(B1230,Industry_info,2,false),"No data")</f>
        <v>Health Care</v>
      </c>
      <c r="D1230" s="4" t="s">
        <v>2043</v>
      </c>
      <c r="E1230" s="4" t="str">
        <f>iferror(VLOOKUP(D1230,State_info,2,0),"No Data")</f>
        <v>CA</v>
      </c>
      <c r="F1230" s="4">
        <v>110616.0</v>
      </c>
      <c r="G1230" s="4">
        <v>135548.0</v>
      </c>
      <c r="H1230" s="4" t="s">
        <v>2639</v>
      </c>
      <c r="I1230" s="5">
        <v>43956.0</v>
      </c>
      <c r="J1230" s="5">
        <v>43987.0</v>
      </c>
      <c r="K1230" s="4" t="s">
        <v>16</v>
      </c>
      <c r="L1230" s="4">
        <f>iferror(vlookup(B1230,Rating_info,3,0),"No Data")</f>
        <v>3.9</v>
      </c>
    </row>
    <row r="1231" ht="15.75" hidden="1" customHeight="1">
      <c r="A1231" s="4" t="s">
        <v>2640</v>
      </c>
      <c r="B1231" s="4" t="s">
        <v>245</v>
      </c>
      <c r="C1231" s="4" t="str">
        <f>iferror(vlookup(B1231,Industry_info,2,false),"No data")</f>
        <v>Information Technology</v>
      </c>
      <c r="D1231" s="4" t="s">
        <v>2641</v>
      </c>
      <c r="E1231" s="4" t="str">
        <f>iferror(VLOOKUP(D1231,State_info,2,0),"No Data")</f>
        <v>CA</v>
      </c>
      <c r="F1231" s="4">
        <v>144300.0</v>
      </c>
      <c r="G1231" s="4">
        <v>177137.0</v>
      </c>
      <c r="H1231" s="4" t="s">
        <v>15</v>
      </c>
      <c r="I1231" s="5">
        <v>43953.0</v>
      </c>
      <c r="J1231" s="5">
        <v>43987.0</v>
      </c>
      <c r="K1231" s="4" t="s">
        <v>16</v>
      </c>
      <c r="L1231" s="4">
        <f>iferror(vlookup(B1231,Rating_info,3,0),"No Data")</f>
        <v>4.4</v>
      </c>
    </row>
    <row r="1232" ht="15.75" hidden="1" customHeight="1">
      <c r="A1232" s="4" t="s">
        <v>2642</v>
      </c>
      <c r="B1232" s="4" t="s">
        <v>2341</v>
      </c>
      <c r="C1232" s="4" t="str">
        <f>iferror(vlookup(B1232,Industry_info,2,false),"No data")</f>
        <v>Biotech &amp; Pharmaceuticals</v>
      </c>
      <c r="D1232" s="4" t="s">
        <v>1456</v>
      </c>
      <c r="E1232" s="4" t="str">
        <f>iferror(VLOOKUP(D1232,State_info,2,0),"No Data")</f>
        <v>CA</v>
      </c>
      <c r="F1232" s="4">
        <v>77734.0</v>
      </c>
      <c r="G1232" s="4">
        <v>149982.0</v>
      </c>
      <c r="H1232" s="4" t="s">
        <v>15</v>
      </c>
      <c r="I1232" s="5">
        <v>43957.0</v>
      </c>
      <c r="J1232" s="5">
        <v>43987.0</v>
      </c>
      <c r="K1232" s="4" t="s">
        <v>16</v>
      </c>
      <c r="L1232" s="4">
        <f>iferror(vlookup(B1232,Rating_info,3,0),"No Data")</f>
        <v>3.2</v>
      </c>
    </row>
    <row r="1233" ht="15.75" hidden="1" customHeight="1">
      <c r="A1233" s="4" t="s">
        <v>2643</v>
      </c>
      <c r="B1233" s="4" t="s">
        <v>1555</v>
      </c>
      <c r="C1233" s="4" t="str">
        <f>iferror(vlookup(B1233,Industry_info,2,false),"No data")</f>
        <v>Biotech &amp; Pharmaceuticals</v>
      </c>
      <c r="D1233" s="4" t="s">
        <v>1448</v>
      </c>
      <c r="E1233" s="4" t="str">
        <f>iferror(VLOOKUP(D1233,State_info,2,0),"No Data")</f>
        <v>CA</v>
      </c>
      <c r="F1233" s="4">
        <v>106610.0</v>
      </c>
      <c r="G1233" s="4">
        <v>130479.0</v>
      </c>
      <c r="H1233" s="4" t="s">
        <v>2644</v>
      </c>
      <c r="I1233" s="5">
        <v>43950.0</v>
      </c>
      <c r="J1233" s="5">
        <v>43987.0</v>
      </c>
      <c r="K1233" s="4" t="s">
        <v>16</v>
      </c>
      <c r="L1233" s="4">
        <f>iferror(vlookup(B1233,Rating_info,3,0),"No Data")</f>
        <v>3.9</v>
      </c>
    </row>
    <row r="1234" ht="15.75" hidden="1" customHeight="1">
      <c r="A1234" s="4" t="s">
        <v>2645</v>
      </c>
      <c r="B1234" s="4" t="s">
        <v>1555</v>
      </c>
      <c r="C1234" s="4" t="str">
        <f>iferror(vlookup(B1234,Industry_info,2,false),"No data")</f>
        <v>Biotech &amp; Pharmaceuticals</v>
      </c>
      <c r="D1234" s="4" t="s">
        <v>1448</v>
      </c>
      <c r="E1234" s="4" t="str">
        <f>iferror(VLOOKUP(D1234,State_info,2,0),"No Data")</f>
        <v>CA</v>
      </c>
      <c r="F1234" s="4">
        <v>105390.0</v>
      </c>
      <c r="G1234" s="4">
        <v>173069.0</v>
      </c>
      <c r="H1234" s="4" t="s">
        <v>2646</v>
      </c>
      <c r="I1234" s="5">
        <v>43950.0</v>
      </c>
      <c r="J1234" s="5">
        <v>43987.0</v>
      </c>
      <c r="K1234" s="4" t="s">
        <v>16</v>
      </c>
      <c r="L1234" s="4">
        <f>iferror(vlookup(B1234,Rating_info,3,0),"No Data")</f>
        <v>3.9</v>
      </c>
    </row>
    <row r="1235" ht="15.75" hidden="1" customHeight="1">
      <c r="A1235" s="4" t="s">
        <v>2647</v>
      </c>
      <c r="B1235" s="4" t="s">
        <v>2542</v>
      </c>
      <c r="C1235" s="4" t="str">
        <f>iferror(vlookup(B1235,Industry_info,2,false),"No data")</f>
        <v>Biotech &amp; Pharmaceuticals</v>
      </c>
      <c r="D1235" s="4" t="s">
        <v>1448</v>
      </c>
      <c r="E1235" s="4" t="str">
        <f>iferror(VLOOKUP(D1235,State_info,2,0),"No Data")</f>
        <v>CA</v>
      </c>
      <c r="F1235" s="4">
        <v>116972.0</v>
      </c>
      <c r="G1235" s="4">
        <v>183789.0</v>
      </c>
      <c r="H1235" s="4" t="s">
        <v>2648</v>
      </c>
      <c r="I1235" s="5">
        <v>43953.0</v>
      </c>
      <c r="J1235" s="5">
        <v>43987.0</v>
      </c>
      <c r="K1235" s="4" t="s">
        <v>16</v>
      </c>
      <c r="L1235" s="4">
        <f>iferror(vlookup(B1235,Rating_info,3,0),"No Data")</f>
        <v>3.7</v>
      </c>
    </row>
    <row r="1236" ht="15.75" hidden="1" customHeight="1">
      <c r="A1236" s="4" t="s">
        <v>2649</v>
      </c>
      <c r="B1236" s="4" t="s">
        <v>2650</v>
      </c>
      <c r="C1236" s="4" t="str">
        <f>iferror(vlookup(B1236,Industry_info,2,false),"No data")</f>
        <v>Biotech &amp; Pharmaceuticals</v>
      </c>
      <c r="D1236" s="4" t="s">
        <v>1448</v>
      </c>
      <c r="E1236" s="4" t="str">
        <f>iferror(VLOOKUP(D1236,State_info,2,0),"No Data")</f>
        <v>CA</v>
      </c>
      <c r="F1236" s="4">
        <v>91101.0</v>
      </c>
      <c r="G1236" s="4">
        <v>177417.0</v>
      </c>
      <c r="H1236" s="4" t="s">
        <v>2651</v>
      </c>
      <c r="I1236" s="5">
        <v>43954.0</v>
      </c>
      <c r="J1236" s="5">
        <v>43987.0</v>
      </c>
      <c r="K1236" s="4" t="s">
        <v>16</v>
      </c>
      <c r="L1236" s="4">
        <f>iferror(vlookup(B1236,Rating_info,3,0),"No Data")</f>
        <v>3.3</v>
      </c>
    </row>
    <row r="1237" ht="15.75" hidden="1" customHeight="1">
      <c r="A1237" s="4" t="s">
        <v>2652</v>
      </c>
      <c r="B1237" s="4" t="s">
        <v>2653</v>
      </c>
      <c r="C1237" s="4" t="str">
        <f>iferror(vlookup(B1237,Industry_info,2,false),"No data")</f>
        <v>Information Technology</v>
      </c>
      <c r="D1237" s="4" t="s">
        <v>1461</v>
      </c>
      <c r="E1237" s="4" t="str">
        <f>iferror(VLOOKUP(D1237,State_info,2,0),"No Data")</f>
        <v>CA</v>
      </c>
      <c r="F1237" s="4">
        <v>73853.0</v>
      </c>
      <c r="G1237" s="4">
        <v>101098.0</v>
      </c>
      <c r="H1237" s="4" t="s">
        <v>2654</v>
      </c>
      <c r="I1237" s="5">
        <v>43952.0</v>
      </c>
      <c r="J1237" s="5">
        <v>43987.0</v>
      </c>
      <c r="K1237" s="4" t="s">
        <v>16</v>
      </c>
      <c r="L1237" s="4">
        <f>iferror(vlookup(B1237,Rating_info,3,0),"No Data")</f>
        <v>4</v>
      </c>
    </row>
    <row r="1238" ht="15.75" hidden="1" customHeight="1">
      <c r="A1238" s="4" t="s">
        <v>2655</v>
      </c>
      <c r="B1238" s="4" t="s">
        <v>1966</v>
      </c>
      <c r="C1238" s="4" t="str">
        <f>iferror(vlookup(B1238,Industry_info,2,false),"No data")</f>
        <v>Biotech &amp; Pharmaceuticals</v>
      </c>
      <c r="D1238" s="4" t="s">
        <v>1750</v>
      </c>
      <c r="E1238" s="4" t="str">
        <f>iferror(VLOOKUP(D1238,State_info,2,0),"No Data")</f>
        <v>CA</v>
      </c>
      <c r="F1238" s="4">
        <v>84151.0</v>
      </c>
      <c r="G1238" s="4">
        <v>112356.0</v>
      </c>
      <c r="H1238" s="4" t="s">
        <v>15</v>
      </c>
      <c r="I1238" s="5">
        <v>43948.0</v>
      </c>
      <c r="J1238" s="5">
        <v>43987.0</v>
      </c>
      <c r="K1238" s="4" t="s">
        <v>16</v>
      </c>
      <c r="L1238" s="4">
        <f>iferror(vlookup(B1238,Rating_info,3,0),"No Data")</f>
        <v>3.7</v>
      </c>
    </row>
    <row r="1239" ht="15.75" hidden="1" customHeight="1">
      <c r="A1239" s="4" t="s">
        <v>177</v>
      </c>
      <c r="B1239" s="4" t="s">
        <v>2656</v>
      </c>
      <c r="C1239" s="4" t="str">
        <f>iferror(vlookup(B1239,Industry_info,2,false),"No data")</f>
        <v>No Industry</v>
      </c>
      <c r="D1239" s="4" t="s">
        <v>2657</v>
      </c>
      <c r="E1239" s="4" t="str">
        <f>iferror(VLOOKUP(D1239,State_info,2,0),"No Data")</f>
        <v>CA</v>
      </c>
      <c r="F1239" s="4">
        <v>72951.0</v>
      </c>
      <c r="G1239" s="4">
        <v>110623.0</v>
      </c>
      <c r="H1239" s="4" t="s">
        <v>2658</v>
      </c>
      <c r="I1239" s="5">
        <v>43948.0</v>
      </c>
      <c r="J1239" s="5">
        <v>43987.0</v>
      </c>
      <c r="K1239" s="4" t="s">
        <v>16</v>
      </c>
      <c r="L1239" s="4">
        <f>iferror(vlookup(B1239,Rating_info,3,0),"No Data")</f>
        <v>3.8</v>
      </c>
    </row>
    <row r="1240" ht="15.75" hidden="1" customHeight="1">
      <c r="A1240" s="4" t="s">
        <v>2659</v>
      </c>
      <c r="B1240" s="4" t="s">
        <v>2660</v>
      </c>
      <c r="C1240" s="4" t="str">
        <f>iferror(vlookup(B1240,Industry_info,2,false),"No data")</f>
        <v>Biotech &amp; Pharmaceuticals</v>
      </c>
      <c r="D1240" s="4" t="s">
        <v>1448</v>
      </c>
      <c r="E1240" s="4" t="str">
        <f>iferror(VLOOKUP(D1240,State_info,2,0),"No Data")</f>
        <v>CA</v>
      </c>
      <c r="F1240" s="4">
        <v>90518.0</v>
      </c>
      <c r="G1240" s="4">
        <v>169985.0</v>
      </c>
      <c r="H1240" s="4" t="s">
        <v>2661</v>
      </c>
      <c r="I1240" s="5">
        <v>43946.0</v>
      </c>
      <c r="J1240" s="5">
        <v>43987.0</v>
      </c>
      <c r="K1240" s="4" t="s">
        <v>16</v>
      </c>
      <c r="L1240" s="4">
        <f>iferror(vlookup(B1240,Rating_info,3,0),"No Data")</f>
        <v>4</v>
      </c>
    </row>
    <row r="1241" ht="15.75" hidden="1" customHeight="1">
      <c r="A1241" s="4" t="s">
        <v>2662</v>
      </c>
      <c r="B1241" s="4" t="s">
        <v>2663</v>
      </c>
      <c r="C1241" s="4" t="str">
        <f>iferror(vlookup(B1241,Industry_info,2,false),"No data")</f>
        <v>Biotech &amp; Pharmaceuticals</v>
      </c>
      <c r="D1241" s="4" t="s">
        <v>2664</v>
      </c>
      <c r="E1241" s="4" t="str">
        <f>iferror(VLOOKUP(D1241,State_info,2,0),"No Data")</f>
        <v>CA</v>
      </c>
      <c r="F1241" s="4">
        <v>140645.0</v>
      </c>
      <c r="G1241" s="4">
        <v>165455.0</v>
      </c>
      <c r="H1241" s="4" t="s">
        <v>2665</v>
      </c>
      <c r="I1241" s="5">
        <v>43950.0</v>
      </c>
      <c r="J1241" s="5">
        <v>43987.0</v>
      </c>
      <c r="K1241" s="4" t="s">
        <v>16</v>
      </c>
      <c r="L1241" s="4">
        <f>iferror(vlookup(B1241,Rating_info,3,0),"No Data")</f>
        <v>4.5</v>
      </c>
    </row>
    <row r="1242" ht="15.75" hidden="1" customHeight="1">
      <c r="A1242" s="4" t="s">
        <v>2666</v>
      </c>
      <c r="B1242" s="4" t="s">
        <v>1190</v>
      </c>
      <c r="C1242" s="4" t="str">
        <f>iferror(vlookup(B1242,Industry_info,2,false),"No data")</f>
        <v>Business Services</v>
      </c>
      <c r="D1242" s="4" t="s">
        <v>1653</v>
      </c>
      <c r="E1242" s="4" t="str">
        <f>iferror(VLOOKUP(D1242,State_info,2,0),"No Data")</f>
        <v>CA</v>
      </c>
      <c r="F1242" s="4">
        <v>48523.0</v>
      </c>
      <c r="G1242" s="4">
        <v>100568.0</v>
      </c>
      <c r="H1242" s="4" t="s">
        <v>2667</v>
      </c>
      <c r="I1242" s="5">
        <v>43950.0</v>
      </c>
      <c r="J1242" s="5">
        <v>43987.0</v>
      </c>
      <c r="K1242" s="4" t="s">
        <v>16</v>
      </c>
      <c r="L1242" s="4">
        <f>iferror(vlookup(B1242,Rating_info,3,0),"No Data")</f>
        <v>3.6</v>
      </c>
    </row>
    <row r="1243" ht="15.75" hidden="1" customHeight="1">
      <c r="A1243" s="4" t="s">
        <v>2668</v>
      </c>
      <c r="B1243" s="4" t="s">
        <v>2669</v>
      </c>
      <c r="C1243" s="4" t="str">
        <f>iferror(vlookup(B1243,Industry_info,2,false),"No data")</f>
        <v>Retail</v>
      </c>
      <c r="D1243" s="4" t="s">
        <v>2447</v>
      </c>
      <c r="E1243" s="4" t="str">
        <f>iferror(VLOOKUP(D1243,State_info,2,0),"No Data")</f>
        <v>CA</v>
      </c>
      <c r="F1243" s="4">
        <v>88652.0</v>
      </c>
      <c r="G1243" s="4">
        <v>164563.0</v>
      </c>
      <c r="H1243" s="4" t="s">
        <v>2670</v>
      </c>
      <c r="I1243" s="5">
        <v>43957.0</v>
      </c>
      <c r="J1243" s="5">
        <v>43987.0</v>
      </c>
      <c r="K1243" s="4" t="s">
        <v>16</v>
      </c>
      <c r="L1243" s="4">
        <f>iferror(vlookup(B1243,Rating_info,3,0),"No Data")</f>
        <v>3.3</v>
      </c>
    </row>
    <row r="1244" ht="15.75" hidden="1" customHeight="1">
      <c r="A1244" s="4" t="s">
        <v>2671</v>
      </c>
      <c r="B1244" s="4" t="s">
        <v>2229</v>
      </c>
      <c r="C1244" s="4" t="str">
        <f>iferror(vlookup(B1244,Industry_info,2,false),"No data")</f>
        <v>Biotech &amp; Pharmaceuticals</v>
      </c>
      <c r="D1244" s="4" t="s">
        <v>1942</v>
      </c>
      <c r="E1244" s="4" t="str">
        <f>iferror(VLOOKUP(D1244,State_info,2,0),"No Data")</f>
        <v>CA</v>
      </c>
      <c r="F1244" s="4">
        <v>103136.0</v>
      </c>
      <c r="G1244" s="4">
        <v>124919.0</v>
      </c>
      <c r="H1244" s="4" t="s">
        <v>2672</v>
      </c>
      <c r="I1244" s="5">
        <v>43945.0</v>
      </c>
      <c r="J1244" s="5">
        <v>43987.0</v>
      </c>
      <c r="K1244" s="4" t="s">
        <v>16</v>
      </c>
      <c r="L1244" s="4">
        <f>iferror(vlookup(B1244,Rating_info,3,0),"No Data")</f>
        <v>4.3</v>
      </c>
    </row>
    <row r="1245" ht="15.75" hidden="1" customHeight="1">
      <c r="A1245" s="4" t="s">
        <v>2673</v>
      </c>
      <c r="B1245" s="4" t="s">
        <v>1941</v>
      </c>
      <c r="C1245" s="4" t="str">
        <f>iferror(vlookup(B1245,Industry_info,2,false),"No data")</f>
        <v>Biotech &amp; Pharmaceuticals</v>
      </c>
      <c r="D1245" s="4" t="s">
        <v>1942</v>
      </c>
      <c r="E1245" s="4" t="str">
        <f>iferror(VLOOKUP(D1245,State_info,2,0),"No Data")</f>
        <v>CA</v>
      </c>
      <c r="F1245" s="4">
        <v>49361.0</v>
      </c>
      <c r="G1245" s="4">
        <v>107718.0</v>
      </c>
      <c r="H1245" s="4" t="s">
        <v>2674</v>
      </c>
      <c r="I1245" s="5">
        <v>43956.0</v>
      </c>
      <c r="J1245" s="5">
        <v>43987.0</v>
      </c>
      <c r="K1245" s="4" t="s">
        <v>16</v>
      </c>
      <c r="L1245" s="4">
        <f>iferror(vlookup(B1245,Rating_info,3,0),"No Data")</f>
        <v>3.3</v>
      </c>
    </row>
    <row r="1246" ht="15.75" hidden="1" customHeight="1">
      <c r="A1246" s="4" t="s">
        <v>2675</v>
      </c>
      <c r="B1246" s="4" t="s">
        <v>1823</v>
      </c>
      <c r="C1246" s="4" t="str">
        <f>iferror(vlookup(B1246,Industry_info,2,false),"No data")</f>
        <v>Government</v>
      </c>
      <c r="D1246" s="4" t="s">
        <v>1544</v>
      </c>
      <c r="E1246" s="4" t="str">
        <f>iferror(VLOOKUP(D1246,State_info,2,0),"No Data")</f>
        <v>CA</v>
      </c>
      <c r="F1246" s="4">
        <v>76227.0</v>
      </c>
      <c r="G1246" s="4">
        <v>97680.0</v>
      </c>
      <c r="H1246" s="4" t="s">
        <v>2676</v>
      </c>
      <c r="I1246" s="5">
        <v>43951.0</v>
      </c>
      <c r="J1246" s="5">
        <v>43987.0</v>
      </c>
      <c r="K1246" s="4" t="s">
        <v>16</v>
      </c>
      <c r="L1246" s="4">
        <f>iferror(vlookup(B1246,Rating_info,3,0),"No Data")</f>
        <v>4.1</v>
      </c>
    </row>
    <row r="1247" ht="15.75" hidden="1" customHeight="1">
      <c r="A1247" s="4" t="s">
        <v>2677</v>
      </c>
      <c r="B1247" s="4" t="s">
        <v>2678</v>
      </c>
      <c r="C1247" s="4" t="str">
        <f>iferror(vlookup(B1247,Industry_info,2,false),"No data")</f>
        <v>No Industry</v>
      </c>
      <c r="D1247" s="4" t="s">
        <v>1501</v>
      </c>
      <c r="E1247" s="4" t="str">
        <f>iferror(VLOOKUP(D1247,State_info,2,0),"No Data")</f>
        <v>CA</v>
      </c>
      <c r="F1247" s="4">
        <v>104685.0</v>
      </c>
      <c r="G1247" s="4">
        <v>119727.0</v>
      </c>
      <c r="H1247" s="4" t="s">
        <v>2679</v>
      </c>
      <c r="I1247" s="5">
        <v>43951.0</v>
      </c>
      <c r="J1247" s="5">
        <v>43987.0</v>
      </c>
      <c r="K1247" s="4" t="s">
        <v>16</v>
      </c>
      <c r="L1247" s="4" t="str">
        <f>iferror(vlookup(B1247,Rating_info,3,0),"No Data")</f>
        <v/>
      </c>
    </row>
    <row r="1248" ht="15.75" hidden="1" customHeight="1">
      <c r="A1248" s="4" t="s">
        <v>2680</v>
      </c>
      <c r="B1248" s="4" t="s">
        <v>2681</v>
      </c>
      <c r="C1248" s="4" t="str">
        <f>iferror(vlookup(B1248,Industry_info,2,false),"No data")</f>
        <v>Biotech &amp; Pharmaceuticals</v>
      </c>
      <c r="D1248" s="4" t="s">
        <v>1448</v>
      </c>
      <c r="E1248" s="4" t="str">
        <f>iferror(VLOOKUP(D1248,State_info,2,0),"No Data")</f>
        <v>CA</v>
      </c>
      <c r="F1248" s="4">
        <v>152239.0</v>
      </c>
      <c r="G1248" s="4">
        <v>174561.0</v>
      </c>
      <c r="H1248" s="4" t="s">
        <v>2682</v>
      </c>
      <c r="I1248" s="5">
        <v>43953.0</v>
      </c>
      <c r="J1248" s="5">
        <v>43987.0</v>
      </c>
      <c r="K1248" s="4" t="s">
        <v>16</v>
      </c>
      <c r="L1248" s="4">
        <f>iferror(vlookup(B1248,Rating_info,3,0),"No Data")</f>
        <v>3.9</v>
      </c>
    </row>
    <row r="1249" ht="15.75" hidden="1" customHeight="1">
      <c r="A1249" s="4" t="s">
        <v>2683</v>
      </c>
      <c r="B1249" s="4" t="s">
        <v>2663</v>
      </c>
      <c r="C1249" s="4" t="str">
        <f>iferror(vlookup(B1249,Industry_info,2,false),"No data")</f>
        <v>Biotech &amp; Pharmaceuticals</v>
      </c>
      <c r="D1249" s="4" t="s">
        <v>2664</v>
      </c>
      <c r="E1249" s="4" t="str">
        <f>iferror(VLOOKUP(D1249,State_info,2,0),"No Data")</f>
        <v>CA</v>
      </c>
      <c r="F1249" s="4">
        <v>114451.0</v>
      </c>
      <c r="G1249" s="4">
        <v>136266.0</v>
      </c>
      <c r="H1249" s="4" t="s">
        <v>2684</v>
      </c>
      <c r="I1249" s="5">
        <v>43956.0</v>
      </c>
      <c r="J1249" s="5">
        <v>43987.0</v>
      </c>
      <c r="K1249" s="4" t="s">
        <v>16</v>
      </c>
      <c r="L1249" s="4">
        <f>iferror(vlookup(B1249,Rating_info,3,0),"No Data")</f>
        <v>4.5</v>
      </c>
    </row>
    <row r="1250" ht="15.75" hidden="1" customHeight="1">
      <c r="A1250" s="4" t="s">
        <v>31</v>
      </c>
      <c r="B1250" s="4" t="s">
        <v>2685</v>
      </c>
      <c r="C1250" s="4" t="str">
        <f>iferror(vlookup(B1250,Industry_info,2,false),"No data")</f>
        <v>No Industry</v>
      </c>
      <c r="D1250" s="4" t="s">
        <v>2664</v>
      </c>
      <c r="E1250" s="4" t="str">
        <f>iferror(VLOOKUP(D1250,State_info,2,0),"No Data")</f>
        <v>CA</v>
      </c>
      <c r="F1250" s="4">
        <v>100959.0</v>
      </c>
      <c r="G1250" s="4">
        <v>124595.0</v>
      </c>
      <c r="H1250" s="4" t="s">
        <v>2686</v>
      </c>
      <c r="I1250" s="5">
        <v>43954.0</v>
      </c>
      <c r="J1250" s="5">
        <v>43987.0</v>
      </c>
      <c r="K1250" s="4" t="s">
        <v>16</v>
      </c>
      <c r="L1250" s="4" t="str">
        <f>iferror(vlookup(B1250,Rating_info,3,0),"No Data")</f>
        <v/>
      </c>
    </row>
    <row r="1251" ht="15.75" hidden="1" customHeight="1">
      <c r="A1251" s="4" t="s">
        <v>2687</v>
      </c>
      <c r="B1251" s="4" t="s">
        <v>2542</v>
      </c>
      <c r="C1251" s="4" t="str">
        <f>iferror(vlookup(B1251,Industry_info,2,false),"No data")</f>
        <v>Biotech &amp; Pharmaceuticals</v>
      </c>
      <c r="D1251" s="4" t="s">
        <v>1448</v>
      </c>
      <c r="E1251" s="4" t="str">
        <f>iferror(VLOOKUP(D1251,State_info,2,0),"No Data")</f>
        <v>CA</v>
      </c>
      <c r="F1251" s="4">
        <v>144909.0</v>
      </c>
      <c r="G1251" s="4">
        <v>150160.0</v>
      </c>
      <c r="H1251" s="4" t="s">
        <v>2688</v>
      </c>
      <c r="I1251" s="5">
        <v>43953.0</v>
      </c>
      <c r="J1251" s="5">
        <v>43987.0</v>
      </c>
      <c r="K1251" s="4" t="s">
        <v>16</v>
      </c>
      <c r="L1251" s="4">
        <f>iferror(vlookup(B1251,Rating_info,3,0),"No Data")</f>
        <v>3.7</v>
      </c>
    </row>
    <row r="1252" ht="15.75" hidden="1" customHeight="1">
      <c r="A1252" s="4" t="s">
        <v>2689</v>
      </c>
      <c r="B1252" s="4" t="s">
        <v>2542</v>
      </c>
      <c r="C1252" s="4" t="str">
        <f>iferror(vlookup(B1252,Industry_info,2,false),"No data")</f>
        <v>Biotech &amp; Pharmaceuticals</v>
      </c>
      <c r="D1252" s="4" t="s">
        <v>1448</v>
      </c>
      <c r="E1252" s="4" t="str">
        <f>iferror(VLOOKUP(D1252,State_info,2,0),"No Data")</f>
        <v>CA</v>
      </c>
      <c r="F1252" s="4">
        <v>99140.0</v>
      </c>
      <c r="G1252" s="4">
        <v>114468.0</v>
      </c>
      <c r="H1252" s="4" t="s">
        <v>2690</v>
      </c>
      <c r="I1252" s="5">
        <v>43953.0</v>
      </c>
      <c r="J1252" s="5">
        <v>43987.0</v>
      </c>
      <c r="K1252" s="4" t="s">
        <v>16</v>
      </c>
      <c r="L1252" s="4">
        <f>iferror(vlookup(B1252,Rating_info,3,0),"No Data")</f>
        <v>3.7</v>
      </c>
    </row>
    <row r="1253" ht="15.75" hidden="1" customHeight="1">
      <c r="A1253" s="4" t="s">
        <v>2691</v>
      </c>
      <c r="B1253" s="4" t="s">
        <v>2542</v>
      </c>
      <c r="C1253" s="4" t="str">
        <f>iferror(vlookup(B1253,Industry_info,2,false),"No data")</f>
        <v>Biotech &amp; Pharmaceuticals</v>
      </c>
      <c r="D1253" s="4" t="s">
        <v>1448</v>
      </c>
      <c r="E1253" s="4" t="str">
        <f>iferror(VLOOKUP(D1253,State_info,2,0),"No Data")</f>
        <v>CA</v>
      </c>
      <c r="F1253" s="4">
        <v>124106.0</v>
      </c>
      <c r="G1253" s="4">
        <v>137039.0</v>
      </c>
      <c r="H1253" s="4" t="s">
        <v>2692</v>
      </c>
      <c r="I1253" s="5">
        <v>43953.0</v>
      </c>
      <c r="J1253" s="5">
        <v>43987.0</v>
      </c>
      <c r="K1253" s="4" t="s">
        <v>16</v>
      </c>
      <c r="L1253" s="4">
        <f>iferror(vlookup(B1253,Rating_info,3,0),"No Data")</f>
        <v>3.7</v>
      </c>
    </row>
    <row r="1254" ht="15.75" hidden="1" customHeight="1">
      <c r="A1254" s="4" t="s">
        <v>2693</v>
      </c>
      <c r="B1254" s="4" t="s">
        <v>2542</v>
      </c>
      <c r="C1254" s="4" t="str">
        <f>iferror(vlookup(B1254,Industry_info,2,false),"No data")</f>
        <v>Biotech &amp; Pharmaceuticals</v>
      </c>
      <c r="D1254" s="4" t="s">
        <v>1448</v>
      </c>
      <c r="E1254" s="4" t="str">
        <f>iferror(VLOOKUP(D1254,State_info,2,0),"No Data")</f>
        <v>CA</v>
      </c>
      <c r="F1254" s="4">
        <v>124106.0</v>
      </c>
      <c r="G1254" s="4">
        <v>137039.0</v>
      </c>
      <c r="H1254" s="4" t="s">
        <v>2694</v>
      </c>
      <c r="I1254" s="5">
        <v>43953.0</v>
      </c>
      <c r="J1254" s="5">
        <v>43987.0</v>
      </c>
      <c r="K1254" s="4" t="s">
        <v>16</v>
      </c>
      <c r="L1254" s="4">
        <f>iferror(vlookup(B1254,Rating_info,3,0),"No Data")</f>
        <v>3.7</v>
      </c>
    </row>
    <row r="1255" ht="15.75" hidden="1" customHeight="1">
      <c r="A1255" s="4" t="s">
        <v>2680</v>
      </c>
      <c r="B1255" s="4" t="s">
        <v>2681</v>
      </c>
      <c r="C1255" s="4" t="str">
        <f>iferror(vlookup(B1255,Industry_info,2,false),"No data")</f>
        <v>Biotech &amp; Pharmaceuticals</v>
      </c>
      <c r="D1255" s="4" t="s">
        <v>1448</v>
      </c>
      <c r="E1255" s="4" t="str">
        <f>iferror(VLOOKUP(D1255,State_info,2,0),"No Data")</f>
        <v>CA</v>
      </c>
      <c r="F1255" s="4">
        <v>128055.0</v>
      </c>
      <c r="G1255" s="4">
        <v>162371.0</v>
      </c>
      <c r="H1255" s="4" t="s">
        <v>15</v>
      </c>
      <c r="I1255" s="5">
        <v>43953.0</v>
      </c>
      <c r="J1255" s="5">
        <v>43987.0</v>
      </c>
      <c r="K1255" s="4" t="s">
        <v>16</v>
      </c>
      <c r="L1255" s="4">
        <f>iferror(vlookup(B1255,Rating_info,3,0),"No Data")</f>
        <v>3.9</v>
      </c>
    </row>
    <row r="1256" ht="15.75" hidden="1" customHeight="1">
      <c r="A1256" s="4" t="s">
        <v>2695</v>
      </c>
      <c r="B1256" s="4" t="s">
        <v>2542</v>
      </c>
      <c r="C1256" s="4" t="str">
        <f>iferror(vlookup(B1256,Industry_info,2,false),"No data")</f>
        <v>Biotech &amp; Pharmaceuticals</v>
      </c>
      <c r="D1256" s="4" t="s">
        <v>1448</v>
      </c>
      <c r="E1256" s="4" t="str">
        <f>iferror(VLOOKUP(D1256,State_info,2,0),"No Data")</f>
        <v>CA</v>
      </c>
      <c r="F1256" s="4">
        <v>148962.0</v>
      </c>
      <c r="G1256" s="4">
        <v>173521.0</v>
      </c>
      <c r="H1256" s="4" t="s">
        <v>2696</v>
      </c>
      <c r="I1256" s="5">
        <v>43953.0</v>
      </c>
      <c r="J1256" s="5">
        <v>43987.0</v>
      </c>
      <c r="K1256" s="4" t="s">
        <v>16</v>
      </c>
      <c r="L1256" s="4">
        <f>iferror(vlookup(B1256,Rating_info,3,0),"No Data")</f>
        <v>3.7</v>
      </c>
    </row>
    <row r="1257" ht="15.75" hidden="1" customHeight="1">
      <c r="A1257" s="4" t="s">
        <v>2697</v>
      </c>
      <c r="B1257" s="4" t="s">
        <v>2498</v>
      </c>
      <c r="C1257" s="4" t="str">
        <f>iferror(vlookup(B1257,Industry_info,2,false),"No data")</f>
        <v>Health Care</v>
      </c>
      <c r="D1257" s="4" t="s">
        <v>1745</v>
      </c>
      <c r="E1257" s="4" t="str">
        <f>iferror(VLOOKUP(D1257,State_info,2,0),"No Data")</f>
        <v>CA</v>
      </c>
      <c r="F1257" s="4">
        <v>110616.0</v>
      </c>
      <c r="G1257" s="4">
        <v>135548.0</v>
      </c>
      <c r="H1257" s="4" t="s">
        <v>2639</v>
      </c>
      <c r="I1257" s="5">
        <v>43956.0</v>
      </c>
      <c r="J1257" s="5">
        <v>43987.0</v>
      </c>
      <c r="K1257" s="4" t="s">
        <v>16</v>
      </c>
      <c r="L1257" s="4">
        <f>iferror(vlookup(B1257,Rating_info,3,0),"No Data")</f>
        <v>3.9</v>
      </c>
    </row>
    <row r="1258" ht="15.75" hidden="1" customHeight="1">
      <c r="A1258" s="4" t="s">
        <v>2698</v>
      </c>
      <c r="B1258" s="4" t="s">
        <v>2520</v>
      </c>
      <c r="C1258" s="4" t="str">
        <f>iferror(vlookup(B1258,Industry_info,2,false),"No data")</f>
        <v>Information Technology</v>
      </c>
      <c r="D1258" s="4" t="s">
        <v>1419</v>
      </c>
      <c r="E1258" s="4" t="str">
        <f>iferror(VLOOKUP(D1258,State_info,2,0),"No Data")</f>
        <v>CA</v>
      </c>
      <c r="F1258" s="4">
        <v>124778.0</v>
      </c>
      <c r="G1258" s="4">
        <v>124778.0</v>
      </c>
      <c r="H1258" s="4" t="s">
        <v>2699</v>
      </c>
      <c r="I1258" s="5">
        <v>43951.0</v>
      </c>
      <c r="J1258" s="5">
        <v>43987.0</v>
      </c>
      <c r="K1258" s="4" t="s">
        <v>16</v>
      </c>
      <c r="L1258" s="4">
        <f>iferror(vlookup(B1258,Rating_info,3,0),"No Data")</f>
        <v>3.2</v>
      </c>
    </row>
    <row r="1259" ht="15.75" hidden="1" customHeight="1">
      <c r="A1259" s="4" t="s">
        <v>2700</v>
      </c>
      <c r="B1259" s="4" t="s">
        <v>1555</v>
      </c>
      <c r="C1259" s="4" t="str">
        <f>iferror(vlookup(B1259,Industry_info,2,false),"No data")</f>
        <v>Biotech &amp; Pharmaceuticals</v>
      </c>
      <c r="D1259" s="4" t="s">
        <v>1448</v>
      </c>
      <c r="E1259" s="4" t="str">
        <f>iferror(VLOOKUP(D1259,State_info,2,0),"No Data")</f>
        <v>CA</v>
      </c>
      <c r="F1259" s="4">
        <v>124759.0</v>
      </c>
      <c r="G1259" s="4">
        <v>160025.0</v>
      </c>
      <c r="H1259" s="4" t="s">
        <v>2646</v>
      </c>
      <c r="I1259" s="5">
        <v>43950.0</v>
      </c>
      <c r="J1259" s="5">
        <v>43987.0</v>
      </c>
      <c r="K1259" s="4" t="s">
        <v>16</v>
      </c>
      <c r="L1259" s="4">
        <f>iferror(vlookup(B1259,Rating_info,3,0),"No Data")</f>
        <v>3.9</v>
      </c>
    </row>
    <row r="1260" ht="15.75" hidden="1" customHeight="1">
      <c r="A1260" s="4" t="s">
        <v>2701</v>
      </c>
      <c r="B1260" s="4" t="s">
        <v>1555</v>
      </c>
      <c r="C1260" s="4" t="str">
        <f>iferror(vlookup(B1260,Industry_info,2,false),"No data")</f>
        <v>Biotech &amp; Pharmaceuticals</v>
      </c>
      <c r="D1260" s="4" t="s">
        <v>1448</v>
      </c>
      <c r="E1260" s="4" t="str">
        <f>iferror(VLOOKUP(D1260,State_info,2,0),"No Data")</f>
        <v>CA</v>
      </c>
      <c r="F1260" s="4">
        <v>133572.0</v>
      </c>
      <c r="G1260" s="4">
        <v>158970.0</v>
      </c>
      <c r="H1260" s="4" t="s">
        <v>2702</v>
      </c>
      <c r="I1260" s="5">
        <v>43950.0</v>
      </c>
      <c r="J1260" s="5">
        <v>43987.0</v>
      </c>
      <c r="K1260" s="4" t="s">
        <v>16</v>
      </c>
      <c r="L1260" s="4">
        <f>iferror(vlookup(B1260,Rating_info,3,0),"No Data")</f>
        <v>3.9</v>
      </c>
    </row>
    <row r="1261" ht="15.75" hidden="1" customHeight="1">
      <c r="A1261" s="4" t="s">
        <v>2703</v>
      </c>
      <c r="B1261" s="4" t="s">
        <v>1555</v>
      </c>
      <c r="C1261" s="4" t="str">
        <f>iferror(vlookup(B1261,Industry_info,2,false),"No data")</f>
        <v>Biotech &amp; Pharmaceuticals</v>
      </c>
      <c r="D1261" s="4" t="s">
        <v>1448</v>
      </c>
      <c r="E1261" s="4" t="str">
        <f>iferror(VLOOKUP(D1261,State_info,2,0),"No Data")</f>
        <v>CA</v>
      </c>
      <c r="F1261" s="4">
        <v>166713.0</v>
      </c>
      <c r="G1261" s="4">
        <v>200487.0</v>
      </c>
      <c r="H1261" s="4" t="s">
        <v>2704</v>
      </c>
      <c r="I1261" s="5">
        <v>43950.0</v>
      </c>
      <c r="J1261" s="5">
        <v>43987.0</v>
      </c>
      <c r="K1261" s="4" t="s">
        <v>16</v>
      </c>
      <c r="L1261" s="4">
        <f>iferror(vlookup(B1261,Rating_info,3,0),"No Data")</f>
        <v>3.9</v>
      </c>
    </row>
    <row r="1262" ht="15.75" hidden="1" customHeight="1">
      <c r="A1262" s="4" t="s">
        <v>31</v>
      </c>
      <c r="B1262" s="4" t="s">
        <v>2137</v>
      </c>
      <c r="C1262" s="4" t="str">
        <f>iferror(vlookup(B1262,Industry_info,2,false),"No data")</f>
        <v>Media</v>
      </c>
      <c r="D1262" s="4" t="s">
        <v>1537</v>
      </c>
      <c r="E1262" s="4" t="str">
        <f>iferror(VLOOKUP(D1262,State_info,2,0),"No Data")</f>
        <v>CA</v>
      </c>
      <c r="F1262" s="4">
        <v>103202.0</v>
      </c>
      <c r="G1262" s="4">
        <v>137168.0</v>
      </c>
      <c r="H1262" s="4" t="s">
        <v>2705</v>
      </c>
      <c r="I1262" s="5">
        <v>43945.0</v>
      </c>
      <c r="J1262" s="5">
        <v>43987.0</v>
      </c>
      <c r="K1262" s="4" t="s">
        <v>16</v>
      </c>
      <c r="L1262" s="4">
        <f>iferror(vlookup(B1262,Rating_info,3,0),"No Data")</f>
        <v>4.7</v>
      </c>
    </row>
    <row r="1263" ht="15.75" hidden="1" customHeight="1">
      <c r="A1263" s="4" t="s">
        <v>2706</v>
      </c>
      <c r="B1263" s="4" t="s">
        <v>2707</v>
      </c>
      <c r="C1263" s="4" t="str">
        <f>iferror(vlookup(B1263,Industry_info,2,false),"No data")</f>
        <v>Biotech &amp; Pharmaceuticals</v>
      </c>
      <c r="D1263" s="4" t="s">
        <v>2043</v>
      </c>
      <c r="E1263" s="4" t="str">
        <f>iferror(VLOOKUP(D1263,State_info,2,0),"No Data")</f>
        <v>CA</v>
      </c>
      <c r="F1263" s="4">
        <v>92705.0</v>
      </c>
      <c r="G1263" s="4">
        <v>117642.0</v>
      </c>
      <c r="H1263" s="4" t="s">
        <v>2708</v>
      </c>
      <c r="I1263" s="5">
        <v>43957.0</v>
      </c>
      <c r="J1263" s="5">
        <v>43987.0</v>
      </c>
      <c r="K1263" s="4" t="s">
        <v>16</v>
      </c>
      <c r="L1263" s="4">
        <f>iferror(vlookup(B1263,Rating_info,3,0),"No Data")</f>
        <v>3.8</v>
      </c>
    </row>
    <row r="1264" ht="15.75" hidden="1" customHeight="1">
      <c r="A1264" s="4" t="s">
        <v>2709</v>
      </c>
      <c r="B1264" s="4" t="s">
        <v>1966</v>
      </c>
      <c r="C1264" s="4" t="str">
        <f>iferror(vlookup(B1264,Industry_info,2,false),"No data")</f>
        <v>Biotech &amp; Pharmaceuticals</v>
      </c>
      <c r="D1264" s="4" t="s">
        <v>1750</v>
      </c>
      <c r="E1264" s="4" t="str">
        <f>iferror(VLOOKUP(D1264,State_info,2,0),"No Data")</f>
        <v>CA</v>
      </c>
      <c r="F1264" s="4">
        <v>64285.0</v>
      </c>
      <c r="G1264" s="4">
        <v>108387.0</v>
      </c>
      <c r="H1264" s="4" t="s">
        <v>15</v>
      </c>
      <c r="I1264" s="5">
        <v>43956.0</v>
      </c>
      <c r="J1264" s="5">
        <v>43987.0</v>
      </c>
      <c r="K1264" s="4" t="s">
        <v>16</v>
      </c>
      <c r="L1264" s="4">
        <f>iferror(vlookup(B1264,Rating_info,3,0),"No Data")</f>
        <v>3.7</v>
      </c>
    </row>
    <row r="1265" ht="15.75" hidden="1" customHeight="1">
      <c r="A1265" s="4" t="s">
        <v>2710</v>
      </c>
      <c r="B1265" s="4" t="s">
        <v>2711</v>
      </c>
      <c r="C1265" s="4" t="str">
        <f>iferror(vlookup(B1265,Industry_info,2,false),"No data")</f>
        <v>Health Care</v>
      </c>
      <c r="D1265" s="4" t="s">
        <v>1469</v>
      </c>
      <c r="E1265" s="4" t="str">
        <f>iferror(VLOOKUP(D1265,State_info,2,0),"No Data")</f>
        <v>CA</v>
      </c>
      <c r="F1265" s="4">
        <v>94093.0</v>
      </c>
      <c r="G1265" s="4">
        <v>142322.0</v>
      </c>
      <c r="H1265" s="4" t="s">
        <v>2712</v>
      </c>
      <c r="I1265" s="5">
        <v>43957.0</v>
      </c>
      <c r="J1265" s="5">
        <v>43987.0</v>
      </c>
      <c r="K1265" s="4" t="s">
        <v>16</v>
      </c>
      <c r="L1265" s="4">
        <f>iferror(vlookup(B1265,Rating_info,3,0),"No Data")</f>
        <v>3.8</v>
      </c>
    </row>
    <row r="1266" ht="15.75" hidden="1" customHeight="1">
      <c r="A1266" s="4" t="s">
        <v>2713</v>
      </c>
      <c r="B1266" s="4" t="s">
        <v>2714</v>
      </c>
      <c r="C1266" s="4" t="str">
        <f>iferror(vlookup(B1266,Industry_info,2,false),"No data")</f>
        <v>Finance</v>
      </c>
      <c r="D1266" s="4" t="s">
        <v>1419</v>
      </c>
      <c r="E1266" s="4" t="str">
        <f>iferror(VLOOKUP(D1266,State_info,2,0),"No Data")</f>
        <v>CA</v>
      </c>
      <c r="F1266" s="4">
        <v>58562.0</v>
      </c>
      <c r="G1266" s="4">
        <v>107139.0</v>
      </c>
      <c r="H1266" s="4" t="s">
        <v>2715</v>
      </c>
      <c r="I1266" s="5">
        <v>43952.0</v>
      </c>
      <c r="J1266" s="5">
        <v>43987.0</v>
      </c>
      <c r="K1266" s="4" t="s">
        <v>16</v>
      </c>
      <c r="L1266" s="4">
        <f>iferror(vlookup(B1266,Rating_info,3,0),"No Data")</f>
        <v>3.3</v>
      </c>
    </row>
    <row r="1267" ht="15.75" hidden="1" customHeight="1">
      <c r="A1267" s="4" t="s">
        <v>2716</v>
      </c>
      <c r="B1267" s="4" t="s">
        <v>2717</v>
      </c>
      <c r="C1267" s="4" t="str">
        <f>iferror(vlookup(B1267,Industry_info,2,false),"No data")</f>
        <v>Biotech &amp; Pharmaceuticals</v>
      </c>
      <c r="D1267" s="4" t="s">
        <v>1448</v>
      </c>
      <c r="E1267" s="4" t="str">
        <f>iferror(VLOOKUP(D1267,State_info,2,0),"No Data")</f>
        <v>CA</v>
      </c>
      <c r="F1267" s="4">
        <v>92176.0</v>
      </c>
      <c r="G1267" s="4">
        <v>176466.0</v>
      </c>
      <c r="H1267" s="4" t="s">
        <v>2718</v>
      </c>
      <c r="I1267" s="5">
        <v>43955.0</v>
      </c>
      <c r="J1267" s="5">
        <v>43987.0</v>
      </c>
      <c r="K1267" s="4" t="s">
        <v>16</v>
      </c>
      <c r="L1267" s="4">
        <f>iferror(vlookup(B1267,Rating_info,3,0),"No Data")</f>
        <v>3.3</v>
      </c>
    </row>
    <row r="1268" ht="15.75" hidden="1" customHeight="1">
      <c r="A1268" s="4" t="s">
        <v>2719</v>
      </c>
      <c r="B1268" s="4" t="s">
        <v>1767</v>
      </c>
      <c r="C1268" s="4" t="str">
        <f>iferror(vlookup(B1268,Industry_info,2,false),"No data")</f>
        <v>Biotech &amp; Pharmaceuticals</v>
      </c>
      <c r="D1268" s="4" t="s">
        <v>1448</v>
      </c>
      <c r="E1268" s="4" t="str">
        <f>iferror(VLOOKUP(D1268,State_info,2,0),"No Data")</f>
        <v>CA</v>
      </c>
      <c r="F1268" s="4">
        <v>99987.0</v>
      </c>
      <c r="G1268" s="4">
        <v>122274.0</v>
      </c>
      <c r="H1268" s="4" t="s">
        <v>2720</v>
      </c>
      <c r="I1268" s="5">
        <v>43950.0</v>
      </c>
      <c r="J1268" s="5">
        <v>43987.0</v>
      </c>
      <c r="K1268" s="4" t="s">
        <v>16</v>
      </c>
      <c r="L1268" s="4">
        <f>iferror(vlookup(B1268,Rating_info,3,0),"No Data")</f>
        <v>2.6</v>
      </c>
    </row>
    <row r="1269" ht="15.75" hidden="1" customHeight="1">
      <c r="A1269" s="4" t="s">
        <v>2677</v>
      </c>
      <c r="B1269" s="4" t="s">
        <v>2721</v>
      </c>
      <c r="C1269" s="4" t="str">
        <f>iferror(vlookup(B1269,Industry_info,2,false),"No data")</f>
        <v>Health Care</v>
      </c>
      <c r="D1269" s="4" t="s">
        <v>1501</v>
      </c>
      <c r="E1269" s="4" t="str">
        <f>iferror(VLOOKUP(D1269,State_info,2,0),"No Data")</f>
        <v>CA</v>
      </c>
      <c r="F1269" s="4">
        <v>75401.0</v>
      </c>
      <c r="G1269" s="4">
        <v>111002.0</v>
      </c>
      <c r="H1269" s="4" t="s">
        <v>2679</v>
      </c>
      <c r="I1269" s="5">
        <v>43951.0</v>
      </c>
      <c r="J1269" s="5">
        <v>43987.0</v>
      </c>
      <c r="K1269" s="4" t="s">
        <v>16</v>
      </c>
      <c r="L1269" s="4">
        <f>iferror(vlookup(B1269,Rating_info,3,0),"No Data")</f>
        <v>2.9</v>
      </c>
    </row>
    <row r="1270" ht="15.75" hidden="1" customHeight="1">
      <c r="A1270" s="4" t="s">
        <v>2722</v>
      </c>
      <c r="B1270" s="4" t="s">
        <v>245</v>
      </c>
      <c r="C1270" s="4" t="str">
        <f>iferror(vlookup(B1270,Industry_info,2,false),"No data")</f>
        <v>Information Technology</v>
      </c>
      <c r="D1270" s="4" t="s">
        <v>1537</v>
      </c>
      <c r="E1270" s="4" t="str">
        <f>iferror(VLOOKUP(D1270,State_info,2,0),"No Data")</f>
        <v>CA</v>
      </c>
      <c r="F1270" s="4">
        <v>36583.0</v>
      </c>
      <c r="G1270" s="4">
        <v>65845.0</v>
      </c>
      <c r="H1270" s="4" t="s">
        <v>15</v>
      </c>
      <c r="I1270" s="5">
        <v>43957.0</v>
      </c>
      <c r="J1270" s="5">
        <v>43987.0</v>
      </c>
      <c r="K1270" s="4" t="s">
        <v>16</v>
      </c>
      <c r="L1270" s="4">
        <f>iferror(vlookup(B1270,Rating_info,3,0),"No Data")</f>
        <v>4.4</v>
      </c>
    </row>
    <row r="1271" ht="15.75" hidden="1" customHeight="1">
      <c r="A1271" s="4" t="s">
        <v>2723</v>
      </c>
      <c r="B1271" s="4" t="s">
        <v>1823</v>
      </c>
      <c r="C1271" s="4" t="str">
        <f>iferror(vlookup(B1271,Industry_info,2,false),"No data")</f>
        <v>Government</v>
      </c>
      <c r="D1271" s="4" t="s">
        <v>1544</v>
      </c>
      <c r="E1271" s="4" t="str">
        <f>iferror(VLOOKUP(D1271,State_info,2,0),"No Data")</f>
        <v>CA</v>
      </c>
      <c r="F1271" s="4">
        <v>67876.0</v>
      </c>
      <c r="G1271" s="4">
        <v>79608.0</v>
      </c>
      <c r="H1271" s="4" t="s">
        <v>2724</v>
      </c>
      <c r="I1271" s="5">
        <v>43952.0</v>
      </c>
      <c r="J1271" s="5">
        <v>43987.0</v>
      </c>
      <c r="K1271" s="4" t="s">
        <v>16</v>
      </c>
      <c r="L1271" s="4">
        <f>iferror(vlookup(B1271,Rating_info,3,0),"No Data")</f>
        <v>4.1</v>
      </c>
    </row>
    <row r="1272" ht="15.75" hidden="1" customHeight="1">
      <c r="A1272" s="4" t="s">
        <v>2725</v>
      </c>
      <c r="B1272" s="4" t="s">
        <v>2108</v>
      </c>
      <c r="C1272" s="4" t="str">
        <f>iferror(vlookup(B1272,Industry_info,2,false),"No data")</f>
        <v>Biotech &amp; Pharmaceuticals</v>
      </c>
      <c r="D1272" s="4" t="s">
        <v>1544</v>
      </c>
      <c r="E1272" s="4" t="str">
        <f>iferror(VLOOKUP(D1272,State_info,2,0),"No Data")</f>
        <v>CA</v>
      </c>
      <c r="F1272" s="4">
        <v>51742.0</v>
      </c>
      <c r="G1272" s="4">
        <v>60261.0</v>
      </c>
      <c r="H1272" s="4" t="s">
        <v>2726</v>
      </c>
      <c r="I1272" s="5">
        <v>43952.0</v>
      </c>
      <c r="J1272" s="5">
        <v>43987.0</v>
      </c>
      <c r="K1272" s="4" t="s">
        <v>16</v>
      </c>
      <c r="L1272" s="4">
        <f>iferror(vlookup(B1272,Rating_info,3,0),"No Data")</f>
        <v>3.2</v>
      </c>
    </row>
    <row r="1273" ht="15.75" hidden="1" customHeight="1">
      <c r="A1273" s="4" t="s">
        <v>2727</v>
      </c>
      <c r="B1273" s="4" t="s">
        <v>2728</v>
      </c>
      <c r="C1273" s="4" t="str">
        <f>iferror(vlookup(B1273,Industry_info,2,false),"No data")</f>
        <v>No Industry</v>
      </c>
      <c r="D1273" s="4" t="s">
        <v>1942</v>
      </c>
      <c r="E1273" s="4" t="str">
        <f>iferror(VLOOKUP(D1273,State_info,2,0),"No Data")</f>
        <v>CA</v>
      </c>
      <c r="F1273" s="4">
        <v>125289.0</v>
      </c>
      <c r="G1273" s="4">
        <v>237515.0</v>
      </c>
      <c r="H1273" s="4" t="s">
        <v>2729</v>
      </c>
      <c r="I1273" s="5">
        <v>43952.0</v>
      </c>
      <c r="J1273" s="5">
        <v>43987.0</v>
      </c>
      <c r="K1273" s="4" t="s">
        <v>16</v>
      </c>
      <c r="L1273" s="4">
        <f>iferror(vlookup(B1273,Rating_info,3,0),"No Data")</f>
        <v>2.9</v>
      </c>
    </row>
    <row r="1274" ht="15.75" hidden="1" customHeight="1">
      <c r="A1274" s="4" t="s">
        <v>2730</v>
      </c>
      <c r="B1274" s="4" t="s">
        <v>1555</v>
      </c>
      <c r="C1274" s="4" t="str">
        <f>iferror(vlookup(B1274,Industry_info,2,false),"No data")</f>
        <v>Biotech &amp; Pharmaceuticals</v>
      </c>
      <c r="D1274" s="4" t="s">
        <v>1448</v>
      </c>
      <c r="E1274" s="4" t="str">
        <f>iferror(VLOOKUP(D1274,State_info,2,0),"No Data")</f>
        <v>CA</v>
      </c>
      <c r="F1274" s="4">
        <v>102493.0</v>
      </c>
      <c r="G1274" s="4">
        <v>113865.0</v>
      </c>
      <c r="H1274" s="4" t="s">
        <v>2731</v>
      </c>
      <c r="I1274" s="5">
        <v>43950.0</v>
      </c>
      <c r="J1274" s="5">
        <v>43987.0</v>
      </c>
      <c r="K1274" s="4" t="s">
        <v>16</v>
      </c>
      <c r="L1274" s="4">
        <f>iferror(vlookup(B1274,Rating_info,3,0),"No Data")</f>
        <v>3.9</v>
      </c>
    </row>
    <row r="1275" ht="15.75" hidden="1" customHeight="1">
      <c r="A1275" s="4" t="s">
        <v>177</v>
      </c>
      <c r="B1275" s="4" t="s">
        <v>2732</v>
      </c>
      <c r="C1275" s="4" t="str">
        <f>iferror(vlookup(B1275,Industry_info,2,false),"No data")</f>
        <v>No Industry</v>
      </c>
      <c r="D1275" s="4" t="s">
        <v>1741</v>
      </c>
      <c r="E1275" s="4" t="str">
        <f>iferror(VLOOKUP(D1275,State_info,2,0),"No Data")</f>
        <v>CA</v>
      </c>
      <c r="F1275" s="4">
        <v>73853.0</v>
      </c>
      <c r="G1275" s="4">
        <v>101098.0</v>
      </c>
      <c r="H1275" s="4" t="s">
        <v>2733</v>
      </c>
      <c r="I1275" s="5">
        <v>43949.0</v>
      </c>
      <c r="J1275" s="5">
        <v>43987.0</v>
      </c>
      <c r="K1275" s="4" t="s">
        <v>16</v>
      </c>
      <c r="L1275" s="4">
        <f>iferror(vlookup(B1275,Rating_info,3,0),"No Data")</f>
        <v>2.3</v>
      </c>
    </row>
    <row r="1276" ht="15.75" hidden="1" customHeight="1">
      <c r="A1276" s="4" t="s">
        <v>2734</v>
      </c>
      <c r="B1276" s="4" t="s">
        <v>2735</v>
      </c>
      <c r="C1276" s="4" t="str">
        <f>iferror(vlookup(B1276,Industry_info,2,false),"No data")</f>
        <v>Biotech &amp; Pharmaceuticals</v>
      </c>
      <c r="D1276" s="4" t="s">
        <v>1544</v>
      </c>
      <c r="E1276" s="4" t="str">
        <f>iferror(VLOOKUP(D1276,State_info,2,0),"No Data")</f>
        <v>CA</v>
      </c>
      <c r="F1276" s="4">
        <v>84819.0</v>
      </c>
      <c r="G1276" s="4">
        <v>164306.0</v>
      </c>
      <c r="H1276" s="4" t="s">
        <v>15</v>
      </c>
      <c r="I1276" s="5">
        <v>43946.0</v>
      </c>
      <c r="J1276" s="5">
        <v>43987.0</v>
      </c>
      <c r="K1276" s="4" t="s">
        <v>16</v>
      </c>
      <c r="L1276" s="4">
        <f>iferror(vlookup(B1276,Rating_info,3,0),"No Data")</f>
        <v>4</v>
      </c>
    </row>
    <row r="1277" ht="15.75" hidden="1" customHeight="1">
      <c r="A1277" s="4" t="s">
        <v>2736</v>
      </c>
      <c r="B1277" s="4" t="s">
        <v>2542</v>
      </c>
      <c r="C1277" s="4" t="str">
        <f>iferror(vlookup(B1277,Industry_info,2,false),"No data")</f>
        <v>Biotech &amp; Pharmaceuticals</v>
      </c>
      <c r="D1277" s="4" t="s">
        <v>1448</v>
      </c>
      <c r="E1277" s="4" t="str">
        <f>iferror(VLOOKUP(D1277,State_info,2,0),"No Data")</f>
        <v>CA</v>
      </c>
      <c r="F1277" s="4">
        <v>113327.0</v>
      </c>
      <c r="G1277" s="4">
        <v>149508.0</v>
      </c>
      <c r="H1277" s="4" t="s">
        <v>2737</v>
      </c>
      <c r="I1277" s="5">
        <v>43953.0</v>
      </c>
      <c r="J1277" s="5">
        <v>43987.0</v>
      </c>
      <c r="K1277" s="4" t="s">
        <v>16</v>
      </c>
      <c r="L1277" s="4">
        <f>iferror(vlookup(B1277,Rating_info,3,0),"No Data")</f>
        <v>3.7</v>
      </c>
    </row>
    <row r="1278" ht="15.75" hidden="1" customHeight="1">
      <c r="A1278" s="4" t="s">
        <v>1541</v>
      </c>
      <c r="B1278" s="4" t="s">
        <v>2542</v>
      </c>
      <c r="C1278" s="4" t="str">
        <f>iferror(vlookup(B1278,Industry_info,2,false),"No data")</f>
        <v>Biotech &amp; Pharmaceuticals</v>
      </c>
      <c r="D1278" s="4" t="s">
        <v>1448</v>
      </c>
      <c r="E1278" s="4" t="str">
        <f>iferror(VLOOKUP(D1278,State_info,2,0),"No Data")</f>
        <v>CA</v>
      </c>
      <c r="F1278" s="4">
        <v>113369.0</v>
      </c>
      <c r="G1278" s="4">
        <v>154537.0</v>
      </c>
      <c r="H1278" s="4" t="s">
        <v>2738</v>
      </c>
      <c r="I1278" s="5">
        <v>43946.0</v>
      </c>
      <c r="J1278" s="5">
        <v>43987.0</v>
      </c>
      <c r="K1278" s="4" t="s">
        <v>16</v>
      </c>
      <c r="L1278" s="4">
        <f>iferror(vlookup(B1278,Rating_info,3,0),"No Data")</f>
        <v>3.7</v>
      </c>
    </row>
    <row r="1279" ht="15.75" hidden="1" customHeight="1">
      <c r="A1279" s="4" t="s">
        <v>2739</v>
      </c>
      <c r="B1279" s="4" t="s">
        <v>1690</v>
      </c>
      <c r="C1279" s="4" t="str">
        <f>iferror(vlookup(B1279,Industry_info,2,false),"No data")</f>
        <v>Biotech &amp; Pharmaceuticals</v>
      </c>
      <c r="D1279" s="4" t="s">
        <v>1448</v>
      </c>
      <c r="E1279" s="4" t="str">
        <f>iferror(VLOOKUP(D1279,State_info,2,0),"No Data")</f>
        <v>CA</v>
      </c>
      <c r="F1279" s="4">
        <v>123251.0</v>
      </c>
      <c r="G1279" s="4">
        <v>164485.0</v>
      </c>
      <c r="H1279" s="4" t="s">
        <v>15</v>
      </c>
      <c r="I1279" s="5">
        <v>43946.0</v>
      </c>
      <c r="J1279" s="5">
        <v>43987.0</v>
      </c>
      <c r="K1279" s="4" t="s">
        <v>16</v>
      </c>
      <c r="L1279" s="4">
        <f>iferror(vlookup(B1279,Rating_info,3,0),"No Data")</f>
        <v>3.5</v>
      </c>
    </row>
    <row r="1280" ht="15.75" hidden="1" customHeight="1">
      <c r="A1280" s="4" t="s">
        <v>2740</v>
      </c>
      <c r="B1280" s="4" t="s">
        <v>2741</v>
      </c>
      <c r="C1280" s="4" t="str">
        <f>iferror(vlookup(B1280,Industry_info,2,false),"No data")</f>
        <v>Biotech &amp; Pharmaceuticals</v>
      </c>
      <c r="D1280" s="4" t="s">
        <v>1448</v>
      </c>
      <c r="E1280" s="4" t="str">
        <f>iferror(VLOOKUP(D1280,State_info,2,0),"No Data")</f>
        <v>CA</v>
      </c>
      <c r="F1280" s="4">
        <v>119470.0</v>
      </c>
      <c r="G1280" s="4">
        <v>128592.0</v>
      </c>
      <c r="H1280" s="4" t="s">
        <v>2742</v>
      </c>
      <c r="I1280" s="5">
        <v>43952.0</v>
      </c>
      <c r="J1280" s="5">
        <v>43987.0</v>
      </c>
      <c r="K1280" s="4" t="s">
        <v>16</v>
      </c>
      <c r="L1280" s="4">
        <f>iferror(vlookup(B1280,Rating_info,3,0),"No Data")</f>
        <v>3.6</v>
      </c>
    </row>
    <row r="1281" ht="15.75" hidden="1" customHeight="1">
      <c r="A1281" s="4" t="s">
        <v>2743</v>
      </c>
      <c r="B1281" s="4" t="s">
        <v>1690</v>
      </c>
      <c r="C1281" s="4" t="str">
        <f>iferror(vlookup(B1281,Industry_info,2,false),"No data")</f>
        <v>Biotech &amp; Pharmaceuticals</v>
      </c>
      <c r="D1281" s="4" t="s">
        <v>1448</v>
      </c>
      <c r="E1281" s="4" t="str">
        <f>iferror(VLOOKUP(D1281,State_info,2,0),"No Data")</f>
        <v>CA</v>
      </c>
      <c r="F1281" s="4">
        <v>124626.0</v>
      </c>
      <c r="G1281" s="4">
        <v>136489.0</v>
      </c>
      <c r="H1281" s="4" t="s">
        <v>15</v>
      </c>
      <c r="I1281" s="5">
        <v>43946.0</v>
      </c>
      <c r="J1281" s="5">
        <v>43987.0</v>
      </c>
      <c r="K1281" s="4" t="s">
        <v>16</v>
      </c>
      <c r="L1281" s="4">
        <f>iferror(vlookup(B1281,Rating_info,3,0),"No Data")</f>
        <v>3.5</v>
      </c>
    </row>
    <row r="1282" ht="15.75" hidden="1" customHeight="1">
      <c r="A1282" s="4" t="s">
        <v>2744</v>
      </c>
      <c r="B1282" s="4" t="s">
        <v>206</v>
      </c>
      <c r="C1282" s="4" t="str">
        <f>iferror(vlookup(B1282,Industry_info,2,false),"No data")</f>
        <v>Aerospace &amp; Defense</v>
      </c>
      <c r="D1282" s="4" t="s">
        <v>1469</v>
      </c>
      <c r="E1282" s="4" t="str">
        <f>iferror(VLOOKUP(D1282,State_info,2,0),"No Data")</f>
        <v>CA</v>
      </c>
      <c r="F1282" s="4">
        <v>88309.0</v>
      </c>
      <c r="G1282" s="4">
        <v>173867.0</v>
      </c>
      <c r="H1282" s="4" t="s">
        <v>15</v>
      </c>
      <c r="I1282" s="5">
        <v>43951.0</v>
      </c>
      <c r="J1282" s="5">
        <v>43987.0</v>
      </c>
      <c r="K1282" s="4" t="s">
        <v>16</v>
      </c>
      <c r="L1282" s="4">
        <f>iferror(vlookup(B1282,Rating_info,3,0),"No Data")</f>
        <v>3.8</v>
      </c>
    </row>
    <row r="1283" ht="15.75" hidden="1" customHeight="1">
      <c r="A1283" s="4" t="s">
        <v>1458</v>
      </c>
      <c r="B1283" s="4" t="s">
        <v>2745</v>
      </c>
      <c r="C1283" s="4" t="str">
        <f>iferror(vlookup(B1283,Industry_info,2,false),"No data")</f>
        <v>Information Technology</v>
      </c>
      <c r="D1283" s="4" t="s">
        <v>1469</v>
      </c>
      <c r="E1283" s="4" t="str">
        <f>iferror(VLOOKUP(D1283,State_info,2,0),"No Data")</f>
        <v>CA</v>
      </c>
      <c r="F1283" s="4">
        <v>130376.0</v>
      </c>
      <c r="G1283" s="4">
        <v>154140.0</v>
      </c>
      <c r="H1283" s="4" t="s">
        <v>2746</v>
      </c>
      <c r="I1283" s="5">
        <v>43956.0</v>
      </c>
      <c r="J1283" s="5">
        <v>43987.0</v>
      </c>
      <c r="K1283" s="4" t="s">
        <v>16</v>
      </c>
      <c r="L1283" s="4">
        <f>iferror(vlookup(B1283,Rating_info,3,0),"No Data")</f>
        <v>3.7</v>
      </c>
    </row>
    <row r="1284" ht="15.75" hidden="1" customHeight="1">
      <c r="A1284" s="4" t="s">
        <v>2747</v>
      </c>
      <c r="B1284" s="4" t="s">
        <v>2310</v>
      </c>
      <c r="C1284" s="4" t="str">
        <f>iferror(vlookup(B1284,Industry_info,2,false),"No data")</f>
        <v>Biotech &amp; Pharmaceuticals</v>
      </c>
      <c r="D1284" s="4" t="s">
        <v>1448</v>
      </c>
      <c r="E1284" s="4" t="str">
        <f>iferror(VLOOKUP(D1284,State_info,2,0),"No Data")</f>
        <v>CA</v>
      </c>
      <c r="F1284" s="4">
        <v>107056.0</v>
      </c>
      <c r="G1284" s="4">
        <v>128751.0</v>
      </c>
      <c r="H1284" s="4" t="s">
        <v>2748</v>
      </c>
      <c r="I1284" s="5">
        <v>43949.0</v>
      </c>
      <c r="J1284" s="5">
        <v>43987.0</v>
      </c>
      <c r="K1284" s="4" t="s">
        <v>16</v>
      </c>
      <c r="L1284" s="4">
        <f>iferror(vlookup(B1284,Rating_info,3,0),"No Data")</f>
        <v>5</v>
      </c>
    </row>
    <row r="1285" ht="15.75" hidden="1" customHeight="1">
      <c r="A1285" s="4" t="s">
        <v>2749</v>
      </c>
      <c r="B1285" s="4" t="s">
        <v>2310</v>
      </c>
      <c r="C1285" s="4" t="str">
        <f>iferror(vlookup(B1285,Industry_info,2,false),"No data")</f>
        <v>Biotech &amp; Pharmaceuticals</v>
      </c>
      <c r="D1285" s="4" t="s">
        <v>1448</v>
      </c>
      <c r="E1285" s="4" t="str">
        <f>iferror(VLOOKUP(D1285,State_info,2,0),"No Data")</f>
        <v>CA</v>
      </c>
      <c r="F1285" s="4">
        <v>107056.0</v>
      </c>
      <c r="G1285" s="4">
        <v>128751.0</v>
      </c>
      <c r="H1285" s="4" t="s">
        <v>2750</v>
      </c>
      <c r="I1285" s="5">
        <v>43945.0</v>
      </c>
      <c r="J1285" s="5">
        <v>43987.0</v>
      </c>
      <c r="K1285" s="4" t="s">
        <v>16</v>
      </c>
      <c r="L1285" s="4">
        <f>iferror(vlookup(B1285,Rating_info,3,0),"No Data")</f>
        <v>5</v>
      </c>
    </row>
    <row r="1286" ht="15.75" hidden="1" customHeight="1">
      <c r="A1286" s="4" t="s">
        <v>2751</v>
      </c>
      <c r="B1286" s="4" t="s">
        <v>2310</v>
      </c>
      <c r="C1286" s="4" t="str">
        <f>iferror(vlookup(B1286,Industry_info,2,false),"No data")</f>
        <v>Biotech &amp; Pharmaceuticals</v>
      </c>
      <c r="D1286" s="4" t="s">
        <v>1448</v>
      </c>
      <c r="E1286" s="4" t="str">
        <f>iferror(VLOOKUP(D1286,State_info,2,0),"No Data")</f>
        <v>CA</v>
      </c>
      <c r="F1286" s="4">
        <v>107056.0</v>
      </c>
      <c r="G1286" s="4">
        <v>128751.0</v>
      </c>
      <c r="H1286" s="4" t="s">
        <v>2752</v>
      </c>
      <c r="I1286" s="5">
        <v>43946.0</v>
      </c>
      <c r="J1286" s="5">
        <v>43987.0</v>
      </c>
      <c r="K1286" s="4" t="s">
        <v>16</v>
      </c>
      <c r="L1286" s="4">
        <f>iferror(vlookup(B1286,Rating_info,3,0),"No Data")</f>
        <v>5</v>
      </c>
    </row>
    <row r="1287" ht="15.75" hidden="1" customHeight="1">
      <c r="A1287" s="4" t="s">
        <v>2753</v>
      </c>
      <c r="B1287" s="4" t="s">
        <v>1801</v>
      </c>
      <c r="C1287" s="4" t="str">
        <f>iferror(vlookup(B1287,Industry_info,2,false),"No data")</f>
        <v>No Industry</v>
      </c>
      <c r="D1287" s="4" t="s">
        <v>1448</v>
      </c>
      <c r="E1287" s="4" t="str">
        <f>iferror(VLOOKUP(D1287,State_info,2,0),"No Data")</f>
        <v>CA</v>
      </c>
      <c r="F1287" s="4">
        <v>114157.0</v>
      </c>
      <c r="G1287" s="4">
        <v>224513.0</v>
      </c>
      <c r="H1287" s="4" t="s">
        <v>2754</v>
      </c>
      <c r="I1287" s="5">
        <v>43950.0</v>
      </c>
      <c r="J1287" s="5">
        <v>43987.0</v>
      </c>
      <c r="K1287" s="4" t="s">
        <v>16</v>
      </c>
      <c r="L1287" s="4">
        <f>iferror(vlookup(B1287,Rating_info,3,0),"No Data")</f>
        <v>3.7</v>
      </c>
    </row>
    <row r="1288" ht="15.75" hidden="1" customHeight="1">
      <c r="A1288" s="4" t="s">
        <v>2755</v>
      </c>
      <c r="B1288" s="4" t="s">
        <v>1801</v>
      </c>
      <c r="C1288" s="4" t="str">
        <f>iferror(vlookup(B1288,Industry_info,2,false),"No data")</f>
        <v>No Industry</v>
      </c>
      <c r="D1288" s="4" t="s">
        <v>1448</v>
      </c>
      <c r="E1288" s="4" t="str">
        <f>iferror(VLOOKUP(D1288,State_info,2,0),"No Data")</f>
        <v>CA</v>
      </c>
      <c r="F1288" s="4">
        <v>73225.0</v>
      </c>
      <c r="G1288" s="4">
        <v>93211.0</v>
      </c>
      <c r="H1288" s="4" t="s">
        <v>2756</v>
      </c>
      <c r="I1288" s="5">
        <v>43945.0</v>
      </c>
      <c r="J1288" s="5">
        <v>43987.0</v>
      </c>
      <c r="K1288" s="4" t="s">
        <v>16</v>
      </c>
      <c r="L1288" s="4">
        <f>iferror(vlookup(B1288,Rating_info,3,0),"No Data")</f>
        <v>3.7</v>
      </c>
    </row>
    <row r="1289" ht="15.75" hidden="1" customHeight="1">
      <c r="A1289" s="4" t="s">
        <v>2757</v>
      </c>
      <c r="B1289" s="4" t="s">
        <v>2341</v>
      </c>
      <c r="C1289" s="4" t="str">
        <f>iferror(vlookup(B1289,Industry_info,2,false),"No data")</f>
        <v>Biotech &amp; Pharmaceuticals</v>
      </c>
      <c r="D1289" s="4" t="s">
        <v>1456</v>
      </c>
      <c r="E1289" s="4" t="str">
        <f>iferror(VLOOKUP(D1289,State_info,2,0),"No Data")</f>
        <v>CA</v>
      </c>
      <c r="F1289" s="4">
        <v>165943.0</v>
      </c>
      <c r="G1289" s="4">
        <v>184794.0</v>
      </c>
      <c r="H1289" s="4" t="s">
        <v>15</v>
      </c>
      <c r="I1289" s="5">
        <v>43957.0</v>
      </c>
      <c r="J1289" s="5">
        <v>43987.0</v>
      </c>
      <c r="K1289" s="4" t="s">
        <v>16</v>
      </c>
      <c r="L1289" s="4">
        <f>iferror(vlookup(B1289,Rating_info,3,0),"No Data")</f>
        <v>3.2</v>
      </c>
    </row>
    <row r="1290" ht="15.75" hidden="1" customHeight="1">
      <c r="A1290" s="4" t="s">
        <v>2758</v>
      </c>
      <c r="B1290" s="4" t="s">
        <v>2613</v>
      </c>
      <c r="C1290" s="4" t="str">
        <f>iferror(vlookup(B1290,Industry_info,2,false),"No data")</f>
        <v>Biotech &amp; Pharmaceuticals</v>
      </c>
      <c r="D1290" s="4" t="s">
        <v>1448</v>
      </c>
      <c r="E1290" s="4" t="str">
        <f>iferror(VLOOKUP(D1290,State_info,2,0),"No Data")</f>
        <v>CA</v>
      </c>
      <c r="F1290" s="4">
        <v>112606.0</v>
      </c>
      <c r="G1290" s="4">
        <v>150568.0</v>
      </c>
      <c r="H1290" s="4" t="s">
        <v>2759</v>
      </c>
      <c r="I1290" s="5">
        <v>43951.0</v>
      </c>
      <c r="J1290" s="5">
        <v>43987.0</v>
      </c>
      <c r="K1290" s="4" t="s">
        <v>16</v>
      </c>
      <c r="L1290" s="4">
        <f>iferror(vlookup(B1290,Rating_info,3,0),"No Data")</f>
        <v>3.8</v>
      </c>
    </row>
    <row r="1291" ht="15.75" hidden="1" customHeight="1">
      <c r="A1291" s="4" t="s">
        <v>2760</v>
      </c>
      <c r="B1291" s="4" t="s">
        <v>1823</v>
      </c>
      <c r="C1291" s="4" t="str">
        <f>iferror(vlookup(B1291,Industry_info,2,false),"No data")</f>
        <v>Government</v>
      </c>
      <c r="D1291" s="4" t="s">
        <v>1544</v>
      </c>
      <c r="E1291" s="4" t="str">
        <f>iferror(VLOOKUP(D1291,State_info,2,0),"No Data")</f>
        <v>CA</v>
      </c>
      <c r="F1291" s="4">
        <v>118346.0</v>
      </c>
      <c r="G1291" s="4">
        <v>221576.0</v>
      </c>
      <c r="H1291" s="4" t="s">
        <v>2761</v>
      </c>
      <c r="I1291" s="5">
        <v>43944.0</v>
      </c>
      <c r="J1291" s="5">
        <v>43987.0</v>
      </c>
      <c r="K1291" s="4" t="s">
        <v>16</v>
      </c>
      <c r="L1291" s="4">
        <f>iferror(vlookup(B1291,Rating_info,3,0),"No Data")</f>
        <v>4.1</v>
      </c>
    </row>
    <row r="1292" ht="15.75" hidden="1" customHeight="1">
      <c r="A1292" s="4" t="s">
        <v>2762</v>
      </c>
      <c r="B1292" s="4" t="s">
        <v>2763</v>
      </c>
      <c r="C1292" s="4" t="str">
        <f>iferror(vlookup(B1292,Industry_info,2,false),"No data")</f>
        <v>Biotech &amp; Pharmaceuticals</v>
      </c>
      <c r="D1292" s="4" t="s">
        <v>1544</v>
      </c>
      <c r="E1292" s="4" t="str">
        <f>iferror(VLOOKUP(D1292,State_info,2,0),"No Data")</f>
        <v>CA</v>
      </c>
      <c r="F1292" s="4">
        <v>63574.0</v>
      </c>
      <c r="G1292" s="4">
        <v>106997.0</v>
      </c>
      <c r="H1292" s="4" t="s">
        <v>2764</v>
      </c>
      <c r="I1292" s="5">
        <v>43946.0</v>
      </c>
      <c r="J1292" s="5">
        <v>43987.0</v>
      </c>
      <c r="K1292" s="4" t="s">
        <v>16</v>
      </c>
      <c r="L1292" s="4">
        <f>iferror(vlookup(B1292,Rating_info,3,0),"No Data")</f>
        <v>4.1</v>
      </c>
    </row>
    <row r="1293" ht="15.75" hidden="1" customHeight="1">
      <c r="A1293" s="4" t="s">
        <v>2765</v>
      </c>
      <c r="B1293" s="4" t="s">
        <v>2766</v>
      </c>
      <c r="C1293" s="4" t="str">
        <f>iferror(vlookup(B1293,Industry_info,2,false),"No data")</f>
        <v>Health Care</v>
      </c>
      <c r="D1293" s="4" t="s">
        <v>2419</v>
      </c>
      <c r="E1293" s="4" t="str">
        <f>iferror(VLOOKUP(D1293,State_info,2,0),"No Data")</f>
        <v>CA</v>
      </c>
      <c r="F1293" s="4">
        <v>145090.0</v>
      </c>
      <c r="G1293" s="4">
        <v>173915.0</v>
      </c>
      <c r="H1293" s="4" t="s">
        <v>2767</v>
      </c>
      <c r="I1293" s="5">
        <v>43956.0</v>
      </c>
      <c r="J1293" s="5">
        <v>43987.0</v>
      </c>
      <c r="K1293" s="4" t="s">
        <v>16</v>
      </c>
      <c r="L1293" s="4">
        <f>iferror(vlookup(B1293,Rating_info,3,0),"No Data")</f>
        <v>4.4</v>
      </c>
    </row>
    <row r="1294" ht="15.75" hidden="1" customHeight="1">
      <c r="A1294" s="4" t="s">
        <v>2768</v>
      </c>
      <c r="B1294" s="4" t="s">
        <v>2769</v>
      </c>
      <c r="C1294" s="4" t="str">
        <f>iferror(vlookup(B1294,Industry_info,2,false),"No data")</f>
        <v>Biotech &amp; Pharmaceuticals</v>
      </c>
      <c r="D1294" s="4" t="s">
        <v>1448</v>
      </c>
      <c r="E1294" s="4" t="str">
        <f>iferror(VLOOKUP(D1294,State_info,2,0),"No Data")</f>
        <v>CA</v>
      </c>
      <c r="F1294" s="4">
        <v>97221.0</v>
      </c>
      <c r="G1294" s="4">
        <v>107507.0</v>
      </c>
      <c r="H1294" s="4" t="s">
        <v>2770</v>
      </c>
      <c r="I1294" s="5">
        <v>43950.0</v>
      </c>
      <c r="J1294" s="5">
        <v>43987.0</v>
      </c>
      <c r="K1294" s="4" t="s">
        <v>16</v>
      </c>
      <c r="L1294" s="4">
        <f>iferror(vlookup(B1294,Rating_info,3,0),"No Data")</f>
        <v>3.6</v>
      </c>
    </row>
    <row r="1295" ht="15.75" hidden="1" customHeight="1">
      <c r="A1295" s="4" t="s">
        <v>2771</v>
      </c>
      <c r="B1295" s="4" t="s">
        <v>2041</v>
      </c>
      <c r="C1295" s="4" t="str">
        <f>iferror(vlookup(B1295,Industry_info,2,false),"No data")</f>
        <v>Manufacturing</v>
      </c>
      <c r="D1295" s="4" t="s">
        <v>1653</v>
      </c>
      <c r="E1295" s="4" t="str">
        <f>iferror(VLOOKUP(D1295,State_info,2,0),"No Data")</f>
        <v>CA</v>
      </c>
      <c r="F1295" s="4">
        <v>63302.0</v>
      </c>
      <c r="G1295" s="4">
        <v>126497.0</v>
      </c>
      <c r="H1295" s="4" t="s">
        <v>2772</v>
      </c>
      <c r="I1295" s="5">
        <v>43953.0</v>
      </c>
      <c r="J1295" s="5">
        <v>43987.0</v>
      </c>
      <c r="K1295" s="4" t="s">
        <v>16</v>
      </c>
      <c r="L1295" s="4">
        <f>iferror(vlookup(B1295,Rating_info,3,0),"No Data")</f>
        <v>3.7</v>
      </c>
    </row>
    <row r="1296" ht="15.75" hidden="1" customHeight="1">
      <c r="A1296" s="4" t="s">
        <v>2773</v>
      </c>
      <c r="B1296" s="4" t="s">
        <v>1443</v>
      </c>
      <c r="C1296" s="4" t="str">
        <f>iferror(vlookup(B1296,Industry_info,2,false),"No data")</f>
        <v>Biotech &amp; Pharmaceuticals</v>
      </c>
      <c r="D1296" s="4" t="s">
        <v>1444</v>
      </c>
      <c r="E1296" s="4" t="str">
        <f>iferror(VLOOKUP(D1296,State_info,2,0),"No Data")</f>
        <v>CA</v>
      </c>
      <c r="F1296" s="4">
        <v>86209.0</v>
      </c>
      <c r="G1296" s="4">
        <v>173189.0</v>
      </c>
      <c r="H1296" s="4" t="s">
        <v>2774</v>
      </c>
      <c r="I1296" s="5">
        <v>43957.0</v>
      </c>
      <c r="J1296" s="5">
        <v>43987.0</v>
      </c>
      <c r="K1296" s="4" t="s">
        <v>16</v>
      </c>
      <c r="L1296" s="4">
        <f>iferror(vlookup(B1296,Rating_info,3,0),"No Data")</f>
        <v>3.6</v>
      </c>
    </row>
    <row r="1297" ht="15.75" hidden="1" customHeight="1">
      <c r="A1297" s="4" t="s">
        <v>2775</v>
      </c>
      <c r="B1297" s="4" t="s">
        <v>2542</v>
      </c>
      <c r="C1297" s="4" t="str">
        <f>iferror(vlookup(B1297,Industry_info,2,false),"No data")</f>
        <v>Biotech &amp; Pharmaceuticals</v>
      </c>
      <c r="D1297" s="4" t="s">
        <v>1448</v>
      </c>
      <c r="E1297" s="4" t="str">
        <f>iferror(VLOOKUP(D1297,State_info,2,0),"No Data")</f>
        <v>CA</v>
      </c>
      <c r="F1297" s="4">
        <v>99140.0</v>
      </c>
      <c r="G1297" s="4">
        <v>114468.0</v>
      </c>
      <c r="H1297" s="4" t="s">
        <v>2776</v>
      </c>
      <c r="I1297" s="5">
        <v>43956.0</v>
      </c>
      <c r="J1297" s="5">
        <v>43987.0</v>
      </c>
      <c r="K1297" s="4" t="s">
        <v>16</v>
      </c>
      <c r="L1297" s="4">
        <f>iferror(vlookup(B1297,Rating_info,3,0),"No Data")</f>
        <v>3.7</v>
      </c>
    </row>
    <row r="1298" ht="15.75" hidden="1" customHeight="1">
      <c r="A1298" s="4" t="s">
        <v>2777</v>
      </c>
      <c r="B1298" s="4" t="s">
        <v>1687</v>
      </c>
      <c r="C1298" s="4" t="str">
        <f>iferror(vlookup(B1298,Industry_info,2,false),"No data")</f>
        <v>Manufacturing</v>
      </c>
      <c r="D1298" s="4" t="s">
        <v>1561</v>
      </c>
      <c r="E1298" s="4" t="str">
        <f>iferror(VLOOKUP(D1298,State_info,2,0),"No Data")</f>
        <v>CA</v>
      </c>
      <c r="F1298" s="4">
        <v>81303.0</v>
      </c>
      <c r="G1298" s="4">
        <v>147443.0</v>
      </c>
      <c r="H1298" s="4" t="s">
        <v>2778</v>
      </c>
      <c r="I1298" s="5">
        <v>43954.0</v>
      </c>
      <c r="J1298" s="5">
        <v>43987.0</v>
      </c>
      <c r="K1298" s="4" t="s">
        <v>16</v>
      </c>
      <c r="L1298" s="4">
        <f>iferror(vlookup(B1298,Rating_info,3,0),"No Data")</f>
        <v>3.4</v>
      </c>
    </row>
    <row r="1299" ht="15.75" hidden="1" customHeight="1">
      <c r="A1299" s="4" t="s">
        <v>2779</v>
      </c>
      <c r="B1299" s="4" t="s">
        <v>2780</v>
      </c>
      <c r="C1299" s="4" t="str">
        <f>iferror(vlookup(B1299,Industry_info,2,false),"No data")</f>
        <v>Retail</v>
      </c>
      <c r="D1299" s="4" t="s">
        <v>2447</v>
      </c>
      <c r="E1299" s="4" t="str">
        <f>iferror(VLOOKUP(D1299,State_info,2,0),"No Data")</f>
        <v>CA</v>
      </c>
      <c r="F1299" s="4">
        <v>82903.0</v>
      </c>
      <c r="G1299" s="4">
        <v>105188.0</v>
      </c>
      <c r="H1299" s="4" t="s">
        <v>2781</v>
      </c>
      <c r="I1299" s="5">
        <v>43953.0</v>
      </c>
      <c r="J1299" s="5">
        <v>43987.0</v>
      </c>
      <c r="K1299" s="4" t="s">
        <v>16</v>
      </c>
      <c r="L1299" s="4">
        <f>iferror(vlookup(B1299,Rating_info,3,0),"No Data")</f>
        <v>3.1</v>
      </c>
    </row>
    <row r="1300" ht="15.75" hidden="1" customHeight="1">
      <c r="A1300" s="4" t="s">
        <v>2782</v>
      </c>
      <c r="B1300" s="4" t="s">
        <v>245</v>
      </c>
      <c r="C1300" s="4" t="str">
        <f>iferror(vlookup(B1300,Industry_info,2,false),"No data")</f>
        <v>Information Technology</v>
      </c>
      <c r="D1300" s="4" t="s">
        <v>1537</v>
      </c>
      <c r="E1300" s="4" t="str">
        <f>iferror(VLOOKUP(D1300,State_info,2,0),"No Data")</f>
        <v>CA</v>
      </c>
      <c r="F1300" s="4">
        <v>106690.0</v>
      </c>
      <c r="G1300" s="4">
        <v>178080.0</v>
      </c>
      <c r="H1300" s="4" t="s">
        <v>15</v>
      </c>
      <c r="I1300" s="5">
        <v>43953.0</v>
      </c>
      <c r="J1300" s="5">
        <v>43987.0</v>
      </c>
      <c r="K1300" s="4" t="s">
        <v>16</v>
      </c>
      <c r="L1300" s="4">
        <f>iferror(vlookup(B1300,Rating_info,3,0),"No Data")</f>
        <v>4.4</v>
      </c>
    </row>
    <row r="1301" ht="15.75" hidden="1" customHeight="1">
      <c r="A1301" s="4" t="s">
        <v>2783</v>
      </c>
      <c r="B1301" s="4" t="s">
        <v>2707</v>
      </c>
      <c r="C1301" s="4" t="str">
        <f>iferror(vlookup(B1301,Industry_info,2,false),"No data")</f>
        <v>Biotech &amp; Pharmaceuticals</v>
      </c>
      <c r="D1301" s="4" t="s">
        <v>1527</v>
      </c>
      <c r="E1301" s="4" t="str">
        <f>iferror(VLOOKUP(D1301,State_info,2,0),"No Data")</f>
        <v>CA</v>
      </c>
      <c r="F1301" s="4">
        <v>103455.0</v>
      </c>
      <c r="G1301" s="4">
        <v>120763.0</v>
      </c>
      <c r="H1301" s="4" t="s">
        <v>2784</v>
      </c>
      <c r="I1301" s="5">
        <v>43950.0</v>
      </c>
      <c r="J1301" s="5">
        <v>43987.0</v>
      </c>
      <c r="K1301" s="4" t="s">
        <v>16</v>
      </c>
      <c r="L1301" s="4">
        <f>iferror(vlookup(B1301,Rating_info,3,0),"No Data")</f>
        <v>3.8</v>
      </c>
    </row>
    <row r="1302" ht="15.75" hidden="1" customHeight="1">
      <c r="A1302" s="4" t="s">
        <v>2785</v>
      </c>
      <c r="B1302" s="4" t="s">
        <v>2728</v>
      </c>
      <c r="C1302" s="4" t="str">
        <f>iferror(vlookup(B1302,Industry_info,2,false),"No data")</f>
        <v>No Industry</v>
      </c>
      <c r="D1302" s="4" t="s">
        <v>1942</v>
      </c>
      <c r="E1302" s="4" t="str">
        <f>iferror(VLOOKUP(D1302,State_info,2,0),"No Data")</f>
        <v>CA</v>
      </c>
      <c r="F1302" s="4">
        <v>45819.0</v>
      </c>
      <c r="G1302" s="4">
        <v>62951.0</v>
      </c>
      <c r="H1302" s="4" t="s">
        <v>2786</v>
      </c>
      <c r="I1302" s="5">
        <v>43953.0</v>
      </c>
      <c r="J1302" s="5">
        <v>43987.0</v>
      </c>
      <c r="K1302" s="4" t="s">
        <v>16</v>
      </c>
      <c r="L1302" s="4">
        <f>iferror(vlookup(B1302,Rating_info,3,0),"No Data")</f>
        <v>2.9</v>
      </c>
    </row>
    <row r="1303" ht="15.75" hidden="1" customHeight="1">
      <c r="A1303" s="4" t="s">
        <v>2787</v>
      </c>
      <c r="B1303" s="4" t="s">
        <v>2788</v>
      </c>
      <c r="C1303" s="4" t="str">
        <f>iferror(vlookup(B1303,Industry_info,2,false),"No data")</f>
        <v>Non-Profit</v>
      </c>
      <c r="D1303" s="4" t="s">
        <v>1544</v>
      </c>
      <c r="E1303" s="4" t="str">
        <f>iferror(VLOOKUP(D1303,State_info,2,0),"No Data")</f>
        <v>CA</v>
      </c>
      <c r="F1303" s="4">
        <v>108517.0</v>
      </c>
      <c r="G1303" s="4">
        <v>134229.0</v>
      </c>
      <c r="H1303" s="4" t="s">
        <v>2789</v>
      </c>
      <c r="I1303" s="5">
        <v>43952.0</v>
      </c>
      <c r="J1303" s="5">
        <v>43987.0</v>
      </c>
      <c r="K1303" s="4" t="s">
        <v>16</v>
      </c>
      <c r="L1303" s="4">
        <f>iferror(vlookup(B1303,Rating_info,3,0),"No Data")</f>
        <v>4.1</v>
      </c>
    </row>
    <row r="1304" ht="15.75" hidden="1" customHeight="1">
      <c r="A1304" s="4" t="s">
        <v>2790</v>
      </c>
      <c r="B1304" s="4" t="s">
        <v>2791</v>
      </c>
      <c r="C1304" s="4" t="str">
        <f>iferror(vlookup(B1304,Industry_info,2,false),"No data")</f>
        <v>Education</v>
      </c>
      <c r="D1304" s="4" t="s">
        <v>1544</v>
      </c>
      <c r="E1304" s="4" t="str">
        <f>iferror(VLOOKUP(D1304,State_info,2,0),"No Data")</f>
        <v>CA</v>
      </c>
      <c r="F1304" s="4">
        <v>66091.0</v>
      </c>
      <c r="G1304" s="4">
        <v>80231.0</v>
      </c>
      <c r="H1304" s="4" t="s">
        <v>2792</v>
      </c>
      <c r="I1304" s="5">
        <v>43951.0</v>
      </c>
      <c r="J1304" s="5">
        <v>43987.0</v>
      </c>
      <c r="K1304" s="4" t="s">
        <v>16</v>
      </c>
      <c r="L1304" s="4">
        <f>iferror(vlookup(B1304,Rating_info,3,0),"No Data")</f>
        <v>4.2</v>
      </c>
    </row>
    <row r="1305" ht="15.75" hidden="1" customHeight="1">
      <c r="A1305" s="4" t="s">
        <v>2793</v>
      </c>
      <c r="B1305" s="4" t="s">
        <v>2794</v>
      </c>
      <c r="C1305" s="4" t="str">
        <f>iferror(vlookup(B1305,Industry_info,2,false),"No data")</f>
        <v>No Industry</v>
      </c>
      <c r="D1305" s="4" t="s">
        <v>1561</v>
      </c>
      <c r="E1305" s="4" t="str">
        <f>iferror(VLOOKUP(D1305,State_info,2,0),"No Data")</f>
        <v>CA</v>
      </c>
      <c r="F1305" s="4">
        <v>84007.0</v>
      </c>
      <c r="G1305" s="4">
        <v>115763.0</v>
      </c>
      <c r="H1305" s="4" t="s">
        <v>2795</v>
      </c>
      <c r="I1305" s="5">
        <v>43950.0</v>
      </c>
      <c r="J1305" s="5">
        <v>43987.0</v>
      </c>
      <c r="K1305" s="4" t="s">
        <v>16</v>
      </c>
      <c r="L1305" s="4">
        <f>iferror(vlookup(B1305,Rating_info,3,0),"No Data")</f>
        <v>5</v>
      </c>
    </row>
    <row r="1306" ht="15.75" hidden="1" customHeight="1">
      <c r="A1306" s="4" t="s">
        <v>2796</v>
      </c>
      <c r="B1306" s="4" t="s">
        <v>2797</v>
      </c>
      <c r="C1306" s="4" t="str">
        <f>iferror(vlookup(B1306,Industry_info,2,false),"No data")</f>
        <v>No Industry</v>
      </c>
      <c r="D1306" s="4" t="s">
        <v>1501</v>
      </c>
      <c r="E1306" s="4" t="str">
        <f>iferror(VLOOKUP(D1306,State_info,2,0),"No Data")</f>
        <v>CA</v>
      </c>
      <c r="F1306" s="4">
        <v>119591.0</v>
      </c>
      <c r="G1306" s="4">
        <v>138716.0</v>
      </c>
      <c r="H1306" s="4" t="s">
        <v>2798</v>
      </c>
      <c r="I1306" s="5">
        <v>43950.0</v>
      </c>
      <c r="J1306" s="5">
        <v>43987.0</v>
      </c>
      <c r="K1306" s="4" t="s">
        <v>16</v>
      </c>
      <c r="L1306" s="4" t="str">
        <f>iferror(vlookup(B1306,Rating_info,3,0),"No Data")</f>
        <v/>
      </c>
    </row>
    <row r="1307" ht="15.75" hidden="1" customHeight="1">
      <c r="A1307" s="4" t="s">
        <v>2799</v>
      </c>
      <c r="B1307" s="4" t="s">
        <v>2800</v>
      </c>
      <c r="C1307" s="4" t="str">
        <f>iferror(vlookup(B1307,Industry_info,2,false),"No data")</f>
        <v>Information Technology</v>
      </c>
      <c r="D1307" s="4" t="s">
        <v>1461</v>
      </c>
      <c r="E1307" s="4" t="str">
        <f>iferror(VLOOKUP(D1307,State_info,2,0),"No Data")</f>
        <v>CA</v>
      </c>
      <c r="F1307" s="4">
        <v>141056.0</v>
      </c>
      <c r="G1307" s="4">
        <v>145766.0</v>
      </c>
      <c r="H1307" s="4" t="s">
        <v>2801</v>
      </c>
      <c r="I1307" s="5">
        <v>43952.0</v>
      </c>
      <c r="J1307" s="5">
        <v>43987.0</v>
      </c>
      <c r="K1307" s="4" t="s">
        <v>16</v>
      </c>
      <c r="L1307" s="4">
        <f>iferror(vlookup(B1307,Rating_info,3,0),"No Data")</f>
        <v>4.2</v>
      </c>
    </row>
    <row r="1308" ht="15.75" hidden="1" customHeight="1">
      <c r="A1308" s="4" t="s">
        <v>2802</v>
      </c>
      <c r="B1308" s="4" t="s">
        <v>2803</v>
      </c>
      <c r="C1308" s="4" t="str">
        <f>iferror(vlookup(B1308,Industry_info,2,false),"No data")</f>
        <v>Information Technology</v>
      </c>
      <c r="D1308" s="4" t="s">
        <v>1942</v>
      </c>
      <c r="E1308" s="4" t="str">
        <f>iferror(VLOOKUP(D1308,State_info,2,0),"No Data")</f>
        <v>CA</v>
      </c>
      <c r="F1308" s="4">
        <v>96816.0</v>
      </c>
      <c r="G1308" s="4">
        <v>174534.0</v>
      </c>
      <c r="H1308" s="4" t="s">
        <v>2804</v>
      </c>
      <c r="I1308" s="5">
        <v>43946.0</v>
      </c>
      <c r="J1308" s="5">
        <v>43987.0</v>
      </c>
      <c r="K1308" s="4" t="s">
        <v>16</v>
      </c>
      <c r="L1308" s="4">
        <f>iferror(vlookup(B1308,Rating_info,3,0),"No Data")</f>
        <v>3.3</v>
      </c>
    </row>
    <row r="1309" ht="15.75" hidden="1" customHeight="1">
      <c r="A1309" s="4" t="s">
        <v>2805</v>
      </c>
      <c r="B1309" s="4" t="s">
        <v>2806</v>
      </c>
      <c r="C1309" s="4" t="str">
        <f>iferror(vlookup(B1309,Industry_info,2,false),"No data")</f>
        <v>Finance</v>
      </c>
      <c r="D1309" s="4" t="s">
        <v>2807</v>
      </c>
      <c r="E1309" s="4" t="str">
        <f>iferror(VLOOKUP(D1309,State_info,2,0),"No Data")</f>
        <v>NY</v>
      </c>
      <c r="F1309" s="4">
        <v>44587.0</v>
      </c>
      <c r="G1309" s="4">
        <v>82162.0</v>
      </c>
      <c r="H1309" s="4" t="s">
        <v>2808</v>
      </c>
      <c r="I1309" s="5">
        <v>43959.0</v>
      </c>
      <c r="J1309" s="5">
        <v>43989.0</v>
      </c>
      <c r="K1309" s="4" t="s">
        <v>16</v>
      </c>
      <c r="L1309" s="4">
        <f>iferror(vlookup(B1309,Rating_info,3,0),"No Data")</f>
        <v>4</v>
      </c>
    </row>
    <row r="1310" ht="15.75" hidden="1" customHeight="1">
      <c r="A1310" s="4" t="s">
        <v>2809</v>
      </c>
      <c r="B1310" s="4" t="s">
        <v>2810</v>
      </c>
      <c r="C1310" s="4" t="str">
        <f>iferror(vlookup(B1310,Industry_info,2,false),"No data")</f>
        <v>No Industry</v>
      </c>
      <c r="D1310" s="4" t="s">
        <v>2807</v>
      </c>
      <c r="E1310" s="4" t="str">
        <f>iferror(VLOOKUP(D1310,State_info,2,0),"No Data")</f>
        <v>NY</v>
      </c>
      <c r="F1310" s="4">
        <v>125410.0</v>
      </c>
      <c r="G1310" s="4">
        <v>212901.0</v>
      </c>
      <c r="H1310" s="4" t="s">
        <v>2811</v>
      </c>
      <c r="I1310" s="5">
        <v>43949.0</v>
      </c>
      <c r="J1310" s="5">
        <v>43989.0</v>
      </c>
      <c r="K1310" s="4" t="s">
        <v>16</v>
      </c>
      <c r="L1310" s="4" t="str">
        <f>iferror(vlookup(B1310,Rating_info,3,0),"No Data")</f>
        <v/>
      </c>
    </row>
    <row r="1311" ht="15.75" hidden="1" customHeight="1">
      <c r="A1311" s="4" t="s">
        <v>2812</v>
      </c>
      <c r="B1311" s="4" t="s">
        <v>2813</v>
      </c>
      <c r="C1311" s="4" t="str">
        <f>iferror(vlookup(B1311,Industry_info,2,false),"No data")</f>
        <v>Health Care</v>
      </c>
      <c r="D1311" s="4" t="s">
        <v>2807</v>
      </c>
      <c r="E1311" s="4" t="str">
        <f>iferror(VLOOKUP(D1311,State_info,2,0),"No Data")</f>
        <v>NY</v>
      </c>
      <c r="F1311" s="4">
        <v>94715.0</v>
      </c>
      <c r="G1311" s="4">
        <v>103279.0</v>
      </c>
      <c r="H1311" s="4" t="s">
        <v>2814</v>
      </c>
      <c r="I1311" s="5">
        <v>43956.0</v>
      </c>
      <c r="J1311" s="5">
        <v>43989.0</v>
      </c>
      <c r="K1311" s="4" t="s">
        <v>16</v>
      </c>
      <c r="L1311" s="4">
        <f>iferror(vlookup(B1311,Rating_info,3,0),"No Data")</f>
        <v>4.9</v>
      </c>
    </row>
    <row r="1312" ht="15.75" hidden="1" customHeight="1">
      <c r="A1312" s="4" t="s">
        <v>2815</v>
      </c>
      <c r="B1312" s="4" t="s">
        <v>2816</v>
      </c>
      <c r="C1312" s="4" t="str">
        <f>iferror(vlookup(B1312,Industry_info,2,false),"No data")</f>
        <v>No Industry</v>
      </c>
      <c r="D1312" s="4" t="s">
        <v>2817</v>
      </c>
      <c r="E1312" s="4" t="str">
        <f>iferror(VLOOKUP(D1312,State_info,2,0),"No Data")</f>
        <v>NY</v>
      </c>
      <c r="F1312" s="4">
        <v>20000.0</v>
      </c>
      <c r="G1312" s="4">
        <v>35000.0</v>
      </c>
      <c r="H1312" s="4" t="s">
        <v>2818</v>
      </c>
      <c r="I1312" s="5">
        <v>43958.0</v>
      </c>
      <c r="J1312" s="5">
        <v>43989.0</v>
      </c>
      <c r="K1312" s="4" t="s">
        <v>330</v>
      </c>
      <c r="L1312" s="4" t="str">
        <f>iferror(vlookup(B1312,Rating_info,3,0),"No Data")</f>
        <v/>
      </c>
    </row>
    <row r="1313" ht="15.75" hidden="1" customHeight="1">
      <c r="A1313" s="4" t="s">
        <v>2819</v>
      </c>
      <c r="B1313" s="4" t="s">
        <v>2820</v>
      </c>
      <c r="C1313" s="4" t="str">
        <f>iferror(vlookup(B1313,Industry_info,2,false),"No data")</f>
        <v>Construction, Repair &amp; Maintenance</v>
      </c>
      <c r="D1313" s="4" t="s">
        <v>2821</v>
      </c>
      <c r="E1313" s="4" t="str">
        <f>iferror(VLOOKUP(D1313,State_info,2,0),"No Data")</f>
        <v>NY</v>
      </c>
      <c r="F1313" s="4">
        <v>54991.0</v>
      </c>
      <c r="G1313" s="4">
        <v>143860.0</v>
      </c>
      <c r="H1313" s="4" t="s">
        <v>2822</v>
      </c>
      <c r="I1313" s="5">
        <v>43959.0</v>
      </c>
      <c r="J1313" s="5">
        <v>43989.0</v>
      </c>
      <c r="K1313" s="4" t="s">
        <v>16</v>
      </c>
      <c r="L1313" s="4">
        <f>iferror(vlookup(B1313,Rating_info,3,0),"No Data")</f>
        <v>3.8</v>
      </c>
    </row>
    <row r="1314" ht="15.75" hidden="1" customHeight="1">
      <c r="A1314" s="4" t="s">
        <v>2823</v>
      </c>
      <c r="B1314" s="4" t="s">
        <v>2824</v>
      </c>
      <c r="C1314" s="4" t="str">
        <f>iferror(vlookup(B1314,Industry_info,2,false),"No data")</f>
        <v>Construction, Repair &amp; Maintenance</v>
      </c>
      <c r="D1314" s="4" t="s">
        <v>2825</v>
      </c>
      <c r="E1314" s="4" t="str">
        <f>iferror(VLOOKUP(D1314,State_info,2,0),"No Data")</f>
        <v>NY</v>
      </c>
      <c r="F1314" s="4">
        <v>46298.0</v>
      </c>
      <c r="G1314" s="4">
        <v>55893.0</v>
      </c>
      <c r="H1314" s="4" t="s">
        <v>2826</v>
      </c>
      <c r="I1314" s="5">
        <v>43952.0</v>
      </c>
      <c r="J1314" s="5">
        <v>43989.0</v>
      </c>
      <c r="K1314" s="4" t="s">
        <v>16</v>
      </c>
      <c r="L1314" s="4">
        <f>iferror(vlookup(B1314,Rating_info,3,0),"No Data")</f>
        <v>3.5</v>
      </c>
    </row>
    <row r="1315" ht="15.75" hidden="1" customHeight="1">
      <c r="A1315" s="4" t="s">
        <v>2827</v>
      </c>
      <c r="B1315" s="4" t="s">
        <v>2828</v>
      </c>
      <c r="C1315" s="4" t="str">
        <f>iferror(vlookup(B1315,Industry_info,2,false),"No data")</f>
        <v>Information Technology</v>
      </c>
      <c r="D1315" s="4" t="s">
        <v>2807</v>
      </c>
      <c r="E1315" s="4" t="str">
        <f>iferror(VLOOKUP(D1315,State_info,2,0),"No Data")</f>
        <v>NY</v>
      </c>
      <c r="F1315" s="4">
        <v>122296.0</v>
      </c>
      <c r="G1315" s="4">
        <v>148734.0</v>
      </c>
      <c r="H1315" s="4" t="s">
        <v>2829</v>
      </c>
      <c r="I1315" s="5">
        <v>43949.0</v>
      </c>
      <c r="J1315" s="5">
        <v>43989.0</v>
      </c>
      <c r="K1315" s="4" t="s">
        <v>16</v>
      </c>
      <c r="L1315" s="4">
        <f>iferror(vlookup(B1315,Rating_info,3,0),"No Data")</f>
        <v>3.4</v>
      </c>
    </row>
    <row r="1316" ht="15.75" hidden="1" customHeight="1">
      <c r="A1316" s="4" t="s">
        <v>2830</v>
      </c>
      <c r="B1316" s="4" t="s">
        <v>2806</v>
      </c>
      <c r="C1316" s="4" t="str">
        <f>iferror(vlookup(B1316,Industry_info,2,false),"No data")</f>
        <v>Finance</v>
      </c>
      <c r="D1316" s="4" t="s">
        <v>2807</v>
      </c>
      <c r="E1316" s="4" t="str">
        <f>iferror(VLOOKUP(D1316,State_info,2,0),"No Data")</f>
        <v>NY</v>
      </c>
      <c r="F1316" s="4">
        <v>91572.0</v>
      </c>
      <c r="G1316" s="4">
        <v>114484.0</v>
      </c>
      <c r="H1316" s="4" t="s">
        <v>2831</v>
      </c>
      <c r="I1316" s="5">
        <v>43946.0</v>
      </c>
      <c r="J1316" s="5">
        <v>43989.0</v>
      </c>
      <c r="K1316" s="4" t="s">
        <v>16</v>
      </c>
      <c r="L1316" s="4">
        <f>iferror(vlookup(B1316,Rating_info,3,0),"No Data")</f>
        <v>4</v>
      </c>
    </row>
    <row r="1317" ht="15.75" hidden="1" customHeight="1">
      <c r="A1317" s="4" t="s">
        <v>2832</v>
      </c>
      <c r="B1317" s="4" t="s">
        <v>2813</v>
      </c>
      <c r="C1317" s="4" t="str">
        <f>iferror(vlookup(B1317,Industry_info,2,false),"No data")</f>
        <v>Health Care</v>
      </c>
      <c r="D1317" s="4" t="s">
        <v>2833</v>
      </c>
      <c r="E1317" s="4" t="str">
        <f>iferror(VLOOKUP(D1317,State_info,2,0),"No Data")</f>
        <v>NJ</v>
      </c>
      <c r="F1317" s="4">
        <v>38471.0</v>
      </c>
      <c r="G1317" s="4">
        <v>43006.0</v>
      </c>
      <c r="H1317" s="4" t="s">
        <v>2834</v>
      </c>
      <c r="I1317" s="5">
        <v>43959.0</v>
      </c>
      <c r="J1317" s="5">
        <v>43989.0</v>
      </c>
      <c r="K1317" s="4" t="s">
        <v>330</v>
      </c>
      <c r="L1317" s="4">
        <f>iferror(vlookup(B1317,Rating_info,3,0),"No Data")</f>
        <v>4.9</v>
      </c>
    </row>
    <row r="1318" ht="15.75" hidden="1" customHeight="1">
      <c r="A1318" s="4" t="s">
        <v>2835</v>
      </c>
      <c r="B1318" s="4" t="s">
        <v>2836</v>
      </c>
      <c r="C1318" s="4" t="str">
        <f>iferror(vlookup(B1318,Industry_info,2,false),"No data")</f>
        <v>Telecommunications</v>
      </c>
      <c r="D1318" s="4" t="s">
        <v>2807</v>
      </c>
      <c r="E1318" s="4" t="str">
        <f>iferror(VLOOKUP(D1318,State_info,2,0),"No Data")</f>
        <v>NY</v>
      </c>
      <c r="F1318" s="4">
        <v>64829.0</v>
      </c>
      <c r="G1318" s="4">
        <v>104769.0</v>
      </c>
      <c r="H1318" s="4" t="s">
        <v>2837</v>
      </c>
      <c r="I1318" s="5">
        <v>43959.0</v>
      </c>
      <c r="J1318" s="5">
        <v>43989.0</v>
      </c>
      <c r="K1318" s="4" t="s">
        <v>16</v>
      </c>
      <c r="L1318" s="4">
        <f>iferror(vlookup(B1318,Rating_info,3,0),"No Data")</f>
        <v>4.1</v>
      </c>
    </row>
    <row r="1319" ht="15.75" hidden="1" customHeight="1">
      <c r="A1319" s="4" t="s">
        <v>2838</v>
      </c>
      <c r="B1319" s="4" t="s">
        <v>2839</v>
      </c>
      <c r="C1319" s="4" t="str">
        <f>iferror(vlookup(B1319,Industry_info,2,false),"No data")</f>
        <v>Biotech &amp; Pharmaceuticals</v>
      </c>
      <c r="D1319" s="4" t="s">
        <v>2807</v>
      </c>
      <c r="E1319" s="4" t="str">
        <f>iferror(VLOOKUP(D1319,State_info,2,0),"No Data")</f>
        <v>NY</v>
      </c>
      <c r="F1319" s="4">
        <v>65665.0</v>
      </c>
      <c r="G1319" s="4">
        <v>87057.0</v>
      </c>
      <c r="H1319" s="4" t="s">
        <v>2840</v>
      </c>
      <c r="I1319" s="5">
        <v>43949.0</v>
      </c>
      <c r="J1319" s="5">
        <v>43989.0</v>
      </c>
      <c r="K1319" s="4" t="s">
        <v>16</v>
      </c>
      <c r="L1319" s="4">
        <f>iferror(vlookup(B1319,Rating_info,3,0),"No Data")</f>
        <v>2.5</v>
      </c>
    </row>
    <row r="1320" ht="15.75" hidden="1" customHeight="1">
      <c r="A1320" s="4" t="s">
        <v>2841</v>
      </c>
      <c r="B1320" s="4" t="s">
        <v>2842</v>
      </c>
      <c r="C1320" s="4" t="str">
        <f>iferror(vlookup(B1320,Industry_info,2,false),"No data")</f>
        <v>Finance</v>
      </c>
      <c r="D1320" s="4" t="s">
        <v>2807</v>
      </c>
      <c r="E1320" s="4" t="str">
        <f>iferror(VLOOKUP(D1320,State_info,2,0),"No Data")</f>
        <v>NY</v>
      </c>
      <c r="F1320" s="4">
        <v>84236.0</v>
      </c>
      <c r="G1320" s="4">
        <v>162105.0</v>
      </c>
      <c r="H1320" s="4" t="s">
        <v>2843</v>
      </c>
      <c r="I1320" s="5">
        <v>43948.0</v>
      </c>
      <c r="J1320" s="5">
        <v>43989.0</v>
      </c>
      <c r="K1320" s="4" t="s">
        <v>16</v>
      </c>
      <c r="L1320" s="4">
        <f>iferror(vlookup(B1320,Rating_info,3,0),"No Data")</f>
        <v>3.6</v>
      </c>
    </row>
    <row r="1321" ht="15.75" hidden="1" customHeight="1">
      <c r="A1321" s="4" t="s">
        <v>2844</v>
      </c>
      <c r="B1321" s="4" t="s">
        <v>2845</v>
      </c>
      <c r="C1321" s="4" t="str">
        <f>iferror(vlookup(B1321,Industry_info,2,false),"No data")</f>
        <v>Health Care</v>
      </c>
      <c r="D1321" s="4" t="s">
        <v>2846</v>
      </c>
      <c r="E1321" s="4" t="str">
        <f>iferror(VLOOKUP(D1321,State_info,2,0),"No Data")</f>
        <v>NY</v>
      </c>
      <c r="F1321" s="4">
        <v>81991.0</v>
      </c>
      <c r="G1321" s="4">
        <v>120117.0</v>
      </c>
      <c r="H1321" s="4" t="s">
        <v>15</v>
      </c>
      <c r="I1321" s="5">
        <v>43953.0</v>
      </c>
      <c r="J1321" s="5">
        <v>43989.0</v>
      </c>
      <c r="K1321" s="4" t="s">
        <v>16</v>
      </c>
      <c r="L1321" s="4">
        <f>iferror(vlookup(B1321,Rating_info,3,0),"No Data")</f>
        <v>3.2</v>
      </c>
    </row>
    <row r="1322" ht="15.75" hidden="1" customHeight="1">
      <c r="A1322" s="4" t="s">
        <v>2847</v>
      </c>
      <c r="B1322" s="4" t="s">
        <v>2848</v>
      </c>
      <c r="C1322" s="4" t="str">
        <f>iferror(vlookup(B1322,Industry_info,2,false),"No data")</f>
        <v>Health Care</v>
      </c>
      <c r="D1322" s="4" t="s">
        <v>2849</v>
      </c>
      <c r="E1322" s="4" t="str">
        <f>iferror(VLOOKUP(D1322,State_info,2,0),"No Data")</f>
        <v>NJ</v>
      </c>
      <c r="F1322" s="4">
        <v>48000.0</v>
      </c>
      <c r="G1322" s="4">
        <v>75000.0</v>
      </c>
      <c r="H1322" s="4" t="s">
        <v>2850</v>
      </c>
      <c r="I1322" s="5">
        <v>43950.0</v>
      </c>
      <c r="J1322" s="5">
        <v>43989.0</v>
      </c>
      <c r="K1322" s="4" t="s">
        <v>16</v>
      </c>
      <c r="L1322" s="4">
        <f>iferror(vlookup(B1322,Rating_info,3,0),"No Data")</f>
        <v>4.5</v>
      </c>
    </row>
    <row r="1323" ht="15.75" hidden="1" customHeight="1">
      <c r="A1323" s="4" t="s">
        <v>2851</v>
      </c>
      <c r="B1323" s="4" t="s">
        <v>2852</v>
      </c>
      <c r="C1323" s="4" t="str">
        <f>iferror(vlookup(B1323,Industry_info,2,false),"No data")</f>
        <v>No Industry</v>
      </c>
      <c r="D1323" s="4" t="s">
        <v>2853</v>
      </c>
      <c r="E1323" s="4" t="str">
        <f>iferror(VLOOKUP(D1323,State_info,2,0),"No Data")</f>
        <v>NY</v>
      </c>
      <c r="F1323" s="4">
        <v>55069.0</v>
      </c>
      <c r="G1323" s="4">
        <v>74745.0</v>
      </c>
      <c r="H1323" s="4" t="s">
        <v>2854</v>
      </c>
      <c r="I1323" s="5">
        <v>43958.0</v>
      </c>
      <c r="J1323" s="5">
        <v>43989.0</v>
      </c>
      <c r="K1323" s="4" t="s">
        <v>16</v>
      </c>
      <c r="L1323" s="4">
        <f>iferror(vlookup(B1323,Rating_info,3,0),"No Data")</f>
        <v>3</v>
      </c>
    </row>
    <row r="1324" ht="15.75" hidden="1" customHeight="1">
      <c r="A1324" s="4" t="s">
        <v>2855</v>
      </c>
      <c r="B1324" s="4" t="s">
        <v>2856</v>
      </c>
      <c r="C1324" s="4" t="str">
        <f>iferror(vlookup(B1324,Industry_info,2,false),"No data")</f>
        <v>Retail</v>
      </c>
      <c r="D1324" s="4" t="s">
        <v>2857</v>
      </c>
      <c r="E1324" s="4" t="str">
        <f>iferror(VLOOKUP(D1324,State_info,2,0),"No Data")</f>
        <v>NY</v>
      </c>
      <c r="F1324" s="4">
        <v>21402.0</v>
      </c>
      <c r="G1324" s="4">
        <v>52210.0</v>
      </c>
      <c r="H1324" s="4" t="s">
        <v>2858</v>
      </c>
      <c r="I1324" s="5">
        <v>43956.0</v>
      </c>
      <c r="J1324" s="5">
        <v>43989.0</v>
      </c>
      <c r="K1324" s="4" t="s">
        <v>16</v>
      </c>
      <c r="L1324" s="4">
        <f>iferror(vlookup(B1324,Rating_info,3,0),"No Data")</f>
        <v>3.9</v>
      </c>
    </row>
    <row r="1325" ht="15.75" hidden="1" customHeight="1">
      <c r="A1325" s="4" t="s">
        <v>2805</v>
      </c>
      <c r="B1325" s="4" t="s">
        <v>2806</v>
      </c>
      <c r="C1325" s="4" t="str">
        <f>iferror(vlookup(B1325,Industry_info,2,false),"No data")</f>
        <v>Finance</v>
      </c>
      <c r="D1325" s="4" t="s">
        <v>2807</v>
      </c>
      <c r="E1325" s="4" t="str">
        <f>iferror(VLOOKUP(D1325,State_info,2,0),"No Data")</f>
        <v>NY</v>
      </c>
      <c r="F1325" s="4">
        <v>44587.0</v>
      </c>
      <c r="G1325" s="4">
        <v>82162.0</v>
      </c>
      <c r="H1325" s="4" t="s">
        <v>2808</v>
      </c>
      <c r="I1325" s="5">
        <v>43959.0</v>
      </c>
      <c r="J1325" s="5">
        <v>43989.0</v>
      </c>
      <c r="K1325" s="4" t="s">
        <v>16</v>
      </c>
      <c r="L1325" s="4">
        <f>iferror(vlookup(B1325,Rating_info,3,0),"No Data")</f>
        <v>4</v>
      </c>
    </row>
    <row r="1326" ht="15.75" hidden="1" customHeight="1">
      <c r="A1326" s="4" t="s">
        <v>2809</v>
      </c>
      <c r="B1326" s="4" t="s">
        <v>2810</v>
      </c>
      <c r="C1326" s="4" t="str">
        <f>iferror(vlookup(B1326,Industry_info,2,false),"No data")</f>
        <v>No Industry</v>
      </c>
      <c r="D1326" s="4" t="s">
        <v>2807</v>
      </c>
      <c r="E1326" s="4" t="str">
        <f>iferror(VLOOKUP(D1326,State_info,2,0),"No Data")</f>
        <v>NY</v>
      </c>
      <c r="F1326" s="4">
        <v>125410.0</v>
      </c>
      <c r="G1326" s="4">
        <v>212901.0</v>
      </c>
      <c r="H1326" s="4" t="s">
        <v>2811</v>
      </c>
      <c r="I1326" s="5">
        <v>43949.0</v>
      </c>
      <c r="J1326" s="5">
        <v>43989.0</v>
      </c>
      <c r="K1326" s="4" t="s">
        <v>16</v>
      </c>
      <c r="L1326" s="4" t="str">
        <f>iferror(vlookup(B1326,Rating_info,3,0),"No Data")</f>
        <v/>
      </c>
    </row>
    <row r="1327" ht="15.75" hidden="1" customHeight="1">
      <c r="A1327" s="4" t="s">
        <v>2812</v>
      </c>
      <c r="B1327" s="4" t="s">
        <v>2813</v>
      </c>
      <c r="C1327" s="4" t="str">
        <f>iferror(vlookup(B1327,Industry_info,2,false),"No data")</f>
        <v>Health Care</v>
      </c>
      <c r="D1327" s="4" t="s">
        <v>2807</v>
      </c>
      <c r="E1327" s="4" t="str">
        <f>iferror(VLOOKUP(D1327,State_info,2,0),"No Data")</f>
        <v>NY</v>
      </c>
      <c r="F1327" s="4">
        <v>94715.0</v>
      </c>
      <c r="G1327" s="4">
        <v>103279.0</v>
      </c>
      <c r="H1327" s="4" t="s">
        <v>2814</v>
      </c>
      <c r="I1327" s="5">
        <v>43956.0</v>
      </c>
      <c r="J1327" s="5">
        <v>43989.0</v>
      </c>
      <c r="K1327" s="4" t="s">
        <v>16</v>
      </c>
      <c r="L1327" s="4">
        <f>iferror(vlookup(B1327,Rating_info,3,0),"No Data")</f>
        <v>4.9</v>
      </c>
    </row>
    <row r="1328" ht="15.75" hidden="1" customHeight="1">
      <c r="A1328" s="4" t="s">
        <v>2815</v>
      </c>
      <c r="B1328" s="4" t="s">
        <v>2816</v>
      </c>
      <c r="C1328" s="4" t="str">
        <f>iferror(vlookup(B1328,Industry_info,2,false),"No data")</f>
        <v>No Industry</v>
      </c>
      <c r="D1328" s="4" t="s">
        <v>2817</v>
      </c>
      <c r="E1328" s="4" t="str">
        <f>iferror(VLOOKUP(D1328,State_info,2,0),"No Data")</f>
        <v>NY</v>
      </c>
      <c r="F1328" s="4">
        <v>20000.0</v>
      </c>
      <c r="G1328" s="4">
        <v>35000.0</v>
      </c>
      <c r="H1328" s="4" t="s">
        <v>2818</v>
      </c>
      <c r="I1328" s="5">
        <v>43958.0</v>
      </c>
      <c r="J1328" s="5">
        <v>43989.0</v>
      </c>
      <c r="K1328" s="4" t="s">
        <v>330</v>
      </c>
      <c r="L1328" s="4" t="str">
        <f>iferror(vlookup(B1328,Rating_info,3,0),"No Data")</f>
        <v/>
      </c>
    </row>
    <row r="1329" ht="15.75" hidden="1" customHeight="1">
      <c r="A1329" s="4" t="s">
        <v>2819</v>
      </c>
      <c r="B1329" s="4" t="s">
        <v>2820</v>
      </c>
      <c r="C1329" s="4" t="str">
        <f>iferror(vlookup(B1329,Industry_info,2,false),"No data")</f>
        <v>Construction, Repair &amp; Maintenance</v>
      </c>
      <c r="D1329" s="4" t="s">
        <v>2821</v>
      </c>
      <c r="E1329" s="4" t="str">
        <f>iferror(VLOOKUP(D1329,State_info,2,0),"No Data")</f>
        <v>NY</v>
      </c>
      <c r="F1329" s="4">
        <v>54991.0</v>
      </c>
      <c r="G1329" s="4">
        <v>143860.0</v>
      </c>
      <c r="H1329" s="4" t="s">
        <v>2822</v>
      </c>
      <c r="I1329" s="5">
        <v>43959.0</v>
      </c>
      <c r="J1329" s="5">
        <v>43989.0</v>
      </c>
      <c r="K1329" s="4" t="s">
        <v>16</v>
      </c>
      <c r="L1329" s="4">
        <f>iferror(vlookup(B1329,Rating_info,3,0),"No Data")</f>
        <v>3.8</v>
      </c>
    </row>
    <row r="1330" ht="15.75" hidden="1" customHeight="1">
      <c r="A1330" s="4" t="s">
        <v>2823</v>
      </c>
      <c r="B1330" s="4" t="s">
        <v>2824</v>
      </c>
      <c r="C1330" s="4" t="str">
        <f>iferror(vlookup(B1330,Industry_info,2,false),"No data")</f>
        <v>Construction, Repair &amp; Maintenance</v>
      </c>
      <c r="D1330" s="4" t="s">
        <v>2825</v>
      </c>
      <c r="E1330" s="4" t="str">
        <f>iferror(VLOOKUP(D1330,State_info,2,0),"No Data")</f>
        <v>NY</v>
      </c>
      <c r="F1330" s="4">
        <v>46298.0</v>
      </c>
      <c r="G1330" s="4">
        <v>55893.0</v>
      </c>
      <c r="H1330" s="4" t="s">
        <v>2826</v>
      </c>
      <c r="I1330" s="5">
        <v>43952.0</v>
      </c>
      <c r="J1330" s="5">
        <v>43989.0</v>
      </c>
      <c r="K1330" s="4" t="s">
        <v>16</v>
      </c>
      <c r="L1330" s="4">
        <f>iferror(vlookup(B1330,Rating_info,3,0),"No Data")</f>
        <v>3.5</v>
      </c>
    </row>
    <row r="1331" ht="15.75" hidden="1" customHeight="1">
      <c r="A1331" s="4" t="s">
        <v>2827</v>
      </c>
      <c r="B1331" s="4" t="s">
        <v>2828</v>
      </c>
      <c r="C1331" s="4" t="str">
        <f>iferror(vlookup(B1331,Industry_info,2,false),"No data")</f>
        <v>Information Technology</v>
      </c>
      <c r="D1331" s="4" t="s">
        <v>2807</v>
      </c>
      <c r="E1331" s="4" t="str">
        <f>iferror(VLOOKUP(D1331,State_info,2,0),"No Data")</f>
        <v>NY</v>
      </c>
      <c r="F1331" s="4">
        <v>122296.0</v>
      </c>
      <c r="G1331" s="4">
        <v>148734.0</v>
      </c>
      <c r="H1331" s="4" t="s">
        <v>2829</v>
      </c>
      <c r="I1331" s="5">
        <v>43949.0</v>
      </c>
      <c r="J1331" s="5">
        <v>43989.0</v>
      </c>
      <c r="K1331" s="4" t="s">
        <v>16</v>
      </c>
      <c r="L1331" s="4">
        <f>iferror(vlookup(B1331,Rating_info,3,0),"No Data")</f>
        <v>3.4</v>
      </c>
    </row>
    <row r="1332" ht="15.75" hidden="1" customHeight="1">
      <c r="A1332" s="4" t="s">
        <v>2830</v>
      </c>
      <c r="B1332" s="4" t="s">
        <v>2806</v>
      </c>
      <c r="C1332" s="4" t="str">
        <f>iferror(vlookup(B1332,Industry_info,2,false),"No data")</f>
        <v>Finance</v>
      </c>
      <c r="D1332" s="4" t="s">
        <v>2807</v>
      </c>
      <c r="E1332" s="4" t="str">
        <f>iferror(VLOOKUP(D1332,State_info,2,0),"No Data")</f>
        <v>NY</v>
      </c>
      <c r="F1332" s="4">
        <v>91572.0</v>
      </c>
      <c r="G1332" s="4">
        <v>114484.0</v>
      </c>
      <c r="H1332" s="4" t="s">
        <v>2831</v>
      </c>
      <c r="I1332" s="5">
        <v>43946.0</v>
      </c>
      <c r="J1332" s="5">
        <v>43989.0</v>
      </c>
      <c r="K1332" s="4" t="s">
        <v>16</v>
      </c>
      <c r="L1332" s="4">
        <f>iferror(vlookup(B1332,Rating_info,3,0),"No Data")</f>
        <v>4</v>
      </c>
    </row>
    <row r="1333" ht="15.75" hidden="1" customHeight="1">
      <c r="A1333" s="4" t="s">
        <v>2832</v>
      </c>
      <c r="B1333" s="4" t="s">
        <v>2813</v>
      </c>
      <c r="C1333" s="4" t="str">
        <f>iferror(vlookup(B1333,Industry_info,2,false),"No data")</f>
        <v>Health Care</v>
      </c>
      <c r="D1333" s="4" t="s">
        <v>2833</v>
      </c>
      <c r="E1333" s="4" t="str">
        <f>iferror(VLOOKUP(D1333,State_info,2,0),"No Data")</f>
        <v>NJ</v>
      </c>
      <c r="F1333" s="4">
        <v>38471.0</v>
      </c>
      <c r="G1333" s="4">
        <v>43006.0</v>
      </c>
      <c r="H1333" s="4" t="s">
        <v>2834</v>
      </c>
      <c r="I1333" s="5">
        <v>43959.0</v>
      </c>
      <c r="J1333" s="5">
        <v>43989.0</v>
      </c>
      <c r="K1333" s="4" t="s">
        <v>330</v>
      </c>
      <c r="L1333" s="4">
        <f>iferror(vlookup(B1333,Rating_info,3,0),"No Data")</f>
        <v>4.9</v>
      </c>
    </row>
    <row r="1334" ht="15.75" hidden="1" customHeight="1">
      <c r="A1334" s="4" t="s">
        <v>2835</v>
      </c>
      <c r="B1334" s="4" t="s">
        <v>2836</v>
      </c>
      <c r="C1334" s="4" t="str">
        <f>iferror(vlookup(B1334,Industry_info,2,false),"No data")</f>
        <v>Telecommunications</v>
      </c>
      <c r="D1334" s="4" t="s">
        <v>2807</v>
      </c>
      <c r="E1334" s="4" t="str">
        <f>iferror(VLOOKUP(D1334,State_info,2,0),"No Data")</f>
        <v>NY</v>
      </c>
      <c r="F1334" s="4">
        <v>64829.0</v>
      </c>
      <c r="G1334" s="4">
        <v>104769.0</v>
      </c>
      <c r="H1334" s="4" t="s">
        <v>2837</v>
      </c>
      <c r="I1334" s="5">
        <v>43959.0</v>
      </c>
      <c r="J1334" s="5">
        <v>43989.0</v>
      </c>
      <c r="K1334" s="4" t="s">
        <v>16</v>
      </c>
      <c r="L1334" s="4">
        <f>iferror(vlookup(B1334,Rating_info,3,0),"No Data")</f>
        <v>4.1</v>
      </c>
    </row>
    <row r="1335" ht="15.75" hidden="1" customHeight="1">
      <c r="A1335" s="4" t="s">
        <v>2838</v>
      </c>
      <c r="B1335" s="4" t="s">
        <v>2839</v>
      </c>
      <c r="C1335" s="4" t="str">
        <f>iferror(vlookup(B1335,Industry_info,2,false),"No data")</f>
        <v>Biotech &amp; Pharmaceuticals</v>
      </c>
      <c r="D1335" s="4" t="s">
        <v>2807</v>
      </c>
      <c r="E1335" s="4" t="str">
        <f>iferror(VLOOKUP(D1335,State_info,2,0),"No Data")</f>
        <v>NY</v>
      </c>
      <c r="F1335" s="4">
        <v>65665.0</v>
      </c>
      <c r="G1335" s="4">
        <v>87057.0</v>
      </c>
      <c r="H1335" s="4" t="s">
        <v>2840</v>
      </c>
      <c r="I1335" s="5">
        <v>43949.0</v>
      </c>
      <c r="J1335" s="5">
        <v>43989.0</v>
      </c>
      <c r="K1335" s="4" t="s">
        <v>16</v>
      </c>
      <c r="L1335" s="4">
        <f>iferror(vlookup(B1335,Rating_info,3,0),"No Data")</f>
        <v>2.5</v>
      </c>
    </row>
    <row r="1336" ht="15.75" hidden="1" customHeight="1">
      <c r="A1336" s="4" t="s">
        <v>2841</v>
      </c>
      <c r="B1336" s="4" t="s">
        <v>2842</v>
      </c>
      <c r="C1336" s="4" t="str">
        <f>iferror(vlookup(B1336,Industry_info,2,false),"No data")</f>
        <v>Finance</v>
      </c>
      <c r="D1336" s="4" t="s">
        <v>2807</v>
      </c>
      <c r="E1336" s="4" t="str">
        <f>iferror(VLOOKUP(D1336,State_info,2,0),"No Data")</f>
        <v>NY</v>
      </c>
      <c r="F1336" s="4">
        <v>84236.0</v>
      </c>
      <c r="G1336" s="4">
        <v>162105.0</v>
      </c>
      <c r="H1336" s="4" t="s">
        <v>2843</v>
      </c>
      <c r="I1336" s="5">
        <v>43948.0</v>
      </c>
      <c r="J1336" s="5">
        <v>43989.0</v>
      </c>
      <c r="K1336" s="4" t="s">
        <v>16</v>
      </c>
      <c r="L1336" s="4">
        <f>iferror(vlookup(B1336,Rating_info,3,0),"No Data")</f>
        <v>3.6</v>
      </c>
    </row>
    <row r="1337" ht="15.75" hidden="1" customHeight="1">
      <c r="A1337" s="4" t="s">
        <v>2844</v>
      </c>
      <c r="B1337" s="4" t="s">
        <v>2845</v>
      </c>
      <c r="C1337" s="4" t="str">
        <f>iferror(vlookup(B1337,Industry_info,2,false),"No data")</f>
        <v>Health Care</v>
      </c>
      <c r="D1337" s="4" t="s">
        <v>2846</v>
      </c>
      <c r="E1337" s="4" t="str">
        <f>iferror(VLOOKUP(D1337,State_info,2,0),"No Data")</f>
        <v>NY</v>
      </c>
      <c r="F1337" s="4">
        <v>81991.0</v>
      </c>
      <c r="G1337" s="4">
        <v>120117.0</v>
      </c>
      <c r="H1337" s="4" t="s">
        <v>15</v>
      </c>
      <c r="I1337" s="5">
        <v>43953.0</v>
      </c>
      <c r="J1337" s="5">
        <v>43989.0</v>
      </c>
      <c r="K1337" s="4" t="s">
        <v>16</v>
      </c>
      <c r="L1337" s="4">
        <f>iferror(vlookup(B1337,Rating_info,3,0),"No Data")</f>
        <v>3.2</v>
      </c>
    </row>
    <row r="1338" ht="15.75" hidden="1" customHeight="1">
      <c r="A1338" s="4" t="s">
        <v>2847</v>
      </c>
      <c r="B1338" s="4" t="s">
        <v>2848</v>
      </c>
      <c r="C1338" s="4" t="str">
        <f>iferror(vlookup(B1338,Industry_info,2,false),"No data")</f>
        <v>Health Care</v>
      </c>
      <c r="D1338" s="4" t="s">
        <v>2849</v>
      </c>
      <c r="E1338" s="4" t="str">
        <f>iferror(VLOOKUP(D1338,State_info,2,0),"No Data")</f>
        <v>NJ</v>
      </c>
      <c r="F1338" s="4">
        <v>48000.0</v>
      </c>
      <c r="G1338" s="4">
        <v>75000.0</v>
      </c>
      <c r="H1338" s="4" t="s">
        <v>2850</v>
      </c>
      <c r="I1338" s="5">
        <v>43950.0</v>
      </c>
      <c r="J1338" s="5">
        <v>43989.0</v>
      </c>
      <c r="K1338" s="4" t="s">
        <v>16</v>
      </c>
      <c r="L1338" s="4">
        <f>iferror(vlookup(B1338,Rating_info,3,0),"No Data")</f>
        <v>4.5</v>
      </c>
    </row>
    <row r="1339" ht="15.75" hidden="1" customHeight="1">
      <c r="A1339" s="4" t="s">
        <v>2851</v>
      </c>
      <c r="B1339" s="4" t="s">
        <v>2852</v>
      </c>
      <c r="C1339" s="4" t="str">
        <f>iferror(vlookup(B1339,Industry_info,2,false),"No data")</f>
        <v>No Industry</v>
      </c>
      <c r="D1339" s="4" t="s">
        <v>2853</v>
      </c>
      <c r="E1339" s="4" t="str">
        <f>iferror(VLOOKUP(D1339,State_info,2,0),"No Data")</f>
        <v>NY</v>
      </c>
      <c r="F1339" s="4">
        <v>55069.0</v>
      </c>
      <c r="G1339" s="4">
        <v>74745.0</v>
      </c>
      <c r="H1339" s="4" t="s">
        <v>2854</v>
      </c>
      <c r="I1339" s="5">
        <v>43958.0</v>
      </c>
      <c r="J1339" s="5">
        <v>43989.0</v>
      </c>
      <c r="K1339" s="4" t="s">
        <v>16</v>
      </c>
      <c r="L1339" s="4">
        <f>iferror(vlookup(B1339,Rating_info,3,0),"No Data")</f>
        <v>3</v>
      </c>
    </row>
    <row r="1340" ht="15.75" hidden="1" customHeight="1">
      <c r="A1340" s="4" t="s">
        <v>2855</v>
      </c>
      <c r="B1340" s="4" t="s">
        <v>2856</v>
      </c>
      <c r="C1340" s="4" t="str">
        <f>iferror(vlookup(B1340,Industry_info,2,false),"No data")</f>
        <v>Retail</v>
      </c>
      <c r="D1340" s="4" t="s">
        <v>2857</v>
      </c>
      <c r="E1340" s="4" t="str">
        <f>iferror(VLOOKUP(D1340,State_info,2,0),"No Data")</f>
        <v>NY</v>
      </c>
      <c r="F1340" s="4">
        <v>21402.0</v>
      </c>
      <c r="G1340" s="4">
        <v>52210.0</v>
      </c>
      <c r="H1340" s="4" t="s">
        <v>2858</v>
      </c>
      <c r="I1340" s="5">
        <v>43956.0</v>
      </c>
      <c r="J1340" s="5">
        <v>43989.0</v>
      </c>
      <c r="K1340" s="4" t="s">
        <v>16</v>
      </c>
      <c r="L1340" s="4">
        <f>iferror(vlookup(B1340,Rating_info,3,0),"No Data")</f>
        <v>3.9</v>
      </c>
    </row>
    <row r="1341" ht="15.75" hidden="1" customHeight="1">
      <c r="A1341" s="4" t="s">
        <v>2805</v>
      </c>
      <c r="B1341" s="4" t="s">
        <v>2806</v>
      </c>
      <c r="C1341" s="4" t="str">
        <f>iferror(vlookup(B1341,Industry_info,2,false),"No data")</f>
        <v>Finance</v>
      </c>
      <c r="D1341" s="4" t="s">
        <v>2807</v>
      </c>
      <c r="E1341" s="4" t="str">
        <f>iferror(VLOOKUP(D1341,State_info,2,0),"No Data")</f>
        <v>NY</v>
      </c>
      <c r="F1341" s="4">
        <v>44587.0</v>
      </c>
      <c r="G1341" s="4">
        <v>82162.0</v>
      </c>
      <c r="H1341" s="4" t="s">
        <v>2808</v>
      </c>
      <c r="I1341" s="5">
        <v>43959.0</v>
      </c>
      <c r="J1341" s="5">
        <v>43989.0</v>
      </c>
      <c r="K1341" s="4" t="s">
        <v>16</v>
      </c>
      <c r="L1341" s="4">
        <f>iferror(vlookup(B1341,Rating_info,3,0),"No Data")</f>
        <v>4</v>
      </c>
    </row>
    <row r="1342" ht="15.75" hidden="1" customHeight="1">
      <c r="A1342" s="4" t="s">
        <v>2809</v>
      </c>
      <c r="B1342" s="4" t="s">
        <v>2810</v>
      </c>
      <c r="C1342" s="4" t="str">
        <f>iferror(vlookup(B1342,Industry_info,2,false),"No data")</f>
        <v>No Industry</v>
      </c>
      <c r="D1342" s="4" t="s">
        <v>2807</v>
      </c>
      <c r="E1342" s="4" t="str">
        <f>iferror(VLOOKUP(D1342,State_info,2,0),"No Data")</f>
        <v>NY</v>
      </c>
      <c r="F1342" s="4">
        <v>125410.0</v>
      </c>
      <c r="G1342" s="4">
        <v>212901.0</v>
      </c>
      <c r="H1342" s="4" t="s">
        <v>2811</v>
      </c>
      <c r="I1342" s="5">
        <v>43949.0</v>
      </c>
      <c r="J1342" s="5">
        <v>43989.0</v>
      </c>
      <c r="K1342" s="4" t="s">
        <v>16</v>
      </c>
      <c r="L1342" s="4" t="str">
        <f>iferror(vlookup(B1342,Rating_info,3,0),"No Data")</f>
        <v/>
      </c>
    </row>
    <row r="1343" ht="15.75" hidden="1" customHeight="1">
      <c r="A1343" s="4" t="s">
        <v>2812</v>
      </c>
      <c r="B1343" s="4" t="s">
        <v>2813</v>
      </c>
      <c r="C1343" s="4" t="str">
        <f>iferror(vlookup(B1343,Industry_info,2,false),"No data")</f>
        <v>Health Care</v>
      </c>
      <c r="D1343" s="4" t="s">
        <v>2807</v>
      </c>
      <c r="E1343" s="4" t="str">
        <f>iferror(VLOOKUP(D1343,State_info,2,0),"No Data")</f>
        <v>NY</v>
      </c>
      <c r="F1343" s="4">
        <v>94715.0</v>
      </c>
      <c r="G1343" s="4">
        <v>103279.0</v>
      </c>
      <c r="H1343" s="4" t="s">
        <v>2814</v>
      </c>
      <c r="I1343" s="5">
        <v>43956.0</v>
      </c>
      <c r="J1343" s="5">
        <v>43989.0</v>
      </c>
      <c r="K1343" s="4" t="s">
        <v>16</v>
      </c>
      <c r="L1343" s="4">
        <f>iferror(vlookup(B1343,Rating_info,3,0),"No Data")</f>
        <v>4.9</v>
      </c>
    </row>
    <row r="1344" ht="15.75" hidden="1" customHeight="1">
      <c r="A1344" s="4" t="s">
        <v>2815</v>
      </c>
      <c r="B1344" s="4" t="s">
        <v>2816</v>
      </c>
      <c r="C1344" s="4" t="str">
        <f>iferror(vlookup(B1344,Industry_info,2,false),"No data")</f>
        <v>No Industry</v>
      </c>
      <c r="D1344" s="4" t="s">
        <v>2817</v>
      </c>
      <c r="E1344" s="4" t="str">
        <f>iferror(VLOOKUP(D1344,State_info,2,0),"No Data")</f>
        <v>NY</v>
      </c>
      <c r="F1344" s="4">
        <v>20000.0</v>
      </c>
      <c r="G1344" s="4">
        <v>35000.0</v>
      </c>
      <c r="H1344" s="4" t="s">
        <v>2818</v>
      </c>
      <c r="I1344" s="5">
        <v>43958.0</v>
      </c>
      <c r="J1344" s="5">
        <v>43989.0</v>
      </c>
      <c r="K1344" s="4" t="s">
        <v>330</v>
      </c>
      <c r="L1344" s="4" t="str">
        <f>iferror(vlookup(B1344,Rating_info,3,0),"No Data")</f>
        <v/>
      </c>
    </row>
    <row r="1345" ht="15.75" hidden="1" customHeight="1">
      <c r="A1345" s="4" t="s">
        <v>2819</v>
      </c>
      <c r="B1345" s="4" t="s">
        <v>2820</v>
      </c>
      <c r="C1345" s="4" t="str">
        <f>iferror(vlookup(B1345,Industry_info,2,false),"No data")</f>
        <v>Construction, Repair &amp; Maintenance</v>
      </c>
      <c r="D1345" s="4" t="s">
        <v>2821</v>
      </c>
      <c r="E1345" s="4" t="str">
        <f>iferror(VLOOKUP(D1345,State_info,2,0),"No Data")</f>
        <v>NY</v>
      </c>
      <c r="F1345" s="4">
        <v>54991.0</v>
      </c>
      <c r="G1345" s="4">
        <v>143860.0</v>
      </c>
      <c r="H1345" s="4" t="s">
        <v>2822</v>
      </c>
      <c r="I1345" s="5">
        <v>43959.0</v>
      </c>
      <c r="J1345" s="5">
        <v>43989.0</v>
      </c>
      <c r="K1345" s="4" t="s">
        <v>16</v>
      </c>
      <c r="L1345" s="4">
        <f>iferror(vlookup(B1345,Rating_info,3,0),"No Data")</f>
        <v>3.8</v>
      </c>
    </row>
    <row r="1346" ht="15.75" hidden="1" customHeight="1">
      <c r="A1346" s="4" t="s">
        <v>2823</v>
      </c>
      <c r="B1346" s="4" t="s">
        <v>2824</v>
      </c>
      <c r="C1346" s="4" t="str">
        <f>iferror(vlookup(B1346,Industry_info,2,false),"No data")</f>
        <v>Construction, Repair &amp; Maintenance</v>
      </c>
      <c r="D1346" s="4" t="s">
        <v>2825</v>
      </c>
      <c r="E1346" s="4" t="str">
        <f>iferror(VLOOKUP(D1346,State_info,2,0),"No Data")</f>
        <v>NY</v>
      </c>
      <c r="F1346" s="4">
        <v>46298.0</v>
      </c>
      <c r="G1346" s="4">
        <v>55893.0</v>
      </c>
      <c r="H1346" s="4" t="s">
        <v>2826</v>
      </c>
      <c r="I1346" s="5">
        <v>43952.0</v>
      </c>
      <c r="J1346" s="5">
        <v>43989.0</v>
      </c>
      <c r="K1346" s="4" t="s">
        <v>16</v>
      </c>
      <c r="L1346" s="4">
        <f>iferror(vlookup(B1346,Rating_info,3,0),"No Data")</f>
        <v>3.5</v>
      </c>
    </row>
    <row r="1347" ht="15.75" hidden="1" customHeight="1">
      <c r="A1347" s="4" t="s">
        <v>2827</v>
      </c>
      <c r="B1347" s="4" t="s">
        <v>2828</v>
      </c>
      <c r="C1347" s="4" t="str">
        <f>iferror(vlookup(B1347,Industry_info,2,false),"No data")</f>
        <v>Information Technology</v>
      </c>
      <c r="D1347" s="4" t="s">
        <v>2807</v>
      </c>
      <c r="E1347" s="4" t="str">
        <f>iferror(VLOOKUP(D1347,State_info,2,0),"No Data")</f>
        <v>NY</v>
      </c>
      <c r="F1347" s="4">
        <v>122296.0</v>
      </c>
      <c r="G1347" s="4">
        <v>148734.0</v>
      </c>
      <c r="H1347" s="4" t="s">
        <v>2829</v>
      </c>
      <c r="I1347" s="5">
        <v>43949.0</v>
      </c>
      <c r="J1347" s="5">
        <v>43989.0</v>
      </c>
      <c r="K1347" s="4" t="s">
        <v>16</v>
      </c>
      <c r="L1347" s="4">
        <f>iferror(vlookup(B1347,Rating_info,3,0),"No Data")</f>
        <v>3.4</v>
      </c>
    </row>
    <row r="1348" ht="15.75" hidden="1" customHeight="1">
      <c r="A1348" s="4" t="s">
        <v>2830</v>
      </c>
      <c r="B1348" s="4" t="s">
        <v>2806</v>
      </c>
      <c r="C1348" s="4" t="str">
        <f>iferror(vlookup(B1348,Industry_info,2,false),"No data")</f>
        <v>Finance</v>
      </c>
      <c r="D1348" s="4" t="s">
        <v>2807</v>
      </c>
      <c r="E1348" s="4" t="str">
        <f>iferror(VLOOKUP(D1348,State_info,2,0),"No Data")</f>
        <v>NY</v>
      </c>
      <c r="F1348" s="4">
        <v>91572.0</v>
      </c>
      <c r="G1348" s="4">
        <v>114484.0</v>
      </c>
      <c r="H1348" s="4" t="s">
        <v>2831</v>
      </c>
      <c r="I1348" s="5">
        <v>43946.0</v>
      </c>
      <c r="J1348" s="5">
        <v>43989.0</v>
      </c>
      <c r="K1348" s="4" t="s">
        <v>16</v>
      </c>
      <c r="L1348" s="4">
        <f>iferror(vlookup(B1348,Rating_info,3,0),"No Data")</f>
        <v>4</v>
      </c>
    </row>
    <row r="1349" ht="15.75" hidden="1" customHeight="1">
      <c r="A1349" s="4" t="s">
        <v>2832</v>
      </c>
      <c r="B1349" s="4" t="s">
        <v>2813</v>
      </c>
      <c r="C1349" s="4" t="str">
        <f>iferror(vlookup(B1349,Industry_info,2,false),"No data")</f>
        <v>Health Care</v>
      </c>
      <c r="D1349" s="4" t="s">
        <v>2833</v>
      </c>
      <c r="E1349" s="4" t="str">
        <f>iferror(VLOOKUP(D1349,State_info,2,0),"No Data")</f>
        <v>NJ</v>
      </c>
      <c r="F1349" s="4">
        <v>38471.0</v>
      </c>
      <c r="G1349" s="4">
        <v>43006.0</v>
      </c>
      <c r="H1349" s="4" t="s">
        <v>2834</v>
      </c>
      <c r="I1349" s="5">
        <v>43959.0</v>
      </c>
      <c r="J1349" s="5">
        <v>43989.0</v>
      </c>
      <c r="K1349" s="4" t="s">
        <v>330</v>
      </c>
      <c r="L1349" s="4">
        <f>iferror(vlookup(B1349,Rating_info,3,0),"No Data")</f>
        <v>4.9</v>
      </c>
    </row>
    <row r="1350" ht="15.75" hidden="1" customHeight="1">
      <c r="A1350" s="4" t="s">
        <v>2835</v>
      </c>
      <c r="B1350" s="4" t="s">
        <v>2836</v>
      </c>
      <c r="C1350" s="4" t="str">
        <f>iferror(vlookup(B1350,Industry_info,2,false),"No data")</f>
        <v>Telecommunications</v>
      </c>
      <c r="D1350" s="4" t="s">
        <v>2807</v>
      </c>
      <c r="E1350" s="4" t="str">
        <f>iferror(VLOOKUP(D1350,State_info,2,0),"No Data")</f>
        <v>NY</v>
      </c>
      <c r="F1350" s="4">
        <v>64829.0</v>
      </c>
      <c r="G1350" s="4">
        <v>104769.0</v>
      </c>
      <c r="H1350" s="4" t="s">
        <v>2837</v>
      </c>
      <c r="I1350" s="5">
        <v>43959.0</v>
      </c>
      <c r="J1350" s="5">
        <v>43989.0</v>
      </c>
      <c r="K1350" s="4" t="s">
        <v>16</v>
      </c>
      <c r="L1350" s="4">
        <f>iferror(vlookup(B1350,Rating_info,3,0),"No Data")</f>
        <v>4.1</v>
      </c>
    </row>
    <row r="1351" ht="15.75" hidden="1" customHeight="1">
      <c r="A1351" s="4" t="s">
        <v>2838</v>
      </c>
      <c r="B1351" s="4" t="s">
        <v>2839</v>
      </c>
      <c r="C1351" s="4" t="str">
        <f>iferror(vlookup(B1351,Industry_info,2,false),"No data")</f>
        <v>Biotech &amp; Pharmaceuticals</v>
      </c>
      <c r="D1351" s="4" t="s">
        <v>2807</v>
      </c>
      <c r="E1351" s="4" t="str">
        <f>iferror(VLOOKUP(D1351,State_info,2,0),"No Data")</f>
        <v>NY</v>
      </c>
      <c r="F1351" s="4">
        <v>65665.0</v>
      </c>
      <c r="G1351" s="4">
        <v>87057.0</v>
      </c>
      <c r="H1351" s="4" t="s">
        <v>2840</v>
      </c>
      <c r="I1351" s="5">
        <v>43949.0</v>
      </c>
      <c r="J1351" s="5">
        <v>43989.0</v>
      </c>
      <c r="K1351" s="4" t="s">
        <v>16</v>
      </c>
      <c r="L1351" s="4">
        <f>iferror(vlookup(B1351,Rating_info,3,0),"No Data")</f>
        <v>2.5</v>
      </c>
    </row>
    <row r="1352" ht="15.75" hidden="1" customHeight="1">
      <c r="A1352" s="4" t="s">
        <v>2841</v>
      </c>
      <c r="B1352" s="4" t="s">
        <v>2842</v>
      </c>
      <c r="C1352" s="4" t="str">
        <f>iferror(vlookup(B1352,Industry_info,2,false),"No data")</f>
        <v>Finance</v>
      </c>
      <c r="D1352" s="4" t="s">
        <v>2807</v>
      </c>
      <c r="E1352" s="4" t="str">
        <f>iferror(VLOOKUP(D1352,State_info,2,0),"No Data")</f>
        <v>NY</v>
      </c>
      <c r="F1352" s="4">
        <v>84236.0</v>
      </c>
      <c r="G1352" s="4">
        <v>162105.0</v>
      </c>
      <c r="H1352" s="4" t="s">
        <v>2843</v>
      </c>
      <c r="I1352" s="5">
        <v>43948.0</v>
      </c>
      <c r="J1352" s="5">
        <v>43989.0</v>
      </c>
      <c r="K1352" s="4" t="s">
        <v>16</v>
      </c>
      <c r="L1352" s="4">
        <f>iferror(vlookup(B1352,Rating_info,3,0),"No Data")</f>
        <v>3.6</v>
      </c>
    </row>
    <row r="1353" ht="15.75" hidden="1" customHeight="1">
      <c r="A1353" s="4" t="s">
        <v>2844</v>
      </c>
      <c r="B1353" s="4" t="s">
        <v>2845</v>
      </c>
      <c r="C1353" s="4" t="str">
        <f>iferror(vlookup(B1353,Industry_info,2,false),"No data")</f>
        <v>Health Care</v>
      </c>
      <c r="D1353" s="4" t="s">
        <v>2846</v>
      </c>
      <c r="E1353" s="4" t="str">
        <f>iferror(VLOOKUP(D1353,State_info,2,0),"No Data")</f>
        <v>NY</v>
      </c>
      <c r="F1353" s="4">
        <v>81991.0</v>
      </c>
      <c r="G1353" s="4">
        <v>120117.0</v>
      </c>
      <c r="H1353" s="4" t="s">
        <v>15</v>
      </c>
      <c r="I1353" s="5">
        <v>43953.0</v>
      </c>
      <c r="J1353" s="5">
        <v>43989.0</v>
      </c>
      <c r="K1353" s="4" t="s">
        <v>16</v>
      </c>
      <c r="L1353" s="4">
        <f>iferror(vlookup(B1353,Rating_info,3,0),"No Data")</f>
        <v>3.2</v>
      </c>
    </row>
    <row r="1354" ht="15.75" hidden="1" customHeight="1">
      <c r="A1354" s="4" t="s">
        <v>2847</v>
      </c>
      <c r="B1354" s="4" t="s">
        <v>2848</v>
      </c>
      <c r="C1354" s="4" t="str">
        <f>iferror(vlookup(B1354,Industry_info,2,false),"No data")</f>
        <v>Health Care</v>
      </c>
      <c r="D1354" s="4" t="s">
        <v>2849</v>
      </c>
      <c r="E1354" s="4" t="str">
        <f>iferror(VLOOKUP(D1354,State_info,2,0),"No Data")</f>
        <v>NJ</v>
      </c>
      <c r="F1354" s="4">
        <v>48000.0</v>
      </c>
      <c r="G1354" s="4">
        <v>75000.0</v>
      </c>
      <c r="H1354" s="4" t="s">
        <v>2850</v>
      </c>
      <c r="I1354" s="5">
        <v>43950.0</v>
      </c>
      <c r="J1354" s="5">
        <v>43989.0</v>
      </c>
      <c r="K1354" s="4" t="s">
        <v>16</v>
      </c>
      <c r="L1354" s="4">
        <f>iferror(vlookup(B1354,Rating_info,3,0),"No Data")</f>
        <v>4.5</v>
      </c>
    </row>
    <row r="1355" ht="15.75" hidden="1" customHeight="1">
      <c r="A1355" s="4" t="s">
        <v>2851</v>
      </c>
      <c r="B1355" s="4" t="s">
        <v>2852</v>
      </c>
      <c r="C1355" s="4" t="str">
        <f>iferror(vlookup(B1355,Industry_info,2,false),"No data")</f>
        <v>No Industry</v>
      </c>
      <c r="D1355" s="4" t="s">
        <v>2853</v>
      </c>
      <c r="E1355" s="4" t="str">
        <f>iferror(VLOOKUP(D1355,State_info,2,0),"No Data")</f>
        <v>NY</v>
      </c>
      <c r="F1355" s="4">
        <v>55069.0</v>
      </c>
      <c r="G1355" s="4">
        <v>74745.0</v>
      </c>
      <c r="H1355" s="4" t="s">
        <v>2854</v>
      </c>
      <c r="I1355" s="5">
        <v>43958.0</v>
      </c>
      <c r="J1355" s="5">
        <v>43989.0</v>
      </c>
      <c r="K1355" s="4" t="s">
        <v>16</v>
      </c>
      <c r="L1355" s="4">
        <f>iferror(vlookup(B1355,Rating_info,3,0),"No Data")</f>
        <v>3</v>
      </c>
    </row>
    <row r="1356" ht="15.75" hidden="1" customHeight="1">
      <c r="A1356" s="4" t="s">
        <v>2855</v>
      </c>
      <c r="B1356" s="4" t="s">
        <v>2856</v>
      </c>
      <c r="C1356" s="4" t="str">
        <f>iferror(vlookup(B1356,Industry_info,2,false),"No data")</f>
        <v>Retail</v>
      </c>
      <c r="D1356" s="4" t="s">
        <v>2857</v>
      </c>
      <c r="E1356" s="4" t="str">
        <f>iferror(VLOOKUP(D1356,State_info,2,0),"No Data")</f>
        <v>NY</v>
      </c>
      <c r="F1356" s="4">
        <v>21402.0</v>
      </c>
      <c r="G1356" s="4">
        <v>52210.0</v>
      </c>
      <c r="H1356" s="4" t="s">
        <v>2858</v>
      </c>
      <c r="I1356" s="5">
        <v>43956.0</v>
      </c>
      <c r="J1356" s="5">
        <v>43989.0</v>
      </c>
      <c r="K1356" s="4" t="s">
        <v>16</v>
      </c>
      <c r="L1356" s="4">
        <f>iferror(vlookup(B1356,Rating_info,3,0),"No Data")</f>
        <v>3.9</v>
      </c>
    </row>
    <row r="1357" ht="15.75" hidden="1" customHeight="1">
      <c r="A1357" s="4" t="s">
        <v>2805</v>
      </c>
      <c r="B1357" s="4" t="s">
        <v>2806</v>
      </c>
      <c r="C1357" s="4" t="str">
        <f>iferror(vlookup(B1357,Industry_info,2,false),"No data")</f>
        <v>Finance</v>
      </c>
      <c r="D1357" s="4" t="s">
        <v>2807</v>
      </c>
      <c r="E1357" s="4" t="str">
        <f>iferror(VLOOKUP(D1357,State_info,2,0),"No Data")</f>
        <v>NY</v>
      </c>
      <c r="F1357" s="4">
        <v>44587.0</v>
      </c>
      <c r="G1357" s="4">
        <v>82162.0</v>
      </c>
      <c r="H1357" s="4" t="s">
        <v>2808</v>
      </c>
      <c r="I1357" s="5">
        <v>43959.0</v>
      </c>
      <c r="J1357" s="5">
        <v>43989.0</v>
      </c>
      <c r="K1357" s="4" t="s">
        <v>16</v>
      </c>
      <c r="L1357" s="4">
        <f>iferror(vlookup(B1357,Rating_info,3,0),"No Data")</f>
        <v>4</v>
      </c>
    </row>
    <row r="1358" ht="15.75" hidden="1" customHeight="1">
      <c r="A1358" s="4" t="s">
        <v>2809</v>
      </c>
      <c r="B1358" s="4" t="s">
        <v>2810</v>
      </c>
      <c r="C1358" s="4" t="str">
        <f>iferror(vlookup(B1358,Industry_info,2,false),"No data")</f>
        <v>No Industry</v>
      </c>
      <c r="D1358" s="4" t="s">
        <v>2807</v>
      </c>
      <c r="E1358" s="4" t="str">
        <f>iferror(VLOOKUP(D1358,State_info,2,0),"No Data")</f>
        <v>NY</v>
      </c>
      <c r="F1358" s="4">
        <v>125410.0</v>
      </c>
      <c r="G1358" s="4">
        <v>212901.0</v>
      </c>
      <c r="H1358" s="4" t="s">
        <v>2811</v>
      </c>
      <c r="I1358" s="5">
        <v>43949.0</v>
      </c>
      <c r="J1358" s="5">
        <v>43989.0</v>
      </c>
      <c r="K1358" s="4" t="s">
        <v>16</v>
      </c>
      <c r="L1358" s="4" t="str">
        <f>iferror(vlookup(B1358,Rating_info,3,0),"No Data")</f>
        <v/>
      </c>
    </row>
    <row r="1359" ht="15.75" hidden="1" customHeight="1">
      <c r="A1359" s="4" t="s">
        <v>2812</v>
      </c>
      <c r="B1359" s="4" t="s">
        <v>2813</v>
      </c>
      <c r="C1359" s="4" t="str">
        <f>iferror(vlookup(B1359,Industry_info,2,false),"No data")</f>
        <v>Health Care</v>
      </c>
      <c r="D1359" s="4" t="s">
        <v>2807</v>
      </c>
      <c r="E1359" s="4" t="str">
        <f>iferror(VLOOKUP(D1359,State_info,2,0),"No Data")</f>
        <v>NY</v>
      </c>
      <c r="F1359" s="4">
        <v>94715.0</v>
      </c>
      <c r="G1359" s="4">
        <v>103279.0</v>
      </c>
      <c r="H1359" s="4" t="s">
        <v>2814</v>
      </c>
      <c r="I1359" s="5">
        <v>43956.0</v>
      </c>
      <c r="J1359" s="5">
        <v>43989.0</v>
      </c>
      <c r="K1359" s="4" t="s">
        <v>16</v>
      </c>
      <c r="L1359" s="4">
        <f>iferror(vlookup(B1359,Rating_info,3,0),"No Data")</f>
        <v>4.9</v>
      </c>
    </row>
    <row r="1360" ht="15.75" hidden="1" customHeight="1">
      <c r="A1360" s="4" t="s">
        <v>2815</v>
      </c>
      <c r="B1360" s="4" t="s">
        <v>2816</v>
      </c>
      <c r="C1360" s="4" t="str">
        <f>iferror(vlookup(B1360,Industry_info,2,false),"No data")</f>
        <v>No Industry</v>
      </c>
      <c r="D1360" s="4" t="s">
        <v>2817</v>
      </c>
      <c r="E1360" s="4" t="str">
        <f>iferror(VLOOKUP(D1360,State_info,2,0),"No Data")</f>
        <v>NY</v>
      </c>
      <c r="F1360" s="4">
        <v>20000.0</v>
      </c>
      <c r="G1360" s="4">
        <v>35000.0</v>
      </c>
      <c r="H1360" s="4" t="s">
        <v>2818</v>
      </c>
      <c r="I1360" s="5">
        <v>43958.0</v>
      </c>
      <c r="J1360" s="5">
        <v>43989.0</v>
      </c>
      <c r="K1360" s="4" t="s">
        <v>330</v>
      </c>
      <c r="L1360" s="4" t="str">
        <f>iferror(vlookup(B1360,Rating_info,3,0),"No Data")</f>
        <v/>
      </c>
    </row>
    <row r="1361" ht="15.75" hidden="1" customHeight="1">
      <c r="A1361" s="4" t="s">
        <v>2819</v>
      </c>
      <c r="B1361" s="4" t="s">
        <v>2820</v>
      </c>
      <c r="C1361" s="4" t="str">
        <f>iferror(vlookup(B1361,Industry_info,2,false),"No data")</f>
        <v>Construction, Repair &amp; Maintenance</v>
      </c>
      <c r="D1361" s="4" t="s">
        <v>2821</v>
      </c>
      <c r="E1361" s="4" t="str">
        <f>iferror(VLOOKUP(D1361,State_info,2,0),"No Data")</f>
        <v>NY</v>
      </c>
      <c r="F1361" s="4">
        <v>54991.0</v>
      </c>
      <c r="G1361" s="4">
        <v>143860.0</v>
      </c>
      <c r="H1361" s="4" t="s">
        <v>2822</v>
      </c>
      <c r="I1361" s="5">
        <v>43959.0</v>
      </c>
      <c r="J1361" s="5">
        <v>43989.0</v>
      </c>
      <c r="K1361" s="4" t="s">
        <v>16</v>
      </c>
      <c r="L1361" s="4">
        <f>iferror(vlookup(B1361,Rating_info,3,0),"No Data")</f>
        <v>3.8</v>
      </c>
    </row>
    <row r="1362" ht="15.75" hidden="1" customHeight="1">
      <c r="A1362" s="4" t="s">
        <v>2823</v>
      </c>
      <c r="B1362" s="4" t="s">
        <v>2824</v>
      </c>
      <c r="C1362" s="4" t="str">
        <f>iferror(vlookup(B1362,Industry_info,2,false),"No data")</f>
        <v>Construction, Repair &amp; Maintenance</v>
      </c>
      <c r="D1362" s="4" t="s">
        <v>2825</v>
      </c>
      <c r="E1362" s="4" t="str">
        <f>iferror(VLOOKUP(D1362,State_info,2,0),"No Data")</f>
        <v>NY</v>
      </c>
      <c r="F1362" s="4">
        <v>46298.0</v>
      </c>
      <c r="G1362" s="4">
        <v>55893.0</v>
      </c>
      <c r="H1362" s="4" t="s">
        <v>2826</v>
      </c>
      <c r="I1362" s="5">
        <v>43952.0</v>
      </c>
      <c r="J1362" s="5">
        <v>43989.0</v>
      </c>
      <c r="K1362" s="4" t="s">
        <v>16</v>
      </c>
      <c r="L1362" s="4">
        <f>iferror(vlookup(B1362,Rating_info,3,0),"No Data")</f>
        <v>3.5</v>
      </c>
    </row>
    <row r="1363" ht="15.75" hidden="1" customHeight="1">
      <c r="A1363" s="4" t="s">
        <v>2827</v>
      </c>
      <c r="B1363" s="4" t="s">
        <v>2828</v>
      </c>
      <c r="C1363" s="4" t="str">
        <f>iferror(vlookup(B1363,Industry_info,2,false),"No data")</f>
        <v>Information Technology</v>
      </c>
      <c r="D1363" s="4" t="s">
        <v>2807</v>
      </c>
      <c r="E1363" s="4" t="str">
        <f>iferror(VLOOKUP(D1363,State_info,2,0),"No Data")</f>
        <v>NY</v>
      </c>
      <c r="F1363" s="4">
        <v>122296.0</v>
      </c>
      <c r="G1363" s="4">
        <v>148734.0</v>
      </c>
      <c r="H1363" s="4" t="s">
        <v>2829</v>
      </c>
      <c r="I1363" s="5">
        <v>43949.0</v>
      </c>
      <c r="J1363" s="5">
        <v>43989.0</v>
      </c>
      <c r="K1363" s="4" t="s">
        <v>16</v>
      </c>
      <c r="L1363" s="4">
        <f>iferror(vlookup(B1363,Rating_info,3,0),"No Data")</f>
        <v>3.4</v>
      </c>
    </row>
    <row r="1364" ht="15.75" hidden="1" customHeight="1">
      <c r="A1364" s="4" t="s">
        <v>2830</v>
      </c>
      <c r="B1364" s="4" t="s">
        <v>2806</v>
      </c>
      <c r="C1364" s="4" t="str">
        <f>iferror(vlookup(B1364,Industry_info,2,false),"No data")</f>
        <v>Finance</v>
      </c>
      <c r="D1364" s="4" t="s">
        <v>2807</v>
      </c>
      <c r="E1364" s="4" t="str">
        <f>iferror(VLOOKUP(D1364,State_info,2,0),"No Data")</f>
        <v>NY</v>
      </c>
      <c r="F1364" s="4">
        <v>91572.0</v>
      </c>
      <c r="G1364" s="4">
        <v>114484.0</v>
      </c>
      <c r="H1364" s="4" t="s">
        <v>2831</v>
      </c>
      <c r="I1364" s="5">
        <v>43946.0</v>
      </c>
      <c r="J1364" s="5">
        <v>43989.0</v>
      </c>
      <c r="K1364" s="4" t="s">
        <v>16</v>
      </c>
      <c r="L1364" s="4">
        <f>iferror(vlookup(B1364,Rating_info,3,0),"No Data")</f>
        <v>4</v>
      </c>
    </row>
    <row r="1365" ht="15.75" hidden="1" customHeight="1">
      <c r="A1365" s="4" t="s">
        <v>2832</v>
      </c>
      <c r="B1365" s="4" t="s">
        <v>2813</v>
      </c>
      <c r="C1365" s="4" t="str">
        <f>iferror(vlookup(B1365,Industry_info,2,false),"No data")</f>
        <v>Health Care</v>
      </c>
      <c r="D1365" s="4" t="s">
        <v>2833</v>
      </c>
      <c r="E1365" s="4" t="str">
        <f>iferror(VLOOKUP(D1365,State_info,2,0),"No Data")</f>
        <v>NJ</v>
      </c>
      <c r="F1365" s="4">
        <v>38471.0</v>
      </c>
      <c r="G1365" s="4">
        <v>43006.0</v>
      </c>
      <c r="H1365" s="4" t="s">
        <v>2834</v>
      </c>
      <c r="I1365" s="5">
        <v>43959.0</v>
      </c>
      <c r="J1365" s="5">
        <v>43989.0</v>
      </c>
      <c r="K1365" s="4" t="s">
        <v>330</v>
      </c>
      <c r="L1365" s="4">
        <f>iferror(vlookup(B1365,Rating_info,3,0),"No Data")</f>
        <v>4.9</v>
      </c>
    </row>
    <row r="1366" ht="15.75" hidden="1" customHeight="1">
      <c r="A1366" s="4" t="s">
        <v>2835</v>
      </c>
      <c r="B1366" s="4" t="s">
        <v>2836</v>
      </c>
      <c r="C1366" s="4" t="str">
        <f>iferror(vlookup(B1366,Industry_info,2,false),"No data")</f>
        <v>Telecommunications</v>
      </c>
      <c r="D1366" s="4" t="s">
        <v>2807</v>
      </c>
      <c r="E1366" s="4" t="str">
        <f>iferror(VLOOKUP(D1366,State_info,2,0),"No Data")</f>
        <v>NY</v>
      </c>
      <c r="F1366" s="4">
        <v>64829.0</v>
      </c>
      <c r="G1366" s="4">
        <v>104769.0</v>
      </c>
      <c r="H1366" s="4" t="s">
        <v>2837</v>
      </c>
      <c r="I1366" s="5">
        <v>43959.0</v>
      </c>
      <c r="J1366" s="5">
        <v>43989.0</v>
      </c>
      <c r="K1366" s="4" t="s">
        <v>16</v>
      </c>
      <c r="L1366" s="4">
        <f>iferror(vlookup(B1366,Rating_info,3,0),"No Data")</f>
        <v>4.1</v>
      </c>
    </row>
    <row r="1367" ht="15.75" hidden="1" customHeight="1">
      <c r="A1367" s="4" t="s">
        <v>2838</v>
      </c>
      <c r="B1367" s="4" t="s">
        <v>2839</v>
      </c>
      <c r="C1367" s="4" t="str">
        <f>iferror(vlookup(B1367,Industry_info,2,false),"No data")</f>
        <v>Biotech &amp; Pharmaceuticals</v>
      </c>
      <c r="D1367" s="4" t="s">
        <v>2807</v>
      </c>
      <c r="E1367" s="4" t="str">
        <f>iferror(VLOOKUP(D1367,State_info,2,0),"No Data")</f>
        <v>NY</v>
      </c>
      <c r="F1367" s="4">
        <v>65665.0</v>
      </c>
      <c r="G1367" s="4">
        <v>87057.0</v>
      </c>
      <c r="H1367" s="4" t="s">
        <v>2840</v>
      </c>
      <c r="I1367" s="5">
        <v>43949.0</v>
      </c>
      <c r="J1367" s="5">
        <v>43989.0</v>
      </c>
      <c r="K1367" s="4" t="s">
        <v>16</v>
      </c>
      <c r="L1367" s="4">
        <f>iferror(vlookup(B1367,Rating_info,3,0),"No Data")</f>
        <v>2.5</v>
      </c>
    </row>
    <row r="1368" ht="15.75" hidden="1" customHeight="1">
      <c r="A1368" s="4" t="s">
        <v>2841</v>
      </c>
      <c r="B1368" s="4" t="s">
        <v>2842</v>
      </c>
      <c r="C1368" s="4" t="str">
        <f>iferror(vlookup(B1368,Industry_info,2,false),"No data")</f>
        <v>Finance</v>
      </c>
      <c r="D1368" s="4" t="s">
        <v>2807</v>
      </c>
      <c r="E1368" s="4" t="str">
        <f>iferror(VLOOKUP(D1368,State_info,2,0),"No Data")</f>
        <v>NY</v>
      </c>
      <c r="F1368" s="4">
        <v>84236.0</v>
      </c>
      <c r="G1368" s="4">
        <v>162105.0</v>
      </c>
      <c r="H1368" s="4" t="s">
        <v>2843</v>
      </c>
      <c r="I1368" s="5">
        <v>43948.0</v>
      </c>
      <c r="J1368" s="5">
        <v>43989.0</v>
      </c>
      <c r="K1368" s="4" t="s">
        <v>16</v>
      </c>
      <c r="L1368" s="4">
        <f>iferror(vlookup(B1368,Rating_info,3,0),"No Data")</f>
        <v>3.6</v>
      </c>
    </row>
    <row r="1369" ht="15.75" hidden="1" customHeight="1">
      <c r="A1369" s="4" t="s">
        <v>2844</v>
      </c>
      <c r="B1369" s="4" t="s">
        <v>2845</v>
      </c>
      <c r="C1369" s="4" t="str">
        <f>iferror(vlookup(B1369,Industry_info,2,false),"No data")</f>
        <v>Health Care</v>
      </c>
      <c r="D1369" s="4" t="s">
        <v>2846</v>
      </c>
      <c r="E1369" s="4" t="str">
        <f>iferror(VLOOKUP(D1369,State_info,2,0),"No Data")</f>
        <v>NY</v>
      </c>
      <c r="F1369" s="4">
        <v>81991.0</v>
      </c>
      <c r="G1369" s="4">
        <v>120117.0</v>
      </c>
      <c r="H1369" s="4" t="s">
        <v>15</v>
      </c>
      <c r="I1369" s="5">
        <v>43953.0</v>
      </c>
      <c r="J1369" s="5">
        <v>43989.0</v>
      </c>
      <c r="K1369" s="4" t="s">
        <v>16</v>
      </c>
      <c r="L1369" s="4">
        <f>iferror(vlookup(B1369,Rating_info,3,0),"No Data")</f>
        <v>3.2</v>
      </c>
    </row>
    <row r="1370" ht="15.75" hidden="1" customHeight="1">
      <c r="A1370" s="4" t="s">
        <v>2847</v>
      </c>
      <c r="B1370" s="4" t="s">
        <v>2848</v>
      </c>
      <c r="C1370" s="4" t="str">
        <f>iferror(vlookup(B1370,Industry_info,2,false),"No data")</f>
        <v>Health Care</v>
      </c>
      <c r="D1370" s="4" t="s">
        <v>2849</v>
      </c>
      <c r="E1370" s="4" t="str">
        <f>iferror(VLOOKUP(D1370,State_info,2,0),"No Data")</f>
        <v>NJ</v>
      </c>
      <c r="F1370" s="4">
        <v>48000.0</v>
      </c>
      <c r="G1370" s="4">
        <v>75000.0</v>
      </c>
      <c r="H1370" s="4" t="s">
        <v>2850</v>
      </c>
      <c r="I1370" s="5">
        <v>43950.0</v>
      </c>
      <c r="J1370" s="5">
        <v>43989.0</v>
      </c>
      <c r="K1370" s="4" t="s">
        <v>16</v>
      </c>
      <c r="L1370" s="4">
        <f>iferror(vlookup(B1370,Rating_info,3,0),"No Data")</f>
        <v>4.5</v>
      </c>
    </row>
    <row r="1371" ht="15.75" hidden="1" customHeight="1">
      <c r="A1371" s="4" t="s">
        <v>2851</v>
      </c>
      <c r="B1371" s="4" t="s">
        <v>2852</v>
      </c>
      <c r="C1371" s="4" t="str">
        <f>iferror(vlookup(B1371,Industry_info,2,false),"No data")</f>
        <v>No Industry</v>
      </c>
      <c r="D1371" s="4" t="s">
        <v>2853</v>
      </c>
      <c r="E1371" s="4" t="str">
        <f>iferror(VLOOKUP(D1371,State_info,2,0),"No Data")</f>
        <v>NY</v>
      </c>
      <c r="F1371" s="4">
        <v>55069.0</v>
      </c>
      <c r="G1371" s="4">
        <v>74745.0</v>
      </c>
      <c r="H1371" s="4" t="s">
        <v>2854</v>
      </c>
      <c r="I1371" s="5">
        <v>43958.0</v>
      </c>
      <c r="J1371" s="5">
        <v>43989.0</v>
      </c>
      <c r="K1371" s="4" t="s">
        <v>16</v>
      </c>
      <c r="L1371" s="4">
        <f>iferror(vlookup(B1371,Rating_info,3,0),"No Data")</f>
        <v>3</v>
      </c>
    </row>
    <row r="1372" ht="15.75" hidden="1" customHeight="1">
      <c r="A1372" s="4" t="s">
        <v>2855</v>
      </c>
      <c r="B1372" s="4" t="s">
        <v>2856</v>
      </c>
      <c r="C1372" s="4" t="str">
        <f>iferror(vlookup(B1372,Industry_info,2,false),"No data")</f>
        <v>Retail</v>
      </c>
      <c r="D1372" s="4" t="s">
        <v>2857</v>
      </c>
      <c r="E1372" s="4" t="str">
        <f>iferror(VLOOKUP(D1372,State_info,2,0),"No Data")</f>
        <v>NY</v>
      </c>
      <c r="F1372" s="4">
        <v>21402.0</v>
      </c>
      <c r="G1372" s="4">
        <v>52210.0</v>
      </c>
      <c r="H1372" s="4" t="s">
        <v>2858</v>
      </c>
      <c r="I1372" s="5">
        <v>43956.0</v>
      </c>
      <c r="J1372" s="5">
        <v>43989.0</v>
      </c>
      <c r="K1372" s="4" t="s">
        <v>16</v>
      </c>
      <c r="L1372" s="4">
        <f>iferror(vlookup(B1372,Rating_info,3,0),"No Data")</f>
        <v>3.9</v>
      </c>
    </row>
    <row r="1373" ht="15.75" hidden="1" customHeight="1">
      <c r="A1373" s="4" t="s">
        <v>2805</v>
      </c>
      <c r="B1373" s="4" t="s">
        <v>2806</v>
      </c>
      <c r="C1373" s="4" t="str">
        <f>iferror(vlookup(B1373,Industry_info,2,false),"No data")</f>
        <v>Finance</v>
      </c>
      <c r="D1373" s="4" t="s">
        <v>2807</v>
      </c>
      <c r="E1373" s="4" t="str">
        <f>iferror(VLOOKUP(D1373,State_info,2,0),"No Data")</f>
        <v>NY</v>
      </c>
      <c r="F1373" s="4">
        <v>44587.0</v>
      </c>
      <c r="G1373" s="4">
        <v>82162.0</v>
      </c>
      <c r="H1373" s="4" t="s">
        <v>2808</v>
      </c>
      <c r="I1373" s="5">
        <v>43959.0</v>
      </c>
      <c r="J1373" s="5">
        <v>43989.0</v>
      </c>
      <c r="K1373" s="4" t="s">
        <v>16</v>
      </c>
      <c r="L1373" s="4">
        <f>iferror(vlookup(B1373,Rating_info,3,0),"No Data")</f>
        <v>4</v>
      </c>
    </row>
    <row r="1374" ht="15.75" hidden="1" customHeight="1">
      <c r="A1374" s="4" t="s">
        <v>2809</v>
      </c>
      <c r="B1374" s="4" t="s">
        <v>2810</v>
      </c>
      <c r="C1374" s="4" t="str">
        <f>iferror(vlookup(B1374,Industry_info,2,false),"No data")</f>
        <v>No Industry</v>
      </c>
      <c r="D1374" s="4" t="s">
        <v>2807</v>
      </c>
      <c r="E1374" s="4" t="str">
        <f>iferror(VLOOKUP(D1374,State_info,2,0),"No Data")</f>
        <v>NY</v>
      </c>
      <c r="F1374" s="4">
        <v>125410.0</v>
      </c>
      <c r="G1374" s="4">
        <v>212901.0</v>
      </c>
      <c r="H1374" s="4" t="s">
        <v>2811</v>
      </c>
      <c r="I1374" s="5">
        <v>43949.0</v>
      </c>
      <c r="J1374" s="5">
        <v>43989.0</v>
      </c>
      <c r="K1374" s="4" t="s">
        <v>16</v>
      </c>
      <c r="L1374" s="4" t="str">
        <f>iferror(vlookup(B1374,Rating_info,3,0),"No Data")</f>
        <v/>
      </c>
    </row>
    <row r="1375" ht="15.75" hidden="1" customHeight="1">
      <c r="A1375" s="4" t="s">
        <v>2812</v>
      </c>
      <c r="B1375" s="4" t="s">
        <v>2813</v>
      </c>
      <c r="C1375" s="4" t="str">
        <f>iferror(vlookup(B1375,Industry_info,2,false),"No data")</f>
        <v>Health Care</v>
      </c>
      <c r="D1375" s="4" t="s">
        <v>2807</v>
      </c>
      <c r="E1375" s="4" t="str">
        <f>iferror(VLOOKUP(D1375,State_info,2,0),"No Data")</f>
        <v>NY</v>
      </c>
      <c r="F1375" s="4">
        <v>94715.0</v>
      </c>
      <c r="G1375" s="4">
        <v>103279.0</v>
      </c>
      <c r="H1375" s="4" t="s">
        <v>2814</v>
      </c>
      <c r="I1375" s="5">
        <v>43956.0</v>
      </c>
      <c r="J1375" s="5">
        <v>43989.0</v>
      </c>
      <c r="K1375" s="4" t="s">
        <v>16</v>
      </c>
      <c r="L1375" s="4">
        <f>iferror(vlookup(B1375,Rating_info,3,0),"No Data")</f>
        <v>4.9</v>
      </c>
    </row>
    <row r="1376" ht="15.75" hidden="1" customHeight="1">
      <c r="A1376" s="4" t="s">
        <v>2815</v>
      </c>
      <c r="B1376" s="4" t="s">
        <v>2816</v>
      </c>
      <c r="C1376" s="4" t="str">
        <f>iferror(vlookup(B1376,Industry_info,2,false),"No data")</f>
        <v>No Industry</v>
      </c>
      <c r="D1376" s="4" t="s">
        <v>2817</v>
      </c>
      <c r="E1376" s="4" t="str">
        <f>iferror(VLOOKUP(D1376,State_info,2,0),"No Data")</f>
        <v>NY</v>
      </c>
      <c r="F1376" s="4">
        <v>20000.0</v>
      </c>
      <c r="G1376" s="4">
        <v>35000.0</v>
      </c>
      <c r="H1376" s="4" t="s">
        <v>2818</v>
      </c>
      <c r="I1376" s="5">
        <v>43958.0</v>
      </c>
      <c r="J1376" s="5">
        <v>43989.0</v>
      </c>
      <c r="K1376" s="4" t="s">
        <v>330</v>
      </c>
      <c r="L1376" s="4" t="str">
        <f>iferror(vlookup(B1376,Rating_info,3,0),"No Data")</f>
        <v/>
      </c>
    </row>
    <row r="1377" ht="15.75" hidden="1" customHeight="1">
      <c r="A1377" s="4" t="s">
        <v>2819</v>
      </c>
      <c r="B1377" s="4" t="s">
        <v>2820</v>
      </c>
      <c r="C1377" s="4" t="str">
        <f>iferror(vlookup(B1377,Industry_info,2,false),"No data")</f>
        <v>Construction, Repair &amp; Maintenance</v>
      </c>
      <c r="D1377" s="4" t="s">
        <v>2821</v>
      </c>
      <c r="E1377" s="4" t="str">
        <f>iferror(VLOOKUP(D1377,State_info,2,0),"No Data")</f>
        <v>NY</v>
      </c>
      <c r="F1377" s="4">
        <v>54991.0</v>
      </c>
      <c r="G1377" s="4">
        <v>143860.0</v>
      </c>
      <c r="H1377" s="4" t="s">
        <v>2822</v>
      </c>
      <c r="I1377" s="5">
        <v>43959.0</v>
      </c>
      <c r="J1377" s="5">
        <v>43989.0</v>
      </c>
      <c r="K1377" s="4" t="s">
        <v>16</v>
      </c>
      <c r="L1377" s="4">
        <f>iferror(vlookup(B1377,Rating_info,3,0),"No Data")</f>
        <v>3.8</v>
      </c>
    </row>
    <row r="1378" ht="15.75" hidden="1" customHeight="1">
      <c r="A1378" s="4" t="s">
        <v>2823</v>
      </c>
      <c r="B1378" s="4" t="s">
        <v>2824</v>
      </c>
      <c r="C1378" s="4" t="str">
        <f>iferror(vlookup(B1378,Industry_info,2,false),"No data")</f>
        <v>Construction, Repair &amp; Maintenance</v>
      </c>
      <c r="D1378" s="4" t="s">
        <v>2825</v>
      </c>
      <c r="E1378" s="4" t="str">
        <f>iferror(VLOOKUP(D1378,State_info,2,0),"No Data")</f>
        <v>NY</v>
      </c>
      <c r="F1378" s="4">
        <v>46298.0</v>
      </c>
      <c r="G1378" s="4">
        <v>55893.0</v>
      </c>
      <c r="H1378" s="4" t="s">
        <v>2826</v>
      </c>
      <c r="I1378" s="5">
        <v>43952.0</v>
      </c>
      <c r="J1378" s="5">
        <v>43989.0</v>
      </c>
      <c r="K1378" s="4" t="s">
        <v>16</v>
      </c>
      <c r="L1378" s="4">
        <f>iferror(vlookup(B1378,Rating_info,3,0),"No Data")</f>
        <v>3.5</v>
      </c>
    </row>
    <row r="1379" ht="15.75" hidden="1" customHeight="1">
      <c r="A1379" s="4" t="s">
        <v>2827</v>
      </c>
      <c r="B1379" s="4" t="s">
        <v>2828</v>
      </c>
      <c r="C1379" s="4" t="str">
        <f>iferror(vlookup(B1379,Industry_info,2,false),"No data")</f>
        <v>Information Technology</v>
      </c>
      <c r="D1379" s="4" t="s">
        <v>2807</v>
      </c>
      <c r="E1379" s="4" t="str">
        <f>iferror(VLOOKUP(D1379,State_info,2,0),"No Data")</f>
        <v>NY</v>
      </c>
      <c r="F1379" s="4">
        <v>122296.0</v>
      </c>
      <c r="G1379" s="4">
        <v>148734.0</v>
      </c>
      <c r="H1379" s="4" t="s">
        <v>2829</v>
      </c>
      <c r="I1379" s="5">
        <v>43949.0</v>
      </c>
      <c r="J1379" s="5">
        <v>43989.0</v>
      </c>
      <c r="K1379" s="4" t="s">
        <v>16</v>
      </c>
      <c r="L1379" s="4">
        <f>iferror(vlookup(B1379,Rating_info,3,0),"No Data")</f>
        <v>3.4</v>
      </c>
    </row>
    <row r="1380" ht="15.75" hidden="1" customHeight="1">
      <c r="A1380" s="4" t="s">
        <v>2830</v>
      </c>
      <c r="B1380" s="4" t="s">
        <v>2806</v>
      </c>
      <c r="C1380" s="4" t="str">
        <f>iferror(vlookup(B1380,Industry_info,2,false),"No data")</f>
        <v>Finance</v>
      </c>
      <c r="D1380" s="4" t="s">
        <v>2807</v>
      </c>
      <c r="E1380" s="4" t="str">
        <f>iferror(VLOOKUP(D1380,State_info,2,0),"No Data")</f>
        <v>NY</v>
      </c>
      <c r="F1380" s="4">
        <v>91572.0</v>
      </c>
      <c r="G1380" s="4">
        <v>114484.0</v>
      </c>
      <c r="H1380" s="4" t="s">
        <v>2831</v>
      </c>
      <c r="I1380" s="5">
        <v>43946.0</v>
      </c>
      <c r="J1380" s="5">
        <v>43989.0</v>
      </c>
      <c r="K1380" s="4" t="s">
        <v>16</v>
      </c>
      <c r="L1380" s="4">
        <f>iferror(vlookup(B1380,Rating_info,3,0),"No Data")</f>
        <v>4</v>
      </c>
    </row>
    <row r="1381" ht="15.75" hidden="1" customHeight="1">
      <c r="A1381" s="4" t="s">
        <v>2832</v>
      </c>
      <c r="B1381" s="4" t="s">
        <v>2813</v>
      </c>
      <c r="C1381" s="4" t="str">
        <f>iferror(vlookup(B1381,Industry_info,2,false),"No data")</f>
        <v>Health Care</v>
      </c>
      <c r="D1381" s="4" t="s">
        <v>2833</v>
      </c>
      <c r="E1381" s="4" t="str">
        <f>iferror(VLOOKUP(D1381,State_info,2,0),"No Data")</f>
        <v>NJ</v>
      </c>
      <c r="F1381" s="4">
        <v>38471.0</v>
      </c>
      <c r="G1381" s="4">
        <v>43006.0</v>
      </c>
      <c r="H1381" s="4" t="s">
        <v>2834</v>
      </c>
      <c r="I1381" s="5">
        <v>43959.0</v>
      </c>
      <c r="J1381" s="5">
        <v>43989.0</v>
      </c>
      <c r="K1381" s="4" t="s">
        <v>330</v>
      </c>
      <c r="L1381" s="4">
        <f>iferror(vlookup(B1381,Rating_info,3,0),"No Data")</f>
        <v>4.9</v>
      </c>
    </row>
    <row r="1382" ht="15.75" hidden="1" customHeight="1">
      <c r="A1382" s="4" t="s">
        <v>2835</v>
      </c>
      <c r="B1382" s="4" t="s">
        <v>2836</v>
      </c>
      <c r="C1382" s="4" t="str">
        <f>iferror(vlookup(B1382,Industry_info,2,false),"No data")</f>
        <v>Telecommunications</v>
      </c>
      <c r="D1382" s="4" t="s">
        <v>2807</v>
      </c>
      <c r="E1382" s="4" t="str">
        <f>iferror(VLOOKUP(D1382,State_info,2,0),"No Data")</f>
        <v>NY</v>
      </c>
      <c r="F1382" s="4">
        <v>64829.0</v>
      </c>
      <c r="G1382" s="4">
        <v>104769.0</v>
      </c>
      <c r="H1382" s="4" t="s">
        <v>2837</v>
      </c>
      <c r="I1382" s="5">
        <v>43959.0</v>
      </c>
      <c r="J1382" s="5">
        <v>43989.0</v>
      </c>
      <c r="K1382" s="4" t="s">
        <v>16</v>
      </c>
      <c r="L1382" s="4">
        <f>iferror(vlookup(B1382,Rating_info,3,0),"No Data")</f>
        <v>4.1</v>
      </c>
    </row>
    <row r="1383" ht="15.75" hidden="1" customHeight="1">
      <c r="A1383" s="4" t="s">
        <v>2838</v>
      </c>
      <c r="B1383" s="4" t="s">
        <v>2839</v>
      </c>
      <c r="C1383" s="4" t="str">
        <f>iferror(vlookup(B1383,Industry_info,2,false),"No data")</f>
        <v>Biotech &amp; Pharmaceuticals</v>
      </c>
      <c r="D1383" s="4" t="s">
        <v>2807</v>
      </c>
      <c r="E1383" s="4" t="str">
        <f>iferror(VLOOKUP(D1383,State_info,2,0),"No Data")</f>
        <v>NY</v>
      </c>
      <c r="F1383" s="4">
        <v>65665.0</v>
      </c>
      <c r="G1383" s="4">
        <v>87057.0</v>
      </c>
      <c r="H1383" s="4" t="s">
        <v>2840</v>
      </c>
      <c r="I1383" s="5">
        <v>43949.0</v>
      </c>
      <c r="J1383" s="5">
        <v>43989.0</v>
      </c>
      <c r="K1383" s="4" t="s">
        <v>16</v>
      </c>
      <c r="L1383" s="4">
        <f>iferror(vlookup(B1383,Rating_info,3,0),"No Data")</f>
        <v>2.5</v>
      </c>
    </row>
    <row r="1384" ht="15.75" hidden="1" customHeight="1">
      <c r="A1384" s="4" t="s">
        <v>2841</v>
      </c>
      <c r="B1384" s="4" t="s">
        <v>2842</v>
      </c>
      <c r="C1384" s="4" t="str">
        <f>iferror(vlookup(B1384,Industry_info,2,false),"No data")</f>
        <v>Finance</v>
      </c>
      <c r="D1384" s="4" t="s">
        <v>2807</v>
      </c>
      <c r="E1384" s="4" t="str">
        <f>iferror(VLOOKUP(D1384,State_info,2,0),"No Data")</f>
        <v>NY</v>
      </c>
      <c r="F1384" s="4">
        <v>84236.0</v>
      </c>
      <c r="G1384" s="4">
        <v>162105.0</v>
      </c>
      <c r="H1384" s="4" t="s">
        <v>2843</v>
      </c>
      <c r="I1384" s="5">
        <v>43948.0</v>
      </c>
      <c r="J1384" s="5">
        <v>43989.0</v>
      </c>
      <c r="K1384" s="4" t="s">
        <v>16</v>
      </c>
      <c r="L1384" s="4">
        <f>iferror(vlookup(B1384,Rating_info,3,0),"No Data")</f>
        <v>3.6</v>
      </c>
    </row>
    <row r="1385" ht="15.75" hidden="1" customHeight="1">
      <c r="A1385" s="4" t="s">
        <v>2844</v>
      </c>
      <c r="B1385" s="4" t="s">
        <v>2845</v>
      </c>
      <c r="C1385" s="4" t="str">
        <f>iferror(vlookup(B1385,Industry_info,2,false),"No data")</f>
        <v>Health Care</v>
      </c>
      <c r="D1385" s="4" t="s">
        <v>2846</v>
      </c>
      <c r="E1385" s="4" t="str">
        <f>iferror(VLOOKUP(D1385,State_info,2,0),"No Data")</f>
        <v>NY</v>
      </c>
      <c r="F1385" s="4">
        <v>81991.0</v>
      </c>
      <c r="G1385" s="4">
        <v>120117.0</v>
      </c>
      <c r="H1385" s="4" t="s">
        <v>15</v>
      </c>
      <c r="I1385" s="5">
        <v>43953.0</v>
      </c>
      <c r="J1385" s="5">
        <v>43989.0</v>
      </c>
      <c r="K1385" s="4" t="s">
        <v>16</v>
      </c>
      <c r="L1385" s="4">
        <f>iferror(vlookup(B1385,Rating_info,3,0),"No Data")</f>
        <v>3.2</v>
      </c>
    </row>
    <row r="1386" ht="15.75" hidden="1" customHeight="1">
      <c r="A1386" s="4" t="s">
        <v>2847</v>
      </c>
      <c r="B1386" s="4" t="s">
        <v>2848</v>
      </c>
      <c r="C1386" s="4" t="str">
        <f>iferror(vlookup(B1386,Industry_info,2,false),"No data")</f>
        <v>Health Care</v>
      </c>
      <c r="D1386" s="4" t="s">
        <v>2849</v>
      </c>
      <c r="E1386" s="4" t="str">
        <f>iferror(VLOOKUP(D1386,State_info,2,0),"No Data")</f>
        <v>NJ</v>
      </c>
      <c r="F1386" s="4">
        <v>48000.0</v>
      </c>
      <c r="G1386" s="4">
        <v>75000.0</v>
      </c>
      <c r="H1386" s="4" t="s">
        <v>2850</v>
      </c>
      <c r="I1386" s="5">
        <v>43950.0</v>
      </c>
      <c r="J1386" s="5">
        <v>43989.0</v>
      </c>
      <c r="K1386" s="4" t="s">
        <v>16</v>
      </c>
      <c r="L1386" s="4">
        <f>iferror(vlookup(B1386,Rating_info,3,0),"No Data")</f>
        <v>4.5</v>
      </c>
    </row>
    <row r="1387" ht="15.75" hidden="1" customHeight="1">
      <c r="A1387" s="4" t="s">
        <v>2851</v>
      </c>
      <c r="B1387" s="4" t="s">
        <v>2852</v>
      </c>
      <c r="C1387" s="4" t="str">
        <f>iferror(vlookup(B1387,Industry_info,2,false),"No data")</f>
        <v>No Industry</v>
      </c>
      <c r="D1387" s="4" t="s">
        <v>2853</v>
      </c>
      <c r="E1387" s="4" t="str">
        <f>iferror(VLOOKUP(D1387,State_info,2,0),"No Data")</f>
        <v>NY</v>
      </c>
      <c r="F1387" s="4">
        <v>55069.0</v>
      </c>
      <c r="G1387" s="4">
        <v>74745.0</v>
      </c>
      <c r="H1387" s="4" t="s">
        <v>2854</v>
      </c>
      <c r="I1387" s="5">
        <v>43958.0</v>
      </c>
      <c r="J1387" s="5">
        <v>43989.0</v>
      </c>
      <c r="K1387" s="4" t="s">
        <v>16</v>
      </c>
      <c r="L1387" s="4">
        <f>iferror(vlookup(B1387,Rating_info,3,0),"No Data")</f>
        <v>3</v>
      </c>
    </row>
    <row r="1388" ht="15.75" hidden="1" customHeight="1">
      <c r="A1388" s="4" t="s">
        <v>2855</v>
      </c>
      <c r="B1388" s="4" t="s">
        <v>2856</v>
      </c>
      <c r="C1388" s="4" t="str">
        <f>iferror(vlookup(B1388,Industry_info,2,false),"No data")</f>
        <v>Retail</v>
      </c>
      <c r="D1388" s="4" t="s">
        <v>2857</v>
      </c>
      <c r="E1388" s="4" t="str">
        <f>iferror(VLOOKUP(D1388,State_info,2,0),"No Data")</f>
        <v>NY</v>
      </c>
      <c r="F1388" s="4">
        <v>21402.0</v>
      </c>
      <c r="G1388" s="4">
        <v>52210.0</v>
      </c>
      <c r="H1388" s="4" t="s">
        <v>2858</v>
      </c>
      <c r="I1388" s="5">
        <v>43956.0</v>
      </c>
      <c r="J1388" s="5">
        <v>43989.0</v>
      </c>
      <c r="K1388" s="4" t="s">
        <v>16</v>
      </c>
      <c r="L1388" s="4">
        <f>iferror(vlookup(B1388,Rating_info,3,0),"No Data")</f>
        <v>3.9</v>
      </c>
    </row>
    <row r="1389" ht="15.75" hidden="1" customHeight="1">
      <c r="A1389" s="4" t="s">
        <v>2805</v>
      </c>
      <c r="B1389" s="4" t="s">
        <v>2806</v>
      </c>
      <c r="C1389" s="4" t="str">
        <f>iferror(vlookup(B1389,Industry_info,2,false),"No data")</f>
        <v>Finance</v>
      </c>
      <c r="D1389" s="4" t="s">
        <v>2807</v>
      </c>
      <c r="E1389" s="4" t="str">
        <f>iferror(VLOOKUP(D1389,State_info,2,0),"No Data")</f>
        <v>NY</v>
      </c>
      <c r="F1389" s="4">
        <v>44587.0</v>
      </c>
      <c r="G1389" s="4">
        <v>82162.0</v>
      </c>
      <c r="H1389" s="4" t="s">
        <v>2808</v>
      </c>
      <c r="I1389" s="5">
        <v>43959.0</v>
      </c>
      <c r="J1389" s="5">
        <v>43989.0</v>
      </c>
      <c r="K1389" s="4" t="s">
        <v>16</v>
      </c>
      <c r="L1389" s="4">
        <f>iferror(vlookup(B1389,Rating_info,3,0),"No Data")</f>
        <v>4</v>
      </c>
    </row>
    <row r="1390" ht="15.75" hidden="1" customHeight="1">
      <c r="A1390" s="4" t="s">
        <v>2809</v>
      </c>
      <c r="B1390" s="4" t="s">
        <v>2810</v>
      </c>
      <c r="C1390" s="4" t="str">
        <f>iferror(vlookup(B1390,Industry_info,2,false),"No data")</f>
        <v>No Industry</v>
      </c>
      <c r="D1390" s="4" t="s">
        <v>2807</v>
      </c>
      <c r="E1390" s="4" t="str">
        <f>iferror(VLOOKUP(D1390,State_info,2,0),"No Data")</f>
        <v>NY</v>
      </c>
      <c r="F1390" s="4">
        <v>125410.0</v>
      </c>
      <c r="G1390" s="4">
        <v>212901.0</v>
      </c>
      <c r="H1390" s="4" t="s">
        <v>2811</v>
      </c>
      <c r="I1390" s="5">
        <v>43949.0</v>
      </c>
      <c r="J1390" s="5">
        <v>43989.0</v>
      </c>
      <c r="K1390" s="4" t="s">
        <v>16</v>
      </c>
      <c r="L1390" s="4" t="str">
        <f>iferror(vlookup(B1390,Rating_info,3,0),"No Data")</f>
        <v/>
      </c>
    </row>
    <row r="1391" ht="15.75" hidden="1" customHeight="1">
      <c r="A1391" s="4" t="s">
        <v>2812</v>
      </c>
      <c r="B1391" s="4" t="s">
        <v>2813</v>
      </c>
      <c r="C1391" s="4" t="str">
        <f>iferror(vlookup(B1391,Industry_info,2,false),"No data")</f>
        <v>Health Care</v>
      </c>
      <c r="D1391" s="4" t="s">
        <v>2807</v>
      </c>
      <c r="E1391" s="4" t="str">
        <f>iferror(VLOOKUP(D1391,State_info,2,0),"No Data")</f>
        <v>NY</v>
      </c>
      <c r="F1391" s="4">
        <v>94715.0</v>
      </c>
      <c r="G1391" s="4">
        <v>103279.0</v>
      </c>
      <c r="H1391" s="4" t="s">
        <v>2814</v>
      </c>
      <c r="I1391" s="5">
        <v>43956.0</v>
      </c>
      <c r="J1391" s="5">
        <v>43989.0</v>
      </c>
      <c r="K1391" s="4" t="s">
        <v>16</v>
      </c>
      <c r="L1391" s="4">
        <f>iferror(vlookup(B1391,Rating_info,3,0),"No Data")</f>
        <v>4.9</v>
      </c>
    </row>
    <row r="1392" ht="15.75" hidden="1" customHeight="1">
      <c r="A1392" s="4" t="s">
        <v>2815</v>
      </c>
      <c r="B1392" s="4" t="s">
        <v>2816</v>
      </c>
      <c r="C1392" s="4" t="str">
        <f>iferror(vlookup(B1392,Industry_info,2,false),"No data")</f>
        <v>No Industry</v>
      </c>
      <c r="D1392" s="4" t="s">
        <v>2817</v>
      </c>
      <c r="E1392" s="4" t="str">
        <f>iferror(VLOOKUP(D1392,State_info,2,0),"No Data")</f>
        <v>NY</v>
      </c>
      <c r="F1392" s="4">
        <v>20000.0</v>
      </c>
      <c r="G1392" s="4">
        <v>35000.0</v>
      </c>
      <c r="H1392" s="4" t="s">
        <v>2818</v>
      </c>
      <c r="I1392" s="5">
        <v>43958.0</v>
      </c>
      <c r="J1392" s="5">
        <v>43989.0</v>
      </c>
      <c r="K1392" s="4" t="s">
        <v>330</v>
      </c>
      <c r="L1392" s="4" t="str">
        <f>iferror(vlookup(B1392,Rating_info,3,0),"No Data")</f>
        <v/>
      </c>
    </row>
    <row r="1393" ht="15.75" hidden="1" customHeight="1">
      <c r="A1393" s="4" t="s">
        <v>2823</v>
      </c>
      <c r="B1393" s="4" t="s">
        <v>2824</v>
      </c>
      <c r="C1393" s="4" t="str">
        <f>iferror(vlookup(B1393,Industry_info,2,false),"No data")</f>
        <v>Construction, Repair &amp; Maintenance</v>
      </c>
      <c r="D1393" s="4" t="s">
        <v>2825</v>
      </c>
      <c r="E1393" s="4" t="str">
        <f>iferror(VLOOKUP(D1393,State_info,2,0),"No Data")</f>
        <v>NY</v>
      </c>
      <c r="F1393" s="4">
        <v>46298.0</v>
      </c>
      <c r="G1393" s="4">
        <v>55893.0</v>
      </c>
      <c r="H1393" s="4" t="s">
        <v>2826</v>
      </c>
      <c r="I1393" s="5">
        <v>43952.0</v>
      </c>
      <c r="J1393" s="5">
        <v>43989.0</v>
      </c>
      <c r="K1393" s="4" t="s">
        <v>16</v>
      </c>
      <c r="L1393" s="4">
        <f>iferror(vlookup(B1393,Rating_info,3,0),"No Data")</f>
        <v>3.5</v>
      </c>
    </row>
    <row r="1394" ht="15.75" hidden="1" customHeight="1">
      <c r="A1394" s="4" t="s">
        <v>2827</v>
      </c>
      <c r="B1394" s="4" t="s">
        <v>2828</v>
      </c>
      <c r="C1394" s="4" t="str">
        <f>iferror(vlookup(B1394,Industry_info,2,false),"No data")</f>
        <v>Information Technology</v>
      </c>
      <c r="D1394" s="4" t="s">
        <v>2807</v>
      </c>
      <c r="E1394" s="4" t="str">
        <f>iferror(VLOOKUP(D1394,State_info,2,0),"No Data")</f>
        <v>NY</v>
      </c>
      <c r="F1394" s="4">
        <v>122296.0</v>
      </c>
      <c r="G1394" s="4">
        <v>148734.0</v>
      </c>
      <c r="H1394" s="4" t="s">
        <v>2829</v>
      </c>
      <c r="I1394" s="5">
        <v>43949.0</v>
      </c>
      <c r="J1394" s="5">
        <v>43989.0</v>
      </c>
      <c r="K1394" s="4" t="s">
        <v>16</v>
      </c>
      <c r="L1394" s="4">
        <f>iferror(vlookup(B1394,Rating_info,3,0),"No Data")</f>
        <v>3.4</v>
      </c>
    </row>
    <row r="1395" ht="15.75" hidden="1" customHeight="1">
      <c r="A1395" s="4" t="s">
        <v>2830</v>
      </c>
      <c r="B1395" s="4" t="s">
        <v>2806</v>
      </c>
      <c r="C1395" s="4" t="str">
        <f>iferror(vlookup(B1395,Industry_info,2,false),"No data")</f>
        <v>Finance</v>
      </c>
      <c r="D1395" s="4" t="s">
        <v>2807</v>
      </c>
      <c r="E1395" s="4" t="str">
        <f>iferror(VLOOKUP(D1395,State_info,2,0),"No Data")</f>
        <v>NY</v>
      </c>
      <c r="F1395" s="4">
        <v>91572.0</v>
      </c>
      <c r="G1395" s="4">
        <v>114484.0</v>
      </c>
      <c r="H1395" s="4" t="s">
        <v>2831</v>
      </c>
      <c r="I1395" s="5">
        <v>43946.0</v>
      </c>
      <c r="J1395" s="5">
        <v>43989.0</v>
      </c>
      <c r="K1395" s="4" t="s">
        <v>16</v>
      </c>
      <c r="L1395" s="4">
        <f>iferror(vlookup(B1395,Rating_info,3,0),"No Data")</f>
        <v>4</v>
      </c>
    </row>
    <row r="1396" ht="15.75" hidden="1" customHeight="1">
      <c r="A1396" s="4" t="s">
        <v>2832</v>
      </c>
      <c r="B1396" s="4" t="s">
        <v>2813</v>
      </c>
      <c r="C1396" s="4" t="str">
        <f>iferror(vlookup(B1396,Industry_info,2,false),"No data")</f>
        <v>Health Care</v>
      </c>
      <c r="D1396" s="4" t="s">
        <v>2833</v>
      </c>
      <c r="E1396" s="4" t="str">
        <f>iferror(VLOOKUP(D1396,State_info,2,0),"No Data")</f>
        <v>NJ</v>
      </c>
      <c r="F1396" s="4">
        <v>38471.0</v>
      </c>
      <c r="G1396" s="4">
        <v>43006.0</v>
      </c>
      <c r="H1396" s="4" t="s">
        <v>2834</v>
      </c>
      <c r="I1396" s="5">
        <v>43959.0</v>
      </c>
      <c r="J1396" s="5">
        <v>43989.0</v>
      </c>
      <c r="K1396" s="4" t="s">
        <v>330</v>
      </c>
      <c r="L1396" s="4">
        <f>iferror(vlookup(B1396,Rating_info,3,0),"No Data")</f>
        <v>4.9</v>
      </c>
    </row>
    <row r="1397" ht="15.75" hidden="1" customHeight="1">
      <c r="A1397" s="4" t="s">
        <v>2835</v>
      </c>
      <c r="B1397" s="4" t="s">
        <v>2836</v>
      </c>
      <c r="C1397" s="4" t="str">
        <f>iferror(vlookup(B1397,Industry_info,2,false),"No data")</f>
        <v>Telecommunications</v>
      </c>
      <c r="D1397" s="4" t="s">
        <v>2807</v>
      </c>
      <c r="E1397" s="4" t="str">
        <f>iferror(VLOOKUP(D1397,State_info,2,0),"No Data")</f>
        <v>NY</v>
      </c>
      <c r="F1397" s="4">
        <v>64829.0</v>
      </c>
      <c r="G1397" s="4">
        <v>104769.0</v>
      </c>
      <c r="H1397" s="4" t="s">
        <v>2837</v>
      </c>
      <c r="I1397" s="5">
        <v>43959.0</v>
      </c>
      <c r="J1397" s="5">
        <v>43989.0</v>
      </c>
      <c r="K1397" s="4" t="s">
        <v>16</v>
      </c>
      <c r="L1397" s="4">
        <f>iferror(vlookup(B1397,Rating_info,3,0),"No Data")</f>
        <v>4.1</v>
      </c>
    </row>
    <row r="1398" ht="15.75" hidden="1" customHeight="1">
      <c r="A1398" s="4" t="s">
        <v>2838</v>
      </c>
      <c r="B1398" s="4" t="s">
        <v>2839</v>
      </c>
      <c r="C1398" s="4" t="str">
        <f>iferror(vlookup(B1398,Industry_info,2,false),"No data")</f>
        <v>Biotech &amp; Pharmaceuticals</v>
      </c>
      <c r="D1398" s="4" t="s">
        <v>2807</v>
      </c>
      <c r="E1398" s="4" t="str">
        <f>iferror(VLOOKUP(D1398,State_info,2,0),"No Data")</f>
        <v>NY</v>
      </c>
      <c r="F1398" s="4">
        <v>65665.0</v>
      </c>
      <c r="G1398" s="4">
        <v>87057.0</v>
      </c>
      <c r="H1398" s="4" t="s">
        <v>2840</v>
      </c>
      <c r="I1398" s="5">
        <v>43949.0</v>
      </c>
      <c r="J1398" s="5">
        <v>43989.0</v>
      </c>
      <c r="K1398" s="4" t="s">
        <v>16</v>
      </c>
      <c r="L1398" s="4">
        <f>iferror(vlookup(B1398,Rating_info,3,0),"No Data")</f>
        <v>2.5</v>
      </c>
    </row>
    <row r="1399" ht="15.75" hidden="1" customHeight="1">
      <c r="A1399" s="4" t="s">
        <v>2841</v>
      </c>
      <c r="B1399" s="4" t="s">
        <v>2842</v>
      </c>
      <c r="C1399" s="4" t="str">
        <f>iferror(vlookup(B1399,Industry_info,2,false),"No data")</f>
        <v>Finance</v>
      </c>
      <c r="D1399" s="4" t="s">
        <v>2807</v>
      </c>
      <c r="E1399" s="4" t="str">
        <f>iferror(VLOOKUP(D1399,State_info,2,0),"No Data")</f>
        <v>NY</v>
      </c>
      <c r="F1399" s="4">
        <v>84236.0</v>
      </c>
      <c r="G1399" s="4">
        <v>162105.0</v>
      </c>
      <c r="H1399" s="4" t="s">
        <v>2843</v>
      </c>
      <c r="I1399" s="5">
        <v>43948.0</v>
      </c>
      <c r="J1399" s="5">
        <v>43989.0</v>
      </c>
      <c r="K1399" s="4" t="s">
        <v>16</v>
      </c>
      <c r="L1399" s="4">
        <f>iferror(vlookup(B1399,Rating_info,3,0),"No Data")</f>
        <v>3.6</v>
      </c>
    </row>
    <row r="1400" ht="15.75" hidden="1" customHeight="1">
      <c r="A1400" s="4" t="s">
        <v>2844</v>
      </c>
      <c r="B1400" s="4" t="s">
        <v>2845</v>
      </c>
      <c r="C1400" s="4" t="str">
        <f>iferror(vlookup(B1400,Industry_info,2,false),"No data")</f>
        <v>Health Care</v>
      </c>
      <c r="D1400" s="4" t="s">
        <v>2846</v>
      </c>
      <c r="E1400" s="4" t="str">
        <f>iferror(VLOOKUP(D1400,State_info,2,0),"No Data")</f>
        <v>NY</v>
      </c>
      <c r="F1400" s="4">
        <v>81991.0</v>
      </c>
      <c r="G1400" s="4">
        <v>120117.0</v>
      </c>
      <c r="H1400" s="4" t="s">
        <v>15</v>
      </c>
      <c r="I1400" s="5">
        <v>43953.0</v>
      </c>
      <c r="J1400" s="5">
        <v>43989.0</v>
      </c>
      <c r="K1400" s="4" t="s">
        <v>16</v>
      </c>
      <c r="L1400" s="4">
        <f>iferror(vlookup(B1400,Rating_info,3,0),"No Data")</f>
        <v>3.2</v>
      </c>
    </row>
    <row r="1401" ht="15.75" hidden="1" customHeight="1">
      <c r="A1401" s="4" t="s">
        <v>2847</v>
      </c>
      <c r="B1401" s="4" t="s">
        <v>2848</v>
      </c>
      <c r="C1401" s="4" t="str">
        <f>iferror(vlookup(B1401,Industry_info,2,false),"No data")</f>
        <v>Health Care</v>
      </c>
      <c r="D1401" s="4" t="s">
        <v>2849</v>
      </c>
      <c r="E1401" s="4" t="str">
        <f>iferror(VLOOKUP(D1401,State_info,2,0),"No Data")</f>
        <v>NJ</v>
      </c>
      <c r="F1401" s="4">
        <v>48000.0</v>
      </c>
      <c r="G1401" s="4">
        <v>75000.0</v>
      </c>
      <c r="H1401" s="4" t="s">
        <v>2850</v>
      </c>
      <c r="I1401" s="5">
        <v>43950.0</v>
      </c>
      <c r="J1401" s="5">
        <v>43989.0</v>
      </c>
      <c r="K1401" s="4" t="s">
        <v>16</v>
      </c>
      <c r="L1401" s="4">
        <f>iferror(vlookup(B1401,Rating_info,3,0),"No Data")</f>
        <v>4.5</v>
      </c>
    </row>
    <row r="1402" ht="15.75" hidden="1" customHeight="1">
      <c r="A1402" s="4" t="s">
        <v>2851</v>
      </c>
      <c r="B1402" s="4" t="s">
        <v>2852</v>
      </c>
      <c r="C1402" s="4" t="str">
        <f>iferror(vlookup(B1402,Industry_info,2,false),"No data")</f>
        <v>No Industry</v>
      </c>
      <c r="D1402" s="4" t="s">
        <v>2853</v>
      </c>
      <c r="E1402" s="4" t="str">
        <f>iferror(VLOOKUP(D1402,State_info,2,0),"No Data")</f>
        <v>NY</v>
      </c>
      <c r="F1402" s="4">
        <v>55069.0</v>
      </c>
      <c r="G1402" s="4">
        <v>74745.0</v>
      </c>
      <c r="H1402" s="4" t="s">
        <v>2854</v>
      </c>
      <c r="I1402" s="5">
        <v>43958.0</v>
      </c>
      <c r="J1402" s="5">
        <v>43989.0</v>
      </c>
      <c r="K1402" s="4" t="s">
        <v>16</v>
      </c>
      <c r="L1402" s="4">
        <f>iferror(vlookup(B1402,Rating_info,3,0),"No Data")</f>
        <v>3</v>
      </c>
    </row>
    <row r="1403" ht="15.75" hidden="1" customHeight="1">
      <c r="A1403" s="4" t="s">
        <v>2855</v>
      </c>
      <c r="B1403" s="4" t="s">
        <v>2856</v>
      </c>
      <c r="C1403" s="4" t="str">
        <f>iferror(vlookup(B1403,Industry_info,2,false),"No data")</f>
        <v>Retail</v>
      </c>
      <c r="D1403" s="4" t="s">
        <v>2857</v>
      </c>
      <c r="E1403" s="4" t="str">
        <f>iferror(VLOOKUP(D1403,State_info,2,0),"No Data")</f>
        <v>NY</v>
      </c>
      <c r="F1403" s="4">
        <v>21402.0</v>
      </c>
      <c r="G1403" s="4">
        <v>52210.0</v>
      </c>
      <c r="H1403" s="4" t="s">
        <v>2858</v>
      </c>
      <c r="I1403" s="5">
        <v>43956.0</v>
      </c>
      <c r="J1403" s="5">
        <v>43989.0</v>
      </c>
      <c r="K1403" s="4" t="s">
        <v>16</v>
      </c>
      <c r="L1403" s="4">
        <f>iferror(vlookup(B1403,Rating_info,3,0),"No Data")</f>
        <v>3.9</v>
      </c>
    </row>
    <row r="1404" ht="15.75" hidden="1" customHeight="1">
      <c r="A1404" s="4" t="s">
        <v>2805</v>
      </c>
      <c r="B1404" s="4" t="s">
        <v>2806</v>
      </c>
      <c r="C1404" s="4" t="str">
        <f>iferror(vlookup(B1404,Industry_info,2,false),"No data")</f>
        <v>Finance</v>
      </c>
      <c r="D1404" s="4" t="s">
        <v>2807</v>
      </c>
      <c r="E1404" s="4" t="str">
        <f>iferror(VLOOKUP(D1404,State_info,2,0),"No Data")</f>
        <v>NY</v>
      </c>
      <c r="F1404" s="4">
        <v>44587.0</v>
      </c>
      <c r="G1404" s="4">
        <v>82162.0</v>
      </c>
      <c r="H1404" s="4" t="s">
        <v>2808</v>
      </c>
      <c r="I1404" s="5">
        <v>43959.0</v>
      </c>
      <c r="J1404" s="5">
        <v>43989.0</v>
      </c>
      <c r="K1404" s="4" t="s">
        <v>16</v>
      </c>
      <c r="L1404" s="4">
        <f>iferror(vlookup(B1404,Rating_info,3,0),"No Data")</f>
        <v>4</v>
      </c>
    </row>
    <row r="1405" ht="15.75" hidden="1" customHeight="1">
      <c r="A1405" s="4" t="s">
        <v>2809</v>
      </c>
      <c r="B1405" s="4" t="s">
        <v>2810</v>
      </c>
      <c r="C1405" s="4" t="str">
        <f>iferror(vlookup(B1405,Industry_info,2,false),"No data")</f>
        <v>No Industry</v>
      </c>
      <c r="D1405" s="4" t="s">
        <v>2807</v>
      </c>
      <c r="E1405" s="4" t="str">
        <f>iferror(VLOOKUP(D1405,State_info,2,0),"No Data")</f>
        <v>NY</v>
      </c>
      <c r="F1405" s="4">
        <v>125410.0</v>
      </c>
      <c r="G1405" s="4">
        <v>212901.0</v>
      </c>
      <c r="H1405" s="4" t="s">
        <v>2811</v>
      </c>
      <c r="I1405" s="5">
        <v>43949.0</v>
      </c>
      <c r="J1405" s="5">
        <v>43989.0</v>
      </c>
      <c r="K1405" s="4" t="s">
        <v>16</v>
      </c>
      <c r="L1405" s="4" t="str">
        <f>iferror(vlookup(B1405,Rating_info,3,0),"No Data")</f>
        <v/>
      </c>
    </row>
    <row r="1406" ht="15.75" hidden="1" customHeight="1">
      <c r="A1406" s="4" t="s">
        <v>2812</v>
      </c>
      <c r="B1406" s="4" t="s">
        <v>2813</v>
      </c>
      <c r="C1406" s="4" t="str">
        <f>iferror(vlookup(B1406,Industry_info,2,false),"No data")</f>
        <v>Health Care</v>
      </c>
      <c r="D1406" s="4" t="s">
        <v>2807</v>
      </c>
      <c r="E1406" s="4" t="str">
        <f>iferror(VLOOKUP(D1406,State_info,2,0),"No Data")</f>
        <v>NY</v>
      </c>
      <c r="F1406" s="4">
        <v>94715.0</v>
      </c>
      <c r="G1406" s="4">
        <v>103279.0</v>
      </c>
      <c r="H1406" s="4" t="s">
        <v>2814</v>
      </c>
      <c r="I1406" s="5">
        <v>43956.0</v>
      </c>
      <c r="J1406" s="5">
        <v>43989.0</v>
      </c>
      <c r="K1406" s="4" t="s">
        <v>16</v>
      </c>
      <c r="L1406" s="4">
        <f>iferror(vlookup(B1406,Rating_info,3,0),"No Data")</f>
        <v>4.9</v>
      </c>
    </row>
    <row r="1407" ht="15.75" hidden="1" customHeight="1">
      <c r="A1407" s="4" t="s">
        <v>2815</v>
      </c>
      <c r="B1407" s="4" t="s">
        <v>2816</v>
      </c>
      <c r="C1407" s="4" t="str">
        <f>iferror(vlookup(B1407,Industry_info,2,false),"No data")</f>
        <v>No Industry</v>
      </c>
      <c r="D1407" s="4" t="s">
        <v>2817</v>
      </c>
      <c r="E1407" s="4" t="str">
        <f>iferror(VLOOKUP(D1407,State_info,2,0),"No Data")</f>
        <v>NY</v>
      </c>
      <c r="F1407" s="4">
        <v>20000.0</v>
      </c>
      <c r="G1407" s="4">
        <v>35000.0</v>
      </c>
      <c r="H1407" s="4" t="s">
        <v>2818</v>
      </c>
      <c r="I1407" s="5">
        <v>43958.0</v>
      </c>
      <c r="J1407" s="5">
        <v>43989.0</v>
      </c>
      <c r="K1407" s="4" t="s">
        <v>330</v>
      </c>
      <c r="L1407" s="4" t="str">
        <f>iferror(vlookup(B1407,Rating_info,3,0),"No Data")</f>
        <v/>
      </c>
    </row>
    <row r="1408" ht="15.75" hidden="1" customHeight="1">
      <c r="A1408" s="4" t="s">
        <v>2823</v>
      </c>
      <c r="B1408" s="4" t="s">
        <v>2824</v>
      </c>
      <c r="C1408" s="4" t="str">
        <f>iferror(vlookup(B1408,Industry_info,2,false),"No data")</f>
        <v>Construction, Repair &amp; Maintenance</v>
      </c>
      <c r="D1408" s="4" t="s">
        <v>2825</v>
      </c>
      <c r="E1408" s="4" t="str">
        <f>iferror(VLOOKUP(D1408,State_info,2,0),"No Data")</f>
        <v>NY</v>
      </c>
      <c r="F1408" s="4">
        <v>46298.0</v>
      </c>
      <c r="G1408" s="4">
        <v>55893.0</v>
      </c>
      <c r="H1408" s="4" t="s">
        <v>2826</v>
      </c>
      <c r="I1408" s="5">
        <v>43952.0</v>
      </c>
      <c r="J1408" s="5">
        <v>43989.0</v>
      </c>
      <c r="K1408" s="4" t="s">
        <v>16</v>
      </c>
      <c r="L1408" s="4">
        <f>iferror(vlookup(B1408,Rating_info,3,0),"No Data")</f>
        <v>3.5</v>
      </c>
    </row>
    <row r="1409" ht="15.75" hidden="1" customHeight="1">
      <c r="A1409" s="4" t="s">
        <v>2827</v>
      </c>
      <c r="B1409" s="4" t="s">
        <v>2828</v>
      </c>
      <c r="C1409" s="4" t="str">
        <f>iferror(vlookup(B1409,Industry_info,2,false),"No data")</f>
        <v>Information Technology</v>
      </c>
      <c r="D1409" s="4" t="s">
        <v>2807</v>
      </c>
      <c r="E1409" s="4" t="str">
        <f>iferror(VLOOKUP(D1409,State_info,2,0),"No Data")</f>
        <v>NY</v>
      </c>
      <c r="F1409" s="4">
        <v>122296.0</v>
      </c>
      <c r="G1409" s="4">
        <v>148734.0</v>
      </c>
      <c r="H1409" s="4" t="s">
        <v>2829</v>
      </c>
      <c r="I1409" s="5">
        <v>43949.0</v>
      </c>
      <c r="J1409" s="5">
        <v>43989.0</v>
      </c>
      <c r="K1409" s="4" t="s">
        <v>16</v>
      </c>
      <c r="L1409" s="4">
        <f>iferror(vlookup(B1409,Rating_info,3,0),"No Data")</f>
        <v>3.4</v>
      </c>
    </row>
    <row r="1410" ht="15.75" hidden="1" customHeight="1">
      <c r="A1410" s="4" t="s">
        <v>2830</v>
      </c>
      <c r="B1410" s="4" t="s">
        <v>2806</v>
      </c>
      <c r="C1410" s="4" t="str">
        <f>iferror(vlookup(B1410,Industry_info,2,false),"No data")</f>
        <v>Finance</v>
      </c>
      <c r="D1410" s="4" t="s">
        <v>2807</v>
      </c>
      <c r="E1410" s="4" t="str">
        <f>iferror(VLOOKUP(D1410,State_info,2,0),"No Data")</f>
        <v>NY</v>
      </c>
      <c r="F1410" s="4">
        <v>91572.0</v>
      </c>
      <c r="G1410" s="4">
        <v>114484.0</v>
      </c>
      <c r="H1410" s="4" t="s">
        <v>2831</v>
      </c>
      <c r="I1410" s="5">
        <v>43946.0</v>
      </c>
      <c r="J1410" s="5">
        <v>43989.0</v>
      </c>
      <c r="K1410" s="4" t="s">
        <v>16</v>
      </c>
      <c r="L1410" s="4">
        <f>iferror(vlookup(B1410,Rating_info,3,0),"No Data")</f>
        <v>4</v>
      </c>
    </row>
    <row r="1411" ht="15.75" hidden="1" customHeight="1">
      <c r="A1411" s="4" t="s">
        <v>2832</v>
      </c>
      <c r="B1411" s="4" t="s">
        <v>2813</v>
      </c>
      <c r="C1411" s="4" t="str">
        <f>iferror(vlookup(B1411,Industry_info,2,false),"No data")</f>
        <v>Health Care</v>
      </c>
      <c r="D1411" s="4" t="s">
        <v>2833</v>
      </c>
      <c r="E1411" s="4" t="str">
        <f>iferror(VLOOKUP(D1411,State_info,2,0),"No Data")</f>
        <v>NJ</v>
      </c>
      <c r="F1411" s="4">
        <v>38471.0</v>
      </c>
      <c r="G1411" s="4">
        <v>43006.0</v>
      </c>
      <c r="H1411" s="4" t="s">
        <v>2834</v>
      </c>
      <c r="I1411" s="5">
        <v>43959.0</v>
      </c>
      <c r="J1411" s="5">
        <v>43989.0</v>
      </c>
      <c r="K1411" s="4" t="s">
        <v>330</v>
      </c>
      <c r="L1411" s="4">
        <f>iferror(vlookup(B1411,Rating_info,3,0),"No Data")</f>
        <v>4.9</v>
      </c>
    </row>
    <row r="1412" ht="15.75" hidden="1" customHeight="1">
      <c r="A1412" s="4" t="s">
        <v>2835</v>
      </c>
      <c r="B1412" s="4" t="s">
        <v>2836</v>
      </c>
      <c r="C1412" s="4" t="str">
        <f>iferror(vlookup(B1412,Industry_info,2,false),"No data")</f>
        <v>Telecommunications</v>
      </c>
      <c r="D1412" s="4" t="s">
        <v>2807</v>
      </c>
      <c r="E1412" s="4" t="str">
        <f>iferror(VLOOKUP(D1412,State_info,2,0),"No Data")</f>
        <v>NY</v>
      </c>
      <c r="F1412" s="4">
        <v>64829.0</v>
      </c>
      <c r="G1412" s="4">
        <v>104769.0</v>
      </c>
      <c r="H1412" s="4" t="s">
        <v>2837</v>
      </c>
      <c r="I1412" s="5">
        <v>43959.0</v>
      </c>
      <c r="J1412" s="5">
        <v>43989.0</v>
      </c>
      <c r="K1412" s="4" t="s">
        <v>16</v>
      </c>
      <c r="L1412" s="4">
        <f>iferror(vlookup(B1412,Rating_info,3,0),"No Data")</f>
        <v>4.1</v>
      </c>
    </row>
    <row r="1413" ht="15.75" hidden="1" customHeight="1">
      <c r="A1413" s="4" t="s">
        <v>2838</v>
      </c>
      <c r="B1413" s="4" t="s">
        <v>2839</v>
      </c>
      <c r="C1413" s="4" t="str">
        <f>iferror(vlookup(B1413,Industry_info,2,false),"No data")</f>
        <v>Biotech &amp; Pharmaceuticals</v>
      </c>
      <c r="D1413" s="4" t="s">
        <v>2807</v>
      </c>
      <c r="E1413" s="4" t="str">
        <f>iferror(VLOOKUP(D1413,State_info,2,0),"No Data")</f>
        <v>NY</v>
      </c>
      <c r="F1413" s="4">
        <v>65665.0</v>
      </c>
      <c r="G1413" s="4">
        <v>87057.0</v>
      </c>
      <c r="H1413" s="4" t="s">
        <v>2840</v>
      </c>
      <c r="I1413" s="5">
        <v>43949.0</v>
      </c>
      <c r="J1413" s="5">
        <v>43989.0</v>
      </c>
      <c r="K1413" s="4" t="s">
        <v>16</v>
      </c>
      <c r="L1413" s="4">
        <f>iferror(vlookup(B1413,Rating_info,3,0),"No Data")</f>
        <v>2.5</v>
      </c>
    </row>
    <row r="1414" ht="15.75" hidden="1" customHeight="1">
      <c r="A1414" s="4" t="s">
        <v>2841</v>
      </c>
      <c r="B1414" s="4" t="s">
        <v>2842</v>
      </c>
      <c r="C1414" s="4" t="str">
        <f>iferror(vlookup(B1414,Industry_info,2,false),"No data")</f>
        <v>Finance</v>
      </c>
      <c r="D1414" s="4" t="s">
        <v>2807</v>
      </c>
      <c r="E1414" s="4" t="str">
        <f>iferror(VLOOKUP(D1414,State_info,2,0),"No Data")</f>
        <v>NY</v>
      </c>
      <c r="F1414" s="4">
        <v>84236.0</v>
      </c>
      <c r="G1414" s="4">
        <v>162105.0</v>
      </c>
      <c r="H1414" s="4" t="s">
        <v>2843</v>
      </c>
      <c r="I1414" s="5">
        <v>43948.0</v>
      </c>
      <c r="J1414" s="5">
        <v>43989.0</v>
      </c>
      <c r="K1414" s="4" t="s">
        <v>16</v>
      </c>
      <c r="L1414" s="4">
        <f>iferror(vlookup(B1414,Rating_info,3,0),"No Data")</f>
        <v>3.6</v>
      </c>
    </row>
    <row r="1415" ht="15.75" hidden="1" customHeight="1">
      <c r="A1415" s="4" t="s">
        <v>2844</v>
      </c>
      <c r="B1415" s="4" t="s">
        <v>2845</v>
      </c>
      <c r="C1415" s="4" t="str">
        <f>iferror(vlookup(B1415,Industry_info,2,false),"No data")</f>
        <v>Health Care</v>
      </c>
      <c r="D1415" s="4" t="s">
        <v>2846</v>
      </c>
      <c r="E1415" s="4" t="str">
        <f>iferror(VLOOKUP(D1415,State_info,2,0),"No Data")</f>
        <v>NY</v>
      </c>
      <c r="F1415" s="4">
        <v>81991.0</v>
      </c>
      <c r="G1415" s="4">
        <v>120117.0</v>
      </c>
      <c r="H1415" s="4" t="s">
        <v>15</v>
      </c>
      <c r="I1415" s="5">
        <v>43953.0</v>
      </c>
      <c r="J1415" s="5">
        <v>43989.0</v>
      </c>
      <c r="K1415" s="4" t="s">
        <v>16</v>
      </c>
      <c r="L1415" s="4">
        <f>iferror(vlookup(B1415,Rating_info,3,0),"No Data")</f>
        <v>3.2</v>
      </c>
    </row>
    <row r="1416" ht="15.75" hidden="1" customHeight="1">
      <c r="A1416" s="4" t="s">
        <v>2847</v>
      </c>
      <c r="B1416" s="4" t="s">
        <v>2848</v>
      </c>
      <c r="C1416" s="4" t="str">
        <f>iferror(vlookup(B1416,Industry_info,2,false),"No data")</f>
        <v>Health Care</v>
      </c>
      <c r="D1416" s="4" t="s">
        <v>2849</v>
      </c>
      <c r="E1416" s="4" t="str">
        <f>iferror(VLOOKUP(D1416,State_info,2,0),"No Data")</f>
        <v>NJ</v>
      </c>
      <c r="F1416" s="4">
        <v>48000.0</v>
      </c>
      <c r="G1416" s="4">
        <v>75000.0</v>
      </c>
      <c r="H1416" s="4" t="s">
        <v>2850</v>
      </c>
      <c r="I1416" s="5">
        <v>43950.0</v>
      </c>
      <c r="J1416" s="5">
        <v>43989.0</v>
      </c>
      <c r="K1416" s="4" t="s">
        <v>16</v>
      </c>
      <c r="L1416" s="4">
        <f>iferror(vlookup(B1416,Rating_info,3,0),"No Data")</f>
        <v>4.5</v>
      </c>
    </row>
    <row r="1417" ht="15.75" hidden="1" customHeight="1">
      <c r="A1417" s="4" t="s">
        <v>2851</v>
      </c>
      <c r="B1417" s="4" t="s">
        <v>2852</v>
      </c>
      <c r="C1417" s="4" t="str">
        <f>iferror(vlookup(B1417,Industry_info,2,false),"No data")</f>
        <v>No Industry</v>
      </c>
      <c r="D1417" s="4" t="s">
        <v>2853</v>
      </c>
      <c r="E1417" s="4" t="str">
        <f>iferror(VLOOKUP(D1417,State_info,2,0),"No Data")</f>
        <v>NY</v>
      </c>
      <c r="F1417" s="4">
        <v>55069.0</v>
      </c>
      <c r="G1417" s="4">
        <v>74745.0</v>
      </c>
      <c r="H1417" s="4" t="s">
        <v>2854</v>
      </c>
      <c r="I1417" s="5">
        <v>43958.0</v>
      </c>
      <c r="J1417" s="5">
        <v>43989.0</v>
      </c>
      <c r="K1417" s="4" t="s">
        <v>16</v>
      </c>
      <c r="L1417" s="4">
        <f>iferror(vlookup(B1417,Rating_info,3,0),"No Data")</f>
        <v>3</v>
      </c>
    </row>
    <row r="1418" ht="15.75" hidden="1" customHeight="1">
      <c r="A1418" s="4" t="s">
        <v>2855</v>
      </c>
      <c r="B1418" s="4" t="s">
        <v>2856</v>
      </c>
      <c r="C1418" s="4" t="str">
        <f>iferror(vlookup(B1418,Industry_info,2,false),"No data")</f>
        <v>Retail</v>
      </c>
      <c r="D1418" s="4" t="s">
        <v>2857</v>
      </c>
      <c r="E1418" s="4" t="str">
        <f>iferror(VLOOKUP(D1418,State_info,2,0),"No Data")</f>
        <v>NY</v>
      </c>
      <c r="F1418" s="4">
        <v>21402.0</v>
      </c>
      <c r="G1418" s="4">
        <v>52210.0</v>
      </c>
      <c r="H1418" s="4" t="s">
        <v>2858</v>
      </c>
      <c r="I1418" s="5">
        <v>43956.0</v>
      </c>
      <c r="J1418" s="5">
        <v>43989.0</v>
      </c>
      <c r="K1418" s="4" t="s">
        <v>16</v>
      </c>
      <c r="L1418" s="4">
        <f>iferror(vlookup(B1418,Rating_info,3,0),"No Data")</f>
        <v>3.9</v>
      </c>
    </row>
    <row r="1419" ht="15.75" hidden="1" customHeight="1">
      <c r="A1419" s="4" t="s">
        <v>2805</v>
      </c>
      <c r="B1419" s="4" t="s">
        <v>2806</v>
      </c>
      <c r="C1419" s="4" t="str">
        <f>iferror(vlookup(B1419,Industry_info,2,false),"No data")</f>
        <v>Finance</v>
      </c>
      <c r="D1419" s="4" t="s">
        <v>2807</v>
      </c>
      <c r="E1419" s="4" t="str">
        <f>iferror(VLOOKUP(D1419,State_info,2,0),"No Data")</f>
        <v>NY</v>
      </c>
      <c r="F1419" s="4">
        <v>44587.0</v>
      </c>
      <c r="G1419" s="4">
        <v>82162.0</v>
      </c>
      <c r="H1419" s="4" t="s">
        <v>2808</v>
      </c>
      <c r="I1419" s="5">
        <v>43959.0</v>
      </c>
      <c r="J1419" s="5">
        <v>43989.0</v>
      </c>
      <c r="K1419" s="4" t="s">
        <v>16</v>
      </c>
      <c r="L1419" s="4">
        <f>iferror(vlookup(B1419,Rating_info,3,0),"No Data")</f>
        <v>4</v>
      </c>
    </row>
    <row r="1420" ht="15.75" hidden="1" customHeight="1">
      <c r="A1420" s="4" t="s">
        <v>2809</v>
      </c>
      <c r="B1420" s="4" t="s">
        <v>2810</v>
      </c>
      <c r="C1420" s="4" t="str">
        <f>iferror(vlookup(B1420,Industry_info,2,false),"No data")</f>
        <v>No Industry</v>
      </c>
      <c r="D1420" s="4" t="s">
        <v>2807</v>
      </c>
      <c r="E1420" s="4" t="str">
        <f>iferror(VLOOKUP(D1420,State_info,2,0),"No Data")</f>
        <v>NY</v>
      </c>
      <c r="F1420" s="4">
        <v>125410.0</v>
      </c>
      <c r="G1420" s="4">
        <v>212901.0</v>
      </c>
      <c r="H1420" s="4" t="s">
        <v>2811</v>
      </c>
      <c r="I1420" s="5">
        <v>43949.0</v>
      </c>
      <c r="J1420" s="5">
        <v>43989.0</v>
      </c>
      <c r="K1420" s="4" t="s">
        <v>16</v>
      </c>
      <c r="L1420" s="4" t="str">
        <f>iferror(vlookup(B1420,Rating_info,3,0),"No Data")</f>
        <v/>
      </c>
    </row>
    <row r="1421" ht="15.75" hidden="1" customHeight="1">
      <c r="A1421" s="4" t="s">
        <v>2812</v>
      </c>
      <c r="B1421" s="4" t="s">
        <v>2813</v>
      </c>
      <c r="C1421" s="4" t="str">
        <f>iferror(vlookup(B1421,Industry_info,2,false),"No data")</f>
        <v>Health Care</v>
      </c>
      <c r="D1421" s="4" t="s">
        <v>2807</v>
      </c>
      <c r="E1421" s="4" t="str">
        <f>iferror(VLOOKUP(D1421,State_info,2,0),"No Data")</f>
        <v>NY</v>
      </c>
      <c r="F1421" s="4">
        <v>94715.0</v>
      </c>
      <c r="G1421" s="4">
        <v>103279.0</v>
      </c>
      <c r="H1421" s="4" t="s">
        <v>2814</v>
      </c>
      <c r="I1421" s="5">
        <v>43956.0</v>
      </c>
      <c r="J1421" s="5">
        <v>43989.0</v>
      </c>
      <c r="K1421" s="4" t="s">
        <v>16</v>
      </c>
      <c r="L1421" s="4">
        <f>iferror(vlookup(B1421,Rating_info,3,0),"No Data")</f>
        <v>4.9</v>
      </c>
    </row>
    <row r="1422" ht="15.75" hidden="1" customHeight="1">
      <c r="A1422" s="4" t="s">
        <v>2815</v>
      </c>
      <c r="B1422" s="4" t="s">
        <v>2816</v>
      </c>
      <c r="C1422" s="4" t="str">
        <f>iferror(vlookup(B1422,Industry_info,2,false),"No data")</f>
        <v>No Industry</v>
      </c>
      <c r="D1422" s="4" t="s">
        <v>2817</v>
      </c>
      <c r="E1422" s="4" t="str">
        <f>iferror(VLOOKUP(D1422,State_info,2,0),"No Data")</f>
        <v>NY</v>
      </c>
      <c r="F1422" s="4">
        <v>20000.0</v>
      </c>
      <c r="G1422" s="4">
        <v>35000.0</v>
      </c>
      <c r="H1422" s="4" t="s">
        <v>2818</v>
      </c>
      <c r="I1422" s="5">
        <v>43958.0</v>
      </c>
      <c r="J1422" s="5">
        <v>43989.0</v>
      </c>
      <c r="K1422" s="4" t="s">
        <v>330</v>
      </c>
      <c r="L1422" s="4" t="str">
        <f>iferror(vlookup(B1422,Rating_info,3,0),"No Data")</f>
        <v/>
      </c>
    </row>
    <row r="1423" ht="15.75" hidden="1" customHeight="1">
      <c r="A1423" s="4" t="s">
        <v>2823</v>
      </c>
      <c r="B1423" s="4" t="s">
        <v>2824</v>
      </c>
      <c r="C1423" s="4" t="str">
        <f>iferror(vlookup(B1423,Industry_info,2,false),"No data")</f>
        <v>Construction, Repair &amp; Maintenance</v>
      </c>
      <c r="D1423" s="4" t="s">
        <v>2825</v>
      </c>
      <c r="E1423" s="4" t="str">
        <f>iferror(VLOOKUP(D1423,State_info,2,0),"No Data")</f>
        <v>NY</v>
      </c>
      <c r="F1423" s="4">
        <v>46298.0</v>
      </c>
      <c r="G1423" s="4">
        <v>55893.0</v>
      </c>
      <c r="H1423" s="4" t="s">
        <v>2826</v>
      </c>
      <c r="I1423" s="5">
        <v>43952.0</v>
      </c>
      <c r="J1423" s="5">
        <v>43989.0</v>
      </c>
      <c r="K1423" s="4" t="s">
        <v>16</v>
      </c>
      <c r="L1423" s="4">
        <f>iferror(vlookup(B1423,Rating_info,3,0),"No Data")</f>
        <v>3.5</v>
      </c>
    </row>
    <row r="1424" ht="15.75" hidden="1" customHeight="1">
      <c r="A1424" s="4" t="s">
        <v>2827</v>
      </c>
      <c r="B1424" s="4" t="s">
        <v>2828</v>
      </c>
      <c r="C1424" s="4" t="str">
        <f>iferror(vlookup(B1424,Industry_info,2,false),"No data")</f>
        <v>Information Technology</v>
      </c>
      <c r="D1424" s="4" t="s">
        <v>2807</v>
      </c>
      <c r="E1424" s="4" t="str">
        <f>iferror(VLOOKUP(D1424,State_info,2,0),"No Data")</f>
        <v>NY</v>
      </c>
      <c r="F1424" s="4">
        <v>122296.0</v>
      </c>
      <c r="G1424" s="4">
        <v>148734.0</v>
      </c>
      <c r="H1424" s="4" t="s">
        <v>2829</v>
      </c>
      <c r="I1424" s="5">
        <v>43949.0</v>
      </c>
      <c r="J1424" s="5">
        <v>43989.0</v>
      </c>
      <c r="K1424" s="4" t="s">
        <v>16</v>
      </c>
      <c r="L1424" s="4">
        <f>iferror(vlookup(B1424,Rating_info,3,0),"No Data")</f>
        <v>3.4</v>
      </c>
    </row>
    <row r="1425" ht="15.75" hidden="1" customHeight="1">
      <c r="A1425" s="4" t="s">
        <v>2830</v>
      </c>
      <c r="B1425" s="4" t="s">
        <v>2806</v>
      </c>
      <c r="C1425" s="4" t="str">
        <f>iferror(vlookup(B1425,Industry_info,2,false),"No data")</f>
        <v>Finance</v>
      </c>
      <c r="D1425" s="4" t="s">
        <v>2807</v>
      </c>
      <c r="E1425" s="4" t="str">
        <f>iferror(VLOOKUP(D1425,State_info,2,0),"No Data")</f>
        <v>NY</v>
      </c>
      <c r="F1425" s="4">
        <v>91572.0</v>
      </c>
      <c r="G1425" s="4">
        <v>114484.0</v>
      </c>
      <c r="H1425" s="4" t="s">
        <v>2831</v>
      </c>
      <c r="I1425" s="5">
        <v>43946.0</v>
      </c>
      <c r="J1425" s="5">
        <v>43989.0</v>
      </c>
      <c r="K1425" s="4" t="s">
        <v>16</v>
      </c>
      <c r="L1425" s="4">
        <f>iferror(vlookup(B1425,Rating_info,3,0),"No Data")</f>
        <v>4</v>
      </c>
    </row>
    <row r="1426" ht="15.75" hidden="1" customHeight="1">
      <c r="A1426" s="4" t="s">
        <v>2832</v>
      </c>
      <c r="B1426" s="4" t="s">
        <v>2813</v>
      </c>
      <c r="C1426" s="4" t="str">
        <f>iferror(vlookup(B1426,Industry_info,2,false),"No data")</f>
        <v>Health Care</v>
      </c>
      <c r="D1426" s="4" t="s">
        <v>2833</v>
      </c>
      <c r="E1426" s="4" t="str">
        <f>iferror(VLOOKUP(D1426,State_info,2,0),"No Data")</f>
        <v>NJ</v>
      </c>
      <c r="F1426" s="4">
        <v>38471.0</v>
      </c>
      <c r="G1426" s="4">
        <v>43006.0</v>
      </c>
      <c r="H1426" s="4" t="s">
        <v>2834</v>
      </c>
      <c r="I1426" s="5">
        <v>43959.0</v>
      </c>
      <c r="J1426" s="5">
        <v>43989.0</v>
      </c>
      <c r="K1426" s="4" t="s">
        <v>330</v>
      </c>
      <c r="L1426" s="4">
        <f>iferror(vlookup(B1426,Rating_info,3,0),"No Data")</f>
        <v>4.9</v>
      </c>
    </row>
    <row r="1427" ht="15.75" hidden="1" customHeight="1">
      <c r="A1427" s="4" t="s">
        <v>2835</v>
      </c>
      <c r="B1427" s="4" t="s">
        <v>2836</v>
      </c>
      <c r="C1427" s="4" t="str">
        <f>iferror(vlookup(B1427,Industry_info,2,false),"No data")</f>
        <v>Telecommunications</v>
      </c>
      <c r="D1427" s="4" t="s">
        <v>2807</v>
      </c>
      <c r="E1427" s="4" t="str">
        <f>iferror(VLOOKUP(D1427,State_info,2,0),"No Data")</f>
        <v>NY</v>
      </c>
      <c r="F1427" s="4">
        <v>64829.0</v>
      </c>
      <c r="G1427" s="4">
        <v>104769.0</v>
      </c>
      <c r="H1427" s="4" t="s">
        <v>2837</v>
      </c>
      <c r="I1427" s="5">
        <v>43959.0</v>
      </c>
      <c r="J1427" s="5">
        <v>43989.0</v>
      </c>
      <c r="K1427" s="4" t="s">
        <v>16</v>
      </c>
      <c r="L1427" s="4">
        <f>iferror(vlookup(B1427,Rating_info,3,0),"No Data")</f>
        <v>4.1</v>
      </c>
    </row>
    <row r="1428" ht="15.75" hidden="1" customHeight="1">
      <c r="A1428" s="4" t="s">
        <v>2838</v>
      </c>
      <c r="B1428" s="4" t="s">
        <v>2839</v>
      </c>
      <c r="C1428" s="4" t="str">
        <f>iferror(vlookup(B1428,Industry_info,2,false),"No data")</f>
        <v>Biotech &amp; Pharmaceuticals</v>
      </c>
      <c r="D1428" s="4" t="s">
        <v>2807</v>
      </c>
      <c r="E1428" s="4" t="str">
        <f>iferror(VLOOKUP(D1428,State_info,2,0),"No Data")</f>
        <v>NY</v>
      </c>
      <c r="F1428" s="4">
        <v>65665.0</v>
      </c>
      <c r="G1428" s="4">
        <v>87057.0</v>
      </c>
      <c r="H1428" s="4" t="s">
        <v>2840</v>
      </c>
      <c r="I1428" s="5">
        <v>43949.0</v>
      </c>
      <c r="J1428" s="5">
        <v>43989.0</v>
      </c>
      <c r="K1428" s="4" t="s">
        <v>16</v>
      </c>
      <c r="L1428" s="4">
        <f>iferror(vlookup(B1428,Rating_info,3,0),"No Data")</f>
        <v>2.5</v>
      </c>
    </row>
    <row r="1429" ht="15.75" hidden="1" customHeight="1">
      <c r="A1429" s="4" t="s">
        <v>2841</v>
      </c>
      <c r="B1429" s="4" t="s">
        <v>2842</v>
      </c>
      <c r="C1429" s="4" t="str">
        <f>iferror(vlookup(B1429,Industry_info,2,false),"No data")</f>
        <v>Finance</v>
      </c>
      <c r="D1429" s="4" t="s">
        <v>2807</v>
      </c>
      <c r="E1429" s="4" t="str">
        <f>iferror(VLOOKUP(D1429,State_info,2,0),"No Data")</f>
        <v>NY</v>
      </c>
      <c r="F1429" s="4">
        <v>84236.0</v>
      </c>
      <c r="G1429" s="4">
        <v>162105.0</v>
      </c>
      <c r="H1429" s="4" t="s">
        <v>2843</v>
      </c>
      <c r="I1429" s="5">
        <v>43948.0</v>
      </c>
      <c r="J1429" s="5">
        <v>43989.0</v>
      </c>
      <c r="K1429" s="4" t="s">
        <v>16</v>
      </c>
      <c r="L1429" s="4">
        <f>iferror(vlookup(B1429,Rating_info,3,0),"No Data")</f>
        <v>3.6</v>
      </c>
    </row>
    <row r="1430" ht="15.75" hidden="1" customHeight="1">
      <c r="A1430" s="4" t="s">
        <v>2844</v>
      </c>
      <c r="B1430" s="4" t="s">
        <v>2845</v>
      </c>
      <c r="C1430" s="4" t="str">
        <f>iferror(vlookup(B1430,Industry_info,2,false),"No data")</f>
        <v>Health Care</v>
      </c>
      <c r="D1430" s="4" t="s">
        <v>2846</v>
      </c>
      <c r="E1430" s="4" t="str">
        <f>iferror(VLOOKUP(D1430,State_info,2,0),"No Data")</f>
        <v>NY</v>
      </c>
      <c r="F1430" s="4">
        <v>81991.0</v>
      </c>
      <c r="G1430" s="4">
        <v>120117.0</v>
      </c>
      <c r="H1430" s="4" t="s">
        <v>15</v>
      </c>
      <c r="I1430" s="5">
        <v>43953.0</v>
      </c>
      <c r="J1430" s="5">
        <v>43989.0</v>
      </c>
      <c r="K1430" s="4" t="s">
        <v>16</v>
      </c>
      <c r="L1430" s="4">
        <f>iferror(vlookup(B1430,Rating_info,3,0),"No Data")</f>
        <v>3.2</v>
      </c>
    </row>
    <row r="1431" ht="15.75" hidden="1" customHeight="1">
      <c r="A1431" s="4" t="s">
        <v>2847</v>
      </c>
      <c r="B1431" s="4" t="s">
        <v>2848</v>
      </c>
      <c r="C1431" s="4" t="str">
        <f>iferror(vlookup(B1431,Industry_info,2,false),"No data")</f>
        <v>Health Care</v>
      </c>
      <c r="D1431" s="4" t="s">
        <v>2849</v>
      </c>
      <c r="E1431" s="4" t="str">
        <f>iferror(VLOOKUP(D1431,State_info,2,0),"No Data")</f>
        <v>NJ</v>
      </c>
      <c r="F1431" s="4">
        <v>48000.0</v>
      </c>
      <c r="G1431" s="4">
        <v>75000.0</v>
      </c>
      <c r="H1431" s="4" t="s">
        <v>2850</v>
      </c>
      <c r="I1431" s="5">
        <v>43950.0</v>
      </c>
      <c r="J1431" s="5">
        <v>43989.0</v>
      </c>
      <c r="K1431" s="4" t="s">
        <v>16</v>
      </c>
      <c r="L1431" s="4">
        <f>iferror(vlookup(B1431,Rating_info,3,0),"No Data")</f>
        <v>4.5</v>
      </c>
    </row>
    <row r="1432" ht="15.75" hidden="1" customHeight="1">
      <c r="A1432" s="4" t="s">
        <v>2851</v>
      </c>
      <c r="B1432" s="4" t="s">
        <v>2852</v>
      </c>
      <c r="C1432" s="4" t="str">
        <f>iferror(vlookup(B1432,Industry_info,2,false),"No data")</f>
        <v>No Industry</v>
      </c>
      <c r="D1432" s="4" t="s">
        <v>2853</v>
      </c>
      <c r="E1432" s="4" t="str">
        <f>iferror(VLOOKUP(D1432,State_info,2,0),"No Data")</f>
        <v>NY</v>
      </c>
      <c r="F1432" s="4">
        <v>55069.0</v>
      </c>
      <c r="G1432" s="4">
        <v>74745.0</v>
      </c>
      <c r="H1432" s="4" t="s">
        <v>2854</v>
      </c>
      <c r="I1432" s="5">
        <v>43958.0</v>
      </c>
      <c r="J1432" s="5">
        <v>43989.0</v>
      </c>
      <c r="K1432" s="4" t="s">
        <v>16</v>
      </c>
      <c r="L1432" s="4">
        <f>iferror(vlookup(B1432,Rating_info,3,0),"No Data")</f>
        <v>3</v>
      </c>
    </row>
    <row r="1433" ht="15.75" hidden="1" customHeight="1">
      <c r="A1433" s="4" t="s">
        <v>2855</v>
      </c>
      <c r="B1433" s="4" t="s">
        <v>2856</v>
      </c>
      <c r="C1433" s="4" t="str">
        <f>iferror(vlookup(B1433,Industry_info,2,false),"No data")</f>
        <v>Retail</v>
      </c>
      <c r="D1433" s="4" t="s">
        <v>2857</v>
      </c>
      <c r="E1433" s="4" t="str">
        <f>iferror(VLOOKUP(D1433,State_info,2,0),"No Data")</f>
        <v>NY</v>
      </c>
      <c r="F1433" s="4">
        <v>21402.0</v>
      </c>
      <c r="G1433" s="4">
        <v>52210.0</v>
      </c>
      <c r="H1433" s="4" t="s">
        <v>2858</v>
      </c>
      <c r="I1433" s="5">
        <v>43956.0</v>
      </c>
      <c r="J1433" s="5">
        <v>43989.0</v>
      </c>
      <c r="K1433" s="4" t="s">
        <v>16</v>
      </c>
      <c r="L1433" s="4">
        <f>iferror(vlookup(B1433,Rating_info,3,0),"No Data")</f>
        <v>3.9</v>
      </c>
    </row>
    <row r="1434" ht="15.75" hidden="1" customHeight="1">
      <c r="A1434" s="4" t="s">
        <v>2805</v>
      </c>
      <c r="B1434" s="4" t="s">
        <v>2806</v>
      </c>
      <c r="C1434" s="4" t="str">
        <f>iferror(vlookup(B1434,Industry_info,2,false),"No data")</f>
        <v>Finance</v>
      </c>
      <c r="D1434" s="4" t="s">
        <v>2807</v>
      </c>
      <c r="E1434" s="4" t="str">
        <f>iferror(VLOOKUP(D1434,State_info,2,0),"No Data")</f>
        <v>NY</v>
      </c>
      <c r="F1434" s="4">
        <v>44587.0</v>
      </c>
      <c r="G1434" s="4">
        <v>82162.0</v>
      </c>
      <c r="H1434" s="4" t="s">
        <v>2808</v>
      </c>
      <c r="I1434" s="5">
        <v>43959.0</v>
      </c>
      <c r="J1434" s="5">
        <v>43989.0</v>
      </c>
      <c r="K1434" s="4" t="s">
        <v>16</v>
      </c>
      <c r="L1434" s="4">
        <f>iferror(vlookup(B1434,Rating_info,3,0),"No Data")</f>
        <v>4</v>
      </c>
    </row>
    <row r="1435" ht="15.75" hidden="1" customHeight="1">
      <c r="A1435" s="4" t="s">
        <v>2809</v>
      </c>
      <c r="B1435" s="4" t="s">
        <v>2810</v>
      </c>
      <c r="C1435" s="4" t="str">
        <f>iferror(vlookup(B1435,Industry_info,2,false),"No data")</f>
        <v>No Industry</v>
      </c>
      <c r="D1435" s="4" t="s">
        <v>2807</v>
      </c>
      <c r="E1435" s="4" t="str">
        <f>iferror(VLOOKUP(D1435,State_info,2,0),"No Data")</f>
        <v>NY</v>
      </c>
      <c r="F1435" s="4">
        <v>125410.0</v>
      </c>
      <c r="G1435" s="4">
        <v>212901.0</v>
      </c>
      <c r="H1435" s="4" t="s">
        <v>2811</v>
      </c>
      <c r="I1435" s="5">
        <v>43949.0</v>
      </c>
      <c r="J1435" s="5">
        <v>43989.0</v>
      </c>
      <c r="K1435" s="4" t="s">
        <v>16</v>
      </c>
      <c r="L1435" s="4" t="str">
        <f>iferror(vlookup(B1435,Rating_info,3,0),"No Data")</f>
        <v/>
      </c>
    </row>
    <row r="1436" ht="15.75" hidden="1" customHeight="1">
      <c r="A1436" s="4" t="s">
        <v>2812</v>
      </c>
      <c r="B1436" s="4" t="s">
        <v>2813</v>
      </c>
      <c r="C1436" s="4" t="str">
        <f>iferror(vlookup(B1436,Industry_info,2,false),"No data")</f>
        <v>Health Care</v>
      </c>
      <c r="D1436" s="4" t="s">
        <v>2807</v>
      </c>
      <c r="E1436" s="4" t="str">
        <f>iferror(VLOOKUP(D1436,State_info,2,0),"No Data")</f>
        <v>NY</v>
      </c>
      <c r="F1436" s="4">
        <v>94715.0</v>
      </c>
      <c r="G1436" s="4">
        <v>103279.0</v>
      </c>
      <c r="H1436" s="4" t="s">
        <v>2814</v>
      </c>
      <c r="I1436" s="5">
        <v>43956.0</v>
      </c>
      <c r="J1436" s="5">
        <v>43989.0</v>
      </c>
      <c r="K1436" s="4" t="s">
        <v>16</v>
      </c>
      <c r="L1436" s="4">
        <f>iferror(vlookup(B1436,Rating_info,3,0),"No Data")</f>
        <v>4.9</v>
      </c>
    </row>
    <row r="1437" ht="15.75" hidden="1" customHeight="1">
      <c r="A1437" s="4" t="s">
        <v>2815</v>
      </c>
      <c r="B1437" s="4" t="s">
        <v>2816</v>
      </c>
      <c r="C1437" s="4" t="str">
        <f>iferror(vlookup(B1437,Industry_info,2,false),"No data")</f>
        <v>No Industry</v>
      </c>
      <c r="D1437" s="4" t="s">
        <v>2817</v>
      </c>
      <c r="E1437" s="4" t="str">
        <f>iferror(VLOOKUP(D1437,State_info,2,0),"No Data")</f>
        <v>NY</v>
      </c>
      <c r="F1437" s="4">
        <v>20000.0</v>
      </c>
      <c r="G1437" s="4">
        <v>35000.0</v>
      </c>
      <c r="H1437" s="4" t="s">
        <v>2818</v>
      </c>
      <c r="I1437" s="5">
        <v>43958.0</v>
      </c>
      <c r="J1437" s="5">
        <v>43989.0</v>
      </c>
      <c r="K1437" s="4" t="s">
        <v>330</v>
      </c>
      <c r="L1437" s="4" t="str">
        <f>iferror(vlookup(B1437,Rating_info,3,0),"No Data")</f>
        <v/>
      </c>
    </row>
    <row r="1438" ht="15.75" hidden="1" customHeight="1">
      <c r="A1438" s="4" t="s">
        <v>2823</v>
      </c>
      <c r="B1438" s="4" t="s">
        <v>2824</v>
      </c>
      <c r="C1438" s="4" t="str">
        <f>iferror(vlookup(B1438,Industry_info,2,false),"No data")</f>
        <v>Construction, Repair &amp; Maintenance</v>
      </c>
      <c r="D1438" s="4" t="s">
        <v>2825</v>
      </c>
      <c r="E1438" s="4" t="str">
        <f>iferror(VLOOKUP(D1438,State_info,2,0),"No Data")</f>
        <v>NY</v>
      </c>
      <c r="F1438" s="4">
        <v>46298.0</v>
      </c>
      <c r="G1438" s="4">
        <v>55893.0</v>
      </c>
      <c r="H1438" s="4" t="s">
        <v>2826</v>
      </c>
      <c r="I1438" s="5">
        <v>43952.0</v>
      </c>
      <c r="J1438" s="5">
        <v>43989.0</v>
      </c>
      <c r="K1438" s="4" t="s">
        <v>16</v>
      </c>
      <c r="L1438" s="4">
        <f>iferror(vlookup(B1438,Rating_info,3,0),"No Data")</f>
        <v>3.5</v>
      </c>
    </row>
    <row r="1439" ht="15.75" hidden="1" customHeight="1">
      <c r="A1439" s="4" t="s">
        <v>2827</v>
      </c>
      <c r="B1439" s="4" t="s">
        <v>2828</v>
      </c>
      <c r="C1439" s="4" t="str">
        <f>iferror(vlookup(B1439,Industry_info,2,false),"No data")</f>
        <v>Information Technology</v>
      </c>
      <c r="D1439" s="4" t="s">
        <v>2807</v>
      </c>
      <c r="E1439" s="4" t="str">
        <f>iferror(VLOOKUP(D1439,State_info,2,0),"No Data")</f>
        <v>NY</v>
      </c>
      <c r="F1439" s="4">
        <v>122296.0</v>
      </c>
      <c r="G1439" s="4">
        <v>148734.0</v>
      </c>
      <c r="H1439" s="4" t="s">
        <v>2829</v>
      </c>
      <c r="I1439" s="5">
        <v>43949.0</v>
      </c>
      <c r="J1439" s="5">
        <v>43989.0</v>
      </c>
      <c r="K1439" s="4" t="s">
        <v>16</v>
      </c>
      <c r="L1439" s="4">
        <f>iferror(vlookup(B1439,Rating_info,3,0),"No Data")</f>
        <v>3.4</v>
      </c>
    </row>
    <row r="1440" ht="15.75" hidden="1" customHeight="1">
      <c r="A1440" s="4" t="s">
        <v>2830</v>
      </c>
      <c r="B1440" s="4" t="s">
        <v>2806</v>
      </c>
      <c r="C1440" s="4" t="str">
        <f>iferror(vlookup(B1440,Industry_info,2,false),"No data")</f>
        <v>Finance</v>
      </c>
      <c r="D1440" s="4" t="s">
        <v>2807</v>
      </c>
      <c r="E1440" s="4" t="str">
        <f>iferror(VLOOKUP(D1440,State_info,2,0),"No Data")</f>
        <v>NY</v>
      </c>
      <c r="F1440" s="4">
        <v>91572.0</v>
      </c>
      <c r="G1440" s="4">
        <v>114484.0</v>
      </c>
      <c r="H1440" s="4" t="s">
        <v>2831</v>
      </c>
      <c r="I1440" s="5">
        <v>43946.0</v>
      </c>
      <c r="J1440" s="5">
        <v>43989.0</v>
      </c>
      <c r="K1440" s="4" t="s">
        <v>16</v>
      </c>
      <c r="L1440" s="4">
        <f>iferror(vlookup(B1440,Rating_info,3,0),"No Data")</f>
        <v>4</v>
      </c>
    </row>
    <row r="1441" ht="15.75" hidden="1" customHeight="1">
      <c r="A1441" s="4" t="s">
        <v>2832</v>
      </c>
      <c r="B1441" s="4" t="s">
        <v>2813</v>
      </c>
      <c r="C1441" s="4" t="str">
        <f>iferror(vlookup(B1441,Industry_info,2,false),"No data")</f>
        <v>Health Care</v>
      </c>
      <c r="D1441" s="4" t="s">
        <v>2833</v>
      </c>
      <c r="E1441" s="4" t="str">
        <f>iferror(VLOOKUP(D1441,State_info,2,0),"No Data")</f>
        <v>NJ</v>
      </c>
      <c r="F1441" s="4">
        <v>38471.0</v>
      </c>
      <c r="G1441" s="4">
        <v>43006.0</v>
      </c>
      <c r="H1441" s="4" t="s">
        <v>2834</v>
      </c>
      <c r="I1441" s="5">
        <v>43959.0</v>
      </c>
      <c r="J1441" s="5">
        <v>43989.0</v>
      </c>
      <c r="K1441" s="4" t="s">
        <v>330</v>
      </c>
      <c r="L1441" s="4">
        <f>iferror(vlookup(B1441,Rating_info,3,0),"No Data")</f>
        <v>4.9</v>
      </c>
    </row>
    <row r="1442" ht="15.75" hidden="1" customHeight="1">
      <c r="A1442" s="4" t="s">
        <v>2835</v>
      </c>
      <c r="B1442" s="4" t="s">
        <v>2836</v>
      </c>
      <c r="C1442" s="4" t="str">
        <f>iferror(vlookup(B1442,Industry_info,2,false),"No data")</f>
        <v>Telecommunications</v>
      </c>
      <c r="D1442" s="4" t="s">
        <v>2807</v>
      </c>
      <c r="E1442" s="4" t="str">
        <f>iferror(VLOOKUP(D1442,State_info,2,0),"No Data")</f>
        <v>NY</v>
      </c>
      <c r="F1442" s="4">
        <v>64829.0</v>
      </c>
      <c r="G1442" s="4">
        <v>104769.0</v>
      </c>
      <c r="H1442" s="4" t="s">
        <v>2837</v>
      </c>
      <c r="I1442" s="5">
        <v>43959.0</v>
      </c>
      <c r="J1442" s="5">
        <v>43989.0</v>
      </c>
      <c r="K1442" s="4" t="s">
        <v>16</v>
      </c>
      <c r="L1442" s="4">
        <f>iferror(vlookup(B1442,Rating_info,3,0),"No Data")</f>
        <v>4.1</v>
      </c>
    </row>
    <row r="1443" ht="15.75" hidden="1" customHeight="1">
      <c r="A1443" s="4" t="s">
        <v>2838</v>
      </c>
      <c r="B1443" s="4" t="s">
        <v>2839</v>
      </c>
      <c r="C1443" s="4" t="str">
        <f>iferror(vlookup(B1443,Industry_info,2,false),"No data")</f>
        <v>Biotech &amp; Pharmaceuticals</v>
      </c>
      <c r="D1443" s="4" t="s">
        <v>2807</v>
      </c>
      <c r="E1443" s="4" t="str">
        <f>iferror(VLOOKUP(D1443,State_info,2,0),"No Data")</f>
        <v>NY</v>
      </c>
      <c r="F1443" s="4">
        <v>65665.0</v>
      </c>
      <c r="G1443" s="4">
        <v>87057.0</v>
      </c>
      <c r="H1443" s="4" t="s">
        <v>2840</v>
      </c>
      <c r="I1443" s="5">
        <v>43949.0</v>
      </c>
      <c r="J1443" s="5">
        <v>43989.0</v>
      </c>
      <c r="K1443" s="4" t="s">
        <v>16</v>
      </c>
      <c r="L1443" s="4">
        <f>iferror(vlookup(B1443,Rating_info,3,0),"No Data")</f>
        <v>2.5</v>
      </c>
    </row>
    <row r="1444" ht="15.75" hidden="1" customHeight="1">
      <c r="A1444" s="4" t="s">
        <v>2841</v>
      </c>
      <c r="B1444" s="4" t="s">
        <v>2842</v>
      </c>
      <c r="C1444" s="4" t="str">
        <f>iferror(vlookup(B1444,Industry_info,2,false),"No data")</f>
        <v>Finance</v>
      </c>
      <c r="D1444" s="4" t="s">
        <v>2807</v>
      </c>
      <c r="E1444" s="4" t="str">
        <f>iferror(VLOOKUP(D1444,State_info,2,0),"No Data")</f>
        <v>NY</v>
      </c>
      <c r="F1444" s="4">
        <v>84236.0</v>
      </c>
      <c r="G1444" s="4">
        <v>162105.0</v>
      </c>
      <c r="H1444" s="4" t="s">
        <v>2843</v>
      </c>
      <c r="I1444" s="5">
        <v>43948.0</v>
      </c>
      <c r="J1444" s="5">
        <v>43989.0</v>
      </c>
      <c r="K1444" s="4" t="s">
        <v>16</v>
      </c>
      <c r="L1444" s="4">
        <f>iferror(vlookup(B1444,Rating_info,3,0),"No Data")</f>
        <v>3.6</v>
      </c>
    </row>
    <row r="1445" ht="15.75" hidden="1" customHeight="1">
      <c r="A1445" s="4" t="s">
        <v>2844</v>
      </c>
      <c r="B1445" s="4" t="s">
        <v>2845</v>
      </c>
      <c r="C1445" s="4" t="str">
        <f>iferror(vlookup(B1445,Industry_info,2,false),"No data")</f>
        <v>Health Care</v>
      </c>
      <c r="D1445" s="4" t="s">
        <v>2846</v>
      </c>
      <c r="E1445" s="4" t="str">
        <f>iferror(VLOOKUP(D1445,State_info,2,0),"No Data")</f>
        <v>NY</v>
      </c>
      <c r="F1445" s="4">
        <v>81991.0</v>
      </c>
      <c r="G1445" s="4">
        <v>120117.0</v>
      </c>
      <c r="H1445" s="4" t="s">
        <v>15</v>
      </c>
      <c r="I1445" s="5">
        <v>43953.0</v>
      </c>
      <c r="J1445" s="5">
        <v>43989.0</v>
      </c>
      <c r="K1445" s="4" t="s">
        <v>16</v>
      </c>
      <c r="L1445" s="4">
        <f>iferror(vlookup(B1445,Rating_info,3,0),"No Data")</f>
        <v>3.2</v>
      </c>
    </row>
    <row r="1446" ht="15.75" hidden="1" customHeight="1">
      <c r="A1446" s="4" t="s">
        <v>2847</v>
      </c>
      <c r="B1446" s="4" t="s">
        <v>2848</v>
      </c>
      <c r="C1446" s="4" t="str">
        <f>iferror(vlookup(B1446,Industry_info,2,false),"No data")</f>
        <v>Health Care</v>
      </c>
      <c r="D1446" s="4" t="s">
        <v>2849</v>
      </c>
      <c r="E1446" s="4" t="str">
        <f>iferror(VLOOKUP(D1446,State_info,2,0),"No Data")</f>
        <v>NJ</v>
      </c>
      <c r="F1446" s="4">
        <v>48000.0</v>
      </c>
      <c r="G1446" s="4">
        <v>75000.0</v>
      </c>
      <c r="H1446" s="4" t="s">
        <v>2850</v>
      </c>
      <c r="I1446" s="5">
        <v>43950.0</v>
      </c>
      <c r="J1446" s="5">
        <v>43989.0</v>
      </c>
      <c r="K1446" s="4" t="s">
        <v>16</v>
      </c>
      <c r="L1446" s="4">
        <f>iferror(vlookup(B1446,Rating_info,3,0),"No Data")</f>
        <v>4.5</v>
      </c>
    </row>
    <row r="1447" ht="15.75" hidden="1" customHeight="1">
      <c r="A1447" s="4" t="s">
        <v>2851</v>
      </c>
      <c r="B1447" s="4" t="s">
        <v>2852</v>
      </c>
      <c r="C1447" s="4" t="str">
        <f>iferror(vlookup(B1447,Industry_info,2,false),"No data")</f>
        <v>No Industry</v>
      </c>
      <c r="D1447" s="4" t="s">
        <v>2853</v>
      </c>
      <c r="E1447" s="4" t="str">
        <f>iferror(VLOOKUP(D1447,State_info,2,0),"No Data")</f>
        <v>NY</v>
      </c>
      <c r="F1447" s="4">
        <v>55069.0</v>
      </c>
      <c r="G1447" s="4">
        <v>74745.0</v>
      </c>
      <c r="H1447" s="4" t="s">
        <v>2854</v>
      </c>
      <c r="I1447" s="5">
        <v>43958.0</v>
      </c>
      <c r="J1447" s="5">
        <v>43989.0</v>
      </c>
      <c r="K1447" s="4" t="s">
        <v>16</v>
      </c>
      <c r="L1447" s="4">
        <f>iferror(vlookup(B1447,Rating_info,3,0),"No Data")</f>
        <v>3</v>
      </c>
    </row>
    <row r="1448" ht="15.75" hidden="1" customHeight="1">
      <c r="A1448" s="4" t="s">
        <v>2855</v>
      </c>
      <c r="B1448" s="4" t="s">
        <v>2856</v>
      </c>
      <c r="C1448" s="4" t="str">
        <f>iferror(vlookup(B1448,Industry_info,2,false),"No data")</f>
        <v>Retail</v>
      </c>
      <c r="D1448" s="4" t="s">
        <v>2857</v>
      </c>
      <c r="E1448" s="4" t="str">
        <f>iferror(VLOOKUP(D1448,State_info,2,0),"No Data")</f>
        <v>NY</v>
      </c>
      <c r="F1448" s="4">
        <v>21402.0</v>
      </c>
      <c r="G1448" s="4">
        <v>52210.0</v>
      </c>
      <c r="H1448" s="4" t="s">
        <v>2858</v>
      </c>
      <c r="I1448" s="5">
        <v>43956.0</v>
      </c>
      <c r="J1448" s="5">
        <v>43989.0</v>
      </c>
      <c r="K1448" s="4" t="s">
        <v>16</v>
      </c>
      <c r="L1448" s="4">
        <f>iferror(vlookup(B1448,Rating_info,3,0),"No Data")</f>
        <v>3.9</v>
      </c>
    </row>
    <row r="1449" ht="15.75" hidden="1" customHeight="1">
      <c r="A1449" s="4" t="s">
        <v>2805</v>
      </c>
      <c r="B1449" s="4" t="s">
        <v>2806</v>
      </c>
      <c r="C1449" s="4" t="str">
        <f>iferror(vlookup(B1449,Industry_info,2,false),"No data")</f>
        <v>Finance</v>
      </c>
      <c r="D1449" s="4" t="s">
        <v>2807</v>
      </c>
      <c r="E1449" s="4" t="str">
        <f>iferror(VLOOKUP(D1449,State_info,2,0),"No Data")</f>
        <v>NY</v>
      </c>
      <c r="F1449" s="4">
        <v>44587.0</v>
      </c>
      <c r="G1449" s="4">
        <v>82162.0</v>
      </c>
      <c r="H1449" s="4" t="s">
        <v>2808</v>
      </c>
      <c r="I1449" s="5">
        <v>43959.0</v>
      </c>
      <c r="J1449" s="5">
        <v>43989.0</v>
      </c>
      <c r="K1449" s="4" t="s">
        <v>16</v>
      </c>
      <c r="L1449" s="4">
        <f>iferror(vlookup(B1449,Rating_info,3,0),"No Data")</f>
        <v>4</v>
      </c>
    </row>
    <row r="1450" ht="15.75" hidden="1" customHeight="1">
      <c r="A1450" s="4" t="s">
        <v>2809</v>
      </c>
      <c r="B1450" s="4" t="s">
        <v>2810</v>
      </c>
      <c r="C1450" s="4" t="str">
        <f>iferror(vlookup(B1450,Industry_info,2,false),"No data")</f>
        <v>No Industry</v>
      </c>
      <c r="D1450" s="4" t="s">
        <v>2807</v>
      </c>
      <c r="E1450" s="4" t="str">
        <f>iferror(VLOOKUP(D1450,State_info,2,0),"No Data")</f>
        <v>NY</v>
      </c>
      <c r="F1450" s="4">
        <v>125410.0</v>
      </c>
      <c r="G1450" s="4">
        <v>212901.0</v>
      </c>
      <c r="H1450" s="4" t="s">
        <v>2811</v>
      </c>
      <c r="I1450" s="5">
        <v>43949.0</v>
      </c>
      <c r="J1450" s="5">
        <v>43989.0</v>
      </c>
      <c r="K1450" s="4" t="s">
        <v>16</v>
      </c>
      <c r="L1450" s="4" t="str">
        <f>iferror(vlookup(B1450,Rating_info,3,0),"No Data")</f>
        <v/>
      </c>
    </row>
    <row r="1451" ht="15.75" hidden="1" customHeight="1">
      <c r="A1451" s="4" t="s">
        <v>2812</v>
      </c>
      <c r="B1451" s="4" t="s">
        <v>2813</v>
      </c>
      <c r="C1451" s="4" t="str">
        <f>iferror(vlookup(B1451,Industry_info,2,false),"No data")</f>
        <v>Health Care</v>
      </c>
      <c r="D1451" s="4" t="s">
        <v>2807</v>
      </c>
      <c r="E1451" s="4" t="str">
        <f>iferror(VLOOKUP(D1451,State_info,2,0),"No Data")</f>
        <v>NY</v>
      </c>
      <c r="F1451" s="4">
        <v>94715.0</v>
      </c>
      <c r="G1451" s="4">
        <v>103279.0</v>
      </c>
      <c r="H1451" s="4" t="s">
        <v>2814</v>
      </c>
      <c r="I1451" s="5">
        <v>43956.0</v>
      </c>
      <c r="J1451" s="5">
        <v>43989.0</v>
      </c>
      <c r="K1451" s="4" t="s">
        <v>16</v>
      </c>
      <c r="L1451" s="4">
        <f>iferror(vlookup(B1451,Rating_info,3,0),"No Data")</f>
        <v>4.9</v>
      </c>
    </row>
    <row r="1452" ht="15.75" hidden="1" customHeight="1">
      <c r="A1452" s="4" t="s">
        <v>2815</v>
      </c>
      <c r="B1452" s="4" t="s">
        <v>2816</v>
      </c>
      <c r="C1452" s="4" t="str">
        <f>iferror(vlookup(B1452,Industry_info,2,false),"No data")</f>
        <v>No Industry</v>
      </c>
      <c r="D1452" s="4" t="s">
        <v>2817</v>
      </c>
      <c r="E1452" s="4" t="str">
        <f>iferror(VLOOKUP(D1452,State_info,2,0),"No Data")</f>
        <v>NY</v>
      </c>
      <c r="F1452" s="4">
        <v>20000.0</v>
      </c>
      <c r="G1452" s="4">
        <v>35000.0</v>
      </c>
      <c r="H1452" s="4" t="s">
        <v>2818</v>
      </c>
      <c r="I1452" s="5">
        <v>43958.0</v>
      </c>
      <c r="J1452" s="5">
        <v>43989.0</v>
      </c>
      <c r="K1452" s="4" t="s">
        <v>330</v>
      </c>
      <c r="L1452" s="4" t="str">
        <f>iferror(vlookup(B1452,Rating_info,3,0),"No Data")</f>
        <v/>
      </c>
    </row>
    <row r="1453" ht="15.75" hidden="1" customHeight="1">
      <c r="A1453" s="4" t="s">
        <v>2823</v>
      </c>
      <c r="B1453" s="4" t="s">
        <v>2824</v>
      </c>
      <c r="C1453" s="4" t="str">
        <f>iferror(vlookup(B1453,Industry_info,2,false),"No data")</f>
        <v>Construction, Repair &amp; Maintenance</v>
      </c>
      <c r="D1453" s="4" t="s">
        <v>2825</v>
      </c>
      <c r="E1453" s="4" t="str">
        <f>iferror(VLOOKUP(D1453,State_info,2,0),"No Data")</f>
        <v>NY</v>
      </c>
      <c r="F1453" s="4">
        <v>46298.0</v>
      </c>
      <c r="G1453" s="4">
        <v>55893.0</v>
      </c>
      <c r="H1453" s="4" t="s">
        <v>2826</v>
      </c>
      <c r="I1453" s="5">
        <v>43952.0</v>
      </c>
      <c r="J1453" s="5">
        <v>43989.0</v>
      </c>
      <c r="K1453" s="4" t="s">
        <v>16</v>
      </c>
      <c r="L1453" s="4">
        <f>iferror(vlookup(B1453,Rating_info,3,0),"No Data")</f>
        <v>3.5</v>
      </c>
    </row>
    <row r="1454" ht="15.75" hidden="1" customHeight="1">
      <c r="A1454" s="4" t="s">
        <v>2827</v>
      </c>
      <c r="B1454" s="4" t="s">
        <v>2828</v>
      </c>
      <c r="C1454" s="4" t="str">
        <f>iferror(vlookup(B1454,Industry_info,2,false),"No data")</f>
        <v>Information Technology</v>
      </c>
      <c r="D1454" s="4" t="s">
        <v>2807</v>
      </c>
      <c r="E1454" s="4" t="str">
        <f>iferror(VLOOKUP(D1454,State_info,2,0),"No Data")</f>
        <v>NY</v>
      </c>
      <c r="F1454" s="4">
        <v>122296.0</v>
      </c>
      <c r="G1454" s="4">
        <v>148734.0</v>
      </c>
      <c r="H1454" s="4" t="s">
        <v>2829</v>
      </c>
      <c r="I1454" s="5">
        <v>43949.0</v>
      </c>
      <c r="J1454" s="5">
        <v>43989.0</v>
      </c>
      <c r="K1454" s="4" t="s">
        <v>16</v>
      </c>
      <c r="L1454" s="4">
        <f>iferror(vlookup(B1454,Rating_info,3,0),"No Data")</f>
        <v>3.4</v>
      </c>
    </row>
    <row r="1455" ht="15.75" hidden="1" customHeight="1">
      <c r="A1455" s="4" t="s">
        <v>2830</v>
      </c>
      <c r="B1455" s="4" t="s">
        <v>2806</v>
      </c>
      <c r="C1455" s="4" t="str">
        <f>iferror(vlookup(B1455,Industry_info,2,false),"No data")</f>
        <v>Finance</v>
      </c>
      <c r="D1455" s="4" t="s">
        <v>2807</v>
      </c>
      <c r="E1455" s="4" t="str">
        <f>iferror(VLOOKUP(D1455,State_info,2,0),"No Data")</f>
        <v>NY</v>
      </c>
      <c r="F1455" s="4">
        <v>91572.0</v>
      </c>
      <c r="G1455" s="4">
        <v>114484.0</v>
      </c>
      <c r="H1455" s="4" t="s">
        <v>2831</v>
      </c>
      <c r="I1455" s="5">
        <v>43946.0</v>
      </c>
      <c r="J1455" s="5">
        <v>43989.0</v>
      </c>
      <c r="K1455" s="4" t="s">
        <v>16</v>
      </c>
      <c r="L1455" s="4">
        <f>iferror(vlookup(B1455,Rating_info,3,0),"No Data")</f>
        <v>4</v>
      </c>
    </row>
    <row r="1456" ht="15.75" hidden="1" customHeight="1">
      <c r="A1456" s="4" t="s">
        <v>2832</v>
      </c>
      <c r="B1456" s="4" t="s">
        <v>2813</v>
      </c>
      <c r="C1456" s="4" t="str">
        <f>iferror(vlookup(B1456,Industry_info,2,false),"No data")</f>
        <v>Health Care</v>
      </c>
      <c r="D1456" s="4" t="s">
        <v>2833</v>
      </c>
      <c r="E1456" s="4" t="str">
        <f>iferror(VLOOKUP(D1456,State_info,2,0),"No Data")</f>
        <v>NJ</v>
      </c>
      <c r="F1456" s="4">
        <v>38471.0</v>
      </c>
      <c r="G1456" s="4">
        <v>43006.0</v>
      </c>
      <c r="H1456" s="4" t="s">
        <v>2834</v>
      </c>
      <c r="I1456" s="5">
        <v>43959.0</v>
      </c>
      <c r="J1456" s="5">
        <v>43989.0</v>
      </c>
      <c r="K1456" s="4" t="s">
        <v>330</v>
      </c>
      <c r="L1456" s="4">
        <f>iferror(vlookup(B1456,Rating_info,3,0),"No Data")</f>
        <v>4.9</v>
      </c>
    </row>
    <row r="1457" ht="15.75" hidden="1" customHeight="1">
      <c r="A1457" s="4" t="s">
        <v>2835</v>
      </c>
      <c r="B1457" s="4" t="s">
        <v>2836</v>
      </c>
      <c r="C1457" s="4" t="str">
        <f>iferror(vlookup(B1457,Industry_info,2,false),"No data")</f>
        <v>Telecommunications</v>
      </c>
      <c r="D1457" s="4" t="s">
        <v>2807</v>
      </c>
      <c r="E1457" s="4" t="str">
        <f>iferror(VLOOKUP(D1457,State_info,2,0),"No Data")</f>
        <v>NY</v>
      </c>
      <c r="F1457" s="4">
        <v>64829.0</v>
      </c>
      <c r="G1457" s="4">
        <v>104769.0</v>
      </c>
      <c r="H1457" s="4" t="s">
        <v>2837</v>
      </c>
      <c r="I1457" s="5">
        <v>43959.0</v>
      </c>
      <c r="J1457" s="5">
        <v>43989.0</v>
      </c>
      <c r="K1457" s="4" t="s">
        <v>16</v>
      </c>
      <c r="L1457" s="4">
        <f>iferror(vlookup(B1457,Rating_info,3,0),"No Data")</f>
        <v>4.1</v>
      </c>
    </row>
    <row r="1458" ht="15.75" hidden="1" customHeight="1">
      <c r="A1458" s="4" t="s">
        <v>2838</v>
      </c>
      <c r="B1458" s="4" t="s">
        <v>2839</v>
      </c>
      <c r="C1458" s="4" t="str">
        <f>iferror(vlookup(B1458,Industry_info,2,false),"No data")</f>
        <v>Biotech &amp; Pharmaceuticals</v>
      </c>
      <c r="D1458" s="4" t="s">
        <v>2807</v>
      </c>
      <c r="E1458" s="4" t="str">
        <f>iferror(VLOOKUP(D1458,State_info,2,0),"No Data")</f>
        <v>NY</v>
      </c>
      <c r="F1458" s="4">
        <v>65665.0</v>
      </c>
      <c r="G1458" s="4">
        <v>87057.0</v>
      </c>
      <c r="H1458" s="4" t="s">
        <v>2840</v>
      </c>
      <c r="I1458" s="5">
        <v>43949.0</v>
      </c>
      <c r="J1458" s="5">
        <v>43989.0</v>
      </c>
      <c r="K1458" s="4" t="s">
        <v>16</v>
      </c>
      <c r="L1458" s="4">
        <f>iferror(vlookup(B1458,Rating_info,3,0),"No Data")</f>
        <v>2.5</v>
      </c>
    </row>
    <row r="1459" ht="15.75" hidden="1" customHeight="1">
      <c r="A1459" s="4" t="s">
        <v>2841</v>
      </c>
      <c r="B1459" s="4" t="s">
        <v>2842</v>
      </c>
      <c r="C1459" s="4" t="str">
        <f>iferror(vlookup(B1459,Industry_info,2,false),"No data")</f>
        <v>Finance</v>
      </c>
      <c r="D1459" s="4" t="s">
        <v>2807</v>
      </c>
      <c r="E1459" s="4" t="str">
        <f>iferror(VLOOKUP(D1459,State_info,2,0),"No Data")</f>
        <v>NY</v>
      </c>
      <c r="F1459" s="4">
        <v>84236.0</v>
      </c>
      <c r="G1459" s="4">
        <v>162105.0</v>
      </c>
      <c r="H1459" s="4" t="s">
        <v>2843</v>
      </c>
      <c r="I1459" s="5">
        <v>43948.0</v>
      </c>
      <c r="J1459" s="5">
        <v>43989.0</v>
      </c>
      <c r="K1459" s="4" t="s">
        <v>16</v>
      </c>
      <c r="L1459" s="4">
        <f>iferror(vlookup(B1459,Rating_info,3,0),"No Data")</f>
        <v>3.6</v>
      </c>
    </row>
    <row r="1460" ht="15.75" hidden="1" customHeight="1">
      <c r="A1460" s="4" t="s">
        <v>2844</v>
      </c>
      <c r="B1460" s="4" t="s">
        <v>2845</v>
      </c>
      <c r="C1460" s="4" t="str">
        <f>iferror(vlookup(B1460,Industry_info,2,false),"No data")</f>
        <v>Health Care</v>
      </c>
      <c r="D1460" s="4" t="s">
        <v>2846</v>
      </c>
      <c r="E1460" s="4" t="str">
        <f>iferror(VLOOKUP(D1460,State_info,2,0),"No Data")</f>
        <v>NY</v>
      </c>
      <c r="F1460" s="4">
        <v>81991.0</v>
      </c>
      <c r="G1460" s="4">
        <v>120117.0</v>
      </c>
      <c r="H1460" s="4" t="s">
        <v>15</v>
      </c>
      <c r="I1460" s="5">
        <v>43953.0</v>
      </c>
      <c r="J1460" s="5">
        <v>43989.0</v>
      </c>
      <c r="K1460" s="4" t="s">
        <v>16</v>
      </c>
      <c r="L1460" s="4">
        <f>iferror(vlookup(B1460,Rating_info,3,0),"No Data")</f>
        <v>3.2</v>
      </c>
    </row>
    <row r="1461" ht="15.75" hidden="1" customHeight="1">
      <c r="A1461" s="4" t="s">
        <v>2847</v>
      </c>
      <c r="B1461" s="4" t="s">
        <v>2848</v>
      </c>
      <c r="C1461" s="4" t="str">
        <f>iferror(vlookup(B1461,Industry_info,2,false),"No data")</f>
        <v>Health Care</v>
      </c>
      <c r="D1461" s="4" t="s">
        <v>2849</v>
      </c>
      <c r="E1461" s="4" t="str">
        <f>iferror(VLOOKUP(D1461,State_info,2,0),"No Data")</f>
        <v>NJ</v>
      </c>
      <c r="F1461" s="4">
        <v>48000.0</v>
      </c>
      <c r="G1461" s="4">
        <v>75000.0</v>
      </c>
      <c r="H1461" s="4" t="s">
        <v>2850</v>
      </c>
      <c r="I1461" s="5">
        <v>43950.0</v>
      </c>
      <c r="J1461" s="5">
        <v>43989.0</v>
      </c>
      <c r="K1461" s="4" t="s">
        <v>16</v>
      </c>
      <c r="L1461" s="4">
        <f>iferror(vlookup(B1461,Rating_info,3,0),"No Data")</f>
        <v>4.5</v>
      </c>
    </row>
    <row r="1462" ht="15.75" hidden="1" customHeight="1">
      <c r="A1462" s="4" t="s">
        <v>2851</v>
      </c>
      <c r="B1462" s="4" t="s">
        <v>2852</v>
      </c>
      <c r="C1462" s="4" t="str">
        <f>iferror(vlookup(B1462,Industry_info,2,false),"No data")</f>
        <v>No Industry</v>
      </c>
      <c r="D1462" s="4" t="s">
        <v>2853</v>
      </c>
      <c r="E1462" s="4" t="str">
        <f>iferror(VLOOKUP(D1462,State_info,2,0),"No Data")</f>
        <v>NY</v>
      </c>
      <c r="F1462" s="4">
        <v>55069.0</v>
      </c>
      <c r="G1462" s="4">
        <v>74745.0</v>
      </c>
      <c r="H1462" s="4" t="s">
        <v>2854</v>
      </c>
      <c r="I1462" s="5">
        <v>43958.0</v>
      </c>
      <c r="J1462" s="5">
        <v>43989.0</v>
      </c>
      <c r="K1462" s="4" t="s">
        <v>16</v>
      </c>
      <c r="L1462" s="4">
        <f>iferror(vlookup(B1462,Rating_info,3,0),"No Data")</f>
        <v>3</v>
      </c>
    </row>
    <row r="1463" ht="15.75" hidden="1" customHeight="1">
      <c r="A1463" s="4" t="s">
        <v>2855</v>
      </c>
      <c r="B1463" s="4" t="s">
        <v>2856</v>
      </c>
      <c r="C1463" s="4" t="str">
        <f>iferror(vlookup(B1463,Industry_info,2,false),"No data")</f>
        <v>Retail</v>
      </c>
      <c r="D1463" s="4" t="s">
        <v>2857</v>
      </c>
      <c r="E1463" s="4" t="str">
        <f>iferror(VLOOKUP(D1463,State_info,2,0),"No Data")</f>
        <v>NY</v>
      </c>
      <c r="F1463" s="4">
        <v>21402.0</v>
      </c>
      <c r="G1463" s="4">
        <v>52210.0</v>
      </c>
      <c r="H1463" s="4" t="s">
        <v>2858</v>
      </c>
      <c r="I1463" s="5">
        <v>43956.0</v>
      </c>
      <c r="J1463" s="5">
        <v>43989.0</v>
      </c>
      <c r="K1463" s="4" t="s">
        <v>16</v>
      </c>
      <c r="L1463" s="4">
        <f>iferror(vlookup(B1463,Rating_info,3,0),"No Data")</f>
        <v>3.9</v>
      </c>
    </row>
    <row r="1464" ht="15.75" hidden="1" customHeight="1">
      <c r="A1464" s="4" t="s">
        <v>2805</v>
      </c>
      <c r="B1464" s="4" t="s">
        <v>2806</v>
      </c>
      <c r="C1464" s="4" t="str">
        <f>iferror(vlookup(B1464,Industry_info,2,false),"No data")</f>
        <v>Finance</v>
      </c>
      <c r="D1464" s="4" t="s">
        <v>2807</v>
      </c>
      <c r="E1464" s="4" t="str">
        <f>iferror(VLOOKUP(D1464,State_info,2,0),"No Data")</f>
        <v>NY</v>
      </c>
      <c r="F1464" s="4">
        <v>44587.0</v>
      </c>
      <c r="G1464" s="4">
        <v>82162.0</v>
      </c>
      <c r="H1464" s="4" t="s">
        <v>2808</v>
      </c>
      <c r="I1464" s="5">
        <v>43959.0</v>
      </c>
      <c r="J1464" s="5">
        <v>43989.0</v>
      </c>
      <c r="K1464" s="4" t="s">
        <v>16</v>
      </c>
      <c r="L1464" s="4">
        <f>iferror(vlookup(B1464,Rating_info,3,0),"No Data")</f>
        <v>4</v>
      </c>
    </row>
    <row r="1465" ht="15.75" hidden="1" customHeight="1">
      <c r="A1465" s="4" t="s">
        <v>2809</v>
      </c>
      <c r="B1465" s="4" t="s">
        <v>2810</v>
      </c>
      <c r="C1465" s="4" t="str">
        <f>iferror(vlookup(B1465,Industry_info,2,false),"No data")</f>
        <v>No Industry</v>
      </c>
      <c r="D1465" s="4" t="s">
        <v>2807</v>
      </c>
      <c r="E1465" s="4" t="str">
        <f>iferror(VLOOKUP(D1465,State_info,2,0),"No Data")</f>
        <v>NY</v>
      </c>
      <c r="F1465" s="4">
        <v>125410.0</v>
      </c>
      <c r="G1465" s="4">
        <v>212901.0</v>
      </c>
      <c r="H1465" s="4" t="s">
        <v>2811</v>
      </c>
      <c r="I1465" s="5">
        <v>43949.0</v>
      </c>
      <c r="J1465" s="5">
        <v>43989.0</v>
      </c>
      <c r="K1465" s="4" t="s">
        <v>16</v>
      </c>
      <c r="L1465" s="4" t="str">
        <f>iferror(vlookup(B1465,Rating_info,3,0),"No Data")</f>
        <v/>
      </c>
    </row>
    <row r="1466" ht="15.75" hidden="1" customHeight="1">
      <c r="A1466" s="4" t="s">
        <v>2812</v>
      </c>
      <c r="B1466" s="4" t="s">
        <v>2813</v>
      </c>
      <c r="C1466" s="4" t="str">
        <f>iferror(vlookup(B1466,Industry_info,2,false),"No data")</f>
        <v>Health Care</v>
      </c>
      <c r="D1466" s="4" t="s">
        <v>2807</v>
      </c>
      <c r="E1466" s="4" t="str">
        <f>iferror(VLOOKUP(D1466,State_info,2,0),"No Data")</f>
        <v>NY</v>
      </c>
      <c r="F1466" s="4">
        <v>94715.0</v>
      </c>
      <c r="G1466" s="4">
        <v>103279.0</v>
      </c>
      <c r="H1466" s="4" t="s">
        <v>2814</v>
      </c>
      <c r="I1466" s="5">
        <v>43956.0</v>
      </c>
      <c r="J1466" s="5">
        <v>43989.0</v>
      </c>
      <c r="K1466" s="4" t="s">
        <v>16</v>
      </c>
      <c r="L1466" s="4">
        <f>iferror(vlookup(B1466,Rating_info,3,0),"No Data")</f>
        <v>4.9</v>
      </c>
    </row>
    <row r="1467" ht="15.75" hidden="1" customHeight="1">
      <c r="A1467" s="4" t="s">
        <v>2815</v>
      </c>
      <c r="B1467" s="4" t="s">
        <v>2816</v>
      </c>
      <c r="C1467" s="4" t="str">
        <f>iferror(vlookup(B1467,Industry_info,2,false),"No data")</f>
        <v>No Industry</v>
      </c>
      <c r="D1467" s="4" t="s">
        <v>2817</v>
      </c>
      <c r="E1467" s="4" t="str">
        <f>iferror(VLOOKUP(D1467,State_info,2,0),"No Data")</f>
        <v>NY</v>
      </c>
      <c r="F1467" s="4">
        <v>20000.0</v>
      </c>
      <c r="G1467" s="4">
        <v>35000.0</v>
      </c>
      <c r="H1467" s="4" t="s">
        <v>2818</v>
      </c>
      <c r="I1467" s="5">
        <v>43958.0</v>
      </c>
      <c r="J1467" s="5">
        <v>43989.0</v>
      </c>
      <c r="K1467" s="4" t="s">
        <v>330</v>
      </c>
      <c r="L1467" s="4" t="str">
        <f>iferror(vlookup(B1467,Rating_info,3,0),"No Data")</f>
        <v/>
      </c>
    </row>
    <row r="1468" ht="15.75" hidden="1" customHeight="1">
      <c r="A1468" s="4" t="s">
        <v>2823</v>
      </c>
      <c r="B1468" s="4" t="s">
        <v>2824</v>
      </c>
      <c r="C1468" s="4" t="str">
        <f>iferror(vlookup(B1468,Industry_info,2,false),"No data")</f>
        <v>Construction, Repair &amp; Maintenance</v>
      </c>
      <c r="D1468" s="4" t="s">
        <v>2825</v>
      </c>
      <c r="E1468" s="4" t="str">
        <f>iferror(VLOOKUP(D1468,State_info,2,0),"No Data")</f>
        <v>NY</v>
      </c>
      <c r="F1468" s="4">
        <v>46298.0</v>
      </c>
      <c r="G1468" s="4">
        <v>55893.0</v>
      </c>
      <c r="H1468" s="4" t="s">
        <v>2826</v>
      </c>
      <c r="I1468" s="5">
        <v>43952.0</v>
      </c>
      <c r="J1468" s="5">
        <v>43989.0</v>
      </c>
      <c r="K1468" s="4" t="s">
        <v>16</v>
      </c>
      <c r="L1468" s="4">
        <f>iferror(vlookup(B1468,Rating_info,3,0),"No Data")</f>
        <v>3.5</v>
      </c>
    </row>
    <row r="1469" ht="15.75" hidden="1" customHeight="1">
      <c r="A1469" s="4" t="s">
        <v>2827</v>
      </c>
      <c r="B1469" s="4" t="s">
        <v>2828</v>
      </c>
      <c r="C1469" s="4" t="str">
        <f>iferror(vlookup(B1469,Industry_info,2,false),"No data")</f>
        <v>Information Technology</v>
      </c>
      <c r="D1469" s="4" t="s">
        <v>2807</v>
      </c>
      <c r="E1469" s="4" t="str">
        <f>iferror(VLOOKUP(D1469,State_info,2,0),"No Data")</f>
        <v>NY</v>
      </c>
      <c r="F1469" s="4">
        <v>122296.0</v>
      </c>
      <c r="G1469" s="4">
        <v>148734.0</v>
      </c>
      <c r="H1469" s="4" t="s">
        <v>2829</v>
      </c>
      <c r="I1469" s="5">
        <v>43949.0</v>
      </c>
      <c r="J1469" s="5">
        <v>43989.0</v>
      </c>
      <c r="K1469" s="4" t="s">
        <v>16</v>
      </c>
      <c r="L1469" s="4">
        <f>iferror(vlookup(B1469,Rating_info,3,0),"No Data")</f>
        <v>3.4</v>
      </c>
    </row>
    <row r="1470" ht="15.75" hidden="1" customHeight="1">
      <c r="A1470" s="4" t="s">
        <v>2830</v>
      </c>
      <c r="B1470" s="4" t="s">
        <v>2806</v>
      </c>
      <c r="C1470" s="4" t="str">
        <f>iferror(vlookup(B1470,Industry_info,2,false),"No data")</f>
        <v>Finance</v>
      </c>
      <c r="D1470" s="4" t="s">
        <v>2807</v>
      </c>
      <c r="E1470" s="4" t="str">
        <f>iferror(VLOOKUP(D1470,State_info,2,0),"No Data")</f>
        <v>NY</v>
      </c>
      <c r="F1470" s="4">
        <v>91572.0</v>
      </c>
      <c r="G1470" s="4">
        <v>114484.0</v>
      </c>
      <c r="H1470" s="4" t="s">
        <v>2831</v>
      </c>
      <c r="I1470" s="5">
        <v>43946.0</v>
      </c>
      <c r="J1470" s="5">
        <v>43989.0</v>
      </c>
      <c r="K1470" s="4" t="s">
        <v>16</v>
      </c>
      <c r="L1470" s="4">
        <f>iferror(vlookup(B1470,Rating_info,3,0),"No Data")</f>
        <v>4</v>
      </c>
    </row>
    <row r="1471" ht="15.75" hidden="1" customHeight="1">
      <c r="A1471" s="4" t="s">
        <v>2832</v>
      </c>
      <c r="B1471" s="4" t="s">
        <v>2813</v>
      </c>
      <c r="C1471" s="4" t="str">
        <f>iferror(vlookup(B1471,Industry_info,2,false),"No data")</f>
        <v>Health Care</v>
      </c>
      <c r="D1471" s="4" t="s">
        <v>2833</v>
      </c>
      <c r="E1471" s="4" t="str">
        <f>iferror(VLOOKUP(D1471,State_info,2,0),"No Data")</f>
        <v>NJ</v>
      </c>
      <c r="F1471" s="4">
        <v>38471.0</v>
      </c>
      <c r="G1471" s="4">
        <v>43006.0</v>
      </c>
      <c r="H1471" s="4" t="s">
        <v>2834</v>
      </c>
      <c r="I1471" s="5">
        <v>43959.0</v>
      </c>
      <c r="J1471" s="5">
        <v>43989.0</v>
      </c>
      <c r="K1471" s="4" t="s">
        <v>330</v>
      </c>
      <c r="L1471" s="4">
        <f>iferror(vlookup(B1471,Rating_info,3,0),"No Data")</f>
        <v>4.9</v>
      </c>
    </row>
    <row r="1472" ht="15.75" hidden="1" customHeight="1">
      <c r="A1472" s="4" t="s">
        <v>2835</v>
      </c>
      <c r="B1472" s="4" t="s">
        <v>2836</v>
      </c>
      <c r="C1472" s="4" t="str">
        <f>iferror(vlookup(B1472,Industry_info,2,false),"No data")</f>
        <v>Telecommunications</v>
      </c>
      <c r="D1472" s="4" t="s">
        <v>2807</v>
      </c>
      <c r="E1472" s="4" t="str">
        <f>iferror(VLOOKUP(D1472,State_info,2,0),"No Data")</f>
        <v>NY</v>
      </c>
      <c r="F1472" s="4">
        <v>64829.0</v>
      </c>
      <c r="G1472" s="4">
        <v>104769.0</v>
      </c>
      <c r="H1472" s="4" t="s">
        <v>2837</v>
      </c>
      <c r="I1472" s="5">
        <v>43959.0</v>
      </c>
      <c r="J1472" s="5">
        <v>43989.0</v>
      </c>
      <c r="K1472" s="4" t="s">
        <v>16</v>
      </c>
      <c r="L1472" s="4">
        <f>iferror(vlookup(B1472,Rating_info,3,0),"No Data")</f>
        <v>4.1</v>
      </c>
    </row>
    <row r="1473" ht="15.75" hidden="1" customHeight="1">
      <c r="A1473" s="4" t="s">
        <v>2838</v>
      </c>
      <c r="B1473" s="4" t="s">
        <v>2839</v>
      </c>
      <c r="C1473" s="4" t="str">
        <f>iferror(vlookup(B1473,Industry_info,2,false),"No data")</f>
        <v>Biotech &amp; Pharmaceuticals</v>
      </c>
      <c r="D1473" s="4" t="s">
        <v>2807</v>
      </c>
      <c r="E1473" s="4" t="str">
        <f>iferror(VLOOKUP(D1473,State_info,2,0),"No Data")</f>
        <v>NY</v>
      </c>
      <c r="F1473" s="4">
        <v>65665.0</v>
      </c>
      <c r="G1473" s="4">
        <v>87057.0</v>
      </c>
      <c r="H1473" s="4" t="s">
        <v>2840</v>
      </c>
      <c r="I1473" s="5">
        <v>43949.0</v>
      </c>
      <c r="J1473" s="5">
        <v>43989.0</v>
      </c>
      <c r="K1473" s="4" t="s">
        <v>16</v>
      </c>
      <c r="L1473" s="4">
        <f>iferror(vlookup(B1473,Rating_info,3,0),"No Data")</f>
        <v>2.5</v>
      </c>
    </row>
    <row r="1474" ht="15.75" hidden="1" customHeight="1">
      <c r="A1474" s="4" t="s">
        <v>2841</v>
      </c>
      <c r="B1474" s="4" t="s">
        <v>2842</v>
      </c>
      <c r="C1474" s="4" t="str">
        <f>iferror(vlookup(B1474,Industry_info,2,false),"No data")</f>
        <v>Finance</v>
      </c>
      <c r="D1474" s="4" t="s">
        <v>2807</v>
      </c>
      <c r="E1474" s="4" t="str">
        <f>iferror(VLOOKUP(D1474,State_info,2,0),"No Data")</f>
        <v>NY</v>
      </c>
      <c r="F1474" s="4">
        <v>84236.0</v>
      </c>
      <c r="G1474" s="4">
        <v>162105.0</v>
      </c>
      <c r="H1474" s="4" t="s">
        <v>2843</v>
      </c>
      <c r="I1474" s="5">
        <v>43948.0</v>
      </c>
      <c r="J1474" s="5">
        <v>43989.0</v>
      </c>
      <c r="K1474" s="4" t="s">
        <v>16</v>
      </c>
      <c r="L1474" s="4">
        <f>iferror(vlookup(B1474,Rating_info,3,0),"No Data")</f>
        <v>3.6</v>
      </c>
    </row>
    <row r="1475" ht="15.75" hidden="1" customHeight="1">
      <c r="A1475" s="4" t="s">
        <v>2844</v>
      </c>
      <c r="B1475" s="4" t="s">
        <v>2845</v>
      </c>
      <c r="C1475" s="4" t="str">
        <f>iferror(vlookup(B1475,Industry_info,2,false),"No data")</f>
        <v>Health Care</v>
      </c>
      <c r="D1475" s="4" t="s">
        <v>2846</v>
      </c>
      <c r="E1475" s="4" t="str">
        <f>iferror(VLOOKUP(D1475,State_info,2,0),"No Data")</f>
        <v>NY</v>
      </c>
      <c r="F1475" s="4">
        <v>81991.0</v>
      </c>
      <c r="G1475" s="4">
        <v>120117.0</v>
      </c>
      <c r="H1475" s="4" t="s">
        <v>15</v>
      </c>
      <c r="I1475" s="5">
        <v>43953.0</v>
      </c>
      <c r="J1475" s="5">
        <v>43989.0</v>
      </c>
      <c r="K1475" s="4" t="s">
        <v>16</v>
      </c>
      <c r="L1475" s="4">
        <f>iferror(vlookup(B1475,Rating_info,3,0),"No Data")</f>
        <v>3.2</v>
      </c>
    </row>
    <row r="1476" ht="15.75" hidden="1" customHeight="1">
      <c r="A1476" s="4" t="s">
        <v>2847</v>
      </c>
      <c r="B1476" s="4" t="s">
        <v>2848</v>
      </c>
      <c r="C1476" s="4" t="str">
        <f>iferror(vlookup(B1476,Industry_info,2,false),"No data")</f>
        <v>Health Care</v>
      </c>
      <c r="D1476" s="4" t="s">
        <v>2849</v>
      </c>
      <c r="E1476" s="4" t="str">
        <f>iferror(VLOOKUP(D1476,State_info,2,0),"No Data")</f>
        <v>NJ</v>
      </c>
      <c r="F1476" s="4">
        <v>48000.0</v>
      </c>
      <c r="G1476" s="4">
        <v>75000.0</v>
      </c>
      <c r="H1476" s="4" t="s">
        <v>2850</v>
      </c>
      <c r="I1476" s="5">
        <v>43950.0</v>
      </c>
      <c r="J1476" s="5">
        <v>43989.0</v>
      </c>
      <c r="K1476" s="4" t="s">
        <v>16</v>
      </c>
      <c r="L1476" s="4">
        <f>iferror(vlookup(B1476,Rating_info,3,0),"No Data")</f>
        <v>4.5</v>
      </c>
    </row>
    <row r="1477" ht="15.75" hidden="1" customHeight="1">
      <c r="A1477" s="4" t="s">
        <v>2851</v>
      </c>
      <c r="B1477" s="4" t="s">
        <v>2852</v>
      </c>
      <c r="C1477" s="4" t="str">
        <f>iferror(vlookup(B1477,Industry_info,2,false),"No data")</f>
        <v>No Industry</v>
      </c>
      <c r="D1477" s="4" t="s">
        <v>2853</v>
      </c>
      <c r="E1477" s="4" t="str">
        <f>iferror(VLOOKUP(D1477,State_info,2,0),"No Data")</f>
        <v>NY</v>
      </c>
      <c r="F1477" s="4">
        <v>55069.0</v>
      </c>
      <c r="G1477" s="4">
        <v>74745.0</v>
      </c>
      <c r="H1477" s="4" t="s">
        <v>2854</v>
      </c>
      <c r="I1477" s="5">
        <v>43958.0</v>
      </c>
      <c r="J1477" s="5">
        <v>43989.0</v>
      </c>
      <c r="K1477" s="4" t="s">
        <v>16</v>
      </c>
      <c r="L1477" s="4">
        <f>iferror(vlookup(B1477,Rating_info,3,0),"No Data")</f>
        <v>3</v>
      </c>
    </row>
    <row r="1478" ht="15.75" hidden="1" customHeight="1">
      <c r="A1478" s="4" t="s">
        <v>2855</v>
      </c>
      <c r="B1478" s="4" t="s">
        <v>2856</v>
      </c>
      <c r="C1478" s="4" t="str">
        <f>iferror(vlookup(B1478,Industry_info,2,false),"No data")</f>
        <v>Retail</v>
      </c>
      <c r="D1478" s="4" t="s">
        <v>2857</v>
      </c>
      <c r="E1478" s="4" t="str">
        <f>iferror(VLOOKUP(D1478,State_info,2,0),"No Data")</f>
        <v>NY</v>
      </c>
      <c r="F1478" s="4">
        <v>21402.0</v>
      </c>
      <c r="G1478" s="4">
        <v>52210.0</v>
      </c>
      <c r="H1478" s="4" t="s">
        <v>2858</v>
      </c>
      <c r="I1478" s="5">
        <v>43956.0</v>
      </c>
      <c r="J1478" s="5">
        <v>43989.0</v>
      </c>
      <c r="K1478" s="4" t="s">
        <v>16</v>
      </c>
      <c r="L1478" s="4">
        <f>iferror(vlookup(B1478,Rating_info,3,0),"No Data")</f>
        <v>3.9</v>
      </c>
    </row>
    <row r="1479" ht="15.75" hidden="1" customHeight="1">
      <c r="A1479" s="4" t="s">
        <v>2805</v>
      </c>
      <c r="B1479" s="4" t="s">
        <v>2806</v>
      </c>
      <c r="C1479" s="4" t="str">
        <f>iferror(vlookup(B1479,Industry_info,2,false),"No data")</f>
        <v>Finance</v>
      </c>
      <c r="D1479" s="4" t="s">
        <v>2807</v>
      </c>
      <c r="E1479" s="4" t="str">
        <f>iferror(VLOOKUP(D1479,State_info,2,0),"No Data")</f>
        <v>NY</v>
      </c>
      <c r="F1479" s="4">
        <v>44587.0</v>
      </c>
      <c r="G1479" s="4">
        <v>82162.0</v>
      </c>
      <c r="H1479" s="4" t="s">
        <v>2808</v>
      </c>
      <c r="I1479" s="5">
        <v>43959.0</v>
      </c>
      <c r="J1479" s="5">
        <v>43989.0</v>
      </c>
      <c r="K1479" s="4" t="s">
        <v>16</v>
      </c>
      <c r="L1479" s="4">
        <f>iferror(vlookup(B1479,Rating_info,3,0),"No Data")</f>
        <v>4</v>
      </c>
    </row>
    <row r="1480" ht="15.75" hidden="1" customHeight="1">
      <c r="A1480" s="4" t="s">
        <v>2809</v>
      </c>
      <c r="B1480" s="4" t="s">
        <v>2810</v>
      </c>
      <c r="C1480" s="4" t="str">
        <f>iferror(vlookup(B1480,Industry_info,2,false),"No data")</f>
        <v>No Industry</v>
      </c>
      <c r="D1480" s="4" t="s">
        <v>2807</v>
      </c>
      <c r="E1480" s="4" t="str">
        <f>iferror(VLOOKUP(D1480,State_info,2,0),"No Data")</f>
        <v>NY</v>
      </c>
      <c r="F1480" s="4">
        <v>125410.0</v>
      </c>
      <c r="G1480" s="4">
        <v>212901.0</v>
      </c>
      <c r="H1480" s="4" t="s">
        <v>2811</v>
      </c>
      <c r="I1480" s="5">
        <v>43949.0</v>
      </c>
      <c r="J1480" s="5">
        <v>43989.0</v>
      </c>
      <c r="K1480" s="4" t="s">
        <v>16</v>
      </c>
      <c r="L1480" s="4" t="str">
        <f>iferror(vlookup(B1480,Rating_info,3,0),"No Data")</f>
        <v/>
      </c>
    </row>
    <row r="1481" ht="15.75" hidden="1" customHeight="1">
      <c r="A1481" s="4" t="s">
        <v>2812</v>
      </c>
      <c r="B1481" s="4" t="s">
        <v>2813</v>
      </c>
      <c r="C1481" s="4" t="str">
        <f>iferror(vlookup(B1481,Industry_info,2,false),"No data")</f>
        <v>Health Care</v>
      </c>
      <c r="D1481" s="4" t="s">
        <v>2807</v>
      </c>
      <c r="E1481" s="4" t="str">
        <f>iferror(VLOOKUP(D1481,State_info,2,0),"No Data")</f>
        <v>NY</v>
      </c>
      <c r="F1481" s="4">
        <v>94715.0</v>
      </c>
      <c r="G1481" s="4">
        <v>103279.0</v>
      </c>
      <c r="H1481" s="4" t="s">
        <v>2814</v>
      </c>
      <c r="I1481" s="5">
        <v>43956.0</v>
      </c>
      <c r="J1481" s="5">
        <v>43989.0</v>
      </c>
      <c r="K1481" s="4" t="s">
        <v>16</v>
      </c>
      <c r="L1481" s="4">
        <f>iferror(vlookup(B1481,Rating_info,3,0),"No Data")</f>
        <v>4.9</v>
      </c>
    </row>
    <row r="1482" ht="15.75" hidden="1" customHeight="1">
      <c r="A1482" s="4" t="s">
        <v>2815</v>
      </c>
      <c r="B1482" s="4" t="s">
        <v>2816</v>
      </c>
      <c r="C1482" s="4" t="str">
        <f>iferror(vlookup(B1482,Industry_info,2,false),"No data")</f>
        <v>No Industry</v>
      </c>
      <c r="D1482" s="4" t="s">
        <v>2817</v>
      </c>
      <c r="E1482" s="4" t="str">
        <f>iferror(VLOOKUP(D1482,State_info,2,0),"No Data")</f>
        <v>NY</v>
      </c>
      <c r="F1482" s="4">
        <v>20000.0</v>
      </c>
      <c r="G1482" s="4">
        <v>35000.0</v>
      </c>
      <c r="H1482" s="4" t="s">
        <v>2818</v>
      </c>
      <c r="I1482" s="5">
        <v>43958.0</v>
      </c>
      <c r="J1482" s="5">
        <v>43989.0</v>
      </c>
      <c r="K1482" s="4" t="s">
        <v>330</v>
      </c>
      <c r="L1482" s="4" t="str">
        <f>iferror(vlookup(B1482,Rating_info,3,0),"No Data")</f>
        <v/>
      </c>
    </row>
    <row r="1483" ht="15.75" hidden="1" customHeight="1">
      <c r="A1483" s="4" t="s">
        <v>2823</v>
      </c>
      <c r="B1483" s="4" t="s">
        <v>2824</v>
      </c>
      <c r="C1483" s="4" t="str">
        <f>iferror(vlookup(B1483,Industry_info,2,false),"No data")</f>
        <v>Construction, Repair &amp; Maintenance</v>
      </c>
      <c r="D1483" s="4" t="s">
        <v>2825</v>
      </c>
      <c r="E1483" s="4" t="str">
        <f>iferror(VLOOKUP(D1483,State_info,2,0),"No Data")</f>
        <v>NY</v>
      </c>
      <c r="F1483" s="4">
        <v>46298.0</v>
      </c>
      <c r="G1483" s="4">
        <v>55893.0</v>
      </c>
      <c r="H1483" s="4" t="s">
        <v>2826</v>
      </c>
      <c r="I1483" s="5">
        <v>43952.0</v>
      </c>
      <c r="J1483" s="5">
        <v>43989.0</v>
      </c>
      <c r="K1483" s="4" t="s">
        <v>16</v>
      </c>
      <c r="L1483" s="4">
        <f>iferror(vlookup(B1483,Rating_info,3,0),"No Data")</f>
        <v>3.5</v>
      </c>
    </row>
    <row r="1484" ht="15.75" hidden="1" customHeight="1">
      <c r="A1484" s="4" t="s">
        <v>2827</v>
      </c>
      <c r="B1484" s="4" t="s">
        <v>2828</v>
      </c>
      <c r="C1484" s="4" t="str">
        <f>iferror(vlookup(B1484,Industry_info,2,false),"No data")</f>
        <v>Information Technology</v>
      </c>
      <c r="D1484" s="4" t="s">
        <v>2807</v>
      </c>
      <c r="E1484" s="4" t="str">
        <f>iferror(VLOOKUP(D1484,State_info,2,0),"No Data")</f>
        <v>NY</v>
      </c>
      <c r="F1484" s="4">
        <v>122296.0</v>
      </c>
      <c r="G1484" s="4">
        <v>148734.0</v>
      </c>
      <c r="H1484" s="4" t="s">
        <v>2829</v>
      </c>
      <c r="I1484" s="5">
        <v>43949.0</v>
      </c>
      <c r="J1484" s="5">
        <v>43989.0</v>
      </c>
      <c r="K1484" s="4" t="s">
        <v>16</v>
      </c>
      <c r="L1484" s="4">
        <f>iferror(vlookup(B1484,Rating_info,3,0),"No Data")</f>
        <v>3.4</v>
      </c>
    </row>
    <row r="1485" ht="15.75" hidden="1" customHeight="1">
      <c r="A1485" s="4" t="s">
        <v>2830</v>
      </c>
      <c r="B1485" s="4" t="s">
        <v>2806</v>
      </c>
      <c r="C1485" s="4" t="str">
        <f>iferror(vlookup(B1485,Industry_info,2,false),"No data")</f>
        <v>Finance</v>
      </c>
      <c r="D1485" s="4" t="s">
        <v>2807</v>
      </c>
      <c r="E1485" s="4" t="str">
        <f>iferror(VLOOKUP(D1485,State_info,2,0),"No Data")</f>
        <v>NY</v>
      </c>
      <c r="F1485" s="4">
        <v>91572.0</v>
      </c>
      <c r="G1485" s="4">
        <v>114484.0</v>
      </c>
      <c r="H1485" s="4" t="s">
        <v>2831</v>
      </c>
      <c r="I1485" s="5">
        <v>43946.0</v>
      </c>
      <c r="J1485" s="5">
        <v>43989.0</v>
      </c>
      <c r="K1485" s="4" t="s">
        <v>16</v>
      </c>
      <c r="L1485" s="4">
        <f>iferror(vlookup(B1485,Rating_info,3,0),"No Data")</f>
        <v>4</v>
      </c>
    </row>
    <row r="1486" ht="15.75" hidden="1" customHeight="1">
      <c r="A1486" s="4" t="s">
        <v>2832</v>
      </c>
      <c r="B1486" s="4" t="s">
        <v>2813</v>
      </c>
      <c r="C1486" s="4" t="str">
        <f>iferror(vlookup(B1486,Industry_info,2,false),"No data")</f>
        <v>Health Care</v>
      </c>
      <c r="D1486" s="4" t="s">
        <v>2833</v>
      </c>
      <c r="E1486" s="4" t="str">
        <f>iferror(VLOOKUP(D1486,State_info,2,0),"No Data")</f>
        <v>NJ</v>
      </c>
      <c r="F1486" s="4">
        <v>38471.0</v>
      </c>
      <c r="G1486" s="4">
        <v>43006.0</v>
      </c>
      <c r="H1486" s="4" t="s">
        <v>2834</v>
      </c>
      <c r="I1486" s="5">
        <v>43959.0</v>
      </c>
      <c r="J1486" s="5">
        <v>43989.0</v>
      </c>
      <c r="K1486" s="4" t="s">
        <v>330</v>
      </c>
      <c r="L1486" s="4">
        <f>iferror(vlookup(B1486,Rating_info,3,0),"No Data")</f>
        <v>4.9</v>
      </c>
    </row>
    <row r="1487" ht="15.75" hidden="1" customHeight="1">
      <c r="A1487" s="4" t="s">
        <v>2835</v>
      </c>
      <c r="B1487" s="4" t="s">
        <v>2836</v>
      </c>
      <c r="C1487" s="4" t="str">
        <f>iferror(vlookup(B1487,Industry_info,2,false),"No data")</f>
        <v>Telecommunications</v>
      </c>
      <c r="D1487" s="4" t="s">
        <v>2807</v>
      </c>
      <c r="E1487" s="4" t="str">
        <f>iferror(VLOOKUP(D1487,State_info,2,0),"No Data")</f>
        <v>NY</v>
      </c>
      <c r="F1487" s="4">
        <v>64829.0</v>
      </c>
      <c r="G1487" s="4">
        <v>104769.0</v>
      </c>
      <c r="H1487" s="4" t="s">
        <v>2837</v>
      </c>
      <c r="I1487" s="5">
        <v>43959.0</v>
      </c>
      <c r="J1487" s="5">
        <v>43989.0</v>
      </c>
      <c r="K1487" s="4" t="s">
        <v>16</v>
      </c>
      <c r="L1487" s="4">
        <f>iferror(vlookup(B1487,Rating_info,3,0),"No Data")</f>
        <v>4.1</v>
      </c>
    </row>
    <row r="1488" ht="15.75" hidden="1" customHeight="1">
      <c r="A1488" s="4" t="s">
        <v>2838</v>
      </c>
      <c r="B1488" s="4" t="s">
        <v>2839</v>
      </c>
      <c r="C1488" s="4" t="str">
        <f>iferror(vlookup(B1488,Industry_info,2,false),"No data")</f>
        <v>Biotech &amp; Pharmaceuticals</v>
      </c>
      <c r="D1488" s="4" t="s">
        <v>2807</v>
      </c>
      <c r="E1488" s="4" t="str">
        <f>iferror(VLOOKUP(D1488,State_info,2,0),"No Data")</f>
        <v>NY</v>
      </c>
      <c r="F1488" s="4">
        <v>65665.0</v>
      </c>
      <c r="G1488" s="4">
        <v>87057.0</v>
      </c>
      <c r="H1488" s="4" t="s">
        <v>2840</v>
      </c>
      <c r="I1488" s="5">
        <v>43949.0</v>
      </c>
      <c r="J1488" s="5">
        <v>43989.0</v>
      </c>
      <c r="K1488" s="4" t="s">
        <v>16</v>
      </c>
      <c r="L1488" s="4">
        <f>iferror(vlookup(B1488,Rating_info,3,0),"No Data")</f>
        <v>2.5</v>
      </c>
    </row>
    <row r="1489" ht="15.75" hidden="1" customHeight="1">
      <c r="A1489" s="4" t="s">
        <v>2841</v>
      </c>
      <c r="B1489" s="4" t="s">
        <v>2842</v>
      </c>
      <c r="C1489" s="4" t="str">
        <f>iferror(vlookup(B1489,Industry_info,2,false),"No data")</f>
        <v>Finance</v>
      </c>
      <c r="D1489" s="4" t="s">
        <v>2807</v>
      </c>
      <c r="E1489" s="4" t="str">
        <f>iferror(VLOOKUP(D1489,State_info,2,0),"No Data")</f>
        <v>NY</v>
      </c>
      <c r="F1489" s="4">
        <v>84236.0</v>
      </c>
      <c r="G1489" s="4">
        <v>162105.0</v>
      </c>
      <c r="H1489" s="4" t="s">
        <v>2843</v>
      </c>
      <c r="I1489" s="5">
        <v>43948.0</v>
      </c>
      <c r="J1489" s="5">
        <v>43989.0</v>
      </c>
      <c r="K1489" s="4" t="s">
        <v>16</v>
      </c>
      <c r="L1489" s="4">
        <f>iferror(vlookup(B1489,Rating_info,3,0),"No Data")</f>
        <v>3.6</v>
      </c>
    </row>
    <row r="1490" ht="15.75" hidden="1" customHeight="1">
      <c r="A1490" s="4" t="s">
        <v>2844</v>
      </c>
      <c r="B1490" s="4" t="s">
        <v>2845</v>
      </c>
      <c r="C1490" s="4" t="str">
        <f>iferror(vlookup(B1490,Industry_info,2,false),"No data")</f>
        <v>Health Care</v>
      </c>
      <c r="D1490" s="4" t="s">
        <v>2846</v>
      </c>
      <c r="E1490" s="4" t="str">
        <f>iferror(VLOOKUP(D1490,State_info,2,0),"No Data")</f>
        <v>NY</v>
      </c>
      <c r="F1490" s="4">
        <v>81991.0</v>
      </c>
      <c r="G1490" s="4">
        <v>120117.0</v>
      </c>
      <c r="H1490" s="4" t="s">
        <v>15</v>
      </c>
      <c r="I1490" s="5">
        <v>43953.0</v>
      </c>
      <c r="J1490" s="5">
        <v>43989.0</v>
      </c>
      <c r="K1490" s="4" t="s">
        <v>16</v>
      </c>
      <c r="L1490" s="4">
        <f>iferror(vlookup(B1490,Rating_info,3,0),"No Data")</f>
        <v>3.2</v>
      </c>
    </row>
    <row r="1491" ht="15.75" hidden="1" customHeight="1">
      <c r="A1491" s="4" t="s">
        <v>2847</v>
      </c>
      <c r="B1491" s="4" t="s">
        <v>2848</v>
      </c>
      <c r="C1491" s="4" t="str">
        <f>iferror(vlookup(B1491,Industry_info,2,false),"No data")</f>
        <v>Health Care</v>
      </c>
      <c r="D1491" s="4" t="s">
        <v>2849</v>
      </c>
      <c r="E1491" s="4" t="str">
        <f>iferror(VLOOKUP(D1491,State_info,2,0),"No Data")</f>
        <v>NJ</v>
      </c>
      <c r="F1491" s="4">
        <v>48000.0</v>
      </c>
      <c r="G1491" s="4">
        <v>75000.0</v>
      </c>
      <c r="H1491" s="4" t="s">
        <v>2850</v>
      </c>
      <c r="I1491" s="5">
        <v>43950.0</v>
      </c>
      <c r="J1491" s="5">
        <v>43989.0</v>
      </c>
      <c r="K1491" s="4" t="s">
        <v>16</v>
      </c>
      <c r="L1491" s="4">
        <f>iferror(vlookup(B1491,Rating_info,3,0),"No Data")</f>
        <v>4.5</v>
      </c>
    </row>
    <row r="1492" ht="15.75" hidden="1" customHeight="1">
      <c r="A1492" s="4" t="s">
        <v>2851</v>
      </c>
      <c r="B1492" s="4" t="s">
        <v>2852</v>
      </c>
      <c r="C1492" s="4" t="str">
        <f>iferror(vlookup(B1492,Industry_info,2,false),"No data")</f>
        <v>No Industry</v>
      </c>
      <c r="D1492" s="4" t="s">
        <v>2853</v>
      </c>
      <c r="E1492" s="4" t="str">
        <f>iferror(VLOOKUP(D1492,State_info,2,0),"No Data")</f>
        <v>NY</v>
      </c>
      <c r="F1492" s="4">
        <v>55069.0</v>
      </c>
      <c r="G1492" s="4">
        <v>74745.0</v>
      </c>
      <c r="H1492" s="4" t="s">
        <v>2854</v>
      </c>
      <c r="I1492" s="5">
        <v>43958.0</v>
      </c>
      <c r="J1492" s="5">
        <v>43989.0</v>
      </c>
      <c r="K1492" s="4" t="s">
        <v>16</v>
      </c>
      <c r="L1492" s="4">
        <f>iferror(vlookup(B1492,Rating_info,3,0),"No Data")</f>
        <v>3</v>
      </c>
    </row>
    <row r="1493" ht="15.75" hidden="1" customHeight="1">
      <c r="A1493" s="4" t="s">
        <v>2855</v>
      </c>
      <c r="B1493" s="4" t="s">
        <v>2856</v>
      </c>
      <c r="C1493" s="4" t="str">
        <f>iferror(vlookup(B1493,Industry_info,2,false),"No data")</f>
        <v>Retail</v>
      </c>
      <c r="D1493" s="4" t="s">
        <v>2857</v>
      </c>
      <c r="E1493" s="4" t="str">
        <f>iferror(VLOOKUP(D1493,State_info,2,0),"No Data")</f>
        <v>NY</v>
      </c>
      <c r="F1493" s="4">
        <v>21402.0</v>
      </c>
      <c r="G1493" s="4">
        <v>52210.0</v>
      </c>
      <c r="H1493" s="4" t="s">
        <v>2858</v>
      </c>
      <c r="I1493" s="5">
        <v>43956.0</v>
      </c>
      <c r="J1493" s="5">
        <v>43989.0</v>
      </c>
      <c r="K1493" s="4" t="s">
        <v>16</v>
      </c>
      <c r="L1493" s="4">
        <f>iferror(vlookup(B1493,Rating_info,3,0),"No Data")</f>
        <v>3.9</v>
      </c>
    </row>
    <row r="1494" ht="15.75" hidden="1" customHeight="1">
      <c r="A1494" s="4" t="s">
        <v>2805</v>
      </c>
      <c r="B1494" s="4" t="s">
        <v>2806</v>
      </c>
      <c r="C1494" s="4" t="str">
        <f>iferror(vlookup(B1494,Industry_info,2,false),"No data")</f>
        <v>Finance</v>
      </c>
      <c r="D1494" s="4" t="s">
        <v>2807</v>
      </c>
      <c r="E1494" s="4" t="str">
        <f>iferror(VLOOKUP(D1494,State_info,2,0),"No Data")</f>
        <v>NY</v>
      </c>
      <c r="F1494" s="4">
        <v>44587.0</v>
      </c>
      <c r="G1494" s="4">
        <v>82162.0</v>
      </c>
      <c r="H1494" s="4" t="s">
        <v>2808</v>
      </c>
      <c r="I1494" s="5">
        <v>43959.0</v>
      </c>
      <c r="J1494" s="5">
        <v>43989.0</v>
      </c>
      <c r="K1494" s="4" t="s">
        <v>16</v>
      </c>
      <c r="L1494" s="4">
        <f>iferror(vlookup(B1494,Rating_info,3,0),"No Data")</f>
        <v>4</v>
      </c>
    </row>
    <row r="1495" ht="15.75" hidden="1" customHeight="1">
      <c r="A1495" s="4" t="s">
        <v>2809</v>
      </c>
      <c r="B1495" s="4" t="s">
        <v>2810</v>
      </c>
      <c r="C1495" s="4" t="str">
        <f>iferror(vlookup(B1495,Industry_info,2,false),"No data")</f>
        <v>No Industry</v>
      </c>
      <c r="D1495" s="4" t="s">
        <v>2807</v>
      </c>
      <c r="E1495" s="4" t="str">
        <f>iferror(VLOOKUP(D1495,State_info,2,0),"No Data")</f>
        <v>NY</v>
      </c>
      <c r="F1495" s="4">
        <v>125410.0</v>
      </c>
      <c r="G1495" s="4">
        <v>212901.0</v>
      </c>
      <c r="H1495" s="4" t="s">
        <v>2811</v>
      </c>
      <c r="I1495" s="5">
        <v>43949.0</v>
      </c>
      <c r="J1495" s="5">
        <v>43989.0</v>
      </c>
      <c r="K1495" s="4" t="s">
        <v>16</v>
      </c>
      <c r="L1495" s="4" t="str">
        <f>iferror(vlookup(B1495,Rating_info,3,0),"No Data")</f>
        <v/>
      </c>
    </row>
    <row r="1496" ht="15.75" hidden="1" customHeight="1">
      <c r="A1496" s="4" t="s">
        <v>2812</v>
      </c>
      <c r="B1496" s="4" t="s">
        <v>2813</v>
      </c>
      <c r="C1496" s="4" t="str">
        <f>iferror(vlookup(B1496,Industry_info,2,false),"No data")</f>
        <v>Health Care</v>
      </c>
      <c r="D1496" s="4" t="s">
        <v>2807</v>
      </c>
      <c r="E1496" s="4" t="str">
        <f>iferror(VLOOKUP(D1496,State_info,2,0),"No Data")</f>
        <v>NY</v>
      </c>
      <c r="F1496" s="4">
        <v>94715.0</v>
      </c>
      <c r="G1496" s="4">
        <v>103279.0</v>
      </c>
      <c r="H1496" s="4" t="s">
        <v>2814</v>
      </c>
      <c r="I1496" s="5">
        <v>43956.0</v>
      </c>
      <c r="J1496" s="5">
        <v>43989.0</v>
      </c>
      <c r="K1496" s="4" t="s">
        <v>16</v>
      </c>
      <c r="L1496" s="4">
        <f>iferror(vlookup(B1496,Rating_info,3,0),"No Data")</f>
        <v>4.9</v>
      </c>
    </row>
    <row r="1497" ht="15.75" hidden="1" customHeight="1">
      <c r="A1497" s="4" t="s">
        <v>2815</v>
      </c>
      <c r="B1497" s="4" t="s">
        <v>2816</v>
      </c>
      <c r="C1497" s="4" t="str">
        <f>iferror(vlookup(B1497,Industry_info,2,false),"No data")</f>
        <v>No Industry</v>
      </c>
      <c r="D1497" s="4" t="s">
        <v>2817</v>
      </c>
      <c r="E1497" s="4" t="str">
        <f>iferror(VLOOKUP(D1497,State_info,2,0),"No Data")</f>
        <v>NY</v>
      </c>
      <c r="F1497" s="4">
        <v>20000.0</v>
      </c>
      <c r="G1497" s="4">
        <v>35000.0</v>
      </c>
      <c r="H1497" s="4" t="s">
        <v>2818</v>
      </c>
      <c r="I1497" s="5">
        <v>43958.0</v>
      </c>
      <c r="J1497" s="5">
        <v>43989.0</v>
      </c>
      <c r="K1497" s="4" t="s">
        <v>330</v>
      </c>
      <c r="L1497" s="4" t="str">
        <f>iferror(vlookup(B1497,Rating_info,3,0),"No Data")</f>
        <v/>
      </c>
    </row>
    <row r="1498" ht="15.75" hidden="1" customHeight="1">
      <c r="A1498" s="4" t="s">
        <v>2823</v>
      </c>
      <c r="B1498" s="4" t="s">
        <v>2824</v>
      </c>
      <c r="C1498" s="4" t="str">
        <f>iferror(vlookup(B1498,Industry_info,2,false),"No data")</f>
        <v>Construction, Repair &amp; Maintenance</v>
      </c>
      <c r="D1498" s="4" t="s">
        <v>2825</v>
      </c>
      <c r="E1498" s="4" t="str">
        <f>iferror(VLOOKUP(D1498,State_info,2,0),"No Data")</f>
        <v>NY</v>
      </c>
      <c r="F1498" s="4">
        <v>46298.0</v>
      </c>
      <c r="G1498" s="4">
        <v>55893.0</v>
      </c>
      <c r="H1498" s="4" t="s">
        <v>2826</v>
      </c>
      <c r="I1498" s="5">
        <v>43952.0</v>
      </c>
      <c r="J1498" s="5">
        <v>43989.0</v>
      </c>
      <c r="K1498" s="4" t="s">
        <v>16</v>
      </c>
      <c r="L1498" s="4">
        <f>iferror(vlookup(B1498,Rating_info,3,0),"No Data")</f>
        <v>3.5</v>
      </c>
    </row>
    <row r="1499" ht="15.75" hidden="1" customHeight="1">
      <c r="A1499" s="4" t="s">
        <v>2827</v>
      </c>
      <c r="B1499" s="4" t="s">
        <v>2828</v>
      </c>
      <c r="C1499" s="4" t="str">
        <f>iferror(vlookup(B1499,Industry_info,2,false),"No data")</f>
        <v>Information Technology</v>
      </c>
      <c r="D1499" s="4" t="s">
        <v>2807</v>
      </c>
      <c r="E1499" s="4" t="str">
        <f>iferror(VLOOKUP(D1499,State_info,2,0),"No Data")</f>
        <v>NY</v>
      </c>
      <c r="F1499" s="4">
        <v>122296.0</v>
      </c>
      <c r="G1499" s="4">
        <v>148734.0</v>
      </c>
      <c r="H1499" s="4" t="s">
        <v>2829</v>
      </c>
      <c r="I1499" s="5">
        <v>43949.0</v>
      </c>
      <c r="J1499" s="5">
        <v>43989.0</v>
      </c>
      <c r="K1499" s="4" t="s">
        <v>16</v>
      </c>
      <c r="L1499" s="4">
        <f>iferror(vlookup(B1499,Rating_info,3,0),"No Data")</f>
        <v>3.4</v>
      </c>
    </row>
    <row r="1500" ht="15.75" hidden="1" customHeight="1">
      <c r="A1500" s="4" t="s">
        <v>2830</v>
      </c>
      <c r="B1500" s="4" t="s">
        <v>2806</v>
      </c>
      <c r="C1500" s="4" t="str">
        <f>iferror(vlookup(B1500,Industry_info,2,false),"No data")</f>
        <v>Finance</v>
      </c>
      <c r="D1500" s="4" t="s">
        <v>2807</v>
      </c>
      <c r="E1500" s="4" t="str">
        <f>iferror(VLOOKUP(D1500,State_info,2,0),"No Data")</f>
        <v>NY</v>
      </c>
      <c r="F1500" s="4">
        <v>91572.0</v>
      </c>
      <c r="G1500" s="4">
        <v>114484.0</v>
      </c>
      <c r="H1500" s="4" t="s">
        <v>2831</v>
      </c>
      <c r="I1500" s="5">
        <v>43946.0</v>
      </c>
      <c r="J1500" s="5">
        <v>43989.0</v>
      </c>
      <c r="K1500" s="4" t="s">
        <v>16</v>
      </c>
      <c r="L1500" s="4">
        <f>iferror(vlookup(B1500,Rating_info,3,0),"No Data")</f>
        <v>4</v>
      </c>
    </row>
    <row r="1501" ht="15.75" hidden="1" customHeight="1">
      <c r="A1501" s="4" t="s">
        <v>2832</v>
      </c>
      <c r="B1501" s="4" t="s">
        <v>2813</v>
      </c>
      <c r="C1501" s="4" t="str">
        <f>iferror(vlookup(B1501,Industry_info,2,false),"No data")</f>
        <v>Health Care</v>
      </c>
      <c r="D1501" s="4" t="s">
        <v>2833</v>
      </c>
      <c r="E1501" s="4" t="str">
        <f>iferror(VLOOKUP(D1501,State_info,2,0),"No Data")</f>
        <v>NJ</v>
      </c>
      <c r="F1501" s="4">
        <v>38471.0</v>
      </c>
      <c r="G1501" s="4">
        <v>43006.0</v>
      </c>
      <c r="H1501" s="4" t="s">
        <v>2834</v>
      </c>
      <c r="I1501" s="5">
        <v>43959.0</v>
      </c>
      <c r="J1501" s="5">
        <v>43989.0</v>
      </c>
      <c r="K1501" s="4" t="s">
        <v>330</v>
      </c>
      <c r="L1501" s="4">
        <f>iferror(vlookup(B1501,Rating_info,3,0),"No Data")</f>
        <v>4.9</v>
      </c>
    </row>
    <row r="1502" ht="15.75" hidden="1" customHeight="1">
      <c r="A1502" s="4" t="s">
        <v>2835</v>
      </c>
      <c r="B1502" s="4" t="s">
        <v>2836</v>
      </c>
      <c r="C1502" s="4" t="str">
        <f>iferror(vlookup(B1502,Industry_info,2,false),"No data")</f>
        <v>Telecommunications</v>
      </c>
      <c r="D1502" s="4" t="s">
        <v>2807</v>
      </c>
      <c r="E1502" s="4" t="str">
        <f>iferror(VLOOKUP(D1502,State_info,2,0),"No Data")</f>
        <v>NY</v>
      </c>
      <c r="F1502" s="4">
        <v>64829.0</v>
      </c>
      <c r="G1502" s="4">
        <v>104769.0</v>
      </c>
      <c r="H1502" s="4" t="s">
        <v>2837</v>
      </c>
      <c r="I1502" s="5">
        <v>43959.0</v>
      </c>
      <c r="J1502" s="5">
        <v>43989.0</v>
      </c>
      <c r="K1502" s="4" t="s">
        <v>16</v>
      </c>
      <c r="L1502" s="4">
        <f>iferror(vlookup(B1502,Rating_info,3,0),"No Data")</f>
        <v>4.1</v>
      </c>
    </row>
    <row r="1503" ht="15.75" hidden="1" customHeight="1">
      <c r="A1503" s="4" t="s">
        <v>2838</v>
      </c>
      <c r="B1503" s="4" t="s">
        <v>2839</v>
      </c>
      <c r="C1503" s="4" t="str">
        <f>iferror(vlookup(B1503,Industry_info,2,false),"No data")</f>
        <v>Biotech &amp; Pharmaceuticals</v>
      </c>
      <c r="D1503" s="4" t="s">
        <v>2807</v>
      </c>
      <c r="E1503" s="4" t="str">
        <f>iferror(VLOOKUP(D1503,State_info,2,0),"No Data")</f>
        <v>NY</v>
      </c>
      <c r="F1503" s="4">
        <v>65665.0</v>
      </c>
      <c r="G1503" s="4">
        <v>87057.0</v>
      </c>
      <c r="H1503" s="4" t="s">
        <v>2840</v>
      </c>
      <c r="I1503" s="5">
        <v>43949.0</v>
      </c>
      <c r="J1503" s="5">
        <v>43989.0</v>
      </c>
      <c r="K1503" s="4" t="s">
        <v>16</v>
      </c>
      <c r="L1503" s="4">
        <f>iferror(vlookup(B1503,Rating_info,3,0),"No Data")</f>
        <v>2.5</v>
      </c>
    </row>
    <row r="1504" ht="15.75" hidden="1" customHeight="1">
      <c r="A1504" s="4" t="s">
        <v>2841</v>
      </c>
      <c r="B1504" s="4" t="s">
        <v>2842</v>
      </c>
      <c r="C1504" s="4" t="str">
        <f>iferror(vlookup(B1504,Industry_info,2,false),"No data")</f>
        <v>Finance</v>
      </c>
      <c r="D1504" s="4" t="s">
        <v>2807</v>
      </c>
      <c r="E1504" s="4" t="str">
        <f>iferror(VLOOKUP(D1504,State_info,2,0),"No Data")</f>
        <v>NY</v>
      </c>
      <c r="F1504" s="4">
        <v>84236.0</v>
      </c>
      <c r="G1504" s="4">
        <v>162105.0</v>
      </c>
      <c r="H1504" s="4" t="s">
        <v>2843</v>
      </c>
      <c r="I1504" s="5">
        <v>43948.0</v>
      </c>
      <c r="J1504" s="5">
        <v>43989.0</v>
      </c>
      <c r="K1504" s="4" t="s">
        <v>16</v>
      </c>
      <c r="L1504" s="4">
        <f>iferror(vlookup(B1504,Rating_info,3,0),"No Data")</f>
        <v>3.6</v>
      </c>
    </row>
    <row r="1505" ht="15.75" hidden="1" customHeight="1">
      <c r="A1505" s="4" t="s">
        <v>2844</v>
      </c>
      <c r="B1505" s="4" t="s">
        <v>2845</v>
      </c>
      <c r="C1505" s="4" t="str">
        <f>iferror(vlookup(B1505,Industry_info,2,false),"No data")</f>
        <v>Health Care</v>
      </c>
      <c r="D1505" s="4" t="s">
        <v>2846</v>
      </c>
      <c r="E1505" s="4" t="str">
        <f>iferror(VLOOKUP(D1505,State_info,2,0),"No Data")</f>
        <v>NY</v>
      </c>
      <c r="F1505" s="4">
        <v>81991.0</v>
      </c>
      <c r="G1505" s="4">
        <v>120117.0</v>
      </c>
      <c r="H1505" s="4" t="s">
        <v>15</v>
      </c>
      <c r="I1505" s="5">
        <v>43953.0</v>
      </c>
      <c r="J1505" s="5">
        <v>43989.0</v>
      </c>
      <c r="K1505" s="4" t="s">
        <v>16</v>
      </c>
      <c r="L1505" s="4">
        <f>iferror(vlookup(B1505,Rating_info,3,0),"No Data")</f>
        <v>3.2</v>
      </c>
    </row>
    <row r="1506" ht="15.75" hidden="1" customHeight="1">
      <c r="A1506" s="4" t="s">
        <v>2847</v>
      </c>
      <c r="B1506" s="4" t="s">
        <v>2848</v>
      </c>
      <c r="C1506" s="4" t="str">
        <f>iferror(vlookup(B1506,Industry_info,2,false),"No data")</f>
        <v>Health Care</v>
      </c>
      <c r="D1506" s="4" t="s">
        <v>2849</v>
      </c>
      <c r="E1506" s="4" t="str">
        <f>iferror(VLOOKUP(D1506,State_info,2,0),"No Data")</f>
        <v>NJ</v>
      </c>
      <c r="F1506" s="4">
        <v>48000.0</v>
      </c>
      <c r="G1506" s="4">
        <v>75000.0</v>
      </c>
      <c r="H1506" s="4" t="s">
        <v>2850</v>
      </c>
      <c r="I1506" s="5">
        <v>43950.0</v>
      </c>
      <c r="J1506" s="5">
        <v>43989.0</v>
      </c>
      <c r="K1506" s="4" t="s">
        <v>16</v>
      </c>
      <c r="L1506" s="4">
        <f>iferror(vlookup(B1506,Rating_info,3,0),"No Data")</f>
        <v>4.5</v>
      </c>
    </row>
    <row r="1507" ht="15.75" hidden="1" customHeight="1">
      <c r="A1507" s="4" t="s">
        <v>2851</v>
      </c>
      <c r="B1507" s="4" t="s">
        <v>2852</v>
      </c>
      <c r="C1507" s="4" t="str">
        <f>iferror(vlookup(B1507,Industry_info,2,false),"No data")</f>
        <v>No Industry</v>
      </c>
      <c r="D1507" s="4" t="s">
        <v>2853</v>
      </c>
      <c r="E1507" s="4" t="str">
        <f>iferror(VLOOKUP(D1507,State_info,2,0),"No Data")</f>
        <v>NY</v>
      </c>
      <c r="F1507" s="4">
        <v>55069.0</v>
      </c>
      <c r="G1507" s="4">
        <v>74745.0</v>
      </c>
      <c r="H1507" s="4" t="s">
        <v>2854</v>
      </c>
      <c r="I1507" s="5">
        <v>43958.0</v>
      </c>
      <c r="J1507" s="5">
        <v>43989.0</v>
      </c>
      <c r="K1507" s="4" t="s">
        <v>16</v>
      </c>
      <c r="L1507" s="4">
        <f>iferror(vlookup(B1507,Rating_info,3,0),"No Data")</f>
        <v>3</v>
      </c>
    </row>
    <row r="1508" ht="15.75" hidden="1" customHeight="1">
      <c r="A1508" s="4" t="s">
        <v>2855</v>
      </c>
      <c r="B1508" s="4" t="s">
        <v>2856</v>
      </c>
      <c r="C1508" s="4" t="str">
        <f>iferror(vlookup(B1508,Industry_info,2,false),"No data")</f>
        <v>Retail</v>
      </c>
      <c r="D1508" s="4" t="s">
        <v>2857</v>
      </c>
      <c r="E1508" s="4" t="str">
        <f>iferror(VLOOKUP(D1508,State_info,2,0),"No Data")</f>
        <v>NY</v>
      </c>
      <c r="F1508" s="4">
        <v>21402.0</v>
      </c>
      <c r="G1508" s="4">
        <v>52210.0</v>
      </c>
      <c r="H1508" s="4" t="s">
        <v>2858</v>
      </c>
      <c r="I1508" s="5">
        <v>43956.0</v>
      </c>
      <c r="J1508" s="5">
        <v>43989.0</v>
      </c>
      <c r="K1508" s="4" t="s">
        <v>16</v>
      </c>
      <c r="L1508" s="4">
        <f>iferror(vlookup(B1508,Rating_info,3,0),"No Data")</f>
        <v>3.9</v>
      </c>
    </row>
    <row r="1509" ht="15.75" hidden="1" customHeight="1">
      <c r="A1509" s="4" t="s">
        <v>2805</v>
      </c>
      <c r="B1509" s="4" t="s">
        <v>2806</v>
      </c>
      <c r="C1509" s="4" t="str">
        <f>iferror(vlookup(B1509,Industry_info,2,false),"No data")</f>
        <v>Finance</v>
      </c>
      <c r="D1509" s="4" t="s">
        <v>2807</v>
      </c>
      <c r="E1509" s="4" t="str">
        <f>iferror(VLOOKUP(D1509,State_info,2,0),"No Data")</f>
        <v>NY</v>
      </c>
      <c r="F1509" s="4">
        <v>44587.0</v>
      </c>
      <c r="G1509" s="4">
        <v>82162.0</v>
      </c>
      <c r="H1509" s="4" t="s">
        <v>2808</v>
      </c>
      <c r="I1509" s="5">
        <v>43959.0</v>
      </c>
      <c r="J1509" s="5">
        <v>43989.0</v>
      </c>
      <c r="K1509" s="4" t="s">
        <v>16</v>
      </c>
      <c r="L1509" s="4">
        <f>iferror(vlookup(B1509,Rating_info,3,0),"No Data")</f>
        <v>4</v>
      </c>
    </row>
    <row r="1510" ht="15.75" hidden="1" customHeight="1">
      <c r="A1510" s="4" t="s">
        <v>2809</v>
      </c>
      <c r="B1510" s="4" t="s">
        <v>2810</v>
      </c>
      <c r="C1510" s="4" t="str">
        <f>iferror(vlookup(B1510,Industry_info,2,false),"No data")</f>
        <v>No Industry</v>
      </c>
      <c r="D1510" s="4" t="s">
        <v>2807</v>
      </c>
      <c r="E1510" s="4" t="str">
        <f>iferror(VLOOKUP(D1510,State_info,2,0),"No Data")</f>
        <v>NY</v>
      </c>
      <c r="F1510" s="4">
        <v>125410.0</v>
      </c>
      <c r="G1510" s="4">
        <v>212901.0</v>
      </c>
      <c r="H1510" s="4" t="s">
        <v>2811</v>
      </c>
      <c r="I1510" s="5">
        <v>43949.0</v>
      </c>
      <c r="J1510" s="5">
        <v>43989.0</v>
      </c>
      <c r="K1510" s="4" t="s">
        <v>16</v>
      </c>
      <c r="L1510" s="4" t="str">
        <f>iferror(vlookup(B1510,Rating_info,3,0),"No Data")</f>
        <v/>
      </c>
    </row>
    <row r="1511" ht="15.75" hidden="1" customHeight="1">
      <c r="A1511" s="4" t="s">
        <v>2812</v>
      </c>
      <c r="B1511" s="4" t="s">
        <v>2813</v>
      </c>
      <c r="C1511" s="4" t="str">
        <f>iferror(vlookup(B1511,Industry_info,2,false),"No data")</f>
        <v>Health Care</v>
      </c>
      <c r="D1511" s="4" t="s">
        <v>2807</v>
      </c>
      <c r="E1511" s="4" t="str">
        <f>iferror(VLOOKUP(D1511,State_info,2,0),"No Data")</f>
        <v>NY</v>
      </c>
      <c r="F1511" s="4">
        <v>94715.0</v>
      </c>
      <c r="G1511" s="4">
        <v>103279.0</v>
      </c>
      <c r="H1511" s="4" t="s">
        <v>2814</v>
      </c>
      <c r="I1511" s="5">
        <v>43956.0</v>
      </c>
      <c r="J1511" s="5">
        <v>43989.0</v>
      </c>
      <c r="K1511" s="4" t="s">
        <v>16</v>
      </c>
      <c r="L1511" s="4">
        <f>iferror(vlookup(B1511,Rating_info,3,0),"No Data")</f>
        <v>4.9</v>
      </c>
    </row>
    <row r="1512" ht="15.75" hidden="1" customHeight="1">
      <c r="A1512" s="4" t="s">
        <v>2815</v>
      </c>
      <c r="B1512" s="4" t="s">
        <v>2816</v>
      </c>
      <c r="C1512" s="4" t="str">
        <f>iferror(vlookup(B1512,Industry_info,2,false),"No data")</f>
        <v>No Industry</v>
      </c>
      <c r="D1512" s="4" t="s">
        <v>2817</v>
      </c>
      <c r="E1512" s="4" t="str">
        <f>iferror(VLOOKUP(D1512,State_info,2,0),"No Data")</f>
        <v>NY</v>
      </c>
      <c r="F1512" s="4">
        <v>20000.0</v>
      </c>
      <c r="G1512" s="4">
        <v>35000.0</v>
      </c>
      <c r="H1512" s="4" t="s">
        <v>2818</v>
      </c>
      <c r="I1512" s="5">
        <v>43958.0</v>
      </c>
      <c r="J1512" s="5">
        <v>43989.0</v>
      </c>
      <c r="K1512" s="4" t="s">
        <v>330</v>
      </c>
      <c r="L1512" s="4" t="str">
        <f>iferror(vlookup(B1512,Rating_info,3,0),"No Data")</f>
        <v/>
      </c>
    </row>
    <row r="1513" ht="15.75" hidden="1" customHeight="1">
      <c r="A1513" s="4" t="s">
        <v>2823</v>
      </c>
      <c r="B1513" s="4" t="s">
        <v>2824</v>
      </c>
      <c r="C1513" s="4" t="str">
        <f>iferror(vlookup(B1513,Industry_info,2,false),"No data")</f>
        <v>Construction, Repair &amp; Maintenance</v>
      </c>
      <c r="D1513" s="4" t="s">
        <v>2825</v>
      </c>
      <c r="E1513" s="4" t="str">
        <f>iferror(VLOOKUP(D1513,State_info,2,0),"No Data")</f>
        <v>NY</v>
      </c>
      <c r="F1513" s="4">
        <v>46298.0</v>
      </c>
      <c r="G1513" s="4">
        <v>55893.0</v>
      </c>
      <c r="H1513" s="4" t="s">
        <v>2826</v>
      </c>
      <c r="I1513" s="5">
        <v>43952.0</v>
      </c>
      <c r="J1513" s="5">
        <v>43989.0</v>
      </c>
      <c r="K1513" s="4" t="s">
        <v>16</v>
      </c>
      <c r="L1513" s="4">
        <f>iferror(vlookup(B1513,Rating_info,3,0),"No Data")</f>
        <v>3.5</v>
      </c>
    </row>
    <row r="1514" ht="15.75" hidden="1" customHeight="1">
      <c r="A1514" s="4" t="s">
        <v>2827</v>
      </c>
      <c r="B1514" s="4" t="s">
        <v>2828</v>
      </c>
      <c r="C1514" s="4" t="str">
        <f>iferror(vlookup(B1514,Industry_info,2,false),"No data")</f>
        <v>Information Technology</v>
      </c>
      <c r="D1514" s="4" t="s">
        <v>2807</v>
      </c>
      <c r="E1514" s="4" t="str">
        <f>iferror(VLOOKUP(D1514,State_info,2,0),"No Data")</f>
        <v>NY</v>
      </c>
      <c r="F1514" s="4">
        <v>122296.0</v>
      </c>
      <c r="G1514" s="4">
        <v>148734.0</v>
      </c>
      <c r="H1514" s="4" t="s">
        <v>2829</v>
      </c>
      <c r="I1514" s="5">
        <v>43949.0</v>
      </c>
      <c r="J1514" s="5">
        <v>43989.0</v>
      </c>
      <c r="K1514" s="4" t="s">
        <v>16</v>
      </c>
      <c r="L1514" s="4">
        <f>iferror(vlookup(B1514,Rating_info,3,0),"No Data")</f>
        <v>3.4</v>
      </c>
    </row>
    <row r="1515" ht="15.75" hidden="1" customHeight="1">
      <c r="A1515" s="4" t="s">
        <v>2830</v>
      </c>
      <c r="B1515" s="4" t="s">
        <v>2806</v>
      </c>
      <c r="C1515" s="4" t="str">
        <f>iferror(vlookup(B1515,Industry_info,2,false),"No data")</f>
        <v>Finance</v>
      </c>
      <c r="D1515" s="4" t="s">
        <v>2807</v>
      </c>
      <c r="E1515" s="4" t="str">
        <f>iferror(VLOOKUP(D1515,State_info,2,0),"No Data")</f>
        <v>NY</v>
      </c>
      <c r="F1515" s="4">
        <v>91572.0</v>
      </c>
      <c r="G1515" s="4">
        <v>114484.0</v>
      </c>
      <c r="H1515" s="4" t="s">
        <v>2831</v>
      </c>
      <c r="I1515" s="5">
        <v>43946.0</v>
      </c>
      <c r="J1515" s="5">
        <v>43989.0</v>
      </c>
      <c r="K1515" s="4" t="s">
        <v>16</v>
      </c>
      <c r="L1515" s="4">
        <f>iferror(vlookup(B1515,Rating_info,3,0),"No Data")</f>
        <v>4</v>
      </c>
    </row>
    <row r="1516" ht="15.75" hidden="1" customHeight="1">
      <c r="A1516" s="4" t="s">
        <v>2832</v>
      </c>
      <c r="B1516" s="4" t="s">
        <v>2813</v>
      </c>
      <c r="C1516" s="4" t="str">
        <f>iferror(vlookup(B1516,Industry_info,2,false),"No data")</f>
        <v>Health Care</v>
      </c>
      <c r="D1516" s="4" t="s">
        <v>2833</v>
      </c>
      <c r="E1516" s="4" t="str">
        <f>iferror(VLOOKUP(D1516,State_info,2,0),"No Data")</f>
        <v>NJ</v>
      </c>
      <c r="F1516" s="4">
        <v>38471.0</v>
      </c>
      <c r="G1516" s="4">
        <v>43006.0</v>
      </c>
      <c r="H1516" s="4" t="s">
        <v>2834</v>
      </c>
      <c r="I1516" s="5">
        <v>43959.0</v>
      </c>
      <c r="J1516" s="5">
        <v>43989.0</v>
      </c>
      <c r="K1516" s="4" t="s">
        <v>330</v>
      </c>
      <c r="L1516" s="4">
        <f>iferror(vlookup(B1516,Rating_info,3,0),"No Data")</f>
        <v>4.9</v>
      </c>
    </row>
    <row r="1517" ht="15.75" hidden="1" customHeight="1">
      <c r="A1517" s="4" t="s">
        <v>2835</v>
      </c>
      <c r="B1517" s="4" t="s">
        <v>2836</v>
      </c>
      <c r="C1517" s="4" t="str">
        <f>iferror(vlookup(B1517,Industry_info,2,false),"No data")</f>
        <v>Telecommunications</v>
      </c>
      <c r="D1517" s="4" t="s">
        <v>2807</v>
      </c>
      <c r="E1517" s="4" t="str">
        <f>iferror(VLOOKUP(D1517,State_info,2,0),"No Data")</f>
        <v>NY</v>
      </c>
      <c r="F1517" s="4">
        <v>64829.0</v>
      </c>
      <c r="G1517" s="4">
        <v>104769.0</v>
      </c>
      <c r="H1517" s="4" t="s">
        <v>2837</v>
      </c>
      <c r="I1517" s="5">
        <v>43959.0</v>
      </c>
      <c r="J1517" s="5">
        <v>43989.0</v>
      </c>
      <c r="K1517" s="4" t="s">
        <v>16</v>
      </c>
      <c r="L1517" s="4">
        <f>iferror(vlookup(B1517,Rating_info,3,0),"No Data")</f>
        <v>4.1</v>
      </c>
    </row>
    <row r="1518" ht="15.75" hidden="1" customHeight="1">
      <c r="A1518" s="4" t="s">
        <v>2838</v>
      </c>
      <c r="B1518" s="4" t="s">
        <v>2839</v>
      </c>
      <c r="C1518" s="4" t="str">
        <f>iferror(vlookup(B1518,Industry_info,2,false),"No data")</f>
        <v>Biotech &amp; Pharmaceuticals</v>
      </c>
      <c r="D1518" s="4" t="s">
        <v>2807</v>
      </c>
      <c r="E1518" s="4" t="str">
        <f>iferror(VLOOKUP(D1518,State_info,2,0),"No Data")</f>
        <v>NY</v>
      </c>
      <c r="F1518" s="4">
        <v>65665.0</v>
      </c>
      <c r="G1518" s="4">
        <v>87057.0</v>
      </c>
      <c r="H1518" s="4" t="s">
        <v>2840</v>
      </c>
      <c r="I1518" s="5">
        <v>43949.0</v>
      </c>
      <c r="J1518" s="5">
        <v>43989.0</v>
      </c>
      <c r="K1518" s="4" t="s">
        <v>16</v>
      </c>
      <c r="L1518" s="4">
        <f>iferror(vlookup(B1518,Rating_info,3,0),"No Data")</f>
        <v>2.5</v>
      </c>
    </row>
    <row r="1519" ht="15.75" hidden="1" customHeight="1">
      <c r="A1519" s="4" t="s">
        <v>2841</v>
      </c>
      <c r="B1519" s="4" t="s">
        <v>2842</v>
      </c>
      <c r="C1519" s="4" t="str">
        <f>iferror(vlookup(B1519,Industry_info,2,false),"No data")</f>
        <v>Finance</v>
      </c>
      <c r="D1519" s="4" t="s">
        <v>2807</v>
      </c>
      <c r="E1519" s="4" t="str">
        <f>iferror(VLOOKUP(D1519,State_info,2,0),"No Data")</f>
        <v>NY</v>
      </c>
      <c r="F1519" s="4">
        <v>84236.0</v>
      </c>
      <c r="G1519" s="4">
        <v>162105.0</v>
      </c>
      <c r="H1519" s="4" t="s">
        <v>2843</v>
      </c>
      <c r="I1519" s="5">
        <v>43948.0</v>
      </c>
      <c r="J1519" s="5">
        <v>43989.0</v>
      </c>
      <c r="K1519" s="4" t="s">
        <v>16</v>
      </c>
      <c r="L1519" s="4">
        <f>iferror(vlookup(B1519,Rating_info,3,0),"No Data")</f>
        <v>3.6</v>
      </c>
    </row>
    <row r="1520" ht="15.75" hidden="1" customHeight="1">
      <c r="A1520" s="4" t="s">
        <v>2844</v>
      </c>
      <c r="B1520" s="4" t="s">
        <v>2845</v>
      </c>
      <c r="C1520" s="4" t="str">
        <f>iferror(vlookup(B1520,Industry_info,2,false),"No data")</f>
        <v>Health Care</v>
      </c>
      <c r="D1520" s="4" t="s">
        <v>2846</v>
      </c>
      <c r="E1520" s="4" t="str">
        <f>iferror(VLOOKUP(D1520,State_info,2,0),"No Data")</f>
        <v>NY</v>
      </c>
      <c r="F1520" s="4">
        <v>81991.0</v>
      </c>
      <c r="G1520" s="4">
        <v>120117.0</v>
      </c>
      <c r="H1520" s="4" t="s">
        <v>15</v>
      </c>
      <c r="I1520" s="5">
        <v>43953.0</v>
      </c>
      <c r="J1520" s="5">
        <v>43989.0</v>
      </c>
      <c r="K1520" s="4" t="s">
        <v>16</v>
      </c>
      <c r="L1520" s="4">
        <f>iferror(vlookup(B1520,Rating_info,3,0),"No Data")</f>
        <v>3.2</v>
      </c>
    </row>
    <row r="1521" ht="15.75" hidden="1" customHeight="1">
      <c r="A1521" s="4" t="s">
        <v>2847</v>
      </c>
      <c r="B1521" s="4" t="s">
        <v>2848</v>
      </c>
      <c r="C1521" s="4" t="str">
        <f>iferror(vlookup(B1521,Industry_info,2,false),"No data")</f>
        <v>Health Care</v>
      </c>
      <c r="D1521" s="4" t="s">
        <v>2849</v>
      </c>
      <c r="E1521" s="4" t="str">
        <f>iferror(VLOOKUP(D1521,State_info,2,0),"No Data")</f>
        <v>NJ</v>
      </c>
      <c r="F1521" s="4">
        <v>48000.0</v>
      </c>
      <c r="G1521" s="4">
        <v>75000.0</v>
      </c>
      <c r="H1521" s="4" t="s">
        <v>2850</v>
      </c>
      <c r="I1521" s="5">
        <v>43950.0</v>
      </c>
      <c r="J1521" s="5">
        <v>43989.0</v>
      </c>
      <c r="K1521" s="4" t="s">
        <v>16</v>
      </c>
      <c r="L1521" s="4">
        <f>iferror(vlookup(B1521,Rating_info,3,0),"No Data")</f>
        <v>4.5</v>
      </c>
    </row>
    <row r="1522" ht="15.75" hidden="1" customHeight="1">
      <c r="A1522" s="4" t="s">
        <v>2851</v>
      </c>
      <c r="B1522" s="4" t="s">
        <v>2852</v>
      </c>
      <c r="C1522" s="4" t="str">
        <f>iferror(vlookup(B1522,Industry_info,2,false),"No data")</f>
        <v>No Industry</v>
      </c>
      <c r="D1522" s="4" t="s">
        <v>2853</v>
      </c>
      <c r="E1522" s="4" t="str">
        <f>iferror(VLOOKUP(D1522,State_info,2,0),"No Data")</f>
        <v>NY</v>
      </c>
      <c r="F1522" s="4">
        <v>55069.0</v>
      </c>
      <c r="G1522" s="4">
        <v>74745.0</v>
      </c>
      <c r="H1522" s="4" t="s">
        <v>2854</v>
      </c>
      <c r="I1522" s="5">
        <v>43958.0</v>
      </c>
      <c r="J1522" s="5">
        <v>43989.0</v>
      </c>
      <c r="K1522" s="4" t="s">
        <v>16</v>
      </c>
      <c r="L1522" s="4">
        <f>iferror(vlookup(B1522,Rating_info,3,0),"No Data")</f>
        <v>3</v>
      </c>
    </row>
    <row r="1523" ht="15.75" hidden="1" customHeight="1">
      <c r="A1523" s="4" t="s">
        <v>2855</v>
      </c>
      <c r="B1523" s="4" t="s">
        <v>2856</v>
      </c>
      <c r="C1523" s="4" t="str">
        <f>iferror(vlookup(B1523,Industry_info,2,false),"No data")</f>
        <v>Retail</v>
      </c>
      <c r="D1523" s="4" t="s">
        <v>2857</v>
      </c>
      <c r="E1523" s="4" t="str">
        <f>iferror(VLOOKUP(D1523,State_info,2,0),"No Data")</f>
        <v>NY</v>
      </c>
      <c r="F1523" s="4">
        <v>21402.0</v>
      </c>
      <c r="G1523" s="4">
        <v>52210.0</v>
      </c>
      <c r="H1523" s="4" t="s">
        <v>2858</v>
      </c>
      <c r="I1523" s="5">
        <v>43956.0</v>
      </c>
      <c r="J1523" s="5">
        <v>43989.0</v>
      </c>
      <c r="K1523" s="4" t="s">
        <v>16</v>
      </c>
      <c r="L1523" s="4">
        <f>iferror(vlookup(B1523,Rating_info,3,0),"No Data")</f>
        <v>3.9</v>
      </c>
    </row>
    <row r="1524" ht="15.75" hidden="1" customHeight="1">
      <c r="A1524" s="4" t="s">
        <v>2805</v>
      </c>
      <c r="B1524" s="4" t="s">
        <v>2806</v>
      </c>
      <c r="C1524" s="4" t="str">
        <f>iferror(vlookup(B1524,Industry_info,2,false),"No data")</f>
        <v>Finance</v>
      </c>
      <c r="D1524" s="4" t="s">
        <v>2807</v>
      </c>
      <c r="E1524" s="4" t="str">
        <f>iferror(VLOOKUP(D1524,State_info,2,0),"No Data")</f>
        <v>NY</v>
      </c>
      <c r="F1524" s="4">
        <v>44587.0</v>
      </c>
      <c r="G1524" s="4">
        <v>82162.0</v>
      </c>
      <c r="H1524" s="4" t="s">
        <v>2808</v>
      </c>
      <c r="I1524" s="5">
        <v>43959.0</v>
      </c>
      <c r="J1524" s="5">
        <v>43989.0</v>
      </c>
      <c r="K1524" s="4" t="s">
        <v>16</v>
      </c>
      <c r="L1524" s="4">
        <f>iferror(vlookup(B1524,Rating_info,3,0),"No Data")</f>
        <v>4</v>
      </c>
    </row>
    <row r="1525" ht="15.75" hidden="1" customHeight="1">
      <c r="A1525" s="4" t="s">
        <v>2809</v>
      </c>
      <c r="B1525" s="4" t="s">
        <v>2810</v>
      </c>
      <c r="C1525" s="4" t="str">
        <f>iferror(vlookup(B1525,Industry_info,2,false),"No data")</f>
        <v>No Industry</v>
      </c>
      <c r="D1525" s="4" t="s">
        <v>2807</v>
      </c>
      <c r="E1525" s="4" t="str">
        <f>iferror(VLOOKUP(D1525,State_info,2,0),"No Data")</f>
        <v>NY</v>
      </c>
      <c r="F1525" s="4">
        <v>125410.0</v>
      </c>
      <c r="G1525" s="4">
        <v>212901.0</v>
      </c>
      <c r="H1525" s="4" t="s">
        <v>2811</v>
      </c>
      <c r="I1525" s="5">
        <v>43949.0</v>
      </c>
      <c r="J1525" s="5">
        <v>43989.0</v>
      </c>
      <c r="K1525" s="4" t="s">
        <v>16</v>
      </c>
      <c r="L1525" s="4" t="str">
        <f>iferror(vlookup(B1525,Rating_info,3,0),"No Data")</f>
        <v/>
      </c>
    </row>
    <row r="1526" ht="15.75" hidden="1" customHeight="1">
      <c r="A1526" s="4" t="s">
        <v>2812</v>
      </c>
      <c r="B1526" s="4" t="s">
        <v>2813</v>
      </c>
      <c r="C1526" s="4" t="str">
        <f>iferror(vlookup(B1526,Industry_info,2,false),"No data")</f>
        <v>Health Care</v>
      </c>
      <c r="D1526" s="4" t="s">
        <v>2807</v>
      </c>
      <c r="E1526" s="4" t="str">
        <f>iferror(VLOOKUP(D1526,State_info,2,0),"No Data")</f>
        <v>NY</v>
      </c>
      <c r="F1526" s="4">
        <v>94715.0</v>
      </c>
      <c r="G1526" s="4">
        <v>103279.0</v>
      </c>
      <c r="H1526" s="4" t="s">
        <v>2814</v>
      </c>
      <c r="I1526" s="5">
        <v>43956.0</v>
      </c>
      <c r="J1526" s="5">
        <v>43989.0</v>
      </c>
      <c r="K1526" s="4" t="s">
        <v>16</v>
      </c>
      <c r="L1526" s="4">
        <f>iferror(vlookup(B1526,Rating_info,3,0),"No Data")</f>
        <v>4.9</v>
      </c>
    </row>
    <row r="1527" ht="15.75" hidden="1" customHeight="1">
      <c r="A1527" s="4" t="s">
        <v>2815</v>
      </c>
      <c r="B1527" s="4" t="s">
        <v>2816</v>
      </c>
      <c r="C1527" s="4" t="str">
        <f>iferror(vlookup(B1527,Industry_info,2,false),"No data")</f>
        <v>No Industry</v>
      </c>
      <c r="D1527" s="4" t="s">
        <v>2817</v>
      </c>
      <c r="E1527" s="4" t="str">
        <f>iferror(VLOOKUP(D1527,State_info,2,0),"No Data")</f>
        <v>NY</v>
      </c>
      <c r="F1527" s="4">
        <v>20000.0</v>
      </c>
      <c r="G1527" s="4">
        <v>35000.0</v>
      </c>
      <c r="H1527" s="4" t="s">
        <v>2818</v>
      </c>
      <c r="I1527" s="5">
        <v>43958.0</v>
      </c>
      <c r="J1527" s="5">
        <v>43989.0</v>
      </c>
      <c r="K1527" s="4" t="s">
        <v>330</v>
      </c>
      <c r="L1527" s="4" t="str">
        <f>iferror(vlookup(B1527,Rating_info,3,0),"No Data")</f>
        <v/>
      </c>
    </row>
    <row r="1528" ht="15.75" hidden="1" customHeight="1">
      <c r="A1528" s="4" t="s">
        <v>2823</v>
      </c>
      <c r="B1528" s="4" t="s">
        <v>2824</v>
      </c>
      <c r="C1528" s="4" t="str">
        <f>iferror(vlookup(B1528,Industry_info,2,false),"No data")</f>
        <v>Construction, Repair &amp; Maintenance</v>
      </c>
      <c r="D1528" s="4" t="s">
        <v>2825</v>
      </c>
      <c r="E1528" s="4" t="str">
        <f>iferror(VLOOKUP(D1528,State_info,2,0),"No Data")</f>
        <v>NY</v>
      </c>
      <c r="F1528" s="4">
        <v>46298.0</v>
      </c>
      <c r="G1528" s="4">
        <v>55893.0</v>
      </c>
      <c r="H1528" s="4" t="s">
        <v>2826</v>
      </c>
      <c r="I1528" s="5">
        <v>43952.0</v>
      </c>
      <c r="J1528" s="5">
        <v>43989.0</v>
      </c>
      <c r="K1528" s="4" t="s">
        <v>16</v>
      </c>
      <c r="L1528" s="4">
        <f>iferror(vlookup(B1528,Rating_info,3,0),"No Data")</f>
        <v>3.5</v>
      </c>
    </row>
    <row r="1529" ht="15.75" hidden="1" customHeight="1">
      <c r="A1529" s="4" t="s">
        <v>2827</v>
      </c>
      <c r="B1529" s="4" t="s">
        <v>2828</v>
      </c>
      <c r="C1529" s="4" t="str">
        <f>iferror(vlookup(B1529,Industry_info,2,false),"No data")</f>
        <v>Information Technology</v>
      </c>
      <c r="D1529" s="4" t="s">
        <v>2807</v>
      </c>
      <c r="E1529" s="4" t="str">
        <f>iferror(VLOOKUP(D1529,State_info,2,0),"No Data")</f>
        <v>NY</v>
      </c>
      <c r="F1529" s="4">
        <v>122296.0</v>
      </c>
      <c r="G1529" s="4">
        <v>148734.0</v>
      </c>
      <c r="H1529" s="4" t="s">
        <v>2829</v>
      </c>
      <c r="I1529" s="5">
        <v>43949.0</v>
      </c>
      <c r="J1529" s="5">
        <v>43989.0</v>
      </c>
      <c r="K1529" s="4" t="s">
        <v>16</v>
      </c>
      <c r="L1529" s="4">
        <f>iferror(vlookup(B1529,Rating_info,3,0),"No Data")</f>
        <v>3.4</v>
      </c>
    </row>
    <row r="1530" ht="15.75" hidden="1" customHeight="1">
      <c r="A1530" s="4" t="s">
        <v>2830</v>
      </c>
      <c r="B1530" s="4" t="s">
        <v>2806</v>
      </c>
      <c r="C1530" s="4" t="str">
        <f>iferror(vlookup(B1530,Industry_info,2,false),"No data")</f>
        <v>Finance</v>
      </c>
      <c r="D1530" s="4" t="s">
        <v>2807</v>
      </c>
      <c r="E1530" s="4" t="str">
        <f>iferror(VLOOKUP(D1530,State_info,2,0),"No Data")</f>
        <v>NY</v>
      </c>
      <c r="F1530" s="4">
        <v>91572.0</v>
      </c>
      <c r="G1530" s="4">
        <v>114484.0</v>
      </c>
      <c r="H1530" s="4" t="s">
        <v>2831</v>
      </c>
      <c r="I1530" s="5">
        <v>43946.0</v>
      </c>
      <c r="J1530" s="5">
        <v>43989.0</v>
      </c>
      <c r="K1530" s="4" t="s">
        <v>16</v>
      </c>
      <c r="L1530" s="4">
        <f>iferror(vlookup(B1530,Rating_info,3,0),"No Data")</f>
        <v>4</v>
      </c>
    </row>
    <row r="1531" ht="15.75" hidden="1" customHeight="1">
      <c r="A1531" s="4" t="s">
        <v>2832</v>
      </c>
      <c r="B1531" s="4" t="s">
        <v>2813</v>
      </c>
      <c r="C1531" s="4" t="str">
        <f>iferror(vlookup(B1531,Industry_info,2,false),"No data")</f>
        <v>Health Care</v>
      </c>
      <c r="D1531" s="4" t="s">
        <v>2833</v>
      </c>
      <c r="E1531" s="4" t="str">
        <f>iferror(VLOOKUP(D1531,State_info,2,0),"No Data")</f>
        <v>NJ</v>
      </c>
      <c r="F1531" s="4">
        <v>38471.0</v>
      </c>
      <c r="G1531" s="4">
        <v>43006.0</v>
      </c>
      <c r="H1531" s="4" t="s">
        <v>2834</v>
      </c>
      <c r="I1531" s="5">
        <v>43959.0</v>
      </c>
      <c r="J1531" s="5">
        <v>43989.0</v>
      </c>
      <c r="K1531" s="4" t="s">
        <v>330</v>
      </c>
      <c r="L1531" s="4">
        <f>iferror(vlookup(B1531,Rating_info,3,0),"No Data")</f>
        <v>4.9</v>
      </c>
    </row>
    <row r="1532" ht="15.75" hidden="1" customHeight="1">
      <c r="A1532" s="4" t="s">
        <v>2835</v>
      </c>
      <c r="B1532" s="4" t="s">
        <v>2836</v>
      </c>
      <c r="C1532" s="4" t="str">
        <f>iferror(vlookup(B1532,Industry_info,2,false),"No data")</f>
        <v>Telecommunications</v>
      </c>
      <c r="D1532" s="4" t="s">
        <v>2807</v>
      </c>
      <c r="E1532" s="4" t="str">
        <f>iferror(VLOOKUP(D1532,State_info,2,0),"No Data")</f>
        <v>NY</v>
      </c>
      <c r="F1532" s="4">
        <v>64829.0</v>
      </c>
      <c r="G1532" s="4">
        <v>104769.0</v>
      </c>
      <c r="H1532" s="4" t="s">
        <v>2837</v>
      </c>
      <c r="I1532" s="5">
        <v>43959.0</v>
      </c>
      <c r="J1532" s="5">
        <v>43989.0</v>
      </c>
      <c r="K1532" s="4" t="s">
        <v>16</v>
      </c>
      <c r="L1532" s="4">
        <f>iferror(vlookup(B1532,Rating_info,3,0),"No Data")</f>
        <v>4.1</v>
      </c>
    </row>
    <row r="1533" ht="15.75" hidden="1" customHeight="1">
      <c r="A1533" s="4" t="s">
        <v>2838</v>
      </c>
      <c r="B1533" s="4" t="s">
        <v>2839</v>
      </c>
      <c r="C1533" s="4" t="str">
        <f>iferror(vlookup(B1533,Industry_info,2,false),"No data")</f>
        <v>Biotech &amp; Pharmaceuticals</v>
      </c>
      <c r="D1533" s="4" t="s">
        <v>2807</v>
      </c>
      <c r="E1533" s="4" t="str">
        <f>iferror(VLOOKUP(D1533,State_info,2,0),"No Data")</f>
        <v>NY</v>
      </c>
      <c r="F1533" s="4">
        <v>65665.0</v>
      </c>
      <c r="G1533" s="4">
        <v>87057.0</v>
      </c>
      <c r="H1533" s="4" t="s">
        <v>2840</v>
      </c>
      <c r="I1533" s="5">
        <v>43949.0</v>
      </c>
      <c r="J1533" s="5">
        <v>43989.0</v>
      </c>
      <c r="K1533" s="4" t="s">
        <v>16</v>
      </c>
      <c r="L1533" s="4">
        <f>iferror(vlookup(B1533,Rating_info,3,0),"No Data")</f>
        <v>2.5</v>
      </c>
    </row>
    <row r="1534" ht="15.75" hidden="1" customHeight="1">
      <c r="A1534" s="4" t="s">
        <v>2841</v>
      </c>
      <c r="B1534" s="4" t="s">
        <v>2842</v>
      </c>
      <c r="C1534" s="4" t="str">
        <f>iferror(vlookup(B1534,Industry_info,2,false),"No data")</f>
        <v>Finance</v>
      </c>
      <c r="D1534" s="4" t="s">
        <v>2807</v>
      </c>
      <c r="E1534" s="4" t="str">
        <f>iferror(VLOOKUP(D1534,State_info,2,0),"No Data")</f>
        <v>NY</v>
      </c>
      <c r="F1534" s="4">
        <v>84236.0</v>
      </c>
      <c r="G1534" s="4">
        <v>162105.0</v>
      </c>
      <c r="H1534" s="4" t="s">
        <v>2843</v>
      </c>
      <c r="I1534" s="5">
        <v>43948.0</v>
      </c>
      <c r="J1534" s="5">
        <v>43989.0</v>
      </c>
      <c r="K1534" s="4" t="s">
        <v>16</v>
      </c>
      <c r="L1534" s="4">
        <f>iferror(vlookup(B1534,Rating_info,3,0),"No Data")</f>
        <v>3.6</v>
      </c>
    </row>
    <row r="1535" ht="15.75" hidden="1" customHeight="1">
      <c r="A1535" s="4" t="s">
        <v>2844</v>
      </c>
      <c r="B1535" s="4" t="s">
        <v>2845</v>
      </c>
      <c r="C1535" s="4" t="str">
        <f>iferror(vlookup(B1535,Industry_info,2,false),"No data")</f>
        <v>Health Care</v>
      </c>
      <c r="D1535" s="4" t="s">
        <v>2846</v>
      </c>
      <c r="E1535" s="4" t="str">
        <f>iferror(VLOOKUP(D1535,State_info,2,0),"No Data")</f>
        <v>NY</v>
      </c>
      <c r="F1535" s="4">
        <v>81991.0</v>
      </c>
      <c r="G1535" s="4">
        <v>120117.0</v>
      </c>
      <c r="H1535" s="4" t="s">
        <v>15</v>
      </c>
      <c r="I1535" s="5">
        <v>43953.0</v>
      </c>
      <c r="J1535" s="5">
        <v>43989.0</v>
      </c>
      <c r="K1535" s="4" t="s">
        <v>16</v>
      </c>
      <c r="L1535" s="4">
        <f>iferror(vlookup(B1535,Rating_info,3,0),"No Data")</f>
        <v>3.2</v>
      </c>
    </row>
    <row r="1536" ht="15.75" hidden="1" customHeight="1">
      <c r="A1536" s="4" t="s">
        <v>2847</v>
      </c>
      <c r="B1536" s="4" t="s">
        <v>2848</v>
      </c>
      <c r="C1536" s="4" t="str">
        <f>iferror(vlookup(B1536,Industry_info,2,false),"No data")</f>
        <v>Health Care</v>
      </c>
      <c r="D1536" s="4" t="s">
        <v>2849</v>
      </c>
      <c r="E1536" s="4" t="str">
        <f>iferror(VLOOKUP(D1536,State_info,2,0),"No Data")</f>
        <v>NJ</v>
      </c>
      <c r="F1536" s="4">
        <v>48000.0</v>
      </c>
      <c r="G1536" s="4">
        <v>75000.0</v>
      </c>
      <c r="H1536" s="4" t="s">
        <v>2850</v>
      </c>
      <c r="I1536" s="5">
        <v>43950.0</v>
      </c>
      <c r="J1536" s="5">
        <v>43989.0</v>
      </c>
      <c r="K1536" s="4" t="s">
        <v>16</v>
      </c>
      <c r="L1536" s="4">
        <f>iferror(vlookup(B1536,Rating_info,3,0),"No Data")</f>
        <v>4.5</v>
      </c>
    </row>
    <row r="1537" ht="15.75" hidden="1" customHeight="1">
      <c r="A1537" s="4" t="s">
        <v>2851</v>
      </c>
      <c r="B1537" s="4" t="s">
        <v>2852</v>
      </c>
      <c r="C1537" s="4" t="str">
        <f>iferror(vlookup(B1537,Industry_info,2,false),"No data")</f>
        <v>No Industry</v>
      </c>
      <c r="D1537" s="4" t="s">
        <v>2853</v>
      </c>
      <c r="E1537" s="4" t="str">
        <f>iferror(VLOOKUP(D1537,State_info,2,0),"No Data")</f>
        <v>NY</v>
      </c>
      <c r="F1537" s="4">
        <v>55069.0</v>
      </c>
      <c r="G1537" s="4">
        <v>74745.0</v>
      </c>
      <c r="H1537" s="4" t="s">
        <v>2854</v>
      </c>
      <c r="I1537" s="5">
        <v>43958.0</v>
      </c>
      <c r="J1537" s="5">
        <v>43989.0</v>
      </c>
      <c r="K1537" s="4" t="s">
        <v>16</v>
      </c>
      <c r="L1537" s="4">
        <f>iferror(vlookup(B1537,Rating_info,3,0),"No Data")</f>
        <v>3</v>
      </c>
    </row>
    <row r="1538" ht="15.75" hidden="1" customHeight="1">
      <c r="A1538" s="4" t="s">
        <v>2855</v>
      </c>
      <c r="B1538" s="4" t="s">
        <v>2856</v>
      </c>
      <c r="C1538" s="4" t="str">
        <f>iferror(vlookup(B1538,Industry_info,2,false),"No data")</f>
        <v>Retail</v>
      </c>
      <c r="D1538" s="4" t="s">
        <v>2857</v>
      </c>
      <c r="E1538" s="4" t="str">
        <f>iferror(VLOOKUP(D1538,State_info,2,0),"No Data")</f>
        <v>NY</v>
      </c>
      <c r="F1538" s="4">
        <v>21402.0</v>
      </c>
      <c r="G1538" s="4">
        <v>52210.0</v>
      </c>
      <c r="H1538" s="4" t="s">
        <v>2858</v>
      </c>
      <c r="I1538" s="5">
        <v>43956.0</v>
      </c>
      <c r="J1538" s="5">
        <v>43989.0</v>
      </c>
      <c r="K1538" s="4" t="s">
        <v>16</v>
      </c>
      <c r="L1538" s="4">
        <f>iferror(vlookup(B1538,Rating_info,3,0),"No Data")</f>
        <v>3.9</v>
      </c>
    </row>
    <row r="1539" ht="15.75" hidden="1" customHeight="1">
      <c r="A1539" s="4" t="s">
        <v>2805</v>
      </c>
      <c r="B1539" s="4" t="s">
        <v>2806</v>
      </c>
      <c r="C1539" s="4" t="str">
        <f>iferror(vlookup(B1539,Industry_info,2,false),"No data")</f>
        <v>Finance</v>
      </c>
      <c r="D1539" s="4" t="s">
        <v>2807</v>
      </c>
      <c r="E1539" s="4" t="str">
        <f>iferror(VLOOKUP(D1539,State_info,2,0),"No Data")</f>
        <v>NY</v>
      </c>
      <c r="F1539" s="4">
        <v>44587.0</v>
      </c>
      <c r="G1539" s="4">
        <v>82162.0</v>
      </c>
      <c r="H1539" s="4" t="s">
        <v>2808</v>
      </c>
      <c r="I1539" s="5">
        <v>43959.0</v>
      </c>
      <c r="J1539" s="5">
        <v>43989.0</v>
      </c>
      <c r="K1539" s="4" t="s">
        <v>16</v>
      </c>
      <c r="L1539" s="4">
        <f>iferror(vlookup(B1539,Rating_info,3,0),"No Data")</f>
        <v>4</v>
      </c>
    </row>
    <row r="1540" ht="15.75" hidden="1" customHeight="1">
      <c r="A1540" s="4" t="s">
        <v>2809</v>
      </c>
      <c r="B1540" s="4" t="s">
        <v>2810</v>
      </c>
      <c r="C1540" s="4" t="str">
        <f>iferror(vlookup(B1540,Industry_info,2,false),"No data")</f>
        <v>No Industry</v>
      </c>
      <c r="D1540" s="4" t="s">
        <v>2807</v>
      </c>
      <c r="E1540" s="4" t="str">
        <f>iferror(VLOOKUP(D1540,State_info,2,0),"No Data")</f>
        <v>NY</v>
      </c>
      <c r="F1540" s="4">
        <v>125410.0</v>
      </c>
      <c r="G1540" s="4">
        <v>212901.0</v>
      </c>
      <c r="H1540" s="4" t="s">
        <v>2811</v>
      </c>
      <c r="I1540" s="5">
        <v>43949.0</v>
      </c>
      <c r="J1540" s="5">
        <v>43989.0</v>
      </c>
      <c r="K1540" s="4" t="s">
        <v>16</v>
      </c>
      <c r="L1540" s="4" t="str">
        <f>iferror(vlookup(B1540,Rating_info,3,0),"No Data")</f>
        <v/>
      </c>
    </row>
    <row r="1541" ht="15.75" hidden="1" customHeight="1">
      <c r="A1541" s="4" t="s">
        <v>2812</v>
      </c>
      <c r="B1541" s="4" t="s">
        <v>2813</v>
      </c>
      <c r="C1541" s="4" t="str">
        <f>iferror(vlookup(B1541,Industry_info,2,false),"No data")</f>
        <v>Health Care</v>
      </c>
      <c r="D1541" s="4" t="s">
        <v>2807</v>
      </c>
      <c r="E1541" s="4" t="str">
        <f>iferror(VLOOKUP(D1541,State_info,2,0),"No Data")</f>
        <v>NY</v>
      </c>
      <c r="F1541" s="4">
        <v>94715.0</v>
      </c>
      <c r="G1541" s="4">
        <v>103279.0</v>
      </c>
      <c r="H1541" s="4" t="s">
        <v>2814</v>
      </c>
      <c r="I1541" s="5">
        <v>43956.0</v>
      </c>
      <c r="J1541" s="5">
        <v>43989.0</v>
      </c>
      <c r="K1541" s="4" t="s">
        <v>16</v>
      </c>
      <c r="L1541" s="4">
        <f>iferror(vlookup(B1541,Rating_info,3,0),"No Data")</f>
        <v>4.9</v>
      </c>
    </row>
    <row r="1542" ht="15.75" hidden="1" customHeight="1">
      <c r="A1542" s="4" t="s">
        <v>2815</v>
      </c>
      <c r="B1542" s="4" t="s">
        <v>2816</v>
      </c>
      <c r="C1542" s="4" t="str">
        <f>iferror(vlookup(B1542,Industry_info,2,false),"No data")</f>
        <v>No Industry</v>
      </c>
      <c r="D1542" s="4" t="s">
        <v>2817</v>
      </c>
      <c r="E1542" s="4" t="str">
        <f>iferror(VLOOKUP(D1542,State_info,2,0),"No Data")</f>
        <v>NY</v>
      </c>
      <c r="F1542" s="4">
        <v>20000.0</v>
      </c>
      <c r="G1542" s="4">
        <v>35000.0</v>
      </c>
      <c r="H1542" s="4" t="s">
        <v>2818</v>
      </c>
      <c r="I1542" s="5">
        <v>43958.0</v>
      </c>
      <c r="J1542" s="5">
        <v>43989.0</v>
      </c>
      <c r="K1542" s="4" t="s">
        <v>330</v>
      </c>
      <c r="L1542" s="4" t="str">
        <f>iferror(vlookup(B1542,Rating_info,3,0),"No Data")</f>
        <v/>
      </c>
    </row>
    <row r="1543" ht="15.75" hidden="1" customHeight="1">
      <c r="A1543" s="4" t="s">
        <v>2823</v>
      </c>
      <c r="B1543" s="4" t="s">
        <v>2824</v>
      </c>
      <c r="C1543" s="4" t="str">
        <f>iferror(vlookup(B1543,Industry_info,2,false),"No data")</f>
        <v>Construction, Repair &amp; Maintenance</v>
      </c>
      <c r="D1543" s="4" t="s">
        <v>2825</v>
      </c>
      <c r="E1543" s="4" t="str">
        <f>iferror(VLOOKUP(D1543,State_info,2,0),"No Data")</f>
        <v>NY</v>
      </c>
      <c r="F1543" s="4">
        <v>46298.0</v>
      </c>
      <c r="G1543" s="4">
        <v>55893.0</v>
      </c>
      <c r="H1543" s="4" t="s">
        <v>2826</v>
      </c>
      <c r="I1543" s="5">
        <v>43952.0</v>
      </c>
      <c r="J1543" s="5">
        <v>43989.0</v>
      </c>
      <c r="K1543" s="4" t="s">
        <v>16</v>
      </c>
      <c r="L1543" s="4">
        <f>iferror(vlookup(B1543,Rating_info,3,0),"No Data")</f>
        <v>3.5</v>
      </c>
    </row>
    <row r="1544" ht="15.75" hidden="1" customHeight="1">
      <c r="A1544" s="4" t="s">
        <v>2827</v>
      </c>
      <c r="B1544" s="4" t="s">
        <v>2828</v>
      </c>
      <c r="C1544" s="4" t="str">
        <f>iferror(vlookup(B1544,Industry_info,2,false),"No data")</f>
        <v>Information Technology</v>
      </c>
      <c r="D1544" s="4" t="s">
        <v>2807</v>
      </c>
      <c r="E1544" s="4" t="str">
        <f>iferror(VLOOKUP(D1544,State_info,2,0),"No Data")</f>
        <v>NY</v>
      </c>
      <c r="F1544" s="4">
        <v>122296.0</v>
      </c>
      <c r="G1544" s="4">
        <v>148734.0</v>
      </c>
      <c r="H1544" s="4" t="s">
        <v>2829</v>
      </c>
      <c r="I1544" s="5">
        <v>43949.0</v>
      </c>
      <c r="J1544" s="5">
        <v>43989.0</v>
      </c>
      <c r="K1544" s="4" t="s">
        <v>16</v>
      </c>
      <c r="L1544" s="4">
        <f>iferror(vlookup(B1544,Rating_info,3,0),"No Data")</f>
        <v>3.4</v>
      </c>
    </row>
    <row r="1545" ht="15.75" hidden="1" customHeight="1">
      <c r="A1545" s="4" t="s">
        <v>2830</v>
      </c>
      <c r="B1545" s="4" t="s">
        <v>2806</v>
      </c>
      <c r="C1545" s="4" t="str">
        <f>iferror(vlookup(B1545,Industry_info,2,false),"No data")</f>
        <v>Finance</v>
      </c>
      <c r="D1545" s="4" t="s">
        <v>2807</v>
      </c>
      <c r="E1545" s="4" t="str">
        <f>iferror(VLOOKUP(D1545,State_info,2,0),"No Data")</f>
        <v>NY</v>
      </c>
      <c r="F1545" s="4">
        <v>91572.0</v>
      </c>
      <c r="G1545" s="4">
        <v>114484.0</v>
      </c>
      <c r="H1545" s="4" t="s">
        <v>2831</v>
      </c>
      <c r="I1545" s="5">
        <v>43946.0</v>
      </c>
      <c r="J1545" s="5">
        <v>43989.0</v>
      </c>
      <c r="K1545" s="4" t="s">
        <v>16</v>
      </c>
      <c r="L1545" s="4">
        <f>iferror(vlookup(B1545,Rating_info,3,0),"No Data")</f>
        <v>4</v>
      </c>
    </row>
    <row r="1546" ht="15.75" hidden="1" customHeight="1">
      <c r="A1546" s="4" t="s">
        <v>2832</v>
      </c>
      <c r="B1546" s="4" t="s">
        <v>2813</v>
      </c>
      <c r="C1546" s="4" t="str">
        <f>iferror(vlookup(B1546,Industry_info,2,false),"No data")</f>
        <v>Health Care</v>
      </c>
      <c r="D1546" s="4" t="s">
        <v>2833</v>
      </c>
      <c r="E1546" s="4" t="str">
        <f>iferror(VLOOKUP(D1546,State_info,2,0),"No Data")</f>
        <v>NJ</v>
      </c>
      <c r="F1546" s="4">
        <v>38471.0</v>
      </c>
      <c r="G1546" s="4">
        <v>43006.0</v>
      </c>
      <c r="H1546" s="4" t="s">
        <v>2834</v>
      </c>
      <c r="I1546" s="5">
        <v>43959.0</v>
      </c>
      <c r="J1546" s="5">
        <v>43989.0</v>
      </c>
      <c r="K1546" s="4" t="s">
        <v>330</v>
      </c>
      <c r="L1546" s="4">
        <f>iferror(vlookup(B1546,Rating_info,3,0),"No Data")</f>
        <v>4.9</v>
      </c>
    </row>
    <row r="1547" ht="15.75" hidden="1" customHeight="1">
      <c r="A1547" s="4" t="s">
        <v>2835</v>
      </c>
      <c r="B1547" s="4" t="s">
        <v>2836</v>
      </c>
      <c r="C1547" s="4" t="str">
        <f>iferror(vlookup(B1547,Industry_info,2,false),"No data")</f>
        <v>Telecommunications</v>
      </c>
      <c r="D1547" s="4" t="s">
        <v>2807</v>
      </c>
      <c r="E1547" s="4" t="str">
        <f>iferror(VLOOKUP(D1547,State_info,2,0),"No Data")</f>
        <v>NY</v>
      </c>
      <c r="F1547" s="4">
        <v>64829.0</v>
      </c>
      <c r="G1547" s="4">
        <v>104769.0</v>
      </c>
      <c r="H1547" s="4" t="s">
        <v>2837</v>
      </c>
      <c r="I1547" s="5">
        <v>43959.0</v>
      </c>
      <c r="J1547" s="5">
        <v>43989.0</v>
      </c>
      <c r="K1547" s="4" t="s">
        <v>16</v>
      </c>
      <c r="L1547" s="4">
        <f>iferror(vlookup(B1547,Rating_info,3,0),"No Data")</f>
        <v>4.1</v>
      </c>
    </row>
    <row r="1548" ht="15.75" hidden="1" customHeight="1">
      <c r="A1548" s="4" t="s">
        <v>2838</v>
      </c>
      <c r="B1548" s="4" t="s">
        <v>2839</v>
      </c>
      <c r="C1548" s="4" t="str">
        <f>iferror(vlookup(B1548,Industry_info,2,false),"No data")</f>
        <v>Biotech &amp; Pharmaceuticals</v>
      </c>
      <c r="D1548" s="4" t="s">
        <v>2807</v>
      </c>
      <c r="E1548" s="4" t="str">
        <f>iferror(VLOOKUP(D1548,State_info,2,0),"No Data")</f>
        <v>NY</v>
      </c>
      <c r="F1548" s="4">
        <v>65665.0</v>
      </c>
      <c r="G1548" s="4">
        <v>87057.0</v>
      </c>
      <c r="H1548" s="4" t="s">
        <v>2840</v>
      </c>
      <c r="I1548" s="5">
        <v>43949.0</v>
      </c>
      <c r="J1548" s="5">
        <v>43989.0</v>
      </c>
      <c r="K1548" s="4" t="s">
        <v>16</v>
      </c>
      <c r="L1548" s="4">
        <f>iferror(vlookup(B1548,Rating_info,3,0),"No Data")</f>
        <v>2.5</v>
      </c>
    </row>
    <row r="1549" ht="15.75" hidden="1" customHeight="1">
      <c r="A1549" s="4" t="s">
        <v>2841</v>
      </c>
      <c r="B1549" s="4" t="s">
        <v>2842</v>
      </c>
      <c r="C1549" s="4" t="str">
        <f>iferror(vlookup(B1549,Industry_info,2,false),"No data")</f>
        <v>Finance</v>
      </c>
      <c r="D1549" s="4" t="s">
        <v>2807</v>
      </c>
      <c r="E1549" s="4" t="str">
        <f>iferror(VLOOKUP(D1549,State_info,2,0),"No Data")</f>
        <v>NY</v>
      </c>
      <c r="F1549" s="4">
        <v>84236.0</v>
      </c>
      <c r="G1549" s="4">
        <v>162105.0</v>
      </c>
      <c r="H1549" s="4" t="s">
        <v>2843</v>
      </c>
      <c r="I1549" s="5">
        <v>43948.0</v>
      </c>
      <c r="J1549" s="5">
        <v>43989.0</v>
      </c>
      <c r="K1549" s="4" t="s">
        <v>16</v>
      </c>
      <c r="L1549" s="4">
        <f>iferror(vlookup(B1549,Rating_info,3,0),"No Data")</f>
        <v>3.6</v>
      </c>
    </row>
    <row r="1550" ht="15.75" hidden="1" customHeight="1">
      <c r="A1550" s="4" t="s">
        <v>2844</v>
      </c>
      <c r="B1550" s="4" t="s">
        <v>2845</v>
      </c>
      <c r="C1550" s="4" t="str">
        <f>iferror(vlookup(B1550,Industry_info,2,false),"No data")</f>
        <v>Health Care</v>
      </c>
      <c r="D1550" s="4" t="s">
        <v>2846</v>
      </c>
      <c r="E1550" s="4" t="str">
        <f>iferror(VLOOKUP(D1550,State_info,2,0),"No Data")</f>
        <v>NY</v>
      </c>
      <c r="F1550" s="4">
        <v>81991.0</v>
      </c>
      <c r="G1550" s="4">
        <v>120117.0</v>
      </c>
      <c r="H1550" s="4" t="s">
        <v>15</v>
      </c>
      <c r="I1550" s="5">
        <v>43953.0</v>
      </c>
      <c r="J1550" s="5">
        <v>43989.0</v>
      </c>
      <c r="K1550" s="4" t="s">
        <v>16</v>
      </c>
      <c r="L1550" s="4">
        <f>iferror(vlookup(B1550,Rating_info,3,0),"No Data")</f>
        <v>3.2</v>
      </c>
    </row>
    <row r="1551" ht="15.75" hidden="1" customHeight="1">
      <c r="A1551" s="4" t="s">
        <v>2847</v>
      </c>
      <c r="B1551" s="4" t="s">
        <v>2848</v>
      </c>
      <c r="C1551" s="4" t="str">
        <f>iferror(vlookup(B1551,Industry_info,2,false),"No data")</f>
        <v>Health Care</v>
      </c>
      <c r="D1551" s="4" t="s">
        <v>2849</v>
      </c>
      <c r="E1551" s="4" t="str">
        <f>iferror(VLOOKUP(D1551,State_info,2,0),"No Data")</f>
        <v>NJ</v>
      </c>
      <c r="F1551" s="4">
        <v>48000.0</v>
      </c>
      <c r="G1551" s="4">
        <v>75000.0</v>
      </c>
      <c r="H1551" s="4" t="s">
        <v>2850</v>
      </c>
      <c r="I1551" s="5">
        <v>43950.0</v>
      </c>
      <c r="J1551" s="5">
        <v>43989.0</v>
      </c>
      <c r="K1551" s="4" t="s">
        <v>16</v>
      </c>
      <c r="L1551" s="4">
        <f>iferror(vlookup(B1551,Rating_info,3,0),"No Data")</f>
        <v>4.5</v>
      </c>
    </row>
    <row r="1552" ht="15.75" hidden="1" customHeight="1">
      <c r="A1552" s="4" t="s">
        <v>2851</v>
      </c>
      <c r="B1552" s="4" t="s">
        <v>2852</v>
      </c>
      <c r="C1552" s="4" t="str">
        <f>iferror(vlookup(B1552,Industry_info,2,false),"No data")</f>
        <v>No Industry</v>
      </c>
      <c r="D1552" s="4" t="s">
        <v>2853</v>
      </c>
      <c r="E1552" s="4" t="str">
        <f>iferror(VLOOKUP(D1552,State_info,2,0),"No Data")</f>
        <v>NY</v>
      </c>
      <c r="F1552" s="4">
        <v>55069.0</v>
      </c>
      <c r="G1552" s="4">
        <v>74745.0</v>
      </c>
      <c r="H1552" s="4" t="s">
        <v>2854</v>
      </c>
      <c r="I1552" s="5">
        <v>43958.0</v>
      </c>
      <c r="J1552" s="5">
        <v>43989.0</v>
      </c>
      <c r="K1552" s="4" t="s">
        <v>16</v>
      </c>
      <c r="L1552" s="4">
        <f>iferror(vlookup(B1552,Rating_info,3,0),"No Data")</f>
        <v>3</v>
      </c>
    </row>
    <row r="1553" ht="15.75" hidden="1" customHeight="1">
      <c r="A1553" s="4" t="s">
        <v>2855</v>
      </c>
      <c r="B1553" s="4" t="s">
        <v>2856</v>
      </c>
      <c r="C1553" s="4" t="str">
        <f>iferror(vlookup(B1553,Industry_info,2,false),"No data")</f>
        <v>Retail</v>
      </c>
      <c r="D1553" s="4" t="s">
        <v>2857</v>
      </c>
      <c r="E1553" s="4" t="str">
        <f>iferror(VLOOKUP(D1553,State_info,2,0),"No Data")</f>
        <v>NY</v>
      </c>
      <c r="F1553" s="4">
        <v>21402.0</v>
      </c>
      <c r="G1553" s="4">
        <v>52210.0</v>
      </c>
      <c r="H1553" s="4" t="s">
        <v>2858</v>
      </c>
      <c r="I1553" s="5">
        <v>43956.0</v>
      </c>
      <c r="J1553" s="5">
        <v>43989.0</v>
      </c>
      <c r="K1553" s="4" t="s">
        <v>16</v>
      </c>
      <c r="L1553" s="4">
        <f>iferror(vlookup(B1553,Rating_info,3,0),"No Data")</f>
        <v>3.9</v>
      </c>
    </row>
    <row r="1554" ht="15.75" hidden="1" customHeight="1">
      <c r="A1554" s="4" t="s">
        <v>2805</v>
      </c>
      <c r="B1554" s="4" t="s">
        <v>2806</v>
      </c>
      <c r="C1554" s="4" t="str">
        <f>iferror(vlookup(B1554,Industry_info,2,false),"No data")</f>
        <v>Finance</v>
      </c>
      <c r="D1554" s="4" t="s">
        <v>2807</v>
      </c>
      <c r="E1554" s="4" t="str">
        <f>iferror(VLOOKUP(D1554,State_info,2,0),"No Data")</f>
        <v>NY</v>
      </c>
      <c r="F1554" s="4">
        <v>44587.0</v>
      </c>
      <c r="G1554" s="4">
        <v>82162.0</v>
      </c>
      <c r="H1554" s="4" t="s">
        <v>2808</v>
      </c>
      <c r="I1554" s="5">
        <v>43959.0</v>
      </c>
      <c r="J1554" s="5">
        <v>43989.0</v>
      </c>
      <c r="K1554" s="4" t="s">
        <v>16</v>
      </c>
      <c r="L1554" s="4">
        <f>iferror(vlookup(B1554,Rating_info,3,0),"No Data")</f>
        <v>4</v>
      </c>
    </row>
    <row r="1555" ht="15.75" hidden="1" customHeight="1">
      <c r="A1555" s="4" t="s">
        <v>2809</v>
      </c>
      <c r="B1555" s="4" t="s">
        <v>2810</v>
      </c>
      <c r="C1555" s="4" t="str">
        <f>iferror(vlookup(B1555,Industry_info,2,false),"No data")</f>
        <v>No Industry</v>
      </c>
      <c r="D1555" s="4" t="s">
        <v>2807</v>
      </c>
      <c r="E1555" s="4" t="str">
        <f>iferror(VLOOKUP(D1555,State_info,2,0),"No Data")</f>
        <v>NY</v>
      </c>
      <c r="F1555" s="4">
        <v>125410.0</v>
      </c>
      <c r="G1555" s="4">
        <v>212901.0</v>
      </c>
      <c r="H1555" s="4" t="s">
        <v>2811</v>
      </c>
      <c r="I1555" s="5">
        <v>43949.0</v>
      </c>
      <c r="J1555" s="5">
        <v>43989.0</v>
      </c>
      <c r="K1555" s="4" t="s">
        <v>16</v>
      </c>
      <c r="L1555" s="4" t="str">
        <f>iferror(vlookup(B1555,Rating_info,3,0),"No Data")</f>
        <v/>
      </c>
    </row>
    <row r="1556" ht="15.75" hidden="1" customHeight="1">
      <c r="A1556" s="4" t="s">
        <v>2812</v>
      </c>
      <c r="B1556" s="4" t="s">
        <v>2813</v>
      </c>
      <c r="C1556" s="4" t="str">
        <f>iferror(vlookup(B1556,Industry_info,2,false),"No data")</f>
        <v>Health Care</v>
      </c>
      <c r="D1556" s="4" t="s">
        <v>2807</v>
      </c>
      <c r="E1556" s="4" t="str">
        <f>iferror(VLOOKUP(D1556,State_info,2,0),"No Data")</f>
        <v>NY</v>
      </c>
      <c r="F1556" s="4">
        <v>94715.0</v>
      </c>
      <c r="G1556" s="4">
        <v>103279.0</v>
      </c>
      <c r="H1556" s="4" t="s">
        <v>2814</v>
      </c>
      <c r="I1556" s="5">
        <v>43956.0</v>
      </c>
      <c r="J1556" s="5">
        <v>43989.0</v>
      </c>
      <c r="K1556" s="4" t="s">
        <v>16</v>
      </c>
      <c r="L1556" s="4">
        <f>iferror(vlookup(B1556,Rating_info,3,0),"No Data")</f>
        <v>4.9</v>
      </c>
    </row>
    <row r="1557" ht="15.75" hidden="1" customHeight="1">
      <c r="A1557" s="4" t="s">
        <v>2815</v>
      </c>
      <c r="B1557" s="4" t="s">
        <v>2816</v>
      </c>
      <c r="C1557" s="4" t="str">
        <f>iferror(vlookup(B1557,Industry_info,2,false),"No data")</f>
        <v>No Industry</v>
      </c>
      <c r="D1557" s="4" t="s">
        <v>2817</v>
      </c>
      <c r="E1557" s="4" t="str">
        <f>iferror(VLOOKUP(D1557,State_info,2,0),"No Data")</f>
        <v>NY</v>
      </c>
      <c r="F1557" s="4">
        <v>20000.0</v>
      </c>
      <c r="G1557" s="4">
        <v>35000.0</v>
      </c>
      <c r="H1557" s="4" t="s">
        <v>2818</v>
      </c>
      <c r="I1557" s="5">
        <v>43958.0</v>
      </c>
      <c r="J1557" s="5">
        <v>43989.0</v>
      </c>
      <c r="K1557" s="4" t="s">
        <v>330</v>
      </c>
      <c r="L1557" s="4" t="str">
        <f>iferror(vlookup(B1557,Rating_info,3,0),"No Data")</f>
        <v/>
      </c>
    </row>
    <row r="1558" ht="15.75" hidden="1" customHeight="1">
      <c r="A1558" s="4" t="s">
        <v>2823</v>
      </c>
      <c r="B1558" s="4" t="s">
        <v>2824</v>
      </c>
      <c r="C1558" s="4" t="str">
        <f>iferror(vlookup(B1558,Industry_info,2,false),"No data")</f>
        <v>Construction, Repair &amp; Maintenance</v>
      </c>
      <c r="D1558" s="4" t="s">
        <v>2825</v>
      </c>
      <c r="E1558" s="4" t="str">
        <f>iferror(VLOOKUP(D1558,State_info,2,0),"No Data")</f>
        <v>NY</v>
      </c>
      <c r="F1558" s="4">
        <v>46298.0</v>
      </c>
      <c r="G1558" s="4">
        <v>55893.0</v>
      </c>
      <c r="H1558" s="4" t="s">
        <v>2826</v>
      </c>
      <c r="I1558" s="5">
        <v>43952.0</v>
      </c>
      <c r="J1558" s="5">
        <v>43989.0</v>
      </c>
      <c r="K1558" s="4" t="s">
        <v>16</v>
      </c>
      <c r="L1558" s="4">
        <f>iferror(vlookup(B1558,Rating_info,3,0),"No Data")</f>
        <v>3.5</v>
      </c>
    </row>
    <row r="1559" ht="15.75" hidden="1" customHeight="1">
      <c r="A1559" s="4" t="s">
        <v>2827</v>
      </c>
      <c r="B1559" s="4" t="s">
        <v>2828</v>
      </c>
      <c r="C1559" s="4" t="str">
        <f>iferror(vlookup(B1559,Industry_info,2,false),"No data")</f>
        <v>Information Technology</v>
      </c>
      <c r="D1559" s="4" t="s">
        <v>2807</v>
      </c>
      <c r="E1559" s="4" t="str">
        <f>iferror(VLOOKUP(D1559,State_info,2,0),"No Data")</f>
        <v>NY</v>
      </c>
      <c r="F1559" s="4">
        <v>122296.0</v>
      </c>
      <c r="G1559" s="4">
        <v>148734.0</v>
      </c>
      <c r="H1559" s="4" t="s">
        <v>2829</v>
      </c>
      <c r="I1559" s="5">
        <v>43949.0</v>
      </c>
      <c r="J1559" s="5">
        <v>43989.0</v>
      </c>
      <c r="K1559" s="4" t="s">
        <v>16</v>
      </c>
      <c r="L1559" s="4">
        <f>iferror(vlookup(B1559,Rating_info,3,0),"No Data")</f>
        <v>3.4</v>
      </c>
    </row>
    <row r="1560" ht="15.75" hidden="1" customHeight="1">
      <c r="A1560" s="4" t="s">
        <v>2830</v>
      </c>
      <c r="B1560" s="4" t="s">
        <v>2806</v>
      </c>
      <c r="C1560" s="4" t="str">
        <f>iferror(vlookup(B1560,Industry_info,2,false),"No data")</f>
        <v>Finance</v>
      </c>
      <c r="D1560" s="4" t="s">
        <v>2807</v>
      </c>
      <c r="E1560" s="4" t="str">
        <f>iferror(VLOOKUP(D1560,State_info,2,0),"No Data")</f>
        <v>NY</v>
      </c>
      <c r="F1560" s="4">
        <v>91572.0</v>
      </c>
      <c r="G1560" s="4">
        <v>114484.0</v>
      </c>
      <c r="H1560" s="4" t="s">
        <v>2831</v>
      </c>
      <c r="I1560" s="5">
        <v>43946.0</v>
      </c>
      <c r="J1560" s="5">
        <v>43989.0</v>
      </c>
      <c r="K1560" s="4" t="s">
        <v>16</v>
      </c>
      <c r="L1560" s="4">
        <f>iferror(vlookup(B1560,Rating_info,3,0),"No Data")</f>
        <v>4</v>
      </c>
    </row>
    <row r="1561" ht="15.75" hidden="1" customHeight="1">
      <c r="A1561" s="4" t="s">
        <v>2832</v>
      </c>
      <c r="B1561" s="4" t="s">
        <v>2813</v>
      </c>
      <c r="C1561" s="4" t="str">
        <f>iferror(vlookup(B1561,Industry_info,2,false),"No data")</f>
        <v>Health Care</v>
      </c>
      <c r="D1561" s="4" t="s">
        <v>2833</v>
      </c>
      <c r="E1561" s="4" t="str">
        <f>iferror(VLOOKUP(D1561,State_info,2,0),"No Data")</f>
        <v>NJ</v>
      </c>
      <c r="F1561" s="4">
        <v>38471.0</v>
      </c>
      <c r="G1561" s="4">
        <v>43006.0</v>
      </c>
      <c r="H1561" s="4" t="s">
        <v>2834</v>
      </c>
      <c r="I1561" s="5">
        <v>43959.0</v>
      </c>
      <c r="J1561" s="5">
        <v>43989.0</v>
      </c>
      <c r="K1561" s="4" t="s">
        <v>330</v>
      </c>
      <c r="L1561" s="4">
        <f>iferror(vlookup(B1561,Rating_info,3,0),"No Data")</f>
        <v>4.9</v>
      </c>
    </row>
    <row r="1562" ht="15.75" hidden="1" customHeight="1">
      <c r="A1562" s="4" t="s">
        <v>2835</v>
      </c>
      <c r="B1562" s="4" t="s">
        <v>2836</v>
      </c>
      <c r="C1562" s="4" t="str">
        <f>iferror(vlookup(B1562,Industry_info,2,false),"No data")</f>
        <v>Telecommunications</v>
      </c>
      <c r="D1562" s="4" t="s">
        <v>2807</v>
      </c>
      <c r="E1562" s="4" t="str">
        <f>iferror(VLOOKUP(D1562,State_info,2,0),"No Data")</f>
        <v>NY</v>
      </c>
      <c r="F1562" s="4">
        <v>64829.0</v>
      </c>
      <c r="G1562" s="4">
        <v>104769.0</v>
      </c>
      <c r="H1562" s="4" t="s">
        <v>2837</v>
      </c>
      <c r="I1562" s="5">
        <v>43959.0</v>
      </c>
      <c r="J1562" s="5">
        <v>43989.0</v>
      </c>
      <c r="K1562" s="4" t="s">
        <v>16</v>
      </c>
      <c r="L1562" s="4">
        <f>iferror(vlookup(B1562,Rating_info,3,0),"No Data")</f>
        <v>4.1</v>
      </c>
    </row>
    <row r="1563" ht="15.75" hidden="1" customHeight="1">
      <c r="A1563" s="4" t="s">
        <v>2838</v>
      </c>
      <c r="B1563" s="4" t="s">
        <v>2839</v>
      </c>
      <c r="C1563" s="4" t="str">
        <f>iferror(vlookup(B1563,Industry_info,2,false),"No data")</f>
        <v>Biotech &amp; Pharmaceuticals</v>
      </c>
      <c r="D1563" s="4" t="s">
        <v>2807</v>
      </c>
      <c r="E1563" s="4" t="str">
        <f>iferror(VLOOKUP(D1563,State_info,2,0),"No Data")</f>
        <v>NY</v>
      </c>
      <c r="F1563" s="4">
        <v>65665.0</v>
      </c>
      <c r="G1563" s="4">
        <v>87057.0</v>
      </c>
      <c r="H1563" s="4" t="s">
        <v>2840</v>
      </c>
      <c r="I1563" s="5">
        <v>43949.0</v>
      </c>
      <c r="J1563" s="5">
        <v>43989.0</v>
      </c>
      <c r="K1563" s="4" t="s">
        <v>16</v>
      </c>
      <c r="L1563" s="4">
        <f>iferror(vlookup(B1563,Rating_info,3,0),"No Data")</f>
        <v>2.5</v>
      </c>
    </row>
    <row r="1564" ht="15.75" hidden="1" customHeight="1">
      <c r="A1564" s="4" t="s">
        <v>2841</v>
      </c>
      <c r="B1564" s="4" t="s">
        <v>2842</v>
      </c>
      <c r="C1564" s="4" t="str">
        <f>iferror(vlookup(B1564,Industry_info,2,false),"No data")</f>
        <v>Finance</v>
      </c>
      <c r="D1564" s="4" t="s">
        <v>2807</v>
      </c>
      <c r="E1564" s="4" t="str">
        <f>iferror(VLOOKUP(D1564,State_info,2,0),"No Data")</f>
        <v>NY</v>
      </c>
      <c r="F1564" s="4">
        <v>84236.0</v>
      </c>
      <c r="G1564" s="4">
        <v>162105.0</v>
      </c>
      <c r="H1564" s="4" t="s">
        <v>2843</v>
      </c>
      <c r="I1564" s="5">
        <v>43948.0</v>
      </c>
      <c r="J1564" s="5">
        <v>43989.0</v>
      </c>
      <c r="K1564" s="4" t="s">
        <v>16</v>
      </c>
      <c r="L1564" s="4">
        <f>iferror(vlookup(B1564,Rating_info,3,0),"No Data")</f>
        <v>3.6</v>
      </c>
    </row>
    <row r="1565" ht="15.75" hidden="1" customHeight="1">
      <c r="A1565" s="4" t="s">
        <v>2844</v>
      </c>
      <c r="B1565" s="4" t="s">
        <v>2845</v>
      </c>
      <c r="C1565" s="4" t="str">
        <f>iferror(vlookup(B1565,Industry_info,2,false),"No data")</f>
        <v>Health Care</v>
      </c>
      <c r="D1565" s="4" t="s">
        <v>2846</v>
      </c>
      <c r="E1565" s="4" t="str">
        <f>iferror(VLOOKUP(D1565,State_info,2,0),"No Data")</f>
        <v>NY</v>
      </c>
      <c r="F1565" s="4">
        <v>81991.0</v>
      </c>
      <c r="G1565" s="4">
        <v>120117.0</v>
      </c>
      <c r="H1565" s="4" t="s">
        <v>15</v>
      </c>
      <c r="I1565" s="5">
        <v>43953.0</v>
      </c>
      <c r="J1565" s="5">
        <v>43989.0</v>
      </c>
      <c r="K1565" s="4" t="s">
        <v>16</v>
      </c>
      <c r="L1565" s="4">
        <f>iferror(vlookup(B1565,Rating_info,3,0),"No Data")</f>
        <v>3.2</v>
      </c>
    </row>
    <row r="1566" ht="15.75" hidden="1" customHeight="1">
      <c r="A1566" s="4" t="s">
        <v>2847</v>
      </c>
      <c r="B1566" s="4" t="s">
        <v>2848</v>
      </c>
      <c r="C1566" s="4" t="str">
        <f>iferror(vlookup(B1566,Industry_info,2,false),"No data")</f>
        <v>Health Care</v>
      </c>
      <c r="D1566" s="4" t="s">
        <v>2849</v>
      </c>
      <c r="E1566" s="4" t="str">
        <f>iferror(VLOOKUP(D1566,State_info,2,0),"No Data")</f>
        <v>NJ</v>
      </c>
      <c r="F1566" s="4">
        <v>48000.0</v>
      </c>
      <c r="G1566" s="4">
        <v>75000.0</v>
      </c>
      <c r="H1566" s="4" t="s">
        <v>2850</v>
      </c>
      <c r="I1566" s="5">
        <v>43950.0</v>
      </c>
      <c r="J1566" s="5">
        <v>43989.0</v>
      </c>
      <c r="K1566" s="4" t="s">
        <v>16</v>
      </c>
      <c r="L1566" s="4">
        <f>iferror(vlookup(B1566,Rating_info,3,0),"No Data")</f>
        <v>4.5</v>
      </c>
    </row>
    <row r="1567" ht="15.75" hidden="1" customHeight="1">
      <c r="A1567" s="4" t="s">
        <v>2851</v>
      </c>
      <c r="B1567" s="4" t="s">
        <v>2852</v>
      </c>
      <c r="C1567" s="4" t="str">
        <f>iferror(vlookup(B1567,Industry_info,2,false),"No data")</f>
        <v>No Industry</v>
      </c>
      <c r="D1567" s="4" t="s">
        <v>2853</v>
      </c>
      <c r="E1567" s="4" t="str">
        <f>iferror(VLOOKUP(D1567,State_info,2,0),"No Data")</f>
        <v>NY</v>
      </c>
      <c r="F1567" s="4">
        <v>55069.0</v>
      </c>
      <c r="G1567" s="4">
        <v>74745.0</v>
      </c>
      <c r="H1567" s="4" t="s">
        <v>2854</v>
      </c>
      <c r="I1567" s="5">
        <v>43958.0</v>
      </c>
      <c r="J1567" s="5">
        <v>43989.0</v>
      </c>
      <c r="K1567" s="4" t="s">
        <v>16</v>
      </c>
      <c r="L1567" s="4">
        <f>iferror(vlookup(B1567,Rating_info,3,0),"No Data")</f>
        <v>3</v>
      </c>
    </row>
    <row r="1568" ht="15.75" hidden="1" customHeight="1">
      <c r="A1568" s="4" t="s">
        <v>2855</v>
      </c>
      <c r="B1568" s="4" t="s">
        <v>2856</v>
      </c>
      <c r="C1568" s="4" t="str">
        <f>iferror(vlookup(B1568,Industry_info,2,false),"No data")</f>
        <v>Retail</v>
      </c>
      <c r="D1568" s="4" t="s">
        <v>2857</v>
      </c>
      <c r="E1568" s="4" t="str">
        <f>iferror(VLOOKUP(D1568,State_info,2,0),"No Data")</f>
        <v>NY</v>
      </c>
      <c r="F1568" s="4">
        <v>21402.0</v>
      </c>
      <c r="G1568" s="4">
        <v>52210.0</v>
      </c>
      <c r="H1568" s="4" t="s">
        <v>2858</v>
      </c>
      <c r="I1568" s="5">
        <v>43956.0</v>
      </c>
      <c r="J1568" s="5">
        <v>43989.0</v>
      </c>
      <c r="K1568" s="4" t="s">
        <v>16</v>
      </c>
      <c r="L1568" s="4">
        <f>iferror(vlookup(B1568,Rating_info,3,0),"No Data")</f>
        <v>3.9</v>
      </c>
    </row>
    <row r="1569" ht="15.75" hidden="1" customHeight="1">
      <c r="A1569" s="4" t="s">
        <v>2805</v>
      </c>
      <c r="B1569" s="4" t="s">
        <v>2806</v>
      </c>
      <c r="C1569" s="4" t="str">
        <f>iferror(vlookup(B1569,Industry_info,2,false),"No data")</f>
        <v>Finance</v>
      </c>
      <c r="D1569" s="4" t="s">
        <v>2807</v>
      </c>
      <c r="E1569" s="4" t="str">
        <f>iferror(VLOOKUP(D1569,State_info,2,0),"No Data")</f>
        <v>NY</v>
      </c>
      <c r="F1569" s="4">
        <v>44587.0</v>
      </c>
      <c r="G1569" s="4">
        <v>82162.0</v>
      </c>
      <c r="H1569" s="4" t="s">
        <v>2808</v>
      </c>
      <c r="I1569" s="5">
        <v>43959.0</v>
      </c>
      <c r="J1569" s="5">
        <v>43989.0</v>
      </c>
      <c r="K1569" s="4" t="s">
        <v>16</v>
      </c>
      <c r="L1569" s="4">
        <f>iferror(vlookup(B1569,Rating_info,3,0),"No Data")</f>
        <v>4</v>
      </c>
    </row>
    <row r="1570" ht="15.75" hidden="1" customHeight="1">
      <c r="A1570" s="4" t="s">
        <v>2809</v>
      </c>
      <c r="B1570" s="4" t="s">
        <v>2810</v>
      </c>
      <c r="C1570" s="4" t="str">
        <f>iferror(vlookup(B1570,Industry_info,2,false),"No data")</f>
        <v>No Industry</v>
      </c>
      <c r="D1570" s="4" t="s">
        <v>2807</v>
      </c>
      <c r="E1570" s="4" t="str">
        <f>iferror(VLOOKUP(D1570,State_info,2,0),"No Data")</f>
        <v>NY</v>
      </c>
      <c r="F1570" s="4">
        <v>125410.0</v>
      </c>
      <c r="G1570" s="4">
        <v>212901.0</v>
      </c>
      <c r="H1570" s="4" t="s">
        <v>2811</v>
      </c>
      <c r="I1570" s="5">
        <v>43949.0</v>
      </c>
      <c r="J1570" s="5">
        <v>43989.0</v>
      </c>
      <c r="K1570" s="4" t="s">
        <v>16</v>
      </c>
      <c r="L1570" s="4" t="str">
        <f>iferror(vlookup(B1570,Rating_info,3,0),"No Data")</f>
        <v/>
      </c>
    </row>
    <row r="1571" ht="15.75" hidden="1" customHeight="1">
      <c r="A1571" s="4" t="s">
        <v>2812</v>
      </c>
      <c r="B1571" s="4" t="s">
        <v>2813</v>
      </c>
      <c r="C1571" s="4" t="str">
        <f>iferror(vlookup(B1571,Industry_info,2,false),"No data")</f>
        <v>Health Care</v>
      </c>
      <c r="D1571" s="4" t="s">
        <v>2807</v>
      </c>
      <c r="E1571" s="4" t="str">
        <f>iferror(VLOOKUP(D1571,State_info,2,0),"No Data")</f>
        <v>NY</v>
      </c>
      <c r="F1571" s="4">
        <v>94715.0</v>
      </c>
      <c r="G1571" s="4">
        <v>103279.0</v>
      </c>
      <c r="H1571" s="4" t="s">
        <v>2814</v>
      </c>
      <c r="I1571" s="5">
        <v>43956.0</v>
      </c>
      <c r="J1571" s="5">
        <v>43989.0</v>
      </c>
      <c r="K1571" s="4" t="s">
        <v>16</v>
      </c>
      <c r="L1571" s="4">
        <f>iferror(vlookup(B1571,Rating_info,3,0),"No Data")</f>
        <v>4.9</v>
      </c>
    </row>
    <row r="1572" ht="15.75" hidden="1" customHeight="1">
      <c r="A1572" s="4" t="s">
        <v>2815</v>
      </c>
      <c r="B1572" s="4" t="s">
        <v>2816</v>
      </c>
      <c r="C1572" s="4" t="str">
        <f>iferror(vlookup(B1572,Industry_info,2,false),"No data")</f>
        <v>No Industry</v>
      </c>
      <c r="D1572" s="4" t="s">
        <v>2817</v>
      </c>
      <c r="E1572" s="4" t="str">
        <f>iferror(VLOOKUP(D1572,State_info,2,0),"No Data")</f>
        <v>NY</v>
      </c>
      <c r="F1572" s="4">
        <v>20000.0</v>
      </c>
      <c r="G1572" s="4">
        <v>35000.0</v>
      </c>
      <c r="H1572" s="4" t="s">
        <v>2818</v>
      </c>
      <c r="I1572" s="5">
        <v>43958.0</v>
      </c>
      <c r="J1572" s="5">
        <v>43989.0</v>
      </c>
      <c r="K1572" s="4" t="s">
        <v>330</v>
      </c>
      <c r="L1572" s="4" t="str">
        <f>iferror(vlookup(B1572,Rating_info,3,0),"No Data")</f>
        <v/>
      </c>
    </row>
    <row r="1573" ht="15.75" hidden="1" customHeight="1">
      <c r="A1573" s="4" t="s">
        <v>2823</v>
      </c>
      <c r="B1573" s="4" t="s">
        <v>2824</v>
      </c>
      <c r="C1573" s="4" t="str">
        <f>iferror(vlookup(B1573,Industry_info,2,false),"No data")</f>
        <v>Construction, Repair &amp; Maintenance</v>
      </c>
      <c r="D1573" s="4" t="s">
        <v>2825</v>
      </c>
      <c r="E1573" s="4" t="str">
        <f>iferror(VLOOKUP(D1573,State_info,2,0),"No Data")</f>
        <v>NY</v>
      </c>
      <c r="F1573" s="4">
        <v>46298.0</v>
      </c>
      <c r="G1573" s="4">
        <v>55893.0</v>
      </c>
      <c r="H1573" s="4" t="s">
        <v>2826</v>
      </c>
      <c r="I1573" s="5">
        <v>43952.0</v>
      </c>
      <c r="J1573" s="5">
        <v>43989.0</v>
      </c>
      <c r="K1573" s="4" t="s">
        <v>16</v>
      </c>
      <c r="L1573" s="4">
        <f>iferror(vlookup(B1573,Rating_info,3,0),"No Data")</f>
        <v>3.5</v>
      </c>
    </row>
    <row r="1574" ht="15.75" hidden="1" customHeight="1">
      <c r="A1574" s="4" t="s">
        <v>2827</v>
      </c>
      <c r="B1574" s="4" t="s">
        <v>2828</v>
      </c>
      <c r="C1574" s="4" t="str">
        <f>iferror(vlookup(B1574,Industry_info,2,false),"No data")</f>
        <v>Information Technology</v>
      </c>
      <c r="D1574" s="4" t="s">
        <v>2807</v>
      </c>
      <c r="E1574" s="4" t="str">
        <f>iferror(VLOOKUP(D1574,State_info,2,0),"No Data")</f>
        <v>NY</v>
      </c>
      <c r="F1574" s="4">
        <v>122296.0</v>
      </c>
      <c r="G1574" s="4">
        <v>148734.0</v>
      </c>
      <c r="H1574" s="4" t="s">
        <v>2829</v>
      </c>
      <c r="I1574" s="5">
        <v>43949.0</v>
      </c>
      <c r="J1574" s="5">
        <v>43989.0</v>
      </c>
      <c r="K1574" s="4" t="s">
        <v>16</v>
      </c>
      <c r="L1574" s="4">
        <f>iferror(vlookup(B1574,Rating_info,3,0),"No Data")</f>
        <v>3.4</v>
      </c>
    </row>
    <row r="1575" ht="15.75" hidden="1" customHeight="1">
      <c r="A1575" s="4" t="s">
        <v>2830</v>
      </c>
      <c r="B1575" s="4" t="s">
        <v>2806</v>
      </c>
      <c r="C1575" s="4" t="str">
        <f>iferror(vlookup(B1575,Industry_info,2,false),"No data")</f>
        <v>Finance</v>
      </c>
      <c r="D1575" s="4" t="s">
        <v>2807</v>
      </c>
      <c r="E1575" s="4" t="str">
        <f>iferror(VLOOKUP(D1575,State_info,2,0),"No Data")</f>
        <v>NY</v>
      </c>
      <c r="F1575" s="4">
        <v>91572.0</v>
      </c>
      <c r="G1575" s="4">
        <v>114484.0</v>
      </c>
      <c r="H1575" s="4" t="s">
        <v>2831</v>
      </c>
      <c r="I1575" s="5">
        <v>43946.0</v>
      </c>
      <c r="J1575" s="5">
        <v>43989.0</v>
      </c>
      <c r="K1575" s="4" t="s">
        <v>16</v>
      </c>
      <c r="L1575" s="4">
        <f>iferror(vlookup(B1575,Rating_info,3,0),"No Data")</f>
        <v>4</v>
      </c>
    </row>
    <row r="1576" ht="15.75" hidden="1" customHeight="1">
      <c r="A1576" s="4" t="s">
        <v>2832</v>
      </c>
      <c r="B1576" s="4" t="s">
        <v>2813</v>
      </c>
      <c r="C1576" s="4" t="str">
        <f>iferror(vlookup(B1576,Industry_info,2,false),"No data")</f>
        <v>Health Care</v>
      </c>
      <c r="D1576" s="4" t="s">
        <v>2833</v>
      </c>
      <c r="E1576" s="4" t="str">
        <f>iferror(VLOOKUP(D1576,State_info,2,0),"No Data")</f>
        <v>NJ</v>
      </c>
      <c r="F1576" s="4">
        <v>38471.0</v>
      </c>
      <c r="G1576" s="4">
        <v>43006.0</v>
      </c>
      <c r="H1576" s="4" t="s">
        <v>2834</v>
      </c>
      <c r="I1576" s="5">
        <v>43959.0</v>
      </c>
      <c r="J1576" s="5">
        <v>43989.0</v>
      </c>
      <c r="K1576" s="4" t="s">
        <v>330</v>
      </c>
      <c r="L1576" s="4">
        <f>iferror(vlookup(B1576,Rating_info,3,0),"No Data")</f>
        <v>4.9</v>
      </c>
    </row>
    <row r="1577" ht="15.75" hidden="1" customHeight="1">
      <c r="A1577" s="4" t="s">
        <v>2835</v>
      </c>
      <c r="B1577" s="4" t="s">
        <v>2836</v>
      </c>
      <c r="C1577" s="4" t="str">
        <f>iferror(vlookup(B1577,Industry_info,2,false),"No data")</f>
        <v>Telecommunications</v>
      </c>
      <c r="D1577" s="4" t="s">
        <v>2807</v>
      </c>
      <c r="E1577" s="4" t="str">
        <f>iferror(VLOOKUP(D1577,State_info,2,0),"No Data")</f>
        <v>NY</v>
      </c>
      <c r="F1577" s="4">
        <v>64829.0</v>
      </c>
      <c r="G1577" s="4">
        <v>104769.0</v>
      </c>
      <c r="H1577" s="4" t="s">
        <v>2837</v>
      </c>
      <c r="I1577" s="5">
        <v>43959.0</v>
      </c>
      <c r="J1577" s="5">
        <v>43989.0</v>
      </c>
      <c r="K1577" s="4" t="s">
        <v>16</v>
      </c>
      <c r="L1577" s="4">
        <f>iferror(vlookup(B1577,Rating_info,3,0),"No Data")</f>
        <v>4.1</v>
      </c>
    </row>
    <row r="1578" ht="15.75" hidden="1" customHeight="1">
      <c r="A1578" s="4" t="s">
        <v>2838</v>
      </c>
      <c r="B1578" s="4" t="s">
        <v>2839</v>
      </c>
      <c r="C1578" s="4" t="str">
        <f>iferror(vlookup(B1578,Industry_info,2,false),"No data")</f>
        <v>Biotech &amp; Pharmaceuticals</v>
      </c>
      <c r="D1578" s="4" t="s">
        <v>2807</v>
      </c>
      <c r="E1578" s="4" t="str">
        <f>iferror(VLOOKUP(D1578,State_info,2,0),"No Data")</f>
        <v>NY</v>
      </c>
      <c r="F1578" s="4">
        <v>65665.0</v>
      </c>
      <c r="G1578" s="4">
        <v>87057.0</v>
      </c>
      <c r="H1578" s="4" t="s">
        <v>2840</v>
      </c>
      <c r="I1578" s="5">
        <v>43949.0</v>
      </c>
      <c r="J1578" s="5">
        <v>43989.0</v>
      </c>
      <c r="K1578" s="4" t="s">
        <v>16</v>
      </c>
      <c r="L1578" s="4">
        <f>iferror(vlookup(B1578,Rating_info,3,0),"No Data")</f>
        <v>2.5</v>
      </c>
    </row>
    <row r="1579" ht="15.75" hidden="1" customHeight="1">
      <c r="A1579" s="4" t="s">
        <v>2841</v>
      </c>
      <c r="B1579" s="4" t="s">
        <v>2842</v>
      </c>
      <c r="C1579" s="4" t="str">
        <f>iferror(vlookup(B1579,Industry_info,2,false),"No data")</f>
        <v>Finance</v>
      </c>
      <c r="D1579" s="4" t="s">
        <v>2807</v>
      </c>
      <c r="E1579" s="4" t="str">
        <f>iferror(VLOOKUP(D1579,State_info,2,0),"No Data")</f>
        <v>NY</v>
      </c>
      <c r="F1579" s="4">
        <v>84236.0</v>
      </c>
      <c r="G1579" s="4">
        <v>162105.0</v>
      </c>
      <c r="H1579" s="4" t="s">
        <v>2843</v>
      </c>
      <c r="I1579" s="5">
        <v>43948.0</v>
      </c>
      <c r="J1579" s="5">
        <v>43989.0</v>
      </c>
      <c r="K1579" s="4" t="s">
        <v>16</v>
      </c>
      <c r="L1579" s="4">
        <f>iferror(vlookup(B1579,Rating_info,3,0),"No Data")</f>
        <v>3.6</v>
      </c>
    </row>
    <row r="1580" ht="15.75" hidden="1" customHeight="1">
      <c r="A1580" s="4" t="s">
        <v>2844</v>
      </c>
      <c r="B1580" s="4" t="s">
        <v>2845</v>
      </c>
      <c r="C1580" s="4" t="str">
        <f>iferror(vlookup(B1580,Industry_info,2,false),"No data")</f>
        <v>Health Care</v>
      </c>
      <c r="D1580" s="4" t="s">
        <v>2846</v>
      </c>
      <c r="E1580" s="4" t="str">
        <f>iferror(VLOOKUP(D1580,State_info,2,0),"No Data")</f>
        <v>NY</v>
      </c>
      <c r="F1580" s="4">
        <v>81991.0</v>
      </c>
      <c r="G1580" s="4">
        <v>120117.0</v>
      </c>
      <c r="H1580" s="4" t="s">
        <v>15</v>
      </c>
      <c r="I1580" s="5">
        <v>43953.0</v>
      </c>
      <c r="J1580" s="5">
        <v>43989.0</v>
      </c>
      <c r="K1580" s="4" t="s">
        <v>16</v>
      </c>
      <c r="L1580" s="4">
        <f>iferror(vlookup(B1580,Rating_info,3,0),"No Data")</f>
        <v>3.2</v>
      </c>
    </row>
    <row r="1581" ht="15.75" hidden="1" customHeight="1">
      <c r="A1581" s="4" t="s">
        <v>2847</v>
      </c>
      <c r="B1581" s="4" t="s">
        <v>2848</v>
      </c>
      <c r="C1581" s="4" t="str">
        <f>iferror(vlookup(B1581,Industry_info,2,false),"No data")</f>
        <v>Health Care</v>
      </c>
      <c r="D1581" s="4" t="s">
        <v>2849</v>
      </c>
      <c r="E1581" s="4" t="str">
        <f>iferror(VLOOKUP(D1581,State_info,2,0),"No Data")</f>
        <v>NJ</v>
      </c>
      <c r="F1581" s="4">
        <v>48000.0</v>
      </c>
      <c r="G1581" s="4">
        <v>75000.0</v>
      </c>
      <c r="H1581" s="4" t="s">
        <v>2850</v>
      </c>
      <c r="I1581" s="5">
        <v>43950.0</v>
      </c>
      <c r="J1581" s="5">
        <v>43989.0</v>
      </c>
      <c r="K1581" s="4" t="s">
        <v>16</v>
      </c>
      <c r="L1581" s="4">
        <f>iferror(vlookup(B1581,Rating_info,3,0),"No Data")</f>
        <v>4.5</v>
      </c>
    </row>
    <row r="1582" ht="15.75" hidden="1" customHeight="1">
      <c r="A1582" s="4" t="s">
        <v>2851</v>
      </c>
      <c r="B1582" s="4" t="s">
        <v>2852</v>
      </c>
      <c r="C1582" s="4" t="str">
        <f>iferror(vlookup(B1582,Industry_info,2,false),"No data")</f>
        <v>No Industry</v>
      </c>
      <c r="D1582" s="4" t="s">
        <v>2853</v>
      </c>
      <c r="E1582" s="4" t="str">
        <f>iferror(VLOOKUP(D1582,State_info,2,0),"No Data")</f>
        <v>NY</v>
      </c>
      <c r="F1582" s="4">
        <v>55069.0</v>
      </c>
      <c r="G1582" s="4">
        <v>74745.0</v>
      </c>
      <c r="H1582" s="4" t="s">
        <v>2854</v>
      </c>
      <c r="I1582" s="5">
        <v>43958.0</v>
      </c>
      <c r="J1582" s="5">
        <v>43989.0</v>
      </c>
      <c r="K1582" s="4" t="s">
        <v>16</v>
      </c>
      <c r="L1582" s="4">
        <f>iferror(vlookup(B1582,Rating_info,3,0),"No Data")</f>
        <v>3</v>
      </c>
    </row>
    <row r="1583" ht="15.75" hidden="1" customHeight="1">
      <c r="A1583" s="4" t="s">
        <v>2855</v>
      </c>
      <c r="B1583" s="4" t="s">
        <v>2856</v>
      </c>
      <c r="C1583" s="4" t="str">
        <f>iferror(vlookup(B1583,Industry_info,2,false),"No data")</f>
        <v>Retail</v>
      </c>
      <c r="D1583" s="4" t="s">
        <v>2857</v>
      </c>
      <c r="E1583" s="4" t="str">
        <f>iferror(VLOOKUP(D1583,State_info,2,0),"No Data")</f>
        <v>NY</v>
      </c>
      <c r="F1583" s="4">
        <v>21402.0</v>
      </c>
      <c r="G1583" s="4">
        <v>52210.0</v>
      </c>
      <c r="H1583" s="4" t="s">
        <v>2858</v>
      </c>
      <c r="I1583" s="5">
        <v>43956.0</v>
      </c>
      <c r="J1583" s="5">
        <v>43989.0</v>
      </c>
      <c r="K1583" s="4" t="s">
        <v>16</v>
      </c>
      <c r="L1583" s="4">
        <f>iferror(vlookup(B1583,Rating_info,3,0),"No Data")</f>
        <v>3.9</v>
      </c>
    </row>
    <row r="1584" ht="15.75" hidden="1" customHeight="1">
      <c r="A1584" s="4" t="s">
        <v>2805</v>
      </c>
      <c r="B1584" s="4" t="s">
        <v>2806</v>
      </c>
      <c r="C1584" s="4" t="str">
        <f>iferror(vlookup(B1584,Industry_info,2,false),"No data")</f>
        <v>Finance</v>
      </c>
      <c r="D1584" s="4" t="s">
        <v>2807</v>
      </c>
      <c r="E1584" s="4" t="str">
        <f>iferror(VLOOKUP(D1584,State_info,2,0),"No Data")</f>
        <v>NY</v>
      </c>
      <c r="F1584" s="4">
        <v>44587.0</v>
      </c>
      <c r="G1584" s="4">
        <v>82162.0</v>
      </c>
      <c r="H1584" s="4" t="s">
        <v>2808</v>
      </c>
      <c r="I1584" s="5">
        <v>43959.0</v>
      </c>
      <c r="J1584" s="5">
        <v>43989.0</v>
      </c>
      <c r="K1584" s="4" t="s">
        <v>16</v>
      </c>
      <c r="L1584" s="4">
        <f>iferror(vlookup(B1584,Rating_info,3,0),"No Data")</f>
        <v>4</v>
      </c>
    </row>
    <row r="1585" ht="15.75" hidden="1" customHeight="1">
      <c r="A1585" s="4" t="s">
        <v>2809</v>
      </c>
      <c r="B1585" s="4" t="s">
        <v>2810</v>
      </c>
      <c r="C1585" s="4" t="str">
        <f>iferror(vlookup(B1585,Industry_info,2,false),"No data")</f>
        <v>No Industry</v>
      </c>
      <c r="D1585" s="4" t="s">
        <v>2807</v>
      </c>
      <c r="E1585" s="4" t="str">
        <f>iferror(VLOOKUP(D1585,State_info,2,0),"No Data")</f>
        <v>NY</v>
      </c>
      <c r="F1585" s="4">
        <v>125410.0</v>
      </c>
      <c r="G1585" s="4">
        <v>212901.0</v>
      </c>
      <c r="H1585" s="4" t="s">
        <v>2811</v>
      </c>
      <c r="I1585" s="5">
        <v>43949.0</v>
      </c>
      <c r="J1585" s="5">
        <v>43989.0</v>
      </c>
      <c r="K1585" s="4" t="s">
        <v>16</v>
      </c>
      <c r="L1585" s="4" t="str">
        <f>iferror(vlookup(B1585,Rating_info,3,0),"No Data")</f>
        <v/>
      </c>
    </row>
    <row r="1586" ht="15.75" hidden="1" customHeight="1">
      <c r="A1586" s="4" t="s">
        <v>2812</v>
      </c>
      <c r="B1586" s="4" t="s">
        <v>2813</v>
      </c>
      <c r="C1586" s="4" t="str">
        <f>iferror(vlookup(B1586,Industry_info,2,false),"No data")</f>
        <v>Health Care</v>
      </c>
      <c r="D1586" s="4" t="s">
        <v>2807</v>
      </c>
      <c r="E1586" s="4" t="str">
        <f>iferror(VLOOKUP(D1586,State_info,2,0),"No Data")</f>
        <v>NY</v>
      </c>
      <c r="F1586" s="4">
        <v>94715.0</v>
      </c>
      <c r="G1586" s="4">
        <v>103279.0</v>
      </c>
      <c r="H1586" s="4" t="s">
        <v>2814</v>
      </c>
      <c r="I1586" s="5">
        <v>43956.0</v>
      </c>
      <c r="J1586" s="5">
        <v>43989.0</v>
      </c>
      <c r="K1586" s="4" t="s">
        <v>16</v>
      </c>
      <c r="L1586" s="4">
        <f>iferror(vlookup(B1586,Rating_info,3,0),"No Data")</f>
        <v>4.9</v>
      </c>
    </row>
    <row r="1587" ht="15.75" hidden="1" customHeight="1">
      <c r="A1587" s="4" t="s">
        <v>2815</v>
      </c>
      <c r="B1587" s="4" t="s">
        <v>2816</v>
      </c>
      <c r="C1587" s="4" t="str">
        <f>iferror(vlookup(B1587,Industry_info,2,false),"No data")</f>
        <v>No Industry</v>
      </c>
      <c r="D1587" s="4" t="s">
        <v>2817</v>
      </c>
      <c r="E1587" s="4" t="str">
        <f>iferror(VLOOKUP(D1587,State_info,2,0),"No Data")</f>
        <v>NY</v>
      </c>
      <c r="F1587" s="4">
        <v>20000.0</v>
      </c>
      <c r="G1587" s="4">
        <v>35000.0</v>
      </c>
      <c r="H1587" s="4" t="s">
        <v>2818</v>
      </c>
      <c r="I1587" s="5">
        <v>43958.0</v>
      </c>
      <c r="J1587" s="5">
        <v>43989.0</v>
      </c>
      <c r="K1587" s="4" t="s">
        <v>330</v>
      </c>
      <c r="L1587" s="4" t="str">
        <f>iferror(vlookup(B1587,Rating_info,3,0),"No Data")</f>
        <v/>
      </c>
    </row>
    <row r="1588" ht="15.75" hidden="1" customHeight="1">
      <c r="A1588" s="4" t="s">
        <v>2823</v>
      </c>
      <c r="B1588" s="4" t="s">
        <v>2824</v>
      </c>
      <c r="C1588" s="4" t="str">
        <f>iferror(vlookup(B1588,Industry_info,2,false),"No data")</f>
        <v>Construction, Repair &amp; Maintenance</v>
      </c>
      <c r="D1588" s="4" t="s">
        <v>2825</v>
      </c>
      <c r="E1588" s="4" t="str">
        <f>iferror(VLOOKUP(D1588,State_info,2,0),"No Data")</f>
        <v>NY</v>
      </c>
      <c r="F1588" s="4">
        <v>46298.0</v>
      </c>
      <c r="G1588" s="4">
        <v>55893.0</v>
      </c>
      <c r="H1588" s="4" t="s">
        <v>2826</v>
      </c>
      <c r="I1588" s="5">
        <v>43952.0</v>
      </c>
      <c r="J1588" s="5">
        <v>43989.0</v>
      </c>
      <c r="K1588" s="4" t="s">
        <v>16</v>
      </c>
      <c r="L1588" s="4">
        <f>iferror(vlookup(B1588,Rating_info,3,0),"No Data")</f>
        <v>3.5</v>
      </c>
    </row>
    <row r="1589" ht="15.75" hidden="1" customHeight="1">
      <c r="A1589" s="4" t="s">
        <v>2827</v>
      </c>
      <c r="B1589" s="4" t="s">
        <v>2828</v>
      </c>
      <c r="C1589" s="4" t="str">
        <f>iferror(vlookup(B1589,Industry_info,2,false),"No data")</f>
        <v>Information Technology</v>
      </c>
      <c r="D1589" s="4" t="s">
        <v>2807</v>
      </c>
      <c r="E1589" s="4" t="str">
        <f>iferror(VLOOKUP(D1589,State_info,2,0),"No Data")</f>
        <v>NY</v>
      </c>
      <c r="F1589" s="4">
        <v>122296.0</v>
      </c>
      <c r="G1589" s="4">
        <v>148734.0</v>
      </c>
      <c r="H1589" s="4" t="s">
        <v>2829</v>
      </c>
      <c r="I1589" s="5">
        <v>43949.0</v>
      </c>
      <c r="J1589" s="5">
        <v>43989.0</v>
      </c>
      <c r="K1589" s="4" t="s">
        <v>16</v>
      </c>
      <c r="L1589" s="4">
        <f>iferror(vlookup(B1589,Rating_info,3,0),"No Data")</f>
        <v>3.4</v>
      </c>
    </row>
    <row r="1590" ht="15.75" hidden="1" customHeight="1">
      <c r="A1590" s="4" t="s">
        <v>2830</v>
      </c>
      <c r="B1590" s="4" t="s">
        <v>2806</v>
      </c>
      <c r="C1590" s="4" t="str">
        <f>iferror(vlookup(B1590,Industry_info,2,false),"No data")</f>
        <v>Finance</v>
      </c>
      <c r="D1590" s="4" t="s">
        <v>2807</v>
      </c>
      <c r="E1590" s="4" t="str">
        <f>iferror(VLOOKUP(D1590,State_info,2,0),"No Data")</f>
        <v>NY</v>
      </c>
      <c r="F1590" s="4">
        <v>91572.0</v>
      </c>
      <c r="G1590" s="4">
        <v>114484.0</v>
      </c>
      <c r="H1590" s="4" t="s">
        <v>2831</v>
      </c>
      <c r="I1590" s="5">
        <v>43946.0</v>
      </c>
      <c r="J1590" s="5">
        <v>43989.0</v>
      </c>
      <c r="K1590" s="4" t="s">
        <v>16</v>
      </c>
      <c r="L1590" s="4">
        <f>iferror(vlookup(B1590,Rating_info,3,0),"No Data")</f>
        <v>4</v>
      </c>
    </row>
    <row r="1591" ht="15.75" hidden="1" customHeight="1">
      <c r="A1591" s="4" t="s">
        <v>2832</v>
      </c>
      <c r="B1591" s="4" t="s">
        <v>2813</v>
      </c>
      <c r="C1591" s="4" t="str">
        <f>iferror(vlookup(B1591,Industry_info,2,false),"No data")</f>
        <v>Health Care</v>
      </c>
      <c r="D1591" s="4" t="s">
        <v>2833</v>
      </c>
      <c r="E1591" s="4" t="str">
        <f>iferror(VLOOKUP(D1591,State_info,2,0),"No Data")</f>
        <v>NJ</v>
      </c>
      <c r="F1591" s="4">
        <v>38471.0</v>
      </c>
      <c r="G1591" s="4">
        <v>43006.0</v>
      </c>
      <c r="H1591" s="4" t="s">
        <v>2834</v>
      </c>
      <c r="I1591" s="5">
        <v>43959.0</v>
      </c>
      <c r="J1591" s="5">
        <v>43989.0</v>
      </c>
      <c r="K1591" s="4" t="s">
        <v>330</v>
      </c>
      <c r="L1591" s="4">
        <f>iferror(vlookup(B1591,Rating_info,3,0),"No Data")</f>
        <v>4.9</v>
      </c>
    </row>
    <row r="1592" ht="15.75" hidden="1" customHeight="1">
      <c r="A1592" s="4" t="s">
        <v>2835</v>
      </c>
      <c r="B1592" s="4" t="s">
        <v>2836</v>
      </c>
      <c r="C1592" s="4" t="str">
        <f>iferror(vlookup(B1592,Industry_info,2,false),"No data")</f>
        <v>Telecommunications</v>
      </c>
      <c r="D1592" s="4" t="s">
        <v>2807</v>
      </c>
      <c r="E1592" s="4" t="str">
        <f>iferror(VLOOKUP(D1592,State_info,2,0),"No Data")</f>
        <v>NY</v>
      </c>
      <c r="F1592" s="4">
        <v>64829.0</v>
      </c>
      <c r="G1592" s="4">
        <v>104769.0</v>
      </c>
      <c r="H1592" s="4" t="s">
        <v>2837</v>
      </c>
      <c r="I1592" s="5">
        <v>43959.0</v>
      </c>
      <c r="J1592" s="5">
        <v>43989.0</v>
      </c>
      <c r="K1592" s="4" t="s">
        <v>16</v>
      </c>
      <c r="L1592" s="4">
        <f>iferror(vlookup(B1592,Rating_info,3,0),"No Data")</f>
        <v>4.1</v>
      </c>
    </row>
    <row r="1593" ht="15.75" hidden="1" customHeight="1">
      <c r="A1593" s="4" t="s">
        <v>2838</v>
      </c>
      <c r="B1593" s="4" t="s">
        <v>2839</v>
      </c>
      <c r="C1593" s="4" t="str">
        <f>iferror(vlookup(B1593,Industry_info,2,false),"No data")</f>
        <v>Biotech &amp; Pharmaceuticals</v>
      </c>
      <c r="D1593" s="4" t="s">
        <v>2807</v>
      </c>
      <c r="E1593" s="4" t="str">
        <f>iferror(VLOOKUP(D1593,State_info,2,0),"No Data")</f>
        <v>NY</v>
      </c>
      <c r="F1593" s="4">
        <v>65665.0</v>
      </c>
      <c r="G1593" s="4">
        <v>87057.0</v>
      </c>
      <c r="H1593" s="4" t="s">
        <v>2840</v>
      </c>
      <c r="I1593" s="5">
        <v>43949.0</v>
      </c>
      <c r="J1593" s="5">
        <v>43989.0</v>
      </c>
      <c r="K1593" s="4" t="s">
        <v>16</v>
      </c>
      <c r="L1593" s="4">
        <f>iferror(vlookup(B1593,Rating_info,3,0),"No Data")</f>
        <v>2.5</v>
      </c>
    </row>
    <row r="1594" ht="15.75" hidden="1" customHeight="1">
      <c r="A1594" s="4" t="s">
        <v>2841</v>
      </c>
      <c r="B1594" s="4" t="s">
        <v>2842</v>
      </c>
      <c r="C1594" s="4" t="str">
        <f>iferror(vlookup(B1594,Industry_info,2,false),"No data")</f>
        <v>Finance</v>
      </c>
      <c r="D1594" s="4" t="s">
        <v>2807</v>
      </c>
      <c r="E1594" s="4" t="str">
        <f>iferror(VLOOKUP(D1594,State_info,2,0),"No Data")</f>
        <v>NY</v>
      </c>
      <c r="F1594" s="4">
        <v>84236.0</v>
      </c>
      <c r="G1594" s="4">
        <v>162105.0</v>
      </c>
      <c r="H1594" s="4" t="s">
        <v>2843</v>
      </c>
      <c r="I1594" s="5">
        <v>43948.0</v>
      </c>
      <c r="J1594" s="5">
        <v>43989.0</v>
      </c>
      <c r="K1594" s="4" t="s">
        <v>16</v>
      </c>
      <c r="L1594" s="4">
        <f>iferror(vlookup(B1594,Rating_info,3,0),"No Data")</f>
        <v>3.6</v>
      </c>
    </row>
    <row r="1595" ht="15.75" hidden="1" customHeight="1">
      <c r="A1595" s="4" t="s">
        <v>2844</v>
      </c>
      <c r="B1595" s="4" t="s">
        <v>2845</v>
      </c>
      <c r="C1595" s="4" t="str">
        <f>iferror(vlookup(B1595,Industry_info,2,false),"No data")</f>
        <v>Health Care</v>
      </c>
      <c r="D1595" s="4" t="s">
        <v>2846</v>
      </c>
      <c r="E1595" s="4" t="str">
        <f>iferror(VLOOKUP(D1595,State_info,2,0),"No Data")</f>
        <v>NY</v>
      </c>
      <c r="F1595" s="4">
        <v>81991.0</v>
      </c>
      <c r="G1595" s="4">
        <v>120117.0</v>
      </c>
      <c r="H1595" s="4" t="s">
        <v>15</v>
      </c>
      <c r="I1595" s="5">
        <v>43953.0</v>
      </c>
      <c r="J1595" s="5">
        <v>43989.0</v>
      </c>
      <c r="K1595" s="4" t="s">
        <v>16</v>
      </c>
      <c r="L1595" s="4">
        <f>iferror(vlookup(B1595,Rating_info,3,0),"No Data")</f>
        <v>3.2</v>
      </c>
    </row>
    <row r="1596" ht="15.75" hidden="1" customHeight="1">
      <c r="A1596" s="4" t="s">
        <v>2847</v>
      </c>
      <c r="B1596" s="4" t="s">
        <v>2848</v>
      </c>
      <c r="C1596" s="4" t="str">
        <f>iferror(vlookup(B1596,Industry_info,2,false),"No data")</f>
        <v>Health Care</v>
      </c>
      <c r="D1596" s="4" t="s">
        <v>2849</v>
      </c>
      <c r="E1596" s="4" t="str">
        <f>iferror(VLOOKUP(D1596,State_info,2,0),"No Data")</f>
        <v>NJ</v>
      </c>
      <c r="F1596" s="4">
        <v>48000.0</v>
      </c>
      <c r="G1596" s="4">
        <v>75000.0</v>
      </c>
      <c r="H1596" s="4" t="s">
        <v>2850</v>
      </c>
      <c r="I1596" s="5">
        <v>43950.0</v>
      </c>
      <c r="J1596" s="5">
        <v>43989.0</v>
      </c>
      <c r="K1596" s="4" t="s">
        <v>16</v>
      </c>
      <c r="L1596" s="4">
        <f>iferror(vlookup(B1596,Rating_info,3,0),"No Data")</f>
        <v>4.5</v>
      </c>
    </row>
    <row r="1597" ht="15.75" hidden="1" customHeight="1">
      <c r="A1597" s="4" t="s">
        <v>2851</v>
      </c>
      <c r="B1597" s="4" t="s">
        <v>2852</v>
      </c>
      <c r="C1597" s="4" t="str">
        <f>iferror(vlookup(B1597,Industry_info,2,false),"No data")</f>
        <v>No Industry</v>
      </c>
      <c r="D1597" s="4" t="s">
        <v>2853</v>
      </c>
      <c r="E1597" s="4" t="str">
        <f>iferror(VLOOKUP(D1597,State_info,2,0),"No Data")</f>
        <v>NY</v>
      </c>
      <c r="F1597" s="4">
        <v>55069.0</v>
      </c>
      <c r="G1597" s="4">
        <v>74745.0</v>
      </c>
      <c r="H1597" s="4" t="s">
        <v>2854</v>
      </c>
      <c r="I1597" s="5">
        <v>43958.0</v>
      </c>
      <c r="J1597" s="5">
        <v>43989.0</v>
      </c>
      <c r="K1597" s="4" t="s">
        <v>16</v>
      </c>
      <c r="L1597" s="4">
        <f>iferror(vlookup(B1597,Rating_info,3,0),"No Data")</f>
        <v>3</v>
      </c>
    </row>
    <row r="1598" ht="15.75" hidden="1" customHeight="1">
      <c r="A1598" s="4" t="s">
        <v>2855</v>
      </c>
      <c r="B1598" s="4" t="s">
        <v>2856</v>
      </c>
      <c r="C1598" s="4" t="str">
        <f>iferror(vlookup(B1598,Industry_info,2,false),"No data")</f>
        <v>Retail</v>
      </c>
      <c r="D1598" s="4" t="s">
        <v>2857</v>
      </c>
      <c r="E1598" s="4" t="str">
        <f>iferror(VLOOKUP(D1598,State_info,2,0),"No Data")</f>
        <v>NY</v>
      </c>
      <c r="F1598" s="4">
        <v>21402.0</v>
      </c>
      <c r="G1598" s="4">
        <v>52210.0</v>
      </c>
      <c r="H1598" s="4" t="s">
        <v>2858</v>
      </c>
      <c r="I1598" s="5">
        <v>43956.0</v>
      </c>
      <c r="J1598" s="5">
        <v>43989.0</v>
      </c>
      <c r="K1598" s="4" t="s">
        <v>16</v>
      </c>
      <c r="L1598" s="4">
        <f>iferror(vlookup(B1598,Rating_info,3,0),"No Data")</f>
        <v>3.9</v>
      </c>
    </row>
    <row r="1599" ht="15.75" hidden="1" customHeight="1">
      <c r="A1599" s="4" t="s">
        <v>2805</v>
      </c>
      <c r="B1599" s="4" t="s">
        <v>2806</v>
      </c>
      <c r="C1599" s="4" t="str">
        <f>iferror(vlookup(B1599,Industry_info,2,false),"No data")</f>
        <v>Finance</v>
      </c>
      <c r="D1599" s="4" t="s">
        <v>2807</v>
      </c>
      <c r="E1599" s="4" t="str">
        <f>iferror(VLOOKUP(D1599,State_info,2,0),"No Data")</f>
        <v>NY</v>
      </c>
      <c r="F1599" s="4">
        <v>44587.0</v>
      </c>
      <c r="G1599" s="4">
        <v>82162.0</v>
      </c>
      <c r="H1599" s="4" t="s">
        <v>2808</v>
      </c>
      <c r="I1599" s="5">
        <v>43959.0</v>
      </c>
      <c r="J1599" s="5">
        <v>43989.0</v>
      </c>
      <c r="K1599" s="4" t="s">
        <v>16</v>
      </c>
      <c r="L1599" s="4">
        <f>iferror(vlookup(B1599,Rating_info,3,0),"No Data")</f>
        <v>4</v>
      </c>
    </row>
    <row r="1600" ht="15.75" hidden="1" customHeight="1">
      <c r="A1600" s="4" t="s">
        <v>2809</v>
      </c>
      <c r="B1600" s="4" t="s">
        <v>2810</v>
      </c>
      <c r="C1600" s="4" t="str">
        <f>iferror(vlookup(B1600,Industry_info,2,false),"No data")</f>
        <v>No Industry</v>
      </c>
      <c r="D1600" s="4" t="s">
        <v>2807</v>
      </c>
      <c r="E1600" s="4" t="str">
        <f>iferror(VLOOKUP(D1600,State_info,2,0),"No Data")</f>
        <v>NY</v>
      </c>
      <c r="F1600" s="4">
        <v>125410.0</v>
      </c>
      <c r="G1600" s="4">
        <v>212901.0</v>
      </c>
      <c r="H1600" s="4" t="s">
        <v>2811</v>
      </c>
      <c r="I1600" s="5">
        <v>43949.0</v>
      </c>
      <c r="J1600" s="5">
        <v>43989.0</v>
      </c>
      <c r="K1600" s="4" t="s">
        <v>16</v>
      </c>
      <c r="L1600" s="4" t="str">
        <f>iferror(vlookup(B1600,Rating_info,3,0),"No Data")</f>
        <v/>
      </c>
    </row>
    <row r="1601" ht="15.75" hidden="1" customHeight="1">
      <c r="A1601" s="4" t="s">
        <v>2812</v>
      </c>
      <c r="B1601" s="4" t="s">
        <v>2813</v>
      </c>
      <c r="C1601" s="4" t="str">
        <f>iferror(vlookup(B1601,Industry_info,2,false),"No data")</f>
        <v>Health Care</v>
      </c>
      <c r="D1601" s="4" t="s">
        <v>2807</v>
      </c>
      <c r="E1601" s="4" t="str">
        <f>iferror(VLOOKUP(D1601,State_info,2,0),"No Data")</f>
        <v>NY</v>
      </c>
      <c r="F1601" s="4">
        <v>94715.0</v>
      </c>
      <c r="G1601" s="4">
        <v>103279.0</v>
      </c>
      <c r="H1601" s="4" t="s">
        <v>2814</v>
      </c>
      <c r="I1601" s="5">
        <v>43956.0</v>
      </c>
      <c r="J1601" s="5">
        <v>43989.0</v>
      </c>
      <c r="K1601" s="4" t="s">
        <v>16</v>
      </c>
      <c r="L1601" s="4">
        <f>iferror(vlookup(B1601,Rating_info,3,0),"No Data")</f>
        <v>4.9</v>
      </c>
    </row>
    <row r="1602" ht="15.75" hidden="1" customHeight="1">
      <c r="A1602" s="4" t="s">
        <v>2815</v>
      </c>
      <c r="B1602" s="4" t="s">
        <v>2816</v>
      </c>
      <c r="C1602" s="4" t="str">
        <f>iferror(vlookup(B1602,Industry_info,2,false),"No data")</f>
        <v>No Industry</v>
      </c>
      <c r="D1602" s="4" t="s">
        <v>2817</v>
      </c>
      <c r="E1602" s="4" t="str">
        <f>iferror(VLOOKUP(D1602,State_info,2,0),"No Data")</f>
        <v>NY</v>
      </c>
      <c r="F1602" s="4">
        <v>20000.0</v>
      </c>
      <c r="G1602" s="4">
        <v>35000.0</v>
      </c>
      <c r="H1602" s="4" t="s">
        <v>2818</v>
      </c>
      <c r="I1602" s="5">
        <v>43958.0</v>
      </c>
      <c r="J1602" s="5">
        <v>43989.0</v>
      </c>
      <c r="K1602" s="4" t="s">
        <v>330</v>
      </c>
      <c r="L1602" s="4" t="str">
        <f>iferror(vlookup(B1602,Rating_info,3,0),"No Data")</f>
        <v/>
      </c>
    </row>
    <row r="1603" ht="15.75" hidden="1" customHeight="1">
      <c r="A1603" s="4" t="s">
        <v>2823</v>
      </c>
      <c r="B1603" s="4" t="s">
        <v>2824</v>
      </c>
      <c r="C1603" s="4" t="str">
        <f>iferror(vlookup(B1603,Industry_info,2,false),"No data")</f>
        <v>Construction, Repair &amp; Maintenance</v>
      </c>
      <c r="D1603" s="4" t="s">
        <v>2825</v>
      </c>
      <c r="E1603" s="4" t="str">
        <f>iferror(VLOOKUP(D1603,State_info,2,0),"No Data")</f>
        <v>NY</v>
      </c>
      <c r="F1603" s="4">
        <v>46298.0</v>
      </c>
      <c r="G1603" s="4">
        <v>55893.0</v>
      </c>
      <c r="H1603" s="4" t="s">
        <v>2826</v>
      </c>
      <c r="I1603" s="5">
        <v>43952.0</v>
      </c>
      <c r="J1603" s="5">
        <v>43989.0</v>
      </c>
      <c r="K1603" s="4" t="s">
        <v>16</v>
      </c>
      <c r="L1603" s="4">
        <f>iferror(vlookup(B1603,Rating_info,3,0),"No Data")</f>
        <v>3.5</v>
      </c>
    </row>
    <row r="1604" ht="15.75" hidden="1" customHeight="1">
      <c r="A1604" s="4" t="s">
        <v>2827</v>
      </c>
      <c r="B1604" s="4" t="s">
        <v>2828</v>
      </c>
      <c r="C1604" s="4" t="str">
        <f>iferror(vlookup(B1604,Industry_info,2,false),"No data")</f>
        <v>Information Technology</v>
      </c>
      <c r="D1604" s="4" t="s">
        <v>2807</v>
      </c>
      <c r="E1604" s="4" t="str">
        <f>iferror(VLOOKUP(D1604,State_info,2,0),"No Data")</f>
        <v>NY</v>
      </c>
      <c r="F1604" s="4">
        <v>122296.0</v>
      </c>
      <c r="G1604" s="4">
        <v>148734.0</v>
      </c>
      <c r="H1604" s="4" t="s">
        <v>2829</v>
      </c>
      <c r="I1604" s="5">
        <v>43949.0</v>
      </c>
      <c r="J1604" s="5">
        <v>43989.0</v>
      </c>
      <c r="K1604" s="4" t="s">
        <v>16</v>
      </c>
      <c r="L1604" s="4">
        <f>iferror(vlookup(B1604,Rating_info,3,0),"No Data")</f>
        <v>3.4</v>
      </c>
    </row>
    <row r="1605" ht="15.75" hidden="1" customHeight="1">
      <c r="A1605" s="4" t="s">
        <v>2830</v>
      </c>
      <c r="B1605" s="4" t="s">
        <v>2806</v>
      </c>
      <c r="C1605" s="4" t="str">
        <f>iferror(vlookup(B1605,Industry_info,2,false),"No data")</f>
        <v>Finance</v>
      </c>
      <c r="D1605" s="4" t="s">
        <v>2807</v>
      </c>
      <c r="E1605" s="4" t="str">
        <f>iferror(VLOOKUP(D1605,State_info,2,0),"No Data")</f>
        <v>NY</v>
      </c>
      <c r="F1605" s="4">
        <v>91572.0</v>
      </c>
      <c r="G1605" s="4">
        <v>114484.0</v>
      </c>
      <c r="H1605" s="4" t="s">
        <v>2831</v>
      </c>
      <c r="I1605" s="5">
        <v>43946.0</v>
      </c>
      <c r="J1605" s="5">
        <v>43989.0</v>
      </c>
      <c r="K1605" s="4" t="s">
        <v>16</v>
      </c>
      <c r="L1605" s="4">
        <f>iferror(vlookup(B1605,Rating_info,3,0),"No Data")</f>
        <v>4</v>
      </c>
    </row>
    <row r="1606" ht="15.75" hidden="1" customHeight="1">
      <c r="A1606" s="4" t="s">
        <v>2832</v>
      </c>
      <c r="B1606" s="4" t="s">
        <v>2813</v>
      </c>
      <c r="C1606" s="4" t="str">
        <f>iferror(vlookup(B1606,Industry_info,2,false),"No data")</f>
        <v>Health Care</v>
      </c>
      <c r="D1606" s="4" t="s">
        <v>2833</v>
      </c>
      <c r="E1606" s="4" t="str">
        <f>iferror(VLOOKUP(D1606,State_info,2,0),"No Data")</f>
        <v>NJ</v>
      </c>
      <c r="F1606" s="4">
        <v>38471.0</v>
      </c>
      <c r="G1606" s="4">
        <v>43006.0</v>
      </c>
      <c r="H1606" s="4" t="s">
        <v>2834</v>
      </c>
      <c r="I1606" s="5">
        <v>43959.0</v>
      </c>
      <c r="J1606" s="5">
        <v>43989.0</v>
      </c>
      <c r="K1606" s="4" t="s">
        <v>330</v>
      </c>
      <c r="L1606" s="4">
        <f>iferror(vlookup(B1606,Rating_info,3,0),"No Data")</f>
        <v>4.9</v>
      </c>
    </row>
    <row r="1607" ht="15.75" hidden="1" customHeight="1">
      <c r="A1607" s="4" t="s">
        <v>2835</v>
      </c>
      <c r="B1607" s="4" t="s">
        <v>2836</v>
      </c>
      <c r="C1607" s="4" t="str">
        <f>iferror(vlookup(B1607,Industry_info,2,false),"No data")</f>
        <v>Telecommunications</v>
      </c>
      <c r="D1607" s="4" t="s">
        <v>2807</v>
      </c>
      <c r="E1607" s="4" t="str">
        <f>iferror(VLOOKUP(D1607,State_info,2,0),"No Data")</f>
        <v>NY</v>
      </c>
      <c r="F1607" s="4">
        <v>64829.0</v>
      </c>
      <c r="G1607" s="4">
        <v>104769.0</v>
      </c>
      <c r="H1607" s="4" t="s">
        <v>2837</v>
      </c>
      <c r="I1607" s="5">
        <v>43959.0</v>
      </c>
      <c r="J1607" s="5">
        <v>43989.0</v>
      </c>
      <c r="K1607" s="4" t="s">
        <v>16</v>
      </c>
      <c r="L1607" s="4">
        <f>iferror(vlookup(B1607,Rating_info,3,0),"No Data")</f>
        <v>4.1</v>
      </c>
    </row>
    <row r="1608" ht="15.75" hidden="1" customHeight="1">
      <c r="A1608" s="4" t="s">
        <v>2838</v>
      </c>
      <c r="B1608" s="4" t="s">
        <v>2839</v>
      </c>
      <c r="C1608" s="4" t="str">
        <f>iferror(vlookup(B1608,Industry_info,2,false),"No data")</f>
        <v>Biotech &amp; Pharmaceuticals</v>
      </c>
      <c r="D1608" s="4" t="s">
        <v>2807</v>
      </c>
      <c r="E1608" s="4" t="str">
        <f>iferror(VLOOKUP(D1608,State_info,2,0),"No Data")</f>
        <v>NY</v>
      </c>
      <c r="F1608" s="4">
        <v>65665.0</v>
      </c>
      <c r="G1608" s="4">
        <v>87057.0</v>
      </c>
      <c r="H1608" s="4" t="s">
        <v>2840</v>
      </c>
      <c r="I1608" s="5">
        <v>43949.0</v>
      </c>
      <c r="J1608" s="5">
        <v>43989.0</v>
      </c>
      <c r="K1608" s="4" t="s">
        <v>16</v>
      </c>
      <c r="L1608" s="4">
        <f>iferror(vlookup(B1608,Rating_info,3,0),"No Data")</f>
        <v>2.5</v>
      </c>
    </row>
    <row r="1609" ht="15.75" hidden="1" customHeight="1">
      <c r="A1609" s="4" t="s">
        <v>2841</v>
      </c>
      <c r="B1609" s="4" t="s">
        <v>2842</v>
      </c>
      <c r="C1609" s="4" t="str">
        <f>iferror(vlookup(B1609,Industry_info,2,false),"No data")</f>
        <v>Finance</v>
      </c>
      <c r="D1609" s="4" t="s">
        <v>2807</v>
      </c>
      <c r="E1609" s="4" t="str">
        <f>iferror(VLOOKUP(D1609,State_info,2,0),"No Data")</f>
        <v>NY</v>
      </c>
      <c r="F1609" s="4">
        <v>84236.0</v>
      </c>
      <c r="G1609" s="4">
        <v>162105.0</v>
      </c>
      <c r="H1609" s="4" t="s">
        <v>2843</v>
      </c>
      <c r="I1609" s="5">
        <v>43948.0</v>
      </c>
      <c r="J1609" s="5">
        <v>43989.0</v>
      </c>
      <c r="K1609" s="4" t="s">
        <v>16</v>
      </c>
      <c r="L1609" s="4">
        <f>iferror(vlookup(B1609,Rating_info,3,0),"No Data")</f>
        <v>3.6</v>
      </c>
    </row>
    <row r="1610" ht="15.75" hidden="1" customHeight="1">
      <c r="A1610" s="4" t="s">
        <v>2844</v>
      </c>
      <c r="B1610" s="4" t="s">
        <v>2845</v>
      </c>
      <c r="C1610" s="4" t="str">
        <f>iferror(vlookup(B1610,Industry_info,2,false),"No data")</f>
        <v>Health Care</v>
      </c>
      <c r="D1610" s="4" t="s">
        <v>2846</v>
      </c>
      <c r="E1610" s="4" t="str">
        <f>iferror(VLOOKUP(D1610,State_info,2,0),"No Data")</f>
        <v>NY</v>
      </c>
      <c r="F1610" s="4">
        <v>81991.0</v>
      </c>
      <c r="G1610" s="4">
        <v>120117.0</v>
      </c>
      <c r="H1610" s="4" t="s">
        <v>15</v>
      </c>
      <c r="I1610" s="5">
        <v>43953.0</v>
      </c>
      <c r="J1610" s="5">
        <v>43989.0</v>
      </c>
      <c r="K1610" s="4" t="s">
        <v>16</v>
      </c>
      <c r="L1610" s="4">
        <f>iferror(vlookup(B1610,Rating_info,3,0),"No Data")</f>
        <v>3.2</v>
      </c>
    </row>
    <row r="1611" ht="15.75" hidden="1" customHeight="1">
      <c r="A1611" s="4" t="s">
        <v>2847</v>
      </c>
      <c r="B1611" s="4" t="s">
        <v>2848</v>
      </c>
      <c r="C1611" s="4" t="str">
        <f>iferror(vlookup(B1611,Industry_info,2,false),"No data")</f>
        <v>Health Care</v>
      </c>
      <c r="D1611" s="4" t="s">
        <v>2849</v>
      </c>
      <c r="E1611" s="4" t="str">
        <f>iferror(VLOOKUP(D1611,State_info,2,0),"No Data")</f>
        <v>NJ</v>
      </c>
      <c r="F1611" s="4">
        <v>48000.0</v>
      </c>
      <c r="G1611" s="4">
        <v>75000.0</v>
      </c>
      <c r="H1611" s="4" t="s">
        <v>2850</v>
      </c>
      <c r="I1611" s="5">
        <v>43950.0</v>
      </c>
      <c r="J1611" s="5">
        <v>43989.0</v>
      </c>
      <c r="K1611" s="4" t="s">
        <v>16</v>
      </c>
      <c r="L1611" s="4">
        <f>iferror(vlookup(B1611,Rating_info,3,0),"No Data")</f>
        <v>4.5</v>
      </c>
    </row>
    <row r="1612" ht="15.75" hidden="1" customHeight="1">
      <c r="A1612" s="4" t="s">
        <v>2851</v>
      </c>
      <c r="B1612" s="4" t="s">
        <v>2852</v>
      </c>
      <c r="C1612" s="4" t="str">
        <f>iferror(vlookup(B1612,Industry_info,2,false),"No data")</f>
        <v>No Industry</v>
      </c>
      <c r="D1612" s="4" t="s">
        <v>2853</v>
      </c>
      <c r="E1612" s="4" t="str">
        <f>iferror(VLOOKUP(D1612,State_info,2,0),"No Data")</f>
        <v>NY</v>
      </c>
      <c r="F1612" s="4">
        <v>55069.0</v>
      </c>
      <c r="G1612" s="4">
        <v>74745.0</v>
      </c>
      <c r="H1612" s="4" t="s">
        <v>2854</v>
      </c>
      <c r="I1612" s="5">
        <v>43958.0</v>
      </c>
      <c r="J1612" s="5">
        <v>43989.0</v>
      </c>
      <c r="K1612" s="4" t="s">
        <v>16</v>
      </c>
      <c r="L1612" s="4">
        <f>iferror(vlookup(B1612,Rating_info,3,0),"No Data")</f>
        <v>3</v>
      </c>
    </row>
    <row r="1613" ht="15.75" hidden="1" customHeight="1">
      <c r="A1613" s="4" t="s">
        <v>2855</v>
      </c>
      <c r="B1613" s="4" t="s">
        <v>2856</v>
      </c>
      <c r="C1613" s="4" t="str">
        <f>iferror(vlookup(B1613,Industry_info,2,false),"No data")</f>
        <v>Retail</v>
      </c>
      <c r="D1613" s="4" t="s">
        <v>2857</v>
      </c>
      <c r="E1613" s="4" t="str">
        <f>iferror(VLOOKUP(D1613,State_info,2,0),"No Data")</f>
        <v>NY</v>
      </c>
      <c r="F1613" s="4">
        <v>21402.0</v>
      </c>
      <c r="G1613" s="4">
        <v>52210.0</v>
      </c>
      <c r="H1613" s="4" t="s">
        <v>2858</v>
      </c>
      <c r="I1613" s="5">
        <v>43956.0</v>
      </c>
      <c r="J1613" s="5">
        <v>43989.0</v>
      </c>
      <c r="K1613" s="4" t="s">
        <v>16</v>
      </c>
      <c r="L1613" s="4">
        <f>iferror(vlookup(B1613,Rating_info,3,0),"No Data")</f>
        <v>3.9</v>
      </c>
    </row>
    <row r="1614" ht="15.75" hidden="1" customHeight="1">
      <c r="A1614" s="4" t="s">
        <v>2805</v>
      </c>
      <c r="B1614" s="4" t="s">
        <v>2806</v>
      </c>
      <c r="C1614" s="4" t="str">
        <f>iferror(vlookup(B1614,Industry_info,2,false),"No data")</f>
        <v>Finance</v>
      </c>
      <c r="D1614" s="4" t="s">
        <v>2807</v>
      </c>
      <c r="E1614" s="4" t="str">
        <f>iferror(VLOOKUP(D1614,State_info,2,0),"No Data")</f>
        <v>NY</v>
      </c>
      <c r="F1614" s="4">
        <v>44587.0</v>
      </c>
      <c r="G1614" s="4">
        <v>82162.0</v>
      </c>
      <c r="H1614" s="4" t="s">
        <v>2808</v>
      </c>
      <c r="I1614" s="5">
        <v>43959.0</v>
      </c>
      <c r="J1614" s="5">
        <v>43989.0</v>
      </c>
      <c r="K1614" s="4" t="s">
        <v>16</v>
      </c>
      <c r="L1614" s="4">
        <f>iferror(vlookup(B1614,Rating_info,3,0),"No Data")</f>
        <v>4</v>
      </c>
    </row>
    <row r="1615" ht="15.75" hidden="1" customHeight="1">
      <c r="A1615" s="4" t="s">
        <v>2809</v>
      </c>
      <c r="B1615" s="4" t="s">
        <v>2810</v>
      </c>
      <c r="C1615" s="4" t="str">
        <f>iferror(vlookup(B1615,Industry_info,2,false),"No data")</f>
        <v>No Industry</v>
      </c>
      <c r="D1615" s="4" t="s">
        <v>2807</v>
      </c>
      <c r="E1615" s="4" t="str">
        <f>iferror(VLOOKUP(D1615,State_info,2,0),"No Data")</f>
        <v>NY</v>
      </c>
      <c r="F1615" s="4">
        <v>125410.0</v>
      </c>
      <c r="G1615" s="4">
        <v>212901.0</v>
      </c>
      <c r="H1615" s="4" t="s">
        <v>2811</v>
      </c>
      <c r="I1615" s="5">
        <v>43949.0</v>
      </c>
      <c r="J1615" s="5">
        <v>43989.0</v>
      </c>
      <c r="K1615" s="4" t="s">
        <v>16</v>
      </c>
      <c r="L1615" s="4" t="str">
        <f>iferror(vlookup(B1615,Rating_info,3,0),"No Data")</f>
        <v/>
      </c>
    </row>
    <row r="1616" ht="15.75" hidden="1" customHeight="1">
      <c r="A1616" s="4" t="s">
        <v>2812</v>
      </c>
      <c r="B1616" s="4" t="s">
        <v>2813</v>
      </c>
      <c r="C1616" s="4" t="str">
        <f>iferror(vlookup(B1616,Industry_info,2,false),"No data")</f>
        <v>Health Care</v>
      </c>
      <c r="D1616" s="4" t="s">
        <v>2807</v>
      </c>
      <c r="E1616" s="4" t="str">
        <f>iferror(VLOOKUP(D1616,State_info,2,0),"No Data")</f>
        <v>NY</v>
      </c>
      <c r="F1616" s="4">
        <v>94715.0</v>
      </c>
      <c r="G1616" s="4">
        <v>103279.0</v>
      </c>
      <c r="H1616" s="4" t="s">
        <v>2814</v>
      </c>
      <c r="I1616" s="5">
        <v>43956.0</v>
      </c>
      <c r="J1616" s="5">
        <v>43989.0</v>
      </c>
      <c r="K1616" s="4" t="s">
        <v>16</v>
      </c>
      <c r="L1616" s="4">
        <f>iferror(vlookup(B1616,Rating_info,3,0),"No Data")</f>
        <v>4.9</v>
      </c>
    </row>
    <row r="1617" ht="15.75" hidden="1" customHeight="1">
      <c r="A1617" s="4" t="s">
        <v>2815</v>
      </c>
      <c r="B1617" s="4" t="s">
        <v>2816</v>
      </c>
      <c r="C1617" s="4" t="str">
        <f>iferror(vlookup(B1617,Industry_info,2,false),"No data")</f>
        <v>No Industry</v>
      </c>
      <c r="D1617" s="4" t="s">
        <v>2817</v>
      </c>
      <c r="E1617" s="4" t="str">
        <f>iferror(VLOOKUP(D1617,State_info,2,0),"No Data")</f>
        <v>NY</v>
      </c>
      <c r="F1617" s="4">
        <v>20000.0</v>
      </c>
      <c r="G1617" s="4">
        <v>35000.0</v>
      </c>
      <c r="H1617" s="4" t="s">
        <v>2818</v>
      </c>
      <c r="I1617" s="5">
        <v>43958.0</v>
      </c>
      <c r="J1617" s="5">
        <v>43989.0</v>
      </c>
      <c r="K1617" s="4" t="s">
        <v>330</v>
      </c>
      <c r="L1617" s="4" t="str">
        <f>iferror(vlookup(B1617,Rating_info,3,0),"No Data")</f>
        <v/>
      </c>
    </row>
    <row r="1618" ht="15.75" hidden="1" customHeight="1">
      <c r="A1618" s="4" t="s">
        <v>2823</v>
      </c>
      <c r="B1618" s="4" t="s">
        <v>2824</v>
      </c>
      <c r="C1618" s="4" t="str">
        <f>iferror(vlookup(B1618,Industry_info,2,false),"No data")</f>
        <v>Construction, Repair &amp; Maintenance</v>
      </c>
      <c r="D1618" s="4" t="s">
        <v>2825</v>
      </c>
      <c r="E1618" s="4" t="str">
        <f>iferror(VLOOKUP(D1618,State_info,2,0),"No Data")</f>
        <v>NY</v>
      </c>
      <c r="F1618" s="4">
        <v>46298.0</v>
      </c>
      <c r="G1618" s="4">
        <v>55893.0</v>
      </c>
      <c r="H1618" s="4" t="s">
        <v>2826</v>
      </c>
      <c r="I1618" s="5">
        <v>43952.0</v>
      </c>
      <c r="J1618" s="5">
        <v>43989.0</v>
      </c>
      <c r="K1618" s="4" t="s">
        <v>16</v>
      </c>
      <c r="L1618" s="4">
        <f>iferror(vlookup(B1618,Rating_info,3,0),"No Data")</f>
        <v>3.5</v>
      </c>
    </row>
    <row r="1619" ht="15.75" hidden="1" customHeight="1">
      <c r="A1619" s="4" t="s">
        <v>2827</v>
      </c>
      <c r="B1619" s="4" t="s">
        <v>2828</v>
      </c>
      <c r="C1619" s="4" t="str">
        <f>iferror(vlookup(B1619,Industry_info,2,false),"No data")</f>
        <v>Information Technology</v>
      </c>
      <c r="D1619" s="4" t="s">
        <v>2807</v>
      </c>
      <c r="E1619" s="4" t="str">
        <f>iferror(VLOOKUP(D1619,State_info,2,0),"No Data")</f>
        <v>NY</v>
      </c>
      <c r="F1619" s="4">
        <v>122296.0</v>
      </c>
      <c r="G1619" s="4">
        <v>148734.0</v>
      </c>
      <c r="H1619" s="4" t="s">
        <v>2829</v>
      </c>
      <c r="I1619" s="5">
        <v>43949.0</v>
      </c>
      <c r="J1619" s="5">
        <v>43989.0</v>
      </c>
      <c r="K1619" s="4" t="s">
        <v>16</v>
      </c>
      <c r="L1619" s="4">
        <f>iferror(vlookup(B1619,Rating_info,3,0),"No Data")</f>
        <v>3.4</v>
      </c>
    </row>
    <row r="1620" ht="15.75" hidden="1" customHeight="1">
      <c r="A1620" s="4" t="s">
        <v>2830</v>
      </c>
      <c r="B1620" s="4" t="s">
        <v>2806</v>
      </c>
      <c r="C1620" s="4" t="str">
        <f>iferror(vlookup(B1620,Industry_info,2,false),"No data")</f>
        <v>Finance</v>
      </c>
      <c r="D1620" s="4" t="s">
        <v>2807</v>
      </c>
      <c r="E1620" s="4" t="str">
        <f>iferror(VLOOKUP(D1620,State_info,2,0),"No Data")</f>
        <v>NY</v>
      </c>
      <c r="F1620" s="4">
        <v>91572.0</v>
      </c>
      <c r="G1620" s="4">
        <v>114484.0</v>
      </c>
      <c r="H1620" s="4" t="s">
        <v>2831</v>
      </c>
      <c r="I1620" s="5">
        <v>43946.0</v>
      </c>
      <c r="J1620" s="5">
        <v>43989.0</v>
      </c>
      <c r="K1620" s="4" t="s">
        <v>16</v>
      </c>
      <c r="L1620" s="4">
        <f>iferror(vlookup(B1620,Rating_info,3,0),"No Data")</f>
        <v>4</v>
      </c>
    </row>
    <row r="1621" ht="15.75" hidden="1" customHeight="1">
      <c r="A1621" s="4" t="s">
        <v>2832</v>
      </c>
      <c r="B1621" s="4" t="s">
        <v>2813</v>
      </c>
      <c r="C1621" s="4" t="str">
        <f>iferror(vlookup(B1621,Industry_info,2,false),"No data")</f>
        <v>Health Care</v>
      </c>
      <c r="D1621" s="4" t="s">
        <v>2833</v>
      </c>
      <c r="E1621" s="4" t="str">
        <f>iferror(VLOOKUP(D1621,State_info,2,0),"No Data")</f>
        <v>NJ</v>
      </c>
      <c r="F1621" s="4">
        <v>38471.0</v>
      </c>
      <c r="G1621" s="4">
        <v>43006.0</v>
      </c>
      <c r="H1621" s="4" t="s">
        <v>2834</v>
      </c>
      <c r="I1621" s="5">
        <v>43959.0</v>
      </c>
      <c r="J1621" s="5">
        <v>43989.0</v>
      </c>
      <c r="K1621" s="4" t="s">
        <v>330</v>
      </c>
      <c r="L1621" s="4">
        <f>iferror(vlookup(B1621,Rating_info,3,0),"No Data")</f>
        <v>4.9</v>
      </c>
    </row>
    <row r="1622" ht="15.75" hidden="1" customHeight="1">
      <c r="A1622" s="4" t="s">
        <v>2835</v>
      </c>
      <c r="B1622" s="4" t="s">
        <v>2836</v>
      </c>
      <c r="C1622" s="4" t="str">
        <f>iferror(vlookup(B1622,Industry_info,2,false),"No data")</f>
        <v>Telecommunications</v>
      </c>
      <c r="D1622" s="4" t="s">
        <v>2807</v>
      </c>
      <c r="E1622" s="4" t="str">
        <f>iferror(VLOOKUP(D1622,State_info,2,0),"No Data")</f>
        <v>NY</v>
      </c>
      <c r="F1622" s="4">
        <v>64829.0</v>
      </c>
      <c r="G1622" s="4">
        <v>104769.0</v>
      </c>
      <c r="H1622" s="4" t="s">
        <v>2837</v>
      </c>
      <c r="I1622" s="5">
        <v>43959.0</v>
      </c>
      <c r="J1622" s="5">
        <v>43989.0</v>
      </c>
      <c r="K1622" s="4" t="s">
        <v>16</v>
      </c>
      <c r="L1622" s="4">
        <f>iferror(vlookup(B1622,Rating_info,3,0),"No Data")</f>
        <v>4.1</v>
      </c>
    </row>
    <row r="1623" ht="15.75" hidden="1" customHeight="1">
      <c r="A1623" s="4" t="s">
        <v>2838</v>
      </c>
      <c r="B1623" s="4" t="s">
        <v>2839</v>
      </c>
      <c r="C1623" s="4" t="str">
        <f>iferror(vlookup(B1623,Industry_info,2,false),"No data")</f>
        <v>Biotech &amp; Pharmaceuticals</v>
      </c>
      <c r="D1623" s="4" t="s">
        <v>2807</v>
      </c>
      <c r="E1623" s="4" t="str">
        <f>iferror(VLOOKUP(D1623,State_info,2,0),"No Data")</f>
        <v>NY</v>
      </c>
      <c r="F1623" s="4">
        <v>65665.0</v>
      </c>
      <c r="G1623" s="4">
        <v>87057.0</v>
      </c>
      <c r="H1623" s="4" t="s">
        <v>2840</v>
      </c>
      <c r="I1623" s="5">
        <v>43949.0</v>
      </c>
      <c r="J1623" s="5">
        <v>43989.0</v>
      </c>
      <c r="K1623" s="4" t="s">
        <v>16</v>
      </c>
      <c r="L1623" s="4">
        <f>iferror(vlookup(B1623,Rating_info,3,0),"No Data")</f>
        <v>2.5</v>
      </c>
    </row>
    <row r="1624" ht="15.75" hidden="1" customHeight="1">
      <c r="A1624" s="4" t="s">
        <v>2841</v>
      </c>
      <c r="B1624" s="4" t="s">
        <v>2842</v>
      </c>
      <c r="C1624" s="4" t="str">
        <f>iferror(vlookup(B1624,Industry_info,2,false),"No data")</f>
        <v>Finance</v>
      </c>
      <c r="D1624" s="4" t="s">
        <v>2807</v>
      </c>
      <c r="E1624" s="4" t="str">
        <f>iferror(VLOOKUP(D1624,State_info,2,0),"No Data")</f>
        <v>NY</v>
      </c>
      <c r="F1624" s="4">
        <v>84236.0</v>
      </c>
      <c r="G1624" s="4">
        <v>162105.0</v>
      </c>
      <c r="H1624" s="4" t="s">
        <v>2843</v>
      </c>
      <c r="I1624" s="5">
        <v>43948.0</v>
      </c>
      <c r="J1624" s="5">
        <v>43989.0</v>
      </c>
      <c r="K1624" s="4" t="s">
        <v>16</v>
      </c>
      <c r="L1624" s="4">
        <f>iferror(vlookup(B1624,Rating_info,3,0),"No Data")</f>
        <v>3.6</v>
      </c>
    </row>
    <row r="1625" ht="15.75" hidden="1" customHeight="1">
      <c r="A1625" s="4" t="s">
        <v>2844</v>
      </c>
      <c r="B1625" s="4" t="s">
        <v>2845</v>
      </c>
      <c r="C1625" s="4" t="str">
        <f>iferror(vlookup(B1625,Industry_info,2,false),"No data")</f>
        <v>Health Care</v>
      </c>
      <c r="D1625" s="4" t="s">
        <v>2846</v>
      </c>
      <c r="E1625" s="4" t="str">
        <f>iferror(VLOOKUP(D1625,State_info,2,0),"No Data")</f>
        <v>NY</v>
      </c>
      <c r="F1625" s="4">
        <v>81991.0</v>
      </c>
      <c r="G1625" s="4">
        <v>120117.0</v>
      </c>
      <c r="H1625" s="4" t="s">
        <v>15</v>
      </c>
      <c r="I1625" s="5">
        <v>43953.0</v>
      </c>
      <c r="J1625" s="5">
        <v>43989.0</v>
      </c>
      <c r="K1625" s="4" t="s">
        <v>16</v>
      </c>
      <c r="L1625" s="4">
        <f>iferror(vlookup(B1625,Rating_info,3,0),"No Data")</f>
        <v>3.2</v>
      </c>
    </row>
    <row r="1626" ht="15.75" hidden="1" customHeight="1">
      <c r="A1626" s="4" t="s">
        <v>2847</v>
      </c>
      <c r="B1626" s="4" t="s">
        <v>2848</v>
      </c>
      <c r="C1626" s="4" t="str">
        <f>iferror(vlookup(B1626,Industry_info,2,false),"No data")</f>
        <v>Health Care</v>
      </c>
      <c r="D1626" s="4" t="s">
        <v>2849</v>
      </c>
      <c r="E1626" s="4" t="str">
        <f>iferror(VLOOKUP(D1626,State_info,2,0),"No Data")</f>
        <v>NJ</v>
      </c>
      <c r="F1626" s="4">
        <v>48000.0</v>
      </c>
      <c r="G1626" s="4">
        <v>75000.0</v>
      </c>
      <c r="H1626" s="4" t="s">
        <v>2850</v>
      </c>
      <c r="I1626" s="5">
        <v>43950.0</v>
      </c>
      <c r="J1626" s="5">
        <v>43989.0</v>
      </c>
      <c r="K1626" s="4" t="s">
        <v>16</v>
      </c>
      <c r="L1626" s="4">
        <f>iferror(vlookup(B1626,Rating_info,3,0),"No Data")</f>
        <v>4.5</v>
      </c>
    </row>
    <row r="1627" ht="15.75" hidden="1" customHeight="1">
      <c r="A1627" s="4" t="s">
        <v>2851</v>
      </c>
      <c r="B1627" s="4" t="s">
        <v>2852</v>
      </c>
      <c r="C1627" s="4" t="str">
        <f>iferror(vlookup(B1627,Industry_info,2,false),"No data")</f>
        <v>No Industry</v>
      </c>
      <c r="D1627" s="4" t="s">
        <v>2853</v>
      </c>
      <c r="E1627" s="4" t="str">
        <f>iferror(VLOOKUP(D1627,State_info,2,0),"No Data")</f>
        <v>NY</v>
      </c>
      <c r="F1627" s="4">
        <v>55069.0</v>
      </c>
      <c r="G1627" s="4">
        <v>74745.0</v>
      </c>
      <c r="H1627" s="4" t="s">
        <v>2854</v>
      </c>
      <c r="I1627" s="5">
        <v>43958.0</v>
      </c>
      <c r="J1627" s="5">
        <v>43989.0</v>
      </c>
      <c r="K1627" s="4" t="s">
        <v>16</v>
      </c>
      <c r="L1627" s="4">
        <f>iferror(vlookup(B1627,Rating_info,3,0),"No Data")</f>
        <v>3</v>
      </c>
    </row>
    <row r="1628" ht="15.75" hidden="1" customHeight="1">
      <c r="A1628" s="4" t="s">
        <v>2855</v>
      </c>
      <c r="B1628" s="4" t="s">
        <v>2856</v>
      </c>
      <c r="C1628" s="4" t="str">
        <f>iferror(vlookup(B1628,Industry_info,2,false),"No data")</f>
        <v>Retail</v>
      </c>
      <c r="D1628" s="4" t="s">
        <v>2857</v>
      </c>
      <c r="E1628" s="4" t="str">
        <f>iferror(VLOOKUP(D1628,State_info,2,0),"No Data")</f>
        <v>NY</v>
      </c>
      <c r="F1628" s="4">
        <v>21402.0</v>
      </c>
      <c r="G1628" s="4">
        <v>52210.0</v>
      </c>
      <c r="H1628" s="4" t="s">
        <v>2858</v>
      </c>
      <c r="I1628" s="5">
        <v>43956.0</v>
      </c>
      <c r="J1628" s="5">
        <v>43989.0</v>
      </c>
      <c r="K1628" s="4" t="s">
        <v>16</v>
      </c>
      <c r="L1628" s="4">
        <f>iferror(vlookup(B1628,Rating_info,3,0),"No Data")</f>
        <v>3.9</v>
      </c>
    </row>
    <row r="1629" ht="15.75" hidden="1" customHeight="1">
      <c r="A1629" s="4" t="s">
        <v>2805</v>
      </c>
      <c r="B1629" s="4" t="s">
        <v>2806</v>
      </c>
      <c r="C1629" s="4" t="str">
        <f>iferror(vlookup(B1629,Industry_info,2,false),"No data")</f>
        <v>Finance</v>
      </c>
      <c r="D1629" s="4" t="s">
        <v>2807</v>
      </c>
      <c r="E1629" s="4" t="str">
        <f>iferror(VLOOKUP(D1629,State_info,2,0),"No Data")</f>
        <v>NY</v>
      </c>
      <c r="F1629" s="4">
        <v>44587.0</v>
      </c>
      <c r="G1629" s="4">
        <v>82162.0</v>
      </c>
      <c r="H1629" s="4" t="s">
        <v>2808</v>
      </c>
      <c r="I1629" s="5">
        <v>43959.0</v>
      </c>
      <c r="J1629" s="5">
        <v>43989.0</v>
      </c>
      <c r="K1629" s="4" t="s">
        <v>16</v>
      </c>
      <c r="L1629" s="4">
        <f>iferror(vlookup(B1629,Rating_info,3,0),"No Data")</f>
        <v>4</v>
      </c>
    </row>
    <row r="1630" ht="15.75" hidden="1" customHeight="1">
      <c r="A1630" s="4" t="s">
        <v>2809</v>
      </c>
      <c r="B1630" s="4" t="s">
        <v>2810</v>
      </c>
      <c r="C1630" s="4" t="str">
        <f>iferror(vlookup(B1630,Industry_info,2,false),"No data")</f>
        <v>No Industry</v>
      </c>
      <c r="D1630" s="4" t="s">
        <v>2807</v>
      </c>
      <c r="E1630" s="4" t="str">
        <f>iferror(VLOOKUP(D1630,State_info,2,0),"No Data")</f>
        <v>NY</v>
      </c>
      <c r="F1630" s="4">
        <v>125410.0</v>
      </c>
      <c r="G1630" s="4">
        <v>212901.0</v>
      </c>
      <c r="H1630" s="4" t="s">
        <v>2811</v>
      </c>
      <c r="I1630" s="5">
        <v>43949.0</v>
      </c>
      <c r="J1630" s="5">
        <v>43989.0</v>
      </c>
      <c r="K1630" s="4" t="s">
        <v>16</v>
      </c>
      <c r="L1630" s="4" t="str">
        <f>iferror(vlookup(B1630,Rating_info,3,0),"No Data")</f>
        <v/>
      </c>
    </row>
    <row r="1631" ht="15.75" hidden="1" customHeight="1">
      <c r="A1631" s="4" t="s">
        <v>2812</v>
      </c>
      <c r="B1631" s="4" t="s">
        <v>2813</v>
      </c>
      <c r="C1631" s="4" t="str">
        <f>iferror(vlookup(B1631,Industry_info,2,false),"No data")</f>
        <v>Health Care</v>
      </c>
      <c r="D1631" s="4" t="s">
        <v>2807</v>
      </c>
      <c r="E1631" s="4" t="str">
        <f>iferror(VLOOKUP(D1631,State_info,2,0),"No Data")</f>
        <v>NY</v>
      </c>
      <c r="F1631" s="4">
        <v>94715.0</v>
      </c>
      <c r="G1631" s="4">
        <v>103279.0</v>
      </c>
      <c r="H1631" s="4" t="s">
        <v>2814</v>
      </c>
      <c r="I1631" s="5">
        <v>43956.0</v>
      </c>
      <c r="J1631" s="5">
        <v>43989.0</v>
      </c>
      <c r="K1631" s="4" t="s">
        <v>16</v>
      </c>
      <c r="L1631" s="4">
        <f>iferror(vlookup(B1631,Rating_info,3,0),"No Data")</f>
        <v>4.9</v>
      </c>
    </row>
    <row r="1632" ht="15.75" hidden="1" customHeight="1">
      <c r="A1632" s="4" t="s">
        <v>2815</v>
      </c>
      <c r="B1632" s="4" t="s">
        <v>2816</v>
      </c>
      <c r="C1632" s="4" t="str">
        <f>iferror(vlookup(B1632,Industry_info,2,false),"No data")</f>
        <v>No Industry</v>
      </c>
      <c r="D1632" s="4" t="s">
        <v>2817</v>
      </c>
      <c r="E1632" s="4" t="str">
        <f>iferror(VLOOKUP(D1632,State_info,2,0),"No Data")</f>
        <v>NY</v>
      </c>
      <c r="F1632" s="4">
        <v>20000.0</v>
      </c>
      <c r="G1632" s="4">
        <v>35000.0</v>
      </c>
      <c r="H1632" s="4" t="s">
        <v>2818</v>
      </c>
      <c r="I1632" s="5">
        <v>43958.0</v>
      </c>
      <c r="J1632" s="5">
        <v>43989.0</v>
      </c>
      <c r="K1632" s="4" t="s">
        <v>330</v>
      </c>
      <c r="L1632" s="4" t="str">
        <f>iferror(vlookup(B1632,Rating_info,3,0),"No Data")</f>
        <v/>
      </c>
    </row>
    <row r="1633" ht="15.75" hidden="1" customHeight="1">
      <c r="A1633" s="4" t="s">
        <v>2823</v>
      </c>
      <c r="B1633" s="4" t="s">
        <v>2824</v>
      </c>
      <c r="C1633" s="4" t="str">
        <f>iferror(vlookup(B1633,Industry_info,2,false),"No data")</f>
        <v>Construction, Repair &amp; Maintenance</v>
      </c>
      <c r="D1633" s="4" t="s">
        <v>2825</v>
      </c>
      <c r="E1633" s="4" t="str">
        <f>iferror(VLOOKUP(D1633,State_info,2,0),"No Data")</f>
        <v>NY</v>
      </c>
      <c r="F1633" s="4">
        <v>46298.0</v>
      </c>
      <c r="G1633" s="4">
        <v>55893.0</v>
      </c>
      <c r="H1633" s="4" t="s">
        <v>2826</v>
      </c>
      <c r="I1633" s="5">
        <v>43952.0</v>
      </c>
      <c r="J1633" s="5">
        <v>43989.0</v>
      </c>
      <c r="K1633" s="4" t="s">
        <v>16</v>
      </c>
      <c r="L1633" s="4">
        <f>iferror(vlookup(B1633,Rating_info,3,0),"No Data")</f>
        <v>3.5</v>
      </c>
    </row>
    <row r="1634" ht="15.75" hidden="1" customHeight="1">
      <c r="A1634" s="4" t="s">
        <v>2827</v>
      </c>
      <c r="B1634" s="4" t="s">
        <v>2828</v>
      </c>
      <c r="C1634" s="4" t="str">
        <f>iferror(vlookup(B1634,Industry_info,2,false),"No data")</f>
        <v>Information Technology</v>
      </c>
      <c r="D1634" s="4" t="s">
        <v>2807</v>
      </c>
      <c r="E1634" s="4" t="str">
        <f>iferror(VLOOKUP(D1634,State_info,2,0),"No Data")</f>
        <v>NY</v>
      </c>
      <c r="F1634" s="4">
        <v>122296.0</v>
      </c>
      <c r="G1634" s="4">
        <v>148734.0</v>
      </c>
      <c r="H1634" s="4" t="s">
        <v>2829</v>
      </c>
      <c r="I1634" s="5">
        <v>43949.0</v>
      </c>
      <c r="J1634" s="5">
        <v>43989.0</v>
      </c>
      <c r="K1634" s="4" t="s">
        <v>16</v>
      </c>
      <c r="L1634" s="4">
        <f>iferror(vlookup(B1634,Rating_info,3,0),"No Data")</f>
        <v>3.4</v>
      </c>
    </row>
    <row r="1635" ht="15.75" hidden="1" customHeight="1">
      <c r="A1635" s="4" t="s">
        <v>2830</v>
      </c>
      <c r="B1635" s="4" t="s">
        <v>2806</v>
      </c>
      <c r="C1635" s="4" t="str">
        <f>iferror(vlookup(B1635,Industry_info,2,false),"No data")</f>
        <v>Finance</v>
      </c>
      <c r="D1635" s="4" t="s">
        <v>2807</v>
      </c>
      <c r="E1635" s="4" t="str">
        <f>iferror(VLOOKUP(D1635,State_info,2,0),"No Data")</f>
        <v>NY</v>
      </c>
      <c r="F1635" s="4">
        <v>91572.0</v>
      </c>
      <c r="G1635" s="4">
        <v>114484.0</v>
      </c>
      <c r="H1635" s="4" t="s">
        <v>2831</v>
      </c>
      <c r="I1635" s="5">
        <v>43946.0</v>
      </c>
      <c r="J1635" s="5">
        <v>43989.0</v>
      </c>
      <c r="K1635" s="4" t="s">
        <v>16</v>
      </c>
      <c r="L1635" s="4">
        <f>iferror(vlookup(B1635,Rating_info,3,0),"No Data")</f>
        <v>4</v>
      </c>
    </row>
    <row r="1636" ht="15.75" hidden="1" customHeight="1">
      <c r="A1636" s="4" t="s">
        <v>2832</v>
      </c>
      <c r="B1636" s="4" t="s">
        <v>2813</v>
      </c>
      <c r="C1636" s="4" t="str">
        <f>iferror(vlookup(B1636,Industry_info,2,false),"No data")</f>
        <v>Health Care</v>
      </c>
      <c r="D1636" s="4" t="s">
        <v>2833</v>
      </c>
      <c r="E1636" s="4" t="str">
        <f>iferror(VLOOKUP(D1636,State_info,2,0),"No Data")</f>
        <v>NJ</v>
      </c>
      <c r="F1636" s="4">
        <v>38471.0</v>
      </c>
      <c r="G1636" s="4">
        <v>43006.0</v>
      </c>
      <c r="H1636" s="4" t="s">
        <v>2834</v>
      </c>
      <c r="I1636" s="5">
        <v>43959.0</v>
      </c>
      <c r="J1636" s="5">
        <v>43989.0</v>
      </c>
      <c r="K1636" s="4" t="s">
        <v>330</v>
      </c>
      <c r="L1636" s="4">
        <f>iferror(vlookup(B1636,Rating_info,3,0),"No Data")</f>
        <v>4.9</v>
      </c>
    </row>
    <row r="1637" ht="15.75" hidden="1" customHeight="1">
      <c r="A1637" s="4" t="s">
        <v>2835</v>
      </c>
      <c r="B1637" s="4" t="s">
        <v>2836</v>
      </c>
      <c r="C1637" s="4" t="str">
        <f>iferror(vlookup(B1637,Industry_info,2,false),"No data")</f>
        <v>Telecommunications</v>
      </c>
      <c r="D1637" s="4" t="s">
        <v>2807</v>
      </c>
      <c r="E1637" s="4" t="str">
        <f>iferror(VLOOKUP(D1637,State_info,2,0),"No Data")</f>
        <v>NY</v>
      </c>
      <c r="F1637" s="4">
        <v>64829.0</v>
      </c>
      <c r="G1637" s="4">
        <v>104769.0</v>
      </c>
      <c r="H1637" s="4" t="s">
        <v>2837</v>
      </c>
      <c r="I1637" s="5">
        <v>43959.0</v>
      </c>
      <c r="J1637" s="5">
        <v>43989.0</v>
      </c>
      <c r="K1637" s="4" t="s">
        <v>16</v>
      </c>
      <c r="L1637" s="4">
        <f>iferror(vlookup(B1637,Rating_info,3,0),"No Data")</f>
        <v>4.1</v>
      </c>
    </row>
    <row r="1638" ht="15.75" hidden="1" customHeight="1">
      <c r="A1638" s="4" t="s">
        <v>2838</v>
      </c>
      <c r="B1638" s="4" t="s">
        <v>2839</v>
      </c>
      <c r="C1638" s="4" t="str">
        <f>iferror(vlookup(B1638,Industry_info,2,false),"No data")</f>
        <v>Biotech &amp; Pharmaceuticals</v>
      </c>
      <c r="D1638" s="4" t="s">
        <v>2807</v>
      </c>
      <c r="E1638" s="4" t="str">
        <f>iferror(VLOOKUP(D1638,State_info,2,0),"No Data")</f>
        <v>NY</v>
      </c>
      <c r="F1638" s="4">
        <v>65665.0</v>
      </c>
      <c r="G1638" s="4">
        <v>87057.0</v>
      </c>
      <c r="H1638" s="4" t="s">
        <v>2840</v>
      </c>
      <c r="I1638" s="5">
        <v>43949.0</v>
      </c>
      <c r="J1638" s="5">
        <v>43989.0</v>
      </c>
      <c r="K1638" s="4" t="s">
        <v>16</v>
      </c>
      <c r="L1638" s="4">
        <f>iferror(vlookup(B1638,Rating_info,3,0),"No Data")</f>
        <v>2.5</v>
      </c>
    </row>
    <row r="1639" ht="15.75" hidden="1" customHeight="1">
      <c r="A1639" s="4" t="s">
        <v>2841</v>
      </c>
      <c r="B1639" s="4" t="s">
        <v>2842</v>
      </c>
      <c r="C1639" s="4" t="str">
        <f>iferror(vlookup(B1639,Industry_info,2,false),"No data")</f>
        <v>Finance</v>
      </c>
      <c r="D1639" s="4" t="s">
        <v>2807</v>
      </c>
      <c r="E1639" s="4" t="str">
        <f>iferror(VLOOKUP(D1639,State_info,2,0),"No Data")</f>
        <v>NY</v>
      </c>
      <c r="F1639" s="4">
        <v>84236.0</v>
      </c>
      <c r="G1639" s="4">
        <v>162105.0</v>
      </c>
      <c r="H1639" s="4" t="s">
        <v>2843</v>
      </c>
      <c r="I1639" s="5">
        <v>43948.0</v>
      </c>
      <c r="J1639" s="5">
        <v>43989.0</v>
      </c>
      <c r="K1639" s="4" t="s">
        <v>16</v>
      </c>
      <c r="L1639" s="4">
        <f>iferror(vlookup(B1639,Rating_info,3,0),"No Data")</f>
        <v>3.6</v>
      </c>
    </row>
    <row r="1640" ht="15.75" hidden="1" customHeight="1">
      <c r="A1640" s="4" t="s">
        <v>2844</v>
      </c>
      <c r="B1640" s="4" t="s">
        <v>2845</v>
      </c>
      <c r="C1640" s="4" t="str">
        <f>iferror(vlookup(B1640,Industry_info,2,false),"No data")</f>
        <v>Health Care</v>
      </c>
      <c r="D1640" s="4" t="s">
        <v>2846</v>
      </c>
      <c r="E1640" s="4" t="str">
        <f>iferror(VLOOKUP(D1640,State_info,2,0),"No Data")</f>
        <v>NY</v>
      </c>
      <c r="F1640" s="4">
        <v>81991.0</v>
      </c>
      <c r="G1640" s="4">
        <v>120117.0</v>
      </c>
      <c r="H1640" s="4" t="s">
        <v>15</v>
      </c>
      <c r="I1640" s="5">
        <v>43953.0</v>
      </c>
      <c r="J1640" s="5">
        <v>43989.0</v>
      </c>
      <c r="K1640" s="4" t="s">
        <v>16</v>
      </c>
      <c r="L1640" s="4">
        <f>iferror(vlookup(B1640,Rating_info,3,0),"No Data")</f>
        <v>3.2</v>
      </c>
    </row>
    <row r="1641" ht="15.75" hidden="1" customHeight="1">
      <c r="A1641" s="4" t="s">
        <v>2847</v>
      </c>
      <c r="B1641" s="4" t="s">
        <v>2848</v>
      </c>
      <c r="C1641" s="4" t="str">
        <f>iferror(vlookup(B1641,Industry_info,2,false),"No data")</f>
        <v>Health Care</v>
      </c>
      <c r="D1641" s="4" t="s">
        <v>2849</v>
      </c>
      <c r="E1641" s="4" t="str">
        <f>iferror(VLOOKUP(D1641,State_info,2,0),"No Data")</f>
        <v>NJ</v>
      </c>
      <c r="F1641" s="4">
        <v>48000.0</v>
      </c>
      <c r="G1641" s="4">
        <v>75000.0</v>
      </c>
      <c r="H1641" s="4" t="s">
        <v>2850</v>
      </c>
      <c r="I1641" s="5">
        <v>43950.0</v>
      </c>
      <c r="J1641" s="5">
        <v>43989.0</v>
      </c>
      <c r="K1641" s="4" t="s">
        <v>16</v>
      </c>
      <c r="L1641" s="4">
        <f>iferror(vlookup(B1641,Rating_info,3,0),"No Data")</f>
        <v>4.5</v>
      </c>
    </row>
    <row r="1642" ht="15.75" hidden="1" customHeight="1">
      <c r="A1642" s="4" t="s">
        <v>2851</v>
      </c>
      <c r="B1642" s="4" t="s">
        <v>2852</v>
      </c>
      <c r="C1642" s="4" t="str">
        <f>iferror(vlookup(B1642,Industry_info,2,false),"No data")</f>
        <v>No Industry</v>
      </c>
      <c r="D1642" s="4" t="s">
        <v>2853</v>
      </c>
      <c r="E1642" s="4" t="str">
        <f>iferror(VLOOKUP(D1642,State_info,2,0),"No Data")</f>
        <v>NY</v>
      </c>
      <c r="F1642" s="4">
        <v>55069.0</v>
      </c>
      <c r="G1642" s="4">
        <v>74745.0</v>
      </c>
      <c r="H1642" s="4" t="s">
        <v>2854</v>
      </c>
      <c r="I1642" s="5">
        <v>43958.0</v>
      </c>
      <c r="J1642" s="5">
        <v>43989.0</v>
      </c>
      <c r="K1642" s="4" t="s">
        <v>16</v>
      </c>
      <c r="L1642" s="4">
        <f>iferror(vlookup(B1642,Rating_info,3,0),"No Data")</f>
        <v>3</v>
      </c>
    </row>
    <row r="1643" ht="15.75" hidden="1" customHeight="1">
      <c r="A1643" s="4" t="s">
        <v>2855</v>
      </c>
      <c r="B1643" s="4" t="s">
        <v>2856</v>
      </c>
      <c r="C1643" s="4" t="str">
        <f>iferror(vlookup(B1643,Industry_info,2,false),"No data")</f>
        <v>Retail</v>
      </c>
      <c r="D1643" s="4" t="s">
        <v>2857</v>
      </c>
      <c r="E1643" s="4" t="str">
        <f>iferror(VLOOKUP(D1643,State_info,2,0),"No Data")</f>
        <v>NY</v>
      </c>
      <c r="F1643" s="4">
        <v>21402.0</v>
      </c>
      <c r="G1643" s="4">
        <v>52210.0</v>
      </c>
      <c r="H1643" s="4" t="s">
        <v>2858</v>
      </c>
      <c r="I1643" s="5">
        <v>43956.0</v>
      </c>
      <c r="J1643" s="5">
        <v>43989.0</v>
      </c>
      <c r="K1643" s="4" t="s">
        <v>16</v>
      </c>
      <c r="L1643" s="4">
        <f>iferror(vlookup(B1643,Rating_info,3,0),"No Data")</f>
        <v>3.9</v>
      </c>
    </row>
    <row r="1644" ht="15.75" hidden="1" customHeight="1">
      <c r="A1644" s="4" t="s">
        <v>2805</v>
      </c>
      <c r="B1644" s="4" t="s">
        <v>2806</v>
      </c>
      <c r="C1644" s="4" t="str">
        <f>iferror(vlookup(B1644,Industry_info,2,false),"No data")</f>
        <v>Finance</v>
      </c>
      <c r="D1644" s="4" t="s">
        <v>2807</v>
      </c>
      <c r="E1644" s="4" t="str">
        <f>iferror(VLOOKUP(D1644,State_info,2,0),"No Data")</f>
        <v>NY</v>
      </c>
      <c r="F1644" s="4">
        <v>44587.0</v>
      </c>
      <c r="G1644" s="4">
        <v>82162.0</v>
      </c>
      <c r="H1644" s="4" t="s">
        <v>2808</v>
      </c>
      <c r="I1644" s="5">
        <v>43959.0</v>
      </c>
      <c r="J1644" s="5">
        <v>43989.0</v>
      </c>
      <c r="K1644" s="4" t="s">
        <v>16</v>
      </c>
      <c r="L1644" s="4">
        <f>iferror(vlookup(B1644,Rating_info,3,0),"No Data")</f>
        <v>4</v>
      </c>
    </row>
    <row r="1645" ht="15.75" hidden="1" customHeight="1">
      <c r="A1645" s="4" t="s">
        <v>2809</v>
      </c>
      <c r="B1645" s="4" t="s">
        <v>2810</v>
      </c>
      <c r="C1645" s="4" t="str">
        <f>iferror(vlookup(B1645,Industry_info,2,false),"No data")</f>
        <v>No Industry</v>
      </c>
      <c r="D1645" s="4" t="s">
        <v>2807</v>
      </c>
      <c r="E1645" s="4" t="str">
        <f>iferror(VLOOKUP(D1645,State_info,2,0),"No Data")</f>
        <v>NY</v>
      </c>
      <c r="F1645" s="4">
        <v>125410.0</v>
      </c>
      <c r="G1645" s="4">
        <v>212901.0</v>
      </c>
      <c r="H1645" s="4" t="s">
        <v>2811</v>
      </c>
      <c r="I1645" s="5">
        <v>43949.0</v>
      </c>
      <c r="J1645" s="5">
        <v>43989.0</v>
      </c>
      <c r="K1645" s="4" t="s">
        <v>16</v>
      </c>
      <c r="L1645" s="4" t="str">
        <f>iferror(vlookup(B1645,Rating_info,3,0),"No Data")</f>
        <v/>
      </c>
    </row>
    <row r="1646" ht="15.75" hidden="1" customHeight="1">
      <c r="A1646" s="4" t="s">
        <v>2812</v>
      </c>
      <c r="B1646" s="4" t="s">
        <v>2813</v>
      </c>
      <c r="C1646" s="4" t="str">
        <f>iferror(vlookup(B1646,Industry_info,2,false),"No data")</f>
        <v>Health Care</v>
      </c>
      <c r="D1646" s="4" t="s">
        <v>2807</v>
      </c>
      <c r="E1646" s="4" t="str">
        <f>iferror(VLOOKUP(D1646,State_info,2,0),"No Data")</f>
        <v>NY</v>
      </c>
      <c r="F1646" s="4">
        <v>94715.0</v>
      </c>
      <c r="G1646" s="4">
        <v>103279.0</v>
      </c>
      <c r="H1646" s="4" t="s">
        <v>2814</v>
      </c>
      <c r="I1646" s="5">
        <v>43956.0</v>
      </c>
      <c r="J1646" s="5">
        <v>43989.0</v>
      </c>
      <c r="K1646" s="4" t="s">
        <v>16</v>
      </c>
      <c r="L1646" s="4">
        <f>iferror(vlookup(B1646,Rating_info,3,0),"No Data")</f>
        <v>4.9</v>
      </c>
    </row>
    <row r="1647" ht="15.75" hidden="1" customHeight="1">
      <c r="A1647" s="4" t="s">
        <v>2815</v>
      </c>
      <c r="B1647" s="4" t="s">
        <v>2816</v>
      </c>
      <c r="C1647" s="4" t="str">
        <f>iferror(vlookup(B1647,Industry_info,2,false),"No data")</f>
        <v>No Industry</v>
      </c>
      <c r="D1647" s="4" t="s">
        <v>2817</v>
      </c>
      <c r="E1647" s="4" t="str">
        <f>iferror(VLOOKUP(D1647,State_info,2,0),"No Data")</f>
        <v>NY</v>
      </c>
      <c r="F1647" s="4">
        <v>20000.0</v>
      </c>
      <c r="G1647" s="4">
        <v>35000.0</v>
      </c>
      <c r="H1647" s="4" t="s">
        <v>2818</v>
      </c>
      <c r="I1647" s="5">
        <v>43958.0</v>
      </c>
      <c r="J1647" s="5">
        <v>43989.0</v>
      </c>
      <c r="K1647" s="4" t="s">
        <v>330</v>
      </c>
      <c r="L1647" s="4" t="str">
        <f>iferror(vlookup(B1647,Rating_info,3,0),"No Data")</f>
        <v/>
      </c>
    </row>
    <row r="1648" ht="15.75" hidden="1" customHeight="1">
      <c r="A1648" s="4" t="s">
        <v>2823</v>
      </c>
      <c r="B1648" s="4" t="s">
        <v>2824</v>
      </c>
      <c r="C1648" s="4" t="str">
        <f>iferror(vlookup(B1648,Industry_info,2,false),"No data")</f>
        <v>Construction, Repair &amp; Maintenance</v>
      </c>
      <c r="D1648" s="4" t="s">
        <v>2825</v>
      </c>
      <c r="E1648" s="4" t="str">
        <f>iferror(VLOOKUP(D1648,State_info,2,0),"No Data")</f>
        <v>NY</v>
      </c>
      <c r="F1648" s="4">
        <v>46298.0</v>
      </c>
      <c r="G1648" s="4">
        <v>55893.0</v>
      </c>
      <c r="H1648" s="4" t="s">
        <v>2826</v>
      </c>
      <c r="I1648" s="5">
        <v>43952.0</v>
      </c>
      <c r="J1648" s="5">
        <v>43989.0</v>
      </c>
      <c r="K1648" s="4" t="s">
        <v>16</v>
      </c>
      <c r="L1648" s="4">
        <f>iferror(vlookup(B1648,Rating_info,3,0),"No Data")</f>
        <v>3.5</v>
      </c>
    </row>
    <row r="1649" ht="15.75" hidden="1" customHeight="1">
      <c r="A1649" s="4" t="s">
        <v>2827</v>
      </c>
      <c r="B1649" s="4" t="s">
        <v>2828</v>
      </c>
      <c r="C1649" s="4" t="str">
        <f>iferror(vlookup(B1649,Industry_info,2,false),"No data")</f>
        <v>Information Technology</v>
      </c>
      <c r="D1649" s="4" t="s">
        <v>2807</v>
      </c>
      <c r="E1649" s="4" t="str">
        <f>iferror(VLOOKUP(D1649,State_info,2,0),"No Data")</f>
        <v>NY</v>
      </c>
      <c r="F1649" s="4">
        <v>122296.0</v>
      </c>
      <c r="G1649" s="4">
        <v>148734.0</v>
      </c>
      <c r="H1649" s="4" t="s">
        <v>2829</v>
      </c>
      <c r="I1649" s="5">
        <v>43949.0</v>
      </c>
      <c r="J1649" s="5">
        <v>43989.0</v>
      </c>
      <c r="K1649" s="4" t="s">
        <v>16</v>
      </c>
      <c r="L1649" s="4">
        <f>iferror(vlookup(B1649,Rating_info,3,0),"No Data")</f>
        <v>3.4</v>
      </c>
    </row>
    <row r="1650" ht="15.75" hidden="1" customHeight="1">
      <c r="A1650" s="4" t="s">
        <v>2830</v>
      </c>
      <c r="B1650" s="4" t="s">
        <v>2806</v>
      </c>
      <c r="C1650" s="4" t="str">
        <f>iferror(vlookup(B1650,Industry_info,2,false),"No data")</f>
        <v>Finance</v>
      </c>
      <c r="D1650" s="4" t="s">
        <v>2807</v>
      </c>
      <c r="E1650" s="4" t="str">
        <f>iferror(VLOOKUP(D1650,State_info,2,0),"No Data")</f>
        <v>NY</v>
      </c>
      <c r="F1650" s="4">
        <v>91572.0</v>
      </c>
      <c r="G1650" s="4">
        <v>114484.0</v>
      </c>
      <c r="H1650" s="4" t="s">
        <v>2831</v>
      </c>
      <c r="I1650" s="5">
        <v>43946.0</v>
      </c>
      <c r="J1650" s="5">
        <v>43989.0</v>
      </c>
      <c r="K1650" s="4" t="s">
        <v>16</v>
      </c>
      <c r="L1650" s="4">
        <f>iferror(vlookup(B1650,Rating_info,3,0),"No Data")</f>
        <v>4</v>
      </c>
    </row>
    <row r="1651" ht="15.75" hidden="1" customHeight="1">
      <c r="A1651" s="4" t="s">
        <v>2832</v>
      </c>
      <c r="B1651" s="4" t="s">
        <v>2813</v>
      </c>
      <c r="C1651" s="4" t="str">
        <f>iferror(vlookup(B1651,Industry_info,2,false),"No data")</f>
        <v>Health Care</v>
      </c>
      <c r="D1651" s="4" t="s">
        <v>2833</v>
      </c>
      <c r="E1651" s="4" t="str">
        <f>iferror(VLOOKUP(D1651,State_info,2,0),"No Data")</f>
        <v>NJ</v>
      </c>
      <c r="F1651" s="4">
        <v>38471.0</v>
      </c>
      <c r="G1651" s="4">
        <v>43006.0</v>
      </c>
      <c r="H1651" s="4" t="s">
        <v>2834</v>
      </c>
      <c r="I1651" s="5">
        <v>43959.0</v>
      </c>
      <c r="J1651" s="5">
        <v>43989.0</v>
      </c>
      <c r="K1651" s="4" t="s">
        <v>330</v>
      </c>
      <c r="L1651" s="4">
        <f>iferror(vlookup(B1651,Rating_info,3,0),"No Data")</f>
        <v>4.9</v>
      </c>
    </row>
    <row r="1652" ht="15.75" hidden="1" customHeight="1">
      <c r="A1652" s="4" t="s">
        <v>2835</v>
      </c>
      <c r="B1652" s="4" t="s">
        <v>2836</v>
      </c>
      <c r="C1652" s="4" t="str">
        <f>iferror(vlookup(B1652,Industry_info,2,false),"No data")</f>
        <v>Telecommunications</v>
      </c>
      <c r="D1652" s="4" t="s">
        <v>2807</v>
      </c>
      <c r="E1652" s="4" t="str">
        <f>iferror(VLOOKUP(D1652,State_info,2,0),"No Data")</f>
        <v>NY</v>
      </c>
      <c r="F1652" s="4">
        <v>64829.0</v>
      </c>
      <c r="G1652" s="4">
        <v>104769.0</v>
      </c>
      <c r="H1652" s="4" t="s">
        <v>2837</v>
      </c>
      <c r="I1652" s="5">
        <v>43959.0</v>
      </c>
      <c r="J1652" s="5">
        <v>43989.0</v>
      </c>
      <c r="K1652" s="4" t="s">
        <v>16</v>
      </c>
      <c r="L1652" s="4">
        <f>iferror(vlookup(B1652,Rating_info,3,0),"No Data")</f>
        <v>4.1</v>
      </c>
    </row>
    <row r="1653" ht="15.75" hidden="1" customHeight="1">
      <c r="A1653" s="4" t="s">
        <v>2838</v>
      </c>
      <c r="B1653" s="4" t="s">
        <v>2839</v>
      </c>
      <c r="C1653" s="4" t="str">
        <f>iferror(vlookup(B1653,Industry_info,2,false),"No data")</f>
        <v>Biotech &amp; Pharmaceuticals</v>
      </c>
      <c r="D1653" s="4" t="s">
        <v>2807</v>
      </c>
      <c r="E1653" s="4" t="str">
        <f>iferror(VLOOKUP(D1653,State_info,2,0),"No Data")</f>
        <v>NY</v>
      </c>
      <c r="F1653" s="4">
        <v>65665.0</v>
      </c>
      <c r="G1653" s="4">
        <v>87057.0</v>
      </c>
      <c r="H1653" s="4" t="s">
        <v>2840</v>
      </c>
      <c r="I1653" s="5">
        <v>43949.0</v>
      </c>
      <c r="J1653" s="5">
        <v>43989.0</v>
      </c>
      <c r="K1653" s="4" t="s">
        <v>16</v>
      </c>
      <c r="L1653" s="4">
        <f>iferror(vlookup(B1653,Rating_info,3,0),"No Data")</f>
        <v>2.5</v>
      </c>
    </row>
    <row r="1654" ht="15.75" hidden="1" customHeight="1">
      <c r="A1654" s="4" t="s">
        <v>2841</v>
      </c>
      <c r="B1654" s="4" t="s">
        <v>2842</v>
      </c>
      <c r="C1654" s="4" t="str">
        <f>iferror(vlookup(B1654,Industry_info,2,false),"No data")</f>
        <v>Finance</v>
      </c>
      <c r="D1654" s="4" t="s">
        <v>2807</v>
      </c>
      <c r="E1654" s="4" t="str">
        <f>iferror(VLOOKUP(D1654,State_info,2,0),"No Data")</f>
        <v>NY</v>
      </c>
      <c r="F1654" s="4">
        <v>84236.0</v>
      </c>
      <c r="G1654" s="4">
        <v>162105.0</v>
      </c>
      <c r="H1654" s="4" t="s">
        <v>2843</v>
      </c>
      <c r="I1654" s="5">
        <v>43948.0</v>
      </c>
      <c r="J1654" s="5">
        <v>43989.0</v>
      </c>
      <c r="K1654" s="4" t="s">
        <v>16</v>
      </c>
      <c r="L1654" s="4">
        <f>iferror(vlookup(B1654,Rating_info,3,0),"No Data")</f>
        <v>3.6</v>
      </c>
    </row>
    <row r="1655" ht="15.75" hidden="1" customHeight="1">
      <c r="A1655" s="4" t="s">
        <v>2844</v>
      </c>
      <c r="B1655" s="4" t="s">
        <v>2845</v>
      </c>
      <c r="C1655" s="4" t="str">
        <f>iferror(vlookup(B1655,Industry_info,2,false),"No data")</f>
        <v>Health Care</v>
      </c>
      <c r="D1655" s="4" t="s">
        <v>2846</v>
      </c>
      <c r="E1655" s="4" t="str">
        <f>iferror(VLOOKUP(D1655,State_info,2,0),"No Data")</f>
        <v>NY</v>
      </c>
      <c r="F1655" s="4">
        <v>81991.0</v>
      </c>
      <c r="G1655" s="4">
        <v>120117.0</v>
      </c>
      <c r="H1655" s="4" t="s">
        <v>15</v>
      </c>
      <c r="I1655" s="5">
        <v>43953.0</v>
      </c>
      <c r="J1655" s="5">
        <v>43989.0</v>
      </c>
      <c r="K1655" s="4" t="s">
        <v>16</v>
      </c>
      <c r="L1655" s="4">
        <f>iferror(vlookup(B1655,Rating_info,3,0),"No Data")</f>
        <v>3.2</v>
      </c>
    </row>
    <row r="1656" ht="15.75" hidden="1" customHeight="1">
      <c r="A1656" s="4" t="s">
        <v>2847</v>
      </c>
      <c r="B1656" s="4" t="s">
        <v>2848</v>
      </c>
      <c r="C1656" s="4" t="str">
        <f>iferror(vlookup(B1656,Industry_info,2,false),"No data")</f>
        <v>Health Care</v>
      </c>
      <c r="D1656" s="4" t="s">
        <v>2849</v>
      </c>
      <c r="E1656" s="4" t="str">
        <f>iferror(VLOOKUP(D1656,State_info,2,0),"No Data")</f>
        <v>NJ</v>
      </c>
      <c r="F1656" s="4">
        <v>48000.0</v>
      </c>
      <c r="G1656" s="4">
        <v>75000.0</v>
      </c>
      <c r="H1656" s="4" t="s">
        <v>2850</v>
      </c>
      <c r="I1656" s="5">
        <v>43949.0</v>
      </c>
      <c r="J1656" s="5">
        <v>43989.0</v>
      </c>
      <c r="K1656" s="4" t="s">
        <v>16</v>
      </c>
      <c r="L1656" s="4">
        <f>iferror(vlookup(B1656,Rating_info,3,0),"No Data")</f>
        <v>4.5</v>
      </c>
    </row>
    <row r="1657" ht="15.75" hidden="1" customHeight="1">
      <c r="A1657" s="4" t="s">
        <v>2851</v>
      </c>
      <c r="B1657" s="4" t="s">
        <v>2852</v>
      </c>
      <c r="C1657" s="4" t="str">
        <f>iferror(vlookup(B1657,Industry_info,2,false),"No data")</f>
        <v>No Industry</v>
      </c>
      <c r="D1657" s="4" t="s">
        <v>2853</v>
      </c>
      <c r="E1657" s="4" t="str">
        <f>iferror(VLOOKUP(D1657,State_info,2,0),"No Data")</f>
        <v>NY</v>
      </c>
      <c r="F1657" s="4">
        <v>55069.0</v>
      </c>
      <c r="G1657" s="4">
        <v>74745.0</v>
      </c>
      <c r="H1657" s="4" t="s">
        <v>2854</v>
      </c>
      <c r="I1657" s="5">
        <v>43958.0</v>
      </c>
      <c r="J1657" s="5">
        <v>43989.0</v>
      </c>
      <c r="K1657" s="4" t="s">
        <v>16</v>
      </c>
      <c r="L1657" s="4">
        <f>iferror(vlookup(B1657,Rating_info,3,0),"No Data")</f>
        <v>3</v>
      </c>
    </row>
    <row r="1658" ht="15.75" hidden="1" customHeight="1">
      <c r="A1658" s="4" t="s">
        <v>2855</v>
      </c>
      <c r="B1658" s="4" t="s">
        <v>2856</v>
      </c>
      <c r="C1658" s="4" t="str">
        <f>iferror(vlookup(B1658,Industry_info,2,false),"No data")</f>
        <v>Retail</v>
      </c>
      <c r="D1658" s="4" t="s">
        <v>2857</v>
      </c>
      <c r="E1658" s="4" t="str">
        <f>iferror(VLOOKUP(D1658,State_info,2,0),"No Data")</f>
        <v>NY</v>
      </c>
      <c r="F1658" s="4">
        <v>21402.0</v>
      </c>
      <c r="G1658" s="4">
        <v>52210.0</v>
      </c>
      <c r="H1658" s="4" t="s">
        <v>2858</v>
      </c>
      <c r="I1658" s="5">
        <v>43956.0</v>
      </c>
      <c r="J1658" s="5">
        <v>43989.0</v>
      </c>
      <c r="K1658" s="4" t="s">
        <v>16</v>
      </c>
      <c r="L1658" s="4">
        <f>iferror(vlookup(B1658,Rating_info,3,0),"No Data")</f>
        <v>3.9</v>
      </c>
    </row>
    <row r="1659" ht="15.75" hidden="1" customHeight="1">
      <c r="A1659" s="4" t="s">
        <v>2805</v>
      </c>
      <c r="B1659" s="4" t="s">
        <v>2806</v>
      </c>
      <c r="C1659" s="4" t="str">
        <f>iferror(vlookup(B1659,Industry_info,2,false),"No data")</f>
        <v>Finance</v>
      </c>
      <c r="D1659" s="4" t="s">
        <v>2807</v>
      </c>
      <c r="E1659" s="4" t="str">
        <f>iferror(VLOOKUP(D1659,State_info,2,0),"No Data")</f>
        <v>NY</v>
      </c>
      <c r="F1659" s="4">
        <v>44587.0</v>
      </c>
      <c r="G1659" s="4">
        <v>82162.0</v>
      </c>
      <c r="H1659" s="4" t="s">
        <v>2808</v>
      </c>
      <c r="I1659" s="5">
        <v>43959.0</v>
      </c>
      <c r="J1659" s="5">
        <v>43989.0</v>
      </c>
      <c r="K1659" s="4" t="s">
        <v>16</v>
      </c>
      <c r="L1659" s="4">
        <f>iferror(vlookup(B1659,Rating_info,3,0),"No Data")</f>
        <v>4</v>
      </c>
    </row>
    <row r="1660" ht="15.75" hidden="1" customHeight="1">
      <c r="A1660" s="4" t="s">
        <v>2809</v>
      </c>
      <c r="B1660" s="4" t="s">
        <v>2810</v>
      </c>
      <c r="C1660" s="4" t="str">
        <f>iferror(vlookup(B1660,Industry_info,2,false),"No data")</f>
        <v>No Industry</v>
      </c>
      <c r="D1660" s="4" t="s">
        <v>2807</v>
      </c>
      <c r="E1660" s="4" t="str">
        <f>iferror(VLOOKUP(D1660,State_info,2,0),"No Data")</f>
        <v>NY</v>
      </c>
      <c r="F1660" s="4">
        <v>125410.0</v>
      </c>
      <c r="G1660" s="4">
        <v>212901.0</v>
      </c>
      <c r="H1660" s="4" t="s">
        <v>2811</v>
      </c>
      <c r="I1660" s="5">
        <v>43949.0</v>
      </c>
      <c r="J1660" s="5">
        <v>43989.0</v>
      </c>
      <c r="K1660" s="4" t="s">
        <v>16</v>
      </c>
      <c r="L1660" s="4" t="str">
        <f>iferror(vlookup(B1660,Rating_info,3,0),"No Data")</f>
        <v/>
      </c>
    </row>
    <row r="1661" ht="15.75" hidden="1" customHeight="1">
      <c r="A1661" s="4" t="s">
        <v>2812</v>
      </c>
      <c r="B1661" s="4" t="s">
        <v>2813</v>
      </c>
      <c r="C1661" s="4" t="str">
        <f>iferror(vlookup(B1661,Industry_info,2,false),"No data")</f>
        <v>Health Care</v>
      </c>
      <c r="D1661" s="4" t="s">
        <v>2807</v>
      </c>
      <c r="E1661" s="4" t="str">
        <f>iferror(VLOOKUP(D1661,State_info,2,0),"No Data")</f>
        <v>NY</v>
      </c>
      <c r="F1661" s="4">
        <v>94715.0</v>
      </c>
      <c r="G1661" s="4">
        <v>103279.0</v>
      </c>
      <c r="H1661" s="4" t="s">
        <v>2814</v>
      </c>
      <c r="I1661" s="5">
        <v>43956.0</v>
      </c>
      <c r="J1661" s="5">
        <v>43989.0</v>
      </c>
      <c r="K1661" s="4" t="s">
        <v>16</v>
      </c>
      <c r="L1661" s="4">
        <f>iferror(vlookup(B1661,Rating_info,3,0),"No Data")</f>
        <v>4.9</v>
      </c>
    </row>
    <row r="1662" ht="15.75" hidden="1" customHeight="1">
      <c r="A1662" s="4" t="s">
        <v>2815</v>
      </c>
      <c r="B1662" s="4" t="s">
        <v>2816</v>
      </c>
      <c r="C1662" s="4" t="str">
        <f>iferror(vlookup(B1662,Industry_info,2,false),"No data")</f>
        <v>No Industry</v>
      </c>
      <c r="D1662" s="4" t="s">
        <v>2817</v>
      </c>
      <c r="E1662" s="4" t="str">
        <f>iferror(VLOOKUP(D1662,State_info,2,0),"No Data")</f>
        <v>NY</v>
      </c>
      <c r="F1662" s="4">
        <v>20000.0</v>
      </c>
      <c r="G1662" s="4">
        <v>35000.0</v>
      </c>
      <c r="H1662" s="4" t="s">
        <v>2818</v>
      </c>
      <c r="I1662" s="5">
        <v>43958.0</v>
      </c>
      <c r="J1662" s="5">
        <v>43989.0</v>
      </c>
      <c r="K1662" s="4" t="s">
        <v>330</v>
      </c>
      <c r="L1662" s="4" t="str">
        <f>iferror(vlookup(B1662,Rating_info,3,0),"No Data")</f>
        <v/>
      </c>
    </row>
    <row r="1663" ht="15.75" hidden="1" customHeight="1">
      <c r="A1663" s="4" t="s">
        <v>2823</v>
      </c>
      <c r="B1663" s="4" t="s">
        <v>2824</v>
      </c>
      <c r="C1663" s="4" t="str">
        <f>iferror(vlookup(B1663,Industry_info,2,false),"No data")</f>
        <v>Construction, Repair &amp; Maintenance</v>
      </c>
      <c r="D1663" s="4" t="s">
        <v>2825</v>
      </c>
      <c r="E1663" s="4" t="str">
        <f>iferror(VLOOKUP(D1663,State_info,2,0),"No Data")</f>
        <v>NY</v>
      </c>
      <c r="F1663" s="4">
        <v>46298.0</v>
      </c>
      <c r="G1663" s="4">
        <v>55893.0</v>
      </c>
      <c r="H1663" s="4" t="s">
        <v>2826</v>
      </c>
      <c r="I1663" s="5">
        <v>43952.0</v>
      </c>
      <c r="J1663" s="5">
        <v>43989.0</v>
      </c>
      <c r="K1663" s="4" t="s">
        <v>16</v>
      </c>
      <c r="L1663" s="4">
        <f>iferror(vlookup(B1663,Rating_info,3,0),"No Data")</f>
        <v>3.5</v>
      </c>
    </row>
    <row r="1664" ht="15.75" hidden="1" customHeight="1">
      <c r="A1664" s="4" t="s">
        <v>2827</v>
      </c>
      <c r="B1664" s="4" t="s">
        <v>2828</v>
      </c>
      <c r="C1664" s="4" t="str">
        <f>iferror(vlookup(B1664,Industry_info,2,false),"No data")</f>
        <v>Information Technology</v>
      </c>
      <c r="D1664" s="4" t="s">
        <v>2807</v>
      </c>
      <c r="E1664" s="4" t="str">
        <f>iferror(VLOOKUP(D1664,State_info,2,0),"No Data")</f>
        <v>NY</v>
      </c>
      <c r="F1664" s="4">
        <v>122296.0</v>
      </c>
      <c r="G1664" s="4">
        <v>148734.0</v>
      </c>
      <c r="H1664" s="4" t="s">
        <v>2829</v>
      </c>
      <c r="I1664" s="5">
        <v>43949.0</v>
      </c>
      <c r="J1664" s="5">
        <v>43989.0</v>
      </c>
      <c r="K1664" s="4" t="s">
        <v>16</v>
      </c>
      <c r="L1664" s="4">
        <f>iferror(vlookup(B1664,Rating_info,3,0),"No Data")</f>
        <v>3.4</v>
      </c>
    </row>
    <row r="1665" ht="15.75" hidden="1" customHeight="1">
      <c r="A1665" s="4" t="s">
        <v>2830</v>
      </c>
      <c r="B1665" s="4" t="s">
        <v>2806</v>
      </c>
      <c r="C1665" s="4" t="str">
        <f>iferror(vlookup(B1665,Industry_info,2,false),"No data")</f>
        <v>Finance</v>
      </c>
      <c r="D1665" s="4" t="s">
        <v>2807</v>
      </c>
      <c r="E1665" s="4" t="str">
        <f>iferror(VLOOKUP(D1665,State_info,2,0),"No Data")</f>
        <v>NY</v>
      </c>
      <c r="F1665" s="4">
        <v>91572.0</v>
      </c>
      <c r="G1665" s="4">
        <v>114484.0</v>
      </c>
      <c r="H1665" s="4" t="s">
        <v>2831</v>
      </c>
      <c r="I1665" s="5">
        <v>43946.0</v>
      </c>
      <c r="J1665" s="5">
        <v>43989.0</v>
      </c>
      <c r="K1665" s="4" t="s">
        <v>16</v>
      </c>
      <c r="L1665" s="4">
        <f>iferror(vlookup(B1665,Rating_info,3,0),"No Data")</f>
        <v>4</v>
      </c>
    </row>
    <row r="1666" ht="15.75" hidden="1" customHeight="1">
      <c r="A1666" s="4" t="s">
        <v>2832</v>
      </c>
      <c r="B1666" s="4" t="s">
        <v>2813</v>
      </c>
      <c r="C1666" s="4" t="str">
        <f>iferror(vlookup(B1666,Industry_info,2,false),"No data")</f>
        <v>Health Care</v>
      </c>
      <c r="D1666" s="4" t="s">
        <v>2833</v>
      </c>
      <c r="E1666" s="4" t="str">
        <f>iferror(VLOOKUP(D1666,State_info,2,0),"No Data")</f>
        <v>NJ</v>
      </c>
      <c r="F1666" s="4">
        <v>38471.0</v>
      </c>
      <c r="G1666" s="4">
        <v>43006.0</v>
      </c>
      <c r="H1666" s="4" t="s">
        <v>2834</v>
      </c>
      <c r="I1666" s="5">
        <v>43959.0</v>
      </c>
      <c r="J1666" s="5">
        <v>43989.0</v>
      </c>
      <c r="K1666" s="4" t="s">
        <v>330</v>
      </c>
      <c r="L1666" s="4">
        <f>iferror(vlookup(B1666,Rating_info,3,0),"No Data")</f>
        <v>4.9</v>
      </c>
    </row>
    <row r="1667" ht="15.75" hidden="1" customHeight="1">
      <c r="A1667" s="4" t="s">
        <v>2835</v>
      </c>
      <c r="B1667" s="4" t="s">
        <v>2836</v>
      </c>
      <c r="C1667" s="4" t="str">
        <f>iferror(vlookup(B1667,Industry_info,2,false),"No data")</f>
        <v>Telecommunications</v>
      </c>
      <c r="D1667" s="4" t="s">
        <v>2807</v>
      </c>
      <c r="E1667" s="4" t="str">
        <f>iferror(VLOOKUP(D1667,State_info,2,0),"No Data")</f>
        <v>NY</v>
      </c>
      <c r="F1667" s="4">
        <v>64829.0</v>
      </c>
      <c r="G1667" s="4">
        <v>104769.0</v>
      </c>
      <c r="H1667" s="4" t="s">
        <v>2837</v>
      </c>
      <c r="I1667" s="5">
        <v>43959.0</v>
      </c>
      <c r="J1667" s="5">
        <v>43989.0</v>
      </c>
      <c r="K1667" s="4" t="s">
        <v>16</v>
      </c>
      <c r="L1667" s="4">
        <f>iferror(vlookup(B1667,Rating_info,3,0),"No Data")</f>
        <v>4.1</v>
      </c>
    </row>
    <row r="1668" ht="15.75" hidden="1" customHeight="1">
      <c r="A1668" s="4" t="s">
        <v>2838</v>
      </c>
      <c r="B1668" s="4" t="s">
        <v>2839</v>
      </c>
      <c r="C1668" s="4" t="str">
        <f>iferror(vlookup(B1668,Industry_info,2,false),"No data")</f>
        <v>Biotech &amp; Pharmaceuticals</v>
      </c>
      <c r="D1668" s="4" t="s">
        <v>2807</v>
      </c>
      <c r="E1668" s="4" t="str">
        <f>iferror(VLOOKUP(D1668,State_info,2,0),"No Data")</f>
        <v>NY</v>
      </c>
      <c r="F1668" s="4">
        <v>65665.0</v>
      </c>
      <c r="G1668" s="4">
        <v>87057.0</v>
      </c>
      <c r="H1668" s="4" t="s">
        <v>2840</v>
      </c>
      <c r="I1668" s="5">
        <v>43949.0</v>
      </c>
      <c r="J1668" s="5">
        <v>43989.0</v>
      </c>
      <c r="K1668" s="4" t="s">
        <v>16</v>
      </c>
      <c r="L1668" s="4">
        <f>iferror(vlookup(B1668,Rating_info,3,0),"No Data")</f>
        <v>2.5</v>
      </c>
    </row>
    <row r="1669" ht="15.75" hidden="1" customHeight="1">
      <c r="A1669" s="4" t="s">
        <v>2841</v>
      </c>
      <c r="B1669" s="4" t="s">
        <v>2842</v>
      </c>
      <c r="C1669" s="4" t="str">
        <f>iferror(vlookup(B1669,Industry_info,2,false),"No data")</f>
        <v>Finance</v>
      </c>
      <c r="D1669" s="4" t="s">
        <v>2807</v>
      </c>
      <c r="E1669" s="4" t="str">
        <f>iferror(VLOOKUP(D1669,State_info,2,0),"No Data")</f>
        <v>NY</v>
      </c>
      <c r="F1669" s="4">
        <v>84236.0</v>
      </c>
      <c r="G1669" s="4">
        <v>162105.0</v>
      </c>
      <c r="H1669" s="4" t="s">
        <v>2843</v>
      </c>
      <c r="I1669" s="5">
        <v>43948.0</v>
      </c>
      <c r="J1669" s="5">
        <v>43989.0</v>
      </c>
      <c r="K1669" s="4" t="s">
        <v>16</v>
      </c>
      <c r="L1669" s="4">
        <f>iferror(vlookup(B1669,Rating_info,3,0),"No Data")</f>
        <v>3.6</v>
      </c>
    </row>
    <row r="1670" ht="15.75" hidden="1" customHeight="1">
      <c r="A1670" s="4" t="s">
        <v>2844</v>
      </c>
      <c r="B1670" s="4" t="s">
        <v>2845</v>
      </c>
      <c r="C1670" s="4" t="str">
        <f>iferror(vlookup(B1670,Industry_info,2,false),"No data")</f>
        <v>Health Care</v>
      </c>
      <c r="D1670" s="4" t="s">
        <v>2846</v>
      </c>
      <c r="E1670" s="4" t="str">
        <f>iferror(VLOOKUP(D1670,State_info,2,0),"No Data")</f>
        <v>NY</v>
      </c>
      <c r="F1670" s="4">
        <v>81991.0</v>
      </c>
      <c r="G1670" s="4">
        <v>120117.0</v>
      </c>
      <c r="H1670" s="4" t="s">
        <v>15</v>
      </c>
      <c r="I1670" s="5">
        <v>43953.0</v>
      </c>
      <c r="J1670" s="5">
        <v>43989.0</v>
      </c>
      <c r="K1670" s="4" t="s">
        <v>16</v>
      </c>
      <c r="L1670" s="4">
        <f>iferror(vlookup(B1670,Rating_info,3,0),"No Data")</f>
        <v>3.2</v>
      </c>
    </row>
    <row r="1671" ht="15.75" hidden="1" customHeight="1">
      <c r="A1671" s="4" t="s">
        <v>2847</v>
      </c>
      <c r="B1671" s="4" t="s">
        <v>2848</v>
      </c>
      <c r="C1671" s="4" t="str">
        <f>iferror(vlookup(B1671,Industry_info,2,false),"No data")</f>
        <v>Health Care</v>
      </c>
      <c r="D1671" s="4" t="s">
        <v>2849</v>
      </c>
      <c r="E1671" s="4" t="str">
        <f>iferror(VLOOKUP(D1671,State_info,2,0),"No Data")</f>
        <v>NJ</v>
      </c>
      <c r="F1671" s="4">
        <v>48000.0</v>
      </c>
      <c r="G1671" s="4">
        <v>75000.0</v>
      </c>
      <c r="H1671" s="4" t="s">
        <v>2850</v>
      </c>
      <c r="I1671" s="5">
        <v>43949.0</v>
      </c>
      <c r="J1671" s="5">
        <v>43989.0</v>
      </c>
      <c r="K1671" s="4" t="s">
        <v>16</v>
      </c>
      <c r="L1671" s="4">
        <f>iferror(vlookup(B1671,Rating_info,3,0),"No Data")</f>
        <v>4.5</v>
      </c>
    </row>
    <row r="1672" ht="15.75" hidden="1" customHeight="1">
      <c r="A1672" s="4" t="s">
        <v>2851</v>
      </c>
      <c r="B1672" s="4" t="s">
        <v>2852</v>
      </c>
      <c r="C1672" s="4" t="str">
        <f>iferror(vlookup(B1672,Industry_info,2,false),"No data")</f>
        <v>No Industry</v>
      </c>
      <c r="D1672" s="4" t="s">
        <v>2853</v>
      </c>
      <c r="E1672" s="4" t="str">
        <f>iferror(VLOOKUP(D1672,State_info,2,0),"No Data")</f>
        <v>NY</v>
      </c>
      <c r="F1672" s="4">
        <v>55069.0</v>
      </c>
      <c r="G1672" s="4">
        <v>74745.0</v>
      </c>
      <c r="H1672" s="4" t="s">
        <v>2854</v>
      </c>
      <c r="I1672" s="5">
        <v>43958.0</v>
      </c>
      <c r="J1672" s="5">
        <v>43989.0</v>
      </c>
      <c r="K1672" s="4" t="s">
        <v>16</v>
      </c>
      <c r="L1672" s="4">
        <f>iferror(vlookup(B1672,Rating_info,3,0),"No Data")</f>
        <v>3</v>
      </c>
    </row>
    <row r="1673" ht="15.75" hidden="1" customHeight="1">
      <c r="A1673" s="4" t="s">
        <v>2855</v>
      </c>
      <c r="B1673" s="4" t="s">
        <v>2856</v>
      </c>
      <c r="C1673" s="4" t="str">
        <f>iferror(vlookup(B1673,Industry_info,2,false),"No data")</f>
        <v>Retail</v>
      </c>
      <c r="D1673" s="4" t="s">
        <v>2857</v>
      </c>
      <c r="E1673" s="4" t="str">
        <f>iferror(VLOOKUP(D1673,State_info,2,0),"No Data")</f>
        <v>NY</v>
      </c>
      <c r="F1673" s="4">
        <v>21402.0</v>
      </c>
      <c r="G1673" s="4">
        <v>52210.0</v>
      </c>
      <c r="H1673" s="4" t="s">
        <v>2858</v>
      </c>
      <c r="I1673" s="5">
        <v>43956.0</v>
      </c>
      <c r="J1673" s="5">
        <v>43989.0</v>
      </c>
      <c r="K1673" s="4" t="s">
        <v>16</v>
      </c>
      <c r="L1673" s="4">
        <f>iferror(vlookup(B1673,Rating_info,3,0),"No Data")</f>
        <v>3.9</v>
      </c>
    </row>
    <row r="1674" ht="15.75" hidden="1" customHeight="1">
      <c r="A1674" s="4" t="s">
        <v>2805</v>
      </c>
      <c r="B1674" s="4" t="s">
        <v>2806</v>
      </c>
      <c r="C1674" s="4" t="str">
        <f>iferror(vlookup(B1674,Industry_info,2,false),"No data")</f>
        <v>Finance</v>
      </c>
      <c r="D1674" s="4" t="s">
        <v>2807</v>
      </c>
      <c r="E1674" s="4" t="str">
        <f>iferror(VLOOKUP(D1674,State_info,2,0),"No Data")</f>
        <v>NY</v>
      </c>
      <c r="F1674" s="4">
        <v>44587.0</v>
      </c>
      <c r="G1674" s="4">
        <v>82162.0</v>
      </c>
      <c r="H1674" s="4" t="s">
        <v>2808</v>
      </c>
      <c r="I1674" s="5">
        <v>43959.0</v>
      </c>
      <c r="J1674" s="5">
        <v>43989.0</v>
      </c>
      <c r="K1674" s="4" t="s">
        <v>16</v>
      </c>
      <c r="L1674" s="4">
        <f>iferror(vlookup(B1674,Rating_info,3,0),"No Data")</f>
        <v>4</v>
      </c>
    </row>
    <row r="1675" ht="15.75" hidden="1" customHeight="1">
      <c r="A1675" s="4" t="s">
        <v>2809</v>
      </c>
      <c r="B1675" s="4" t="s">
        <v>2810</v>
      </c>
      <c r="C1675" s="4" t="str">
        <f>iferror(vlookup(B1675,Industry_info,2,false),"No data")</f>
        <v>No Industry</v>
      </c>
      <c r="D1675" s="4" t="s">
        <v>2807</v>
      </c>
      <c r="E1675" s="4" t="str">
        <f>iferror(VLOOKUP(D1675,State_info,2,0),"No Data")</f>
        <v>NY</v>
      </c>
      <c r="F1675" s="4">
        <v>125410.0</v>
      </c>
      <c r="G1675" s="4">
        <v>212901.0</v>
      </c>
      <c r="H1675" s="4" t="s">
        <v>2811</v>
      </c>
      <c r="I1675" s="5">
        <v>43949.0</v>
      </c>
      <c r="J1675" s="5">
        <v>43989.0</v>
      </c>
      <c r="K1675" s="4" t="s">
        <v>16</v>
      </c>
      <c r="L1675" s="4" t="str">
        <f>iferror(vlookup(B1675,Rating_info,3,0),"No Data")</f>
        <v/>
      </c>
    </row>
    <row r="1676" ht="15.75" hidden="1" customHeight="1">
      <c r="A1676" s="4" t="s">
        <v>2812</v>
      </c>
      <c r="B1676" s="4" t="s">
        <v>2813</v>
      </c>
      <c r="C1676" s="4" t="str">
        <f>iferror(vlookup(B1676,Industry_info,2,false),"No data")</f>
        <v>Health Care</v>
      </c>
      <c r="D1676" s="4" t="s">
        <v>2807</v>
      </c>
      <c r="E1676" s="4" t="str">
        <f>iferror(VLOOKUP(D1676,State_info,2,0),"No Data")</f>
        <v>NY</v>
      </c>
      <c r="F1676" s="4">
        <v>94715.0</v>
      </c>
      <c r="G1676" s="4">
        <v>103279.0</v>
      </c>
      <c r="H1676" s="4" t="s">
        <v>2814</v>
      </c>
      <c r="I1676" s="5">
        <v>43956.0</v>
      </c>
      <c r="J1676" s="5">
        <v>43989.0</v>
      </c>
      <c r="K1676" s="4" t="s">
        <v>16</v>
      </c>
      <c r="L1676" s="4">
        <f>iferror(vlookup(B1676,Rating_info,3,0),"No Data")</f>
        <v>4.9</v>
      </c>
    </row>
    <row r="1677" ht="15.75" hidden="1" customHeight="1">
      <c r="A1677" s="4" t="s">
        <v>2815</v>
      </c>
      <c r="B1677" s="4" t="s">
        <v>2816</v>
      </c>
      <c r="C1677" s="4" t="str">
        <f>iferror(vlookup(B1677,Industry_info,2,false),"No data")</f>
        <v>No Industry</v>
      </c>
      <c r="D1677" s="4" t="s">
        <v>2817</v>
      </c>
      <c r="E1677" s="4" t="str">
        <f>iferror(VLOOKUP(D1677,State_info,2,0),"No Data")</f>
        <v>NY</v>
      </c>
      <c r="F1677" s="4">
        <v>20000.0</v>
      </c>
      <c r="G1677" s="4">
        <v>35000.0</v>
      </c>
      <c r="H1677" s="4" t="s">
        <v>2818</v>
      </c>
      <c r="I1677" s="5">
        <v>43958.0</v>
      </c>
      <c r="J1677" s="5">
        <v>43989.0</v>
      </c>
      <c r="K1677" s="4" t="s">
        <v>330</v>
      </c>
      <c r="L1677" s="4" t="str">
        <f>iferror(vlookup(B1677,Rating_info,3,0),"No Data")</f>
        <v/>
      </c>
    </row>
    <row r="1678" ht="15.75" hidden="1" customHeight="1">
      <c r="A1678" s="4" t="s">
        <v>2823</v>
      </c>
      <c r="B1678" s="4" t="s">
        <v>2824</v>
      </c>
      <c r="C1678" s="4" t="str">
        <f>iferror(vlookup(B1678,Industry_info,2,false),"No data")</f>
        <v>Construction, Repair &amp; Maintenance</v>
      </c>
      <c r="D1678" s="4" t="s">
        <v>2825</v>
      </c>
      <c r="E1678" s="4" t="str">
        <f>iferror(VLOOKUP(D1678,State_info,2,0),"No Data")</f>
        <v>NY</v>
      </c>
      <c r="F1678" s="4">
        <v>46298.0</v>
      </c>
      <c r="G1678" s="4">
        <v>55893.0</v>
      </c>
      <c r="H1678" s="4" t="s">
        <v>2826</v>
      </c>
      <c r="I1678" s="5">
        <v>43952.0</v>
      </c>
      <c r="J1678" s="5">
        <v>43989.0</v>
      </c>
      <c r="K1678" s="4" t="s">
        <v>16</v>
      </c>
      <c r="L1678" s="4">
        <f>iferror(vlookup(B1678,Rating_info,3,0),"No Data")</f>
        <v>3.5</v>
      </c>
    </row>
    <row r="1679" ht="15.75" hidden="1" customHeight="1">
      <c r="A1679" s="4" t="s">
        <v>2827</v>
      </c>
      <c r="B1679" s="4" t="s">
        <v>2828</v>
      </c>
      <c r="C1679" s="4" t="str">
        <f>iferror(vlookup(B1679,Industry_info,2,false),"No data")</f>
        <v>Information Technology</v>
      </c>
      <c r="D1679" s="4" t="s">
        <v>2807</v>
      </c>
      <c r="E1679" s="4" t="str">
        <f>iferror(VLOOKUP(D1679,State_info,2,0),"No Data")</f>
        <v>NY</v>
      </c>
      <c r="F1679" s="4">
        <v>122296.0</v>
      </c>
      <c r="G1679" s="4">
        <v>148734.0</v>
      </c>
      <c r="H1679" s="4" t="s">
        <v>2829</v>
      </c>
      <c r="I1679" s="5">
        <v>43949.0</v>
      </c>
      <c r="J1679" s="5">
        <v>43989.0</v>
      </c>
      <c r="K1679" s="4" t="s">
        <v>16</v>
      </c>
      <c r="L1679" s="4">
        <f>iferror(vlookup(B1679,Rating_info,3,0),"No Data")</f>
        <v>3.4</v>
      </c>
    </row>
    <row r="1680" ht="15.75" hidden="1" customHeight="1">
      <c r="A1680" s="4" t="s">
        <v>2830</v>
      </c>
      <c r="B1680" s="4" t="s">
        <v>2806</v>
      </c>
      <c r="C1680" s="4" t="str">
        <f>iferror(vlookup(B1680,Industry_info,2,false),"No data")</f>
        <v>Finance</v>
      </c>
      <c r="D1680" s="4" t="s">
        <v>2807</v>
      </c>
      <c r="E1680" s="4" t="str">
        <f>iferror(VLOOKUP(D1680,State_info,2,0),"No Data")</f>
        <v>NY</v>
      </c>
      <c r="F1680" s="4">
        <v>91572.0</v>
      </c>
      <c r="G1680" s="4">
        <v>114484.0</v>
      </c>
      <c r="H1680" s="4" t="s">
        <v>2831</v>
      </c>
      <c r="I1680" s="5">
        <v>43946.0</v>
      </c>
      <c r="J1680" s="5">
        <v>43989.0</v>
      </c>
      <c r="K1680" s="4" t="s">
        <v>16</v>
      </c>
      <c r="L1680" s="4">
        <f>iferror(vlookup(B1680,Rating_info,3,0),"No Data")</f>
        <v>4</v>
      </c>
    </row>
    <row r="1681" ht="15.75" hidden="1" customHeight="1">
      <c r="A1681" s="4" t="s">
        <v>2832</v>
      </c>
      <c r="B1681" s="4" t="s">
        <v>2813</v>
      </c>
      <c r="C1681" s="4" t="str">
        <f>iferror(vlookup(B1681,Industry_info,2,false),"No data")</f>
        <v>Health Care</v>
      </c>
      <c r="D1681" s="4" t="s">
        <v>2833</v>
      </c>
      <c r="E1681" s="4" t="str">
        <f>iferror(VLOOKUP(D1681,State_info,2,0),"No Data")</f>
        <v>NJ</v>
      </c>
      <c r="F1681" s="4">
        <v>38471.0</v>
      </c>
      <c r="G1681" s="4">
        <v>43006.0</v>
      </c>
      <c r="H1681" s="4" t="s">
        <v>2834</v>
      </c>
      <c r="I1681" s="5">
        <v>43959.0</v>
      </c>
      <c r="J1681" s="5">
        <v>43989.0</v>
      </c>
      <c r="K1681" s="4" t="s">
        <v>330</v>
      </c>
      <c r="L1681" s="4">
        <f>iferror(vlookup(B1681,Rating_info,3,0),"No Data")</f>
        <v>4.9</v>
      </c>
    </row>
    <row r="1682" ht="15.75" hidden="1" customHeight="1">
      <c r="A1682" s="4" t="s">
        <v>2835</v>
      </c>
      <c r="B1682" s="4" t="s">
        <v>2836</v>
      </c>
      <c r="C1682" s="4" t="str">
        <f>iferror(vlookup(B1682,Industry_info,2,false),"No data")</f>
        <v>Telecommunications</v>
      </c>
      <c r="D1682" s="4" t="s">
        <v>2807</v>
      </c>
      <c r="E1682" s="4" t="str">
        <f>iferror(VLOOKUP(D1682,State_info,2,0),"No Data")</f>
        <v>NY</v>
      </c>
      <c r="F1682" s="4">
        <v>64829.0</v>
      </c>
      <c r="G1682" s="4">
        <v>104769.0</v>
      </c>
      <c r="H1682" s="4" t="s">
        <v>2837</v>
      </c>
      <c r="I1682" s="5">
        <v>43959.0</v>
      </c>
      <c r="J1682" s="5">
        <v>43989.0</v>
      </c>
      <c r="K1682" s="4" t="s">
        <v>16</v>
      </c>
      <c r="L1682" s="4">
        <f>iferror(vlookup(B1682,Rating_info,3,0),"No Data")</f>
        <v>4.1</v>
      </c>
    </row>
    <row r="1683" ht="15.75" hidden="1" customHeight="1">
      <c r="A1683" s="4" t="s">
        <v>2838</v>
      </c>
      <c r="B1683" s="4" t="s">
        <v>2839</v>
      </c>
      <c r="C1683" s="4" t="str">
        <f>iferror(vlookup(B1683,Industry_info,2,false),"No data")</f>
        <v>Biotech &amp; Pharmaceuticals</v>
      </c>
      <c r="D1683" s="4" t="s">
        <v>2807</v>
      </c>
      <c r="E1683" s="4" t="str">
        <f>iferror(VLOOKUP(D1683,State_info,2,0),"No Data")</f>
        <v>NY</v>
      </c>
      <c r="F1683" s="4">
        <v>65665.0</v>
      </c>
      <c r="G1683" s="4">
        <v>87057.0</v>
      </c>
      <c r="H1683" s="4" t="s">
        <v>2840</v>
      </c>
      <c r="I1683" s="5">
        <v>43949.0</v>
      </c>
      <c r="J1683" s="5">
        <v>43989.0</v>
      </c>
      <c r="K1683" s="4" t="s">
        <v>16</v>
      </c>
      <c r="L1683" s="4">
        <f>iferror(vlookup(B1683,Rating_info,3,0),"No Data")</f>
        <v>2.5</v>
      </c>
    </row>
    <row r="1684" ht="15.75" hidden="1" customHeight="1">
      <c r="A1684" s="4" t="s">
        <v>2841</v>
      </c>
      <c r="B1684" s="4" t="s">
        <v>2842</v>
      </c>
      <c r="C1684" s="4" t="str">
        <f>iferror(vlookup(B1684,Industry_info,2,false),"No data")</f>
        <v>Finance</v>
      </c>
      <c r="D1684" s="4" t="s">
        <v>2807</v>
      </c>
      <c r="E1684" s="4" t="str">
        <f>iferror(VLOOKUP(D1684,State_info,2,0),"No Data")</f>
        <v>NY</v>
      </c>
      <c r="F1684" s="4">
        <v>84236.0</v>
      </c>
      <c r="G1684" s="4">
        <v>162105.0</v>
      </c>
      <c r="H1684" s="4" t="s">
        <v>2843</v>
      </c>
      <c r="I1684" s="5">
        <v>43948.0</v>
      </c>
      <c r="J1684" s="5">
        <v>43989.0</v>
      </c>
      <c r="K1684" s="4" t="s">
        <v>16</v>
      </c>
      <c r="L1684" s="4">
        <f>iferror(vlookup(B1684,Rating_info,3,0),"No Data")</f>
        <v>3.6</v>
      </c>
    </row>
    <row r="1685" ht="15.75" hidden="1" customHeight="1">
      <c r="A1685" s="4" t="s">
        <v>2844</v>
      </c>
      <c r="B1685" s="4" t="s">
        <v>2845</v>
      </c>
      <c r="C1685" s="4" t="str">
        <f>iferror(vlookup(B1685,Industry_info,2,false),"No data")</f>
        <v>Health Care</v>
      </c>
      <c r="D1685" s="4" t="s">
        <v>2846</v>
      </c>
      <c r="E1685" s="4" t="str">
        <f>iferror(VLOOKUP(D1685,State_info,2,0),"No Data")</f>
        <v>NY</v>
      </c>
      <c r="F1685" s="4">
        <v>81991.0</v>
      </c>
      <c r="G1685" s="4">
        <v>120117.0</v>
      </c>
      <c r="H1685" s="4" t="s">
        <v>15</v>
      </c>
      <c r="I1685" s="5">
        <v>43953.0</v>
      </c>
      <c r="J1685" s="5">
        <v>43989.0</v>
      </c>
      <c r="K1685" s="4" t="s">
        <v>16</v>
      </c>
      <c r="L1685" s="4">
        <f>iferror(vlookup(B1685,Rating_info,3,0),"No Data")</f>
        <v>3.2</v>
      </c>
    </row>
    <row r="1686" ht="15.75" hidden="1" customHeight="1">
      <c r="A1686" s="4" t="s">
        <v>2847</v>
      </c>
      <c r="B1686" s="4" t="s">
        <v>2848</v>
      </c>
      <c r="C1686" s="4" t="str">
        <f>iferror(vlookup(B1686,Industry_info,2,false),"No data")</f>
        <v>Health Care</v>
      </c>
      <c r="D1686" s="4" t="s">
        <v>2849</v>
      </c>
      <c r="E1686" s="4" t="str">
        <f>iferror(VLOOKUP(D1686,State_info,2,0),"No Data")</f>
        <v>NJ</v>
      </c>
      <c r="F1686" s="4">
        <v>48000.0</v>
      </c>
      <c r="G1686" s="4">
        <v>75000.0</v>
      </c>
      <c r="H1686" s="4" t="s">
        <v>2850</v>
      </c>
      <c r="I1686" s="5">
        <v>43949.0</v>
      </c>
      <c r="J1686" s="5">
        <v>43989.0</v>
      </c>
      <c r="K1686" s="4" t="s">
        <v>16</v>
      </c>
      <c r="L1686" s="4">
        <f>iferror(vlookup(B1686,Rating_info,3,0),"No Data")</f>
        <v>4.5</v>
      </c>
    </row>
    <row r="1687" ht="15.75" hidden="1" customHeight="1">
      <c r="A1687" s="4" t="s">
        <v>2851</v>
      </c>
      <c r="B1687" s="4" t="s">
        <v>2852</v>
      </c>
      <c r="C1687" s="4" t="str">
        <f>iferror(vlookup(B1687,Industry_info,2,false),"No data")</f>
        <v>No Industry</v>
      </c>
      <c r="D1687" s="4" t="s">
        <v>2853</v>
      </c>
      <c r="E1687" s="4" t="str">
        <f>iferror(VLOOKUP(D1687,State_info,2,0),"No Data")</f>
        <v>NY</v>
      </c>
      <c r="F1687" s="4">
        <v>55069.0</v>
      </c>
      <c r="G1687" s="4">
        <v>74745.0</v>
      </c>
      <c r="H1687" s="4" t="s">
        <v>2854</v>
      </c>
      <c r="I1687" s="5">
        <v>43958.0</v>
      </c>
      <c r="J1687" s="5">
        <v>43989.0</v>
      </c>
      <c r="K1687" s="4" t="s">
        <v>16</v>
      </c>
      <c r="L1687" s="4">
        <f>iferror(vlookup(B1687,Rating_info,3,0),"No Data")</f>
        <v>3</v>
      </c>
    </row>
    <row r="1688" ht="15.75" hidden="1" customHeight="1">
      <c r="A1688" s="4" t="s">
        <v>2855</v>
      </c>
      <c r="B1688" s="4" t="s">
        <v>2856</v>
      </c>
      <c r="C1688" s="4" t="str">
        <f>iferror(vlookup(B1688,Industry_info,2,false),"No data")</f>
        <v>Retail</v>
      </c>
      <c r="D1688" s="4" t="s">
        <v>2857</v>
      </c>
      <c r="E1688" s="4" t="str">
        <f>iferror(VLOOKUP(D1688,State_info,2,0),"No Data")</f>
        <v>NY</v>
      </c>
      <c r="F1688" s="4">
        <v>21402.0</v>
      </c>
      <c r="G1688" s="4">
        <v>52210.0</v>
      </c>
      <c r="H1688" s="4" t="s">
        <v>2858</v>
      </c>
      <c r="I1688" s="5">
        <v>43956.0</v>
      </c>
      <c r="J1688" s="5">
        <v>43989.0</v>
      </c>
      <c r="K1688" s="4" t="s">
        <v>16</v>
      </c>
      <c r="L1688" s="4">
        <f>iferror(vlookup(B1688,Rating_info,3,0),"No Data")</f>
        <v>3.9</v>
      </c>
    </row>
    <row r="1689" ht="15.75" hidden="1" customHeight="1">
      <c r="A1689" s="4" t="s">
        <v>2805</v>
      </c>
      <c r="B1689" s="4" t="s">
        <v>2806</v>
      </c>
      <c r="C1689" s="4" t="str">
        <f>iferror(vlookup(B1689,Industry_info,2,false),"No data")</f>
        <v>Finance</v>
      </c>
      <c r="D1689" s="4" t="s">
        <v>2807</v>
      </c>
      <c r="E1689" s="4" t="str">
        <f>iferror(VLOOKUP(D1689,State_info,2,0),"No Data")</f>
        <v>NY</v>
      </c>
      <c r="F1689" s="4">
        <v>44587.0</v>
      </c>
      <c r="G1689" s="4">
        <v>82162.0</v>
      </c>
      <c r="H1689" s="4" t="s">
        <v>2808</v>
      </c>
      <c r="I1689" s="5">
        <v>43959.0</v>
      </c>
      <c r="J1689" s="5">
        <v>43989.0</v>
      </c>
      <c r="K1689" s="4" t="s">
        <v>16</v>
      </c>
      <c r="L1689" s="4">
        <f>iferror(vlookup(B1689,Rating_info,3,0),"No Data")</f>
        <v>4</v>
      </c>
    </row>
    <row r="1690" ht="15.75" hidden="1" customHeight="1">
      <c r="A1690" s="4" t="s">
        <v>2809</v>
      </c>
      <c r="B1690" s="4" t="s">
        <v>2810</v>
      </c>
      <c r="C1690" s="4" t="str">
        <f>iferror(vlookup(B1690,Industry_info,2,false),"No data")</f>
        <v>No Industry</v>
      </c>
      <c r="D1690" s="4" t="s">
        <v>2807</v>
      </c>
      <c r="E1690" s="4" t="str">
        <f>iferror(VLOOKUP(D1690,State_info,2,0),"No Data")</f>
        <v>NY</v>
      </c>
      <c r="F1690" s="4">
        <v>125410.0</v>
      </c>
      <c r="G1690" s="4">
        <v>212901.0</v>
      </c>
      <c r="H1690" s="4" t="s">
        <v>2811</v>
      </c>
      <c r="I1690" s="5">
        <v>43949.0</v>
      </c>
      <c r="J1690" s="5">
        <v>43989.0</v>
      </c>
      <c r="K1690" s="4" t="s">
        <v>16</v>
      </c>
      <c r="L1690" s="4" t="str">
        <f>iferror(vlookup(B1690,Rating_info,3,0),"No Data")</f>
        <v/>
      </c>
    </row>
    <row r="1691" ht="15.75" hidden="1" customHeight="1">
      <c r="A1691" s="4" t="s">
        <v>2812</v>
      </c>
      <c r="B1691" s="4" t="s">
        <v>2813</v>
      </c>
      <c r="C1691" s="4" t="str">
        <f>iferror(vlookup(B1691,Industry_info,2,false),"No data")</f>
        <v>Health Care</v>
      </c>
      <c r="D1691" s="4" t="s">
        <v>2807</v>
      </c>
      <c r="E1691" s="4" t="str">
        <f>iferror(VLOOKUP(D1691,State_info,2,0),"No Data")</f>
        <v>NY</v>
      </c>
      <c r="F1691" s="4">
        <v>94715.0</v>
      </c>
      <c r="G1691" s="4">
        <v>103279.0</v>
      </c>
      <c r="H1691" s="4" t="s">
        <v>2814</v>
      </c>
      <c r="I1691" s="5">
        <v>43956.0</v>
      </c>
      <c r="J1691" s="5">
        <v>43989.0</v>
      </c>
      <c r="K1691" s="4" t="s">
        <v>16</v>
      </c>
      <c r="L1691" s="4">
        <f>iferror(vlookup(B1691,Rating_info,3,0),"No Data")</f>
        <v>4.9</v>
      </c>
    </row>
    <row r="1692" ht="15.75" hidden="1" customHeight="1">
      <c r="A1692" s="4" t="s">
        <v>2815</v>
      </c>
      <c r="B1692" s="4" t="s">
        <v>2816</v>
      </c>
      <c r="C1692" s="4" t="str">
        <f>iferror(vlookup(B1692,Industry_info,2,false),"No data")</f>
        <v>No Industry</v>
      </c>
      <c r="D1692" s="4" t="s">
        <v>2817</v>
      </c>
      <c r="E1692" s="4" t="str">
        <f>iferror(VLOOKUP(D1692,State_info,2,0),"No Data")</f>
        <v>NY</v>
      </c>
      <c r="F1692" s="4">
        <v>20000.0</v>
      </c>
      <c r="G1692" s="4">
        <v>35000.0</v>
      </c>
      <c r="H1692" s="4" t="s">
        <v>2818</v>
      </c>
      <c r="I1692" s="5">
        <v>43958.0</v>
      </c>
      <c r="J1692" s="5">
        <v>43989.0</v>
      </c>
      <c r="K1692" s="4" t="s">
        <v>330</v>
      </c>
      <c r="L1692" s="4" t="str">
        <f>iferror(vlookup(B1692,Rating_info,3,0),"No Data")</f>
        <v/>
      </c>
    </row>
    <row r="1693" ht="15.75" hidden="1" customHeight="1">
      <c r="A1693" s="4" t="s">
        <v>2823</v>
      </c>
      <c r="B1693" s="4" t="s">
        <v>2824</v>
      </c>
      <c r="C1693" s="4" t="str">
        <f>iferror(vlookup(B1693,Industry_info,2,false),"No data")</f>
        <v>Construction, Repair &amp; Maintenance</v>
      </c>
      <c r="D1693" s="4" t="s">
        <v>2825</v>
      </c>
      <c r="E1693" s="4" t="str">
        <f>iferror(VLOOKUP(D1693,State_info,2,0),"No Data")</f>
        <v>NY</v>
      </c>
      <c r="F1693" s="4">
        <v>46298.0</v>
      </c>
      <c r="G1693" s="4">
        <v>55893.0</v>
      </c>
      <c r="H1693" s="4" t="s">
        <v>2826</v>
      </c>
      <c r="I1693" s="5">
        <v>43952.0</v>
      </c>
      <c r="J1693" s="5">
        <v>43989.0</v>
      </c>
      <c r="K1693" s="4" t="s">
        <v>16</v>
      </c>
      <c r="L1693" s="4">
        <f>iferror(vlookup(B1693,Rating_info,3,0),"No Data")</f>
        <v>3.5</v>
      </c>
    </row>
    <row r="1694" ht="15.75" hidden="1" customHeight="1">
      <c r="A1694" s="4" t="s">
        <v>2827</v>
      </c>
      <c r="B1694" s="4" t="s">
        <v>2828</v>
      </c>
      <c r="C1694" s="4" t="str">
        <f>iferror(vlookup(B1694,Industry_info,2,false),"No data")</f>
        <v>Information Technology</v>
      </c>
      <c r="D1694" s="4" t="s">
        <v>2807</v>
      </c>
      <c r="E1694" s="4" t="str">
        <f>iferror(VLOOKUP(D1694,State_info,2,0),"No Data")</f>
        <v>NY</v>
      </c>
      <c r="F1694" s="4">
        <v>122296.0</v>
      </c>
      <c r="G1694" s="4">
        <v>148734.0</v>
      </c>
      <c r="H1694" s="4" t="s">
        <v>2829</v>
      </c>
      <c r="I1694" s="5">
        <v>43949.0</v>
      </c>
      <c r="J1694" s="5">
        <v>43989.0</v>
      </c>
      <c r="K1694" s="4" t="s">
        <v>16</v>
      </c>
      <c r="L1694" s="4">
        <f>iferror(vlookup(B1694,Rating_info,3,0),"No Data")</f>
        <v>3.4</v>
      </c>
    </row>
    <row r="1695" ht="15.75" hidden="1" customHeight="1">
      <c r="A1695" s="4" t="s">
        <v>2830</v>
      </c>
      <c r="B1695" s="4" t="s">
        <v>2806</v>
      </c>
      <c r="C1695" s="4" t="str">
        <f>iferror(vlookup(B1695,Industry_info,2,false),"No data")</f>
        <v>Finance</v>
      </c>
      <c r="D1695" s="4" t="s">
        <v>2807</v>
      </c>
      <c r="E1695" s="4" t="str">
        <f>iferror(VLOOKUP(D1695,State_info,2,0),"No Data")</f>
        <v>NY</v>
      </c>
      <c r="F1695" s="4">
        <v>91572.0</v>
      </c>
      <c r="G1695" s="4">
        <v>114484.0</v>
      </c>
      <c r="H1695" s="4" t="s">
        <v>2831</v>
      </c>
      <c r="I1695" s="5">
        <v>43946.0</v>
      </c>
      <c r="J1695" s="5">
        <v>43989.0</v>
      </c>
      <c r="K1695" s="4" t="s">
        <v>16</v>
      </c>
      <c r="L1695" s="4">
        <f>iferror(vlookup(B1695,Rating_info,3,0),"No Data")</f>
        <v>4</v>
      </c>
    </row>
    <row r="1696" ht="15.75" hidden="1" customHeight="1">
      <c r="A1696" s="4" t="s">
        <v>2832</v>
      </c>
      <c r="B1696" s="4" t="s">
        <v>2813</v>
      </c>
      <c r="C1696" s="4" t="str">
        <f>iferror(vlookup(B1696,Industry_info,2,false),"No data")</f>
        <v>Health Care</v>
      </c>
      <c r="D1696" s="4" t="s">
        <v>2833</v>
      </c>
      <c r="E1696" s="4" t="str">
        <f>iferror(VLOOKUP(D1696,State_info,2,0),"No Data")</f>
        <v>NJ</v>
      </c>
      <c r="F1696" s="4">
        <v>38471.0</v>
      </c>
      <c r="G1696" s="4">
        <v>43006.0</v>
      </c>
      <c r="H1696" s="4" t="s">
        <v>2834</v>
      </c>
      <c r="I1696" s="5">
        <v>43959.0</v>
      </c>
      <c r="J1696" s="5">
        <v>43989.0</v>
      </c>
      <c r="K1696" s="4" t="s">
        <v>330</v>
      </c>
      <c r="L1696" s="4">
        <f>iferror(vlookup(B1696,Rating_info,3,0),"No Data")</f>
        <v>4.9</v>
      </c>
    </row>
    <row r="1697" ht="15.75" hidden="1" customHeight="1">
      <c r="A1697" s="4" t="s">
        <v>2835</v>
      </c>
      <c r="B1697" s="4" t="s">
        <v>2836</v>
      </c>
      <c r="C1697" s="4" t="str">
        <f>iferror(vlookup(B1697,Industry_info,2,false),"No data")</f>
        <v>Telecommunications</v>
      </c>
      <c r="D1697" s="4" t="s">
        <v>2807</v>
      </c>
      <c r="E1697" s="4" t="str">
        <f>iferror(VLOOKUP(D1697,State_info,2,0),"No Data")</f>
        <v>NY</v>
      </c>
      <c r="F1697" s="4">
        <v>64829.0</v>
      </c>
      <c r="G1697" s="4">
        <v>104769.0</v>
      </c>
      <c r="H1697" s="4" t="s">
        <v>2837</v>
      </c>
      <c r="I1697" s="5">
        <v>43959.0</v>
      </c>
      <c r="J1697" s="5">
        <v>43989.0</v>
      </c>
      <c r="K1697" s="4" t="s">
        <v>16</v>
      </c>
      <c r="L1697" s="4">
        <f>iferror(vlookup(B1697,Rating_info,3,0),"No Data")</f>
        <v>4.1</v>
      </c>
    </row>
    <row r="1698" ht="15.75" hidden="1" customHeight="1">
      <c r="A1698" s="4" t="s">
        <v>2838</v>
      </c>
      <c r="B1698" s="4" t="s">
        <v>2839</v>
      </c>
      <c r="C1698" s="4" t="str">
        <f>iferror(vlookup(B1698,Industry_info,2,false),"No data")</f>
        <v>Biotech &amp; Pharmaceuticals</v>
      </c>
      <c r="D1698" s="4" t="s">
        <v>2807</v>
      </c>
      <c r="E1698" s="4" t="str">
        <f>iferror(VLOOKUP(D1698,State_info,2,0),"No Data")</f>
        <v>NY</v>
      </c>
      <c r="F1698" s="4">
        <v>65665.0</v>
      </c>
      <c r="G1698" s="4">
        <v>87057.0</v>
      </c>
      <c r="H1698" s="4" t="s">
        <v>2840</v>
      </c>
      <c r="I1698" s="5">
        <v>43949.0</v>
      </c>
      <c r="J1698" s="5">
        <v>43989.0</v>
      </c>
      <c r="K1698" s="4" t="s">
        <v>16</v>
      </c>
      <c r="L1698" s="4">
        <f>iferror(vlookup(B1698,Rating_info,3,0),"No Data")</f>
        <v>2.5</v>
      </c>
    </row>
    <row r="1699" ht="15.75" hidden="1" customHeight="1">
      <c r="A1699" s="4" t="s">
        <v>2841</v>
      </c>
      <c r="B1699" s="4" t="s">
        <v>2842</v>
      </c>
      <c r="C1699" s="4" t="str">
        <f>iferror(vlookup(B1699,Industry_info,2,false),"No data")</f>
        <v>Finance</v>
      </c>
      <c r="D1699" s="4" t="s">
        <v>2807</v>
      </c>
      <c r="E1699" s="4" t="str">
        <f>iferror(VLOOKUP(D1699,State_info,2,0),"No Data")</f>
        <v>NY</v>
      </c>
      <c r="F1699" s="4">
        <v>84236.0</v>
      </c>
      <c r="G1699" s="4">
        <v>162105.0</v>
      </c>
      <c r="H1699" s="4" t="s">
        <v>2843</v>
      </c>
      <c r="I1699" s="5">
        <v>43948.0</v>
      </c>
      <c r="J1699" s="5">
        <v>43989.0</v>
      </c>
      <c r="K1699" s="4" t="s">
        <v>16</v>
      </c>
      <c r="L1699" s="4">
        <f>iferror(vlookup(B1699,Rating_info,3,0),"No Data")</f>
        <v>3.6</v>
      </c>
    </row>
    <row r="1700" ht="15.75" hidden="1" customHeight="1">
      <c r="A1700" s="4" t="s">
        <v>2844</v>
      </c>
      <c r="B1700" s="4" t="s">
        <v>2845</v>
      </c>
      <c r="C1700" s="4" t="str">
        <f>iferror(vlookup(B1700,Industry_info,2,false),"No data")</f>
        <v>Health Care</v>
      </c>
      <c r="D1700" s="4" t="s">
        <v>2846</v>
      </c>
      <c r="E1700" s="4" t="str">
        <f>iferror(VLOOKUP(D1700,State_info,2,0),"No Data")</f>
        <v>NY</v>
      </c>
      <c r="F1700" s="4">
        <v>81991.0</v>
      </c>
      <c r="G1700" s="4">
        <v>120117.0</v>
      </c>
      <c r="H1700" s="4" t="s">
        <v>15</v>
      </c>
      <c r="I1700" s="5">
        <v>43953.0</v>
      </c>
      <c r="J1700" s="5">
        <v>43989.0</v>
      </c>
      <c r="K1700" s="4" t="s">
        <v>16</v>
      </c>
      <c r="L1700" s="4">
        <f>iferror(vlookup(B1700,Rating_info,3,0),"No Data")</f>
        <v>3.2</v>
      </c>
    </row>
    <row r="1701" ht="15.75" hidden="1" customHeight="1">
      <c r="A1701" s="4" t="s">
        <v>2847</v>
      </c>
      <c r="B1701" s="4" t="s">
        <v>2848</v>
      </c>
      <c r="C1701" s="4" t="str">
        <f>iferror(vlookup(B1701,Industry_info,2,false),"No data")</f>
        <v>Health Care</v>
      </c>
      <c r="D1701" s="4" t="s">
        <v>2849</v>
      </c>
      <c r="E1701" s="4" t="str">
        <f>iferror(VLOOKUP(D1701,State_info,2,0),"No Data")</f>
        <v>NJ</v>
      </c>
      <c r="F1701" s="4">
        <v>48000.0</v>
      </c>
      <c r="G1701" s="4">
        <v>75000.0</v>
      </c>
      <c r="H1701" s="4" t="s">
        <v>2850</v>
      </c>
      <c r="I1701" s="5">
        <v>43949.0</v>
      </c>
      <c r="J1701" s="5">
        <v>43989.0</v>
      </c>
      <c r="K1701" s="4" t="s">
        <v>16</v>
      </c>
      <c r="L1701" s="4">
        <f>iferror(vlookup(B1701,Rating_info,3,0),"No Data")</f>
        <v>4.5</v>
      </c>
    </row>
    <row r="1702" ht="15.75" hidden="1" customHeight="1">
      <c r="A1702" s="4" t="s">
        <v>2851</v>
      </c>
      <c r="B1702" s="4" t="s">
        <v>2852</v>
      </c>
      <c r="C1702" s="4" t="str">
        <f>iferror(vlookup(B1702,Industry_info,2,false),"No data")</f>
        <v>No Industry</v>
      </c>
      <c r="D1702" s="4" t="s">
        <v>2853</v>
      </c>
      <c r="E1702" s="4" t="str">
        <f>iferror(VLOOKUP(D1702,State_info,2,0),"No Data")</f>
        <v>NY</v>
      </c>
      <c r="F1702" s="4">
        <v>55069.0</v>
      </c>
      <c r="G1702" s="4">
        <v>74745.0</v>
      </c>
      <c r="H1702" s="4" t="s">
        <v>2854</v>
      </c>
      <c r="I1702" s="5">
        <v>43958.0</v>
      </c>
      <c r="J1702" s="5">
        <v>43989.0</v>
      </c>
      <c r="K1702" s="4" t="s">
        <v>16</v>
      </c>
      <c r="L1702" s="4">
        <f>iferror(vlookup(B1702,Rating_info,3,0),"No Data")</f>
        <v>3</v>
      </c>
    </row>
    <row r="1703" ht="15.75" hidden="1" customHeight="1">
      <c r="A1703" s="4" t="s">
        <v>2855</v>
      </c>
      <c r="B1703" s="4" t="s">
        <v>2856</v>
      </c>
      <c r="C1703" s="4" t="str">
        <f>iferror(vlookup(B1703,Industry_info,2,false),"No data")</f>
        <v>Retail</v>
      </c>
      <c r="D1703" s="4" t="s">
        <v>2857</v>
      </c>
      <c r="E1703" s="4" t="str">
        <f>iferror(VLOOKUP(D1703,State_info,2,0),"No Data")</f>
        <v>NY</v>
      </c>
      <c r="F1703" s="4">
        <v>21402.0</v>
      </c>
      <c r="G1703" s="4">
        <v>52210.0</v>
      </c>
      <c r="H1703" s="4" t="s">
        <v>2858</v>
      </c>
      <c r="I1703" s="5">
        <v>43956.0</v>
      </c>
      <c r="J1703" s="5">
        <v>43989.0</v>
      </c>
      <c r="K1703" s="4" t="s">
        <v>16</v>
      </c>
      <c r="L1703" s="4">
        <f>iferror(vlookup(B1703,Rating_info,3,0),"No Data")</f>
        <v>3.9</v>
      </c>
    </row>
    <row r="1704" ht="15.75" hidden="1" customHeight="1">
      <c r="A1704" s="4" t="s">
        <v>2805</v>
      </c>
      <c r="B1704" s="4" t="s">
        <v>2806</v>
      </c>
      <c r="C1704" s="4" t="str">
        <f>iferror(vlookup(B1704,Industry_info,2,false),"No data")</f>
        <v>Finance</v>
      </c>
      <c r="D1704" s="4" t="s">
        <v>2807</v>
      </c>
      <c r="E1704" s="4" t="str">
        <f>iferror(VLOOKUP(D1704,State_info,2,0),"No Data")</f>
        <v>NY</v>
      </c>
      <c r="F1704" s="4">
        <v>44587.0</v>
      </c>
      <c r="G1704" s="4">
        <v>82162.0</v>
      </c>
      <c r="H1704" s="4" t="s">
        <v>2808</v>
      </c>
      <c r="I1704" s="5">
        <v>43959.0</v>
      </c>
      <c r="J1704" s="5">
        <v>43989.0</v>
      </c>
      <c r="K1704" s="4" t="s">
        <v>16</v>
      </c>
      <c r="L1704" s="4">
        <f>iferror(vlookup(B1704,Rating_info,3,0),"No Data")</f>
        <v>4</v>
      </c>
    </row>
    <row r="1705" ht="15.75" hidden="1" customHeight="1">
      <c r="A1705" s="4" t="s">
        <v>2809</v>
      </c>
      <c r="B1705" s="4" t="s">
        <v>2810</v>
      </c>
      <c r="C1705" s="4" t="str">
        <f>iferror(vlookup(B1705,Industry_info,2,false),"No data")</f>
        <v>No Industry</v>
      </c>
      <c r="D1705" s="4" t="s">
        <v>2807</v>
      </c>
      <c r="E1705" s="4" t="str">
        <f>iferror(VLOOKUP(D1705,State_info,2,0),"No Data")</f>
        <v>NY</v>
      </c>
      <c r="F1705" s="4">
        <v>125410.0</v>
      </c>
      <c r="G1705" s="4">
        <v>212901.0</v>
      </c>
      <c r="H1705" s="4" t="s">
        <v>2811</v>
      </c>
      <c r="I1705" s="5">
        <v>43949.0</v>
      </c>
      <c r="J1705" s="5">
        <v>43989.0</v>
      </c>
      <c r="K1705" s="4" t="s">
        <v>16</v>
      </c>
      <c r="L1705" s="4" t="str">
        <f>iferror(vlookup(B1705,Rating_info,3,0),"No Data")</f>
        <v/>
      </c>
    </row>
    <row r="1706" ht="15.75" hidden="1" customHeight="1">
      <c r="A1706" s="4" t="s">
        <v>2812</v>
      </c>
      <c r="B1706" s="4" t="s">
        <v>2813</v>
      </c>
      <c r="C1706" s="4" t="str">
        <f>iferror(vlookup(B1706,Industry_info,2,false),"No data")</f>
        <v>Health Care</v>
      </c>
      <c r="D1706" s="4" t="s">
        <v>2807</v>
      </c>
      <c r="E1706" s="4" t="str">
        <f>iferror(VLOOKUP(D1706,State_info,2,0),"No Data")</f>
        <v>NY</v>
      </c>
      <c r="F1706" s="4">
        <v>94715.0</v>
      </c>
      <c r="G1706" s="4">
        <v>103279.0</v>
      </c>
      <c r="H1706" s="4" t="s">
        <v>2814</v>
      </c>
      <c r="I1706" s="5">
        <v>43956.0</v>
      </c>
      <c r="J1706" s="5">
        <v>43989.0</v>
      </c>
      <c r="K1706" s="4" t="s">
        <v>16</v>
      </c>
      <c r="L1706" s="4">
        <f>iferror(vlookup(B1706,Rating_info,3,0),"No Data")</f>
        <v>4.9</v>
      </c>
    </row>
    <row r="1707" ht="15.75" hidden="1" customHeight="1">
      <c r="A1707" s="4" t="s">
        <v>2815</v>
      </c>
      <c r="B1707" s="4" t="s">
        <v>2816</v>
      </c>
      <c r="C1707" s="4" t="str">
        <f>iferror(vlookup(B1707,Industry_info,2,false),"No data")</f>
        <v>No Industry</v>
      </c>
      <c r="D1707" s="4" t="s">
        <v>2817</v>
      </c>
      <c r="E1707" s="4" t="str">
        <f>iferror(VLOOKUP(D1707,State_info,2,0),"No Data")</f>
        <v>NY</v>
      </c>
      <c r="F1707" s="4">
        <v>20000.0</v>
      </c>
      <c r="G1707" s="4">
        <v>35000.0</v>
      </c>
      <c r="H1707" s="4" t="s">
        <v>2818</v>
      </c>
      <c r="I1707" s="5">
        <v>43958.0</v>
      </c>
      <c r="J1707" s="5">
        <v>43989.0</v>
      </c>
      <c r="K1707" s="4" t="s">
        <v>330</v>
      </c>
      <c r="L1707" s="4" t="str">
        <f>iferror(vlookup(B1707,Rating_info,3,0),"No Data")</f>
        <v/>
      </c>
    </row>
    <row r="1708" ht="15.75" hidden="1" customHeight="1">
      <c r="A1708" s="4" t="s">
        <v>2823</v>
      </c>
      <c r="B1708" s="4" t="s">
        <v>2824</v>
      </c>
      <c r="C1708" s="4" t="str">
        <f>iferror(vlookup(B1708,Industry_info,2,false),"No data")</f>
        <v>Construction, Repair &amp; Maintenance</v>
      </c>
      <c r="D1708" s="4" t="s">
        <v>2825</v>
      </c>
      <c r="E1708" s="4" t="str">
        <f>iferror(VLOOKUP(D1708,State_info,2,0),"No Data")</f>
        <v>NY</v>
      </c>
      <c r="F1708" s="4">
        <v>46298.0</v>
      </c>
      <c r="G1708" s="4">
        <v>55893.0</v>
      </c>
      <c r="H1708" s="4" t="s">
        <v>2826</v>
      </c>
      <c r="I1708" s="5">
        <v>43952.0</v>
      </c>
      <c r="J1708" s="5">
        <v>43989.0</v>
      </c>
      <c r="K1708" s="4" t="s">
        <v>16</v>
      </c>
      <c r="L1708" s="4">
        <f>iferror(vlookup(B1708,Rating_info,3,0),"No Data")</f>
        <v>3.5</v>
      </c>
    </row>
    <row r="1709" ht="15.75" hidden="1" customHeight="1">
      <c r="A1709" s="4" t="s">
        <v>2827</v>
      </c>
      <c r="B1709" s="4" t="s">
        <v>2828</v>
      </c>
      <c r="C1709" s="4" t="str">
        <f>iferror(vlookup(B1709,Industry_info,2,false),"No data")</f>
        <v>Information Technology</v>
      </c>
      <c r="D1709" s="4" t="s">
        <v>2807</v>
      </c>
      <c r="E1709" s="4" t="str">
        <f>iferror(VLOOKUP(D1709,State_info,2,0),"No Data")</f>
        <v>NY</v>
      </c>
      <c r="F1709" s="4">
        <v>122296.0</v>
      </c>
      <c r="G1709" s="4">
        <v>148734.0</v>
      </c>
      <c r="H1709" s="4" t="s">
        <v>2829</v>
      </c>
      <c r="I1709" s="5">
        <v>43949.0</v>
      </c>
      <c r="J1709" s="5">
        <v>43989.0</v>
      </c>
      <c r="K1709" s="4" t="s">
        <v>16</v>
      </c>
      <c r="L1709" s="4">
        <f>iferror(vlookup(B1709,Rating_info,3,0),"No Data")</f>
        <v>3.4</v>
      </c>
    </row>
    <row r="1710" ht="15.75" hidden="1" customHeight="1">
      <c r="A1710" s="4" t="s">
        <v>2830</v>
      </c>
      <c r="B1710" s="4" t="s">
        <v>2806</v>
      </c>
      <c r="C1710" s="4" t="str">
        <f>iferror(vlookup(B1710,Industry_info,2,false),"No data")</f>
        <v>Finance</v>
      </c>
      <c r="D1710" s="4" t="s">
        <v>2807</v>
      </c>
      <c r="E1710" s="4" t="str">
        <f>iferror(VLOOKUP(D1710,State_info,2,0),"No Data")</f>
        <v>NY</v>
      </c>
      <c r="F1710" s="4">
        <v>91572.0</v>
      </c>
      <c r="G1710" s="4">
        <v>114484.0</v>
      </c>
      <c r="H1710" s="4" t="s">
        <v>2831</v>
      </c>
      <c r="I1710" s="5">
        <v>43946.0</v>
      </c>
      <c r="J1710" s="5">
        <v>43989.0</v>
      </c>
      <c r="K1710" s="4" t="s">
        <v>16</v>
      </c>
      <c r="L1710" s="4">
        <f>iferror(vlookup(B1710,Rating_info,3,0),"No Data")</f>
        <v>4</v>
      </c>
    </row>
    <row r="1711" ht="15.75" hidden="1" customHeight="1">
      <c r="A1711" s="4" t="s">
        <v>2832</v>
      </c>
      <c r="B1711" s="4" t="s">
        <v>2813</v>
      </c>
      <c r="C1711" s="4" t="str">
        <f>iferror(vlookup(B1711,Industry_info,2,false),"No data")</f>
        <v>Health Care</v>
      </c>
      <c r="D1711" s="4" t="s">
        <v>2833</v>
      </c>
      <c r="E1711" s="4" t="str">
        <f>iferror(VLOOKUP(D1711,State_info,2,0),"No Data")</f>
        <v>NJ</v>
      </c>
      <c r="F1711" s="4">
        <v>38471.0</v>
      </c>
      <c r="G1711" s="4">
        <v>43006.0</v>
      </c>
      <c r="H1711" s="4" t="s">
        <v>2834</v>
      </c>
      <c r="I1711" s="5">
        <v>43959.0</v>
      </c>
      <c r="J1711" s="5">
        <v>43989.0</v>
      </c>
      <c r="K1711" s="4" t="s">
        <v>330</v>
      </c>
      <c r="L1711" s="4">
        <f>iferror(vlookup(B1711,Rating_info,3,0),"No Data")</f>
        <v>4.9</v>
      </c>
    </row>
    <row r="1712" ht="15.75" hidden="1" customHeight="1">
      <c r="A1712" s="4" t="s">
        <v>2835</v>
      </c>
      <c r="B1712" s="4" t="s">
        <v>2836</v>
      </c>
      <c r="C1712" s="4" t="str">
        <f>iferror(vlookup(B1712,Industry_info,2,false),"No data")</f>
        <v>Telecommunications</v>
      </c>
      <c r="D1712" s="4" t="s">
        <v>2807</v>
      </c>
      <c r="E1712" s="4" t="str">
        <f>iferror(VLOOKUP(D1712,State_info,2,0),"No Data")</f>
        <v>NY</v>
      </c>
      <c r="F1712" s="4">
        <v>64829.0</v>
      </c>
      <c r="G1712" s="4">
        <v>104769.0</v>
      </c>
      <c r="H1712" s="4" t="s">
        <v>2837</v>
      </c>
      <c r="I1712" s="5">
        <v>43959.0</v>
      </c>
      <c r="J1712" s="5">
        <v>43989.0</v>
      </c>
      <c r="K1712" s="4" t="s">
        <v>16</v>
      </c>
      <c r="L1712" s="4">
        <f>iferror(vlookup(B1712,Rating_info,3,0),"No Data")</f>
        <v>4.1</v>
      </c>
    </row>
    <row r="1713" ht="15.75" hidden="1" customHeight="1">
      <c r="A1713" s="4" t="s">
        <v>2838</v>
      </c>
      <c r="B1713" s="4" t="s">
        <v>2839</v>
      </c>
      <c r="C1713" s="4" t="str">
        <f>iferror(vlookup(B1713,Industry_info,2,false),"No data")</f>
        <v>Biotech &amp; Pharmaceuticals</v>
      </c>
      <c r="D1713" s="4" t="s">
        <v>2807</v>
      </c>
      <c r="E1713" s="4" t="str">
        <f>iferror(VLOOKUP(D1713,State_info,2,0),"No Data")</f>
        <v>NY</v>
      </c>
      <c r="F1713" s="4">
        <v>65665.0</v>
      </c>
      <c r="G1713" s="4">
        <v>87057.0</v>
      </c>
      <c r="H1713" s="4" t="s">
        <v>2840</v>
      </c>
      <c r="I1713" s="5">
        <v>43949.0</v>
      </c>
      <c r="J1713" s="5">
        <v>43989.0</v>
      </c>
      <c r="K1713" s="4" t="s">
        <v>16</v>
      </c>
      <c r="L1713" s="4">
        <f>iferror(vlookup(B1713,Rating_info,3,0),"No Data")</f>
        <v>2.5</v>
      </c>
    </row>
    <row r="1714" ht="15.75" hidden="1" customHeight="1">
      <c r="A1714" s="4" t="s">
        <v>2841</v>
      </c>
      <c r="B1714" s="4" t="s">
        <v>2842</v>
      </c>
      <c r="C1714" s="4" t="str">
        <f>iferror(vlookup(B1714,Industry_info,2,false),"No data")</f>
        <v>Finance</v>
      </c>
      <c r="D1714" s="4" t="s">
        <v>2807</v>
      </c>
      <c r="E1714" s="4" t="str">
        <f>iferror(VLOOKUP(D1714,State_info,2,0),"No Data")</f>
        <v>NY</v>
      </c>
      <c r="F1714" s="4">
        <v>84236.0</v>
      </c>
      <c r="G1714" s="4">
        <v>162105.0</v>
      </c>
      <c r="H1714" s="4" t="s">
        <v>2843</v>
      </c>
      <c r="I1714" s="5">
        <v>43948.0</v>
      </c>
      <c r="J1714" s="5">
        <v>43989.0</v>
      </c>
      <c r="K1714" s="4" t="s">
        <v>16</v>
      </c>
      <c r="L1714" s="4">
        <f>iferror(vlookup(B1714,Rating_info,3,0),"No Data")</f>
        <v>3.6</v>
      </c>
    </row>
    <row r="1715" ht="15.75" hidden="1" customHeight="1">
      <c r="A1715" s="4" t="s">
        <v>2844</v>
      </c>
      <c r="B1715" s="4" t="s">
        <v>2845</v>
      </c>
      <c r="C1715" s="4" t="str">
        <f>iferror(vlookup(B1715,Industry_info,2,false),"No data")</f>
        <v>Health Care</v>
      </c>
      <c r="D1715" s="4" t="s">
        <v>2846</v>
      </c>
      <c r="E1715" s="4" t="str">
        <f>iferror(VLOOKUP(D1715,State_info,2,0),"No Data")</f>
        <v>NY</v>
      </c>
      <c r="F1715" s="4">
        <v>81991.0</v>
      </c>
      <c r="G1715" s="4">
        <v>120117.0</v>
      </c>
      <c r="H1715" s="4" t="s">
        <v>15</v>
      </c>
      <c r="I1715" s="5">
        <v>43953.0</v>
      </c>
      <c r="J1715" s="5">
        <v>43989.0</v>
      </c>
      <c r="K1715" s="4" t="s">
        <v>16</v>
      </c>
      <c r="L1715" s="4">
        <f>iferror(vlookup(B1715,Rating_info,3,0),"No Data")</f>
        <v>3.2</v>
      </c>
    </row>
    <row r="1716" ht="15.75" hidden="1" customHeight="1">
      <c r="A1716" s="4" t="s">
        <v>2847</v>
      </c>
      <c r="B1716" s="4" t="s">
        <v>2848</v>
      </c>
      <c r="C1716" s="4" t="str">
        <f>iferror(vlookup(B1716,Industry_info,2,false),"No data")</f>
        <v>Health Care</v>
      </c>
      <c r="D1716" s="4" t="s">
        <v>2849</v>
      </c>
      <c r="E1716" s="4" t="str">
        <f>iferror(VLOOKUP(D1716,State_info,2,0),"No Data")</f>
        <v>NJ</v>
      </c>
      <c r="F1716" s="4">
        <v>48000.0</v>
      </c>
      <c r="G1716" s="4">
        <v>75000.0</v>
      </c>
      <c r="H1716" s="4" t="s">
        <v>2850</v>
      </c>
      <c r="I1716" s="5">
        <v>43949.0</v>
      </c>
      <c r="J1716" s="5">
        <v>43989.0</v>
      </c>
      <c r="K1716" s="4" t="s">
        <v>16</v>
      </c>
      <c r="L1716" s="4">
        <f>iferror(vlookup(B1716,Rating_info,3,0),"No Data")</f>
        <v>4.5</v>
      </c>
    </row>
    <row r="1717" ht="15.75" hidden="1" customHeight="1">
      <c r="A1717" s="4" t="s">
        <v>2851</v>
      </c>
      <c r="B1717" s="4" t="s">
        <v>2852</v>
      </c>
      <c r="C1717" s="4" t="str">
        <f>iferror(vlookup(B1717,Industry_info,2,false),"No data")</f>
        <v>No Industry</v>
      </c>
      <c r="D1717" s="4" t="s">
        <v>2853</v>
      </c>
      <c r="E1717" s="4" t="str">
        <f>iferror(VLOOKUP(D1717,State_info,2,0),"No Data")</f>
        <v>NY</v>
      </c>
      <c r="F1717" s="4">
        <v>55069.0</v>
      </c>
      <c r="G1717" s="4">
        <v>74745.0</v>
      </c>
      <c r="H1717" s="4" t="s">
        <v>2854</v>
      </c>
      <c r="I1717" s="5">
        <v>43958.0</v>
      </c>
      <c r="J1717" s="5">
        <v>43989.0</v>
      </c>
      <c r="K1717" s="4" t="s">
        <v>16</v>
      </c>
      <c r="L1717" s="4">
        <f>iferror(vlookup(B1717,Rating_info,3,0),"No Data")</f>
        <v>3</v>
      </c>
    </row>
    <row r="1718" ht="15.75" hidden="1" customHeight="1">
      <c r="A1718" s="4" t="s">
        <v>2855</v>
      </c>
      <c r="B1718" s="4" t="s">
        <v>2856</v>
      </c>
      <c r="C1718" s="4" t="str">
        <f>iferror(vlookup(B1718,Industry_info,2,false),"No data")</f>
        <v>Retail</v>
      </c>
      <c r="D1718" s="4" t="s">
        <v>2857</v>
      </c>
      <c r="E1718" s="4" t="str">
        <f>iferror(VLOOKUP(D1718,State_info,2,0),"No Data")</f>
        <v>NY</v>
      </c>
      <c r="F1718" s="4">
        <v>21402.0</v>
      </c>
      <c r="G1718" s="4">
        <v>52210.0</v>
      </c>
      <c r="H1718" s="4" t="s">
        <v>2858</v>
      </c>
      <c r="I1718" s="5">
        <v>43956.0</v>
      </c>
      <c r="J1718" s="5">
        <v>43989.0</v>
      </c>
      <c r="K1718" s="4" t="s">
        <v>16</v>
      </c>
      <c r="L1718" s="4">
        <f>iferror(vlookup(B1718,Rating_info,3,0),"No Data")</f>
        <v>3.9</v>
      </c>
    </row>
    <row r="1719" ht="15.75" hidden="1" customHeight="1">
      <c r="A1719" s="4" t="s">
        <v>2805</v>
      </c>
      <c r="B1719" s="4" t="s">
        <v>2806</v>
      </c>
      <c r="C1719" s="4" t="str">
        <f>iferror(vlookup(B1719,Industry_info,2,false),"No data")</f>
        <v>Finance</v>
      </c>
      <c r="D1719" s="4" t="s">
        <v>2807</v>
      </c>
      <c r="E1719" s="4" t="str">
        <f>iferror(VLOOKUP(D1719,State_info,2,0),"No Data")</f>
        <v>NY</v>
      </c>
      <c r="F1719" s="4">
        <v>44587.0</v>
      </c>
      <c r="G1719" s="4">
        <v>82162.0</v>
      </c>
      <c r="H1719" s="4" t="s">
        <v>2808</v>
      </c>
      <c r="I1719" s="5">
        <v>43959.0</v>
      </c>
      <c r="J1719" s="5">
        <v>43989.0</v>
      </c>
      <c r="K1719" s="4" t="s">
        <v>16</v>
      </c>
      <c r="L1719" s="4">
        <f>iferror(vlookup(B1719,Rating_info,3,0),"No Data")</f>
        <v>4</v>
      </c>
    </row>
    <row r="1720" ht="15.75" hidden="1" customHeight="1">
      <c r="A1720" s="4" t="s">
        <v>2809</v>
      </c>
      <c r="B1720" s="4" t="s">
        <v>2810</v>
      </c>
      <c r="C1720" s="4" t="str">
        <f>iferror(vlookup(B1720,Industry_info,2,false),"No data")</f>
        <v>No Industry</v>
      </c>
      <c r="D1720" s="4" t="s">
        <v>2807</v>
      </c>
      <c r="E1720" s="4" t="str">
        <f>iferror(VLOOKUP(D1720,State_info,2,0),"No Data")</f>
        <v>NY</v>
      </c>
      <c r="F1720" s="4">
        <v>125410.0</v>
      </c>
      <c r="G1720" s="4">
        <v>212901.0</v>
      </c>
      <c r="H1720" s="4" t="s">
        <v>2811</v>
      </c>
      <c r="I1720" s="5">
        <v>43949.0</v>
      </c>
      <c r="J1720" s="5">
        <v>43989.0</v>
      </c>
      <c r="K1720" s="4" t="s">
        <v>16</v>
      </c>
      <c r="L1720" s="4" t="str">
        <f>iferror(vlookup(B1720,Rating_info,3,0),"No Data")</f>
        <v/>
      </c>
    </row>
    <row r="1721" ht="15.75" hidden="1" customHeight="1">
      <c r="A1721" s="4" t="s">
        <v>2812</v>
      </c>
      <c r="B1721" s="4" t="s">
        <v>2813</v>
      </c>
      <c r="C1721" s="4" t="str">
        <f>iferror(vlookup(B1721,Industry_info,2,false),"No data")</f>
        <v>Health Care</v>
      </c>
      <c r="D1721" s="4" t="s">
        <v>2807</v>
      </c>
      <c r="E1721" s="4" t="str">
        <f>iferror(VLOOKUP(D1721,State_info,2,0),"No Data")</f>
        <v>NY</v>
      </c>
      <c r="F1721" s="4">
        <v>94715.0</v>
      </c>
      <c r="G1721" s="4">
        <v>103279.0</v>
      </c>
      <c r="H1721" s="4" t="s">
        <v>2814</v>
      </c>
      <c r="I1721" s="5">
        <v>43956.0</v>
      </c>
      <c r="J1721" s="5">
        <v>43989.0</v>
      </c>
      <c r="K1721" s="4" t="s">
        <v>16</v>
      </c>
      <c r="L1721" s="4">
        <f>iferror(vlookup(B1721,Rating_info,3,0),"No Data")</f>
        <v>4.9</v>
      </c>
    </row>
    <row r="1722" ht="15.75" hidden="1" customHeight="1">
      <c r="A1722" s="4" t="s">
        <v>2815</v>
      </c>
      <c r="B1722" s="4" t="s">
        <v>2816</v>
      </c>
      <c r="C1722" s="4" t="str">
        <f>iferror(vlookup(B1722,Industry_info,2,false),"No data")</f>
        <v>No Industry</v>
      </c>
      <c r="D1722" s="4" t="s">
        <v>2817</v>
      </c>
      <c r="E1722" s="4" t="str">
        <f>iferror(VLOOKUP(D1722,State_info,2,0),"No Data")</f>
        <v>NY</v>
      </c>
      <c r="F1722" s="4">
        <v>20000.0</v>
      </c>
      <c r="G1722" s="4">
        <v>35000.0</v>
      </c>
      <c r="H1722" s="4" t="s">
        <v>2818</v>
      </c>
      <c r="I1722" s="5">
        <v>43958.0</v>
      </c>
      <c r="J1722" s="5">
        <v>43989.0</v>
      </c>
      <c r="K1722" s="4" t="s">
        <v>330</v>
      </c>
      <c r="L1722" s="4" t="str">
        <f>iferror(vlookup(B1722,Rating_info,3,0),"No Data")</f>
        <v/>
      </c>
    </row>
    <row r="1723" ht="15.75" hidden="1" customHeight="1">
      <c r="A1723" s="4" t="s">
        <v>2823</v>
      </c>
      <c r="B1723" s="4" t="s">
        <v>2824</v>
      </c>
      <c r="C1723" s="4" t="str">
        <f>iferror(vlookup(B1723,Industry_info,2,false),"No data")</f>
        <v>Construction, Repair &amp; Maintenance</v>
      </c>
      <c r="D1723" s="4" t="s">
        <v>2825</v>
      </c>
      <c r="E1723" s="4" t="str">
        <f>iferror(VLOOKUP(D1723,State_info,2,0),"No Data")</f>
        <v>NY</v>
      </c>
      <c r="F1723" s="4">
        <v>46298.0</v>
      </c>
      <c r="G1723" s="4">
        <v>55893.0</v>
      </c>
      <c r="H1723" s="4" t="s">
        <v>2826</v>
      </c>
      <c r="I1723" s="5">
        <v>43952.0</v>
      </c>
      <c r="J1723" s="5">
        <v>43989.0</v>
      </c>
      <c r="K1723" s="4" t="s">
        <v>16</v>
      </c>
      <c r="L1723" s="4">
        <f>iferror(vlookup(B1723,Rating_info,3,0),"No Data")</f>
        <v>3.5</v>
      </c>
    </row>
    <row r="1724" ht="15.75" hidden="1" customHeight="1">
      <c r="A1724" s="4" t="s">
        <v>2827</v>
      </c>
      <c r="B1724" s="4" t="s">
        <v>2828</v>
      </c>
      <c r="C1724" s="4" t="str">
        <f>iferror(vlookup(B1724,Industry_info,2,false),"No data")</f>
        <v>Information Technology</v>
      </c>
      <c r="D1724" s="4" t="s">
        <v>2807</v>
      </c>
      <c r="E1724" s="4" t="str">
        <f>iferror(VLOOKUP(D1724,State_info,2,0),"No Data")</f>
        <v>NY</v>
      </c>
      <c r="F1724" s="4">
        <v>122296.0</v>
      </c>
      <c r="G1724" s="4">
        <v>148734.0</v>
      </c>
      <c r="H1724" s="4" t="s">
        <v>2829</v>
      </c>
      <c r="I1724" s="5">
        <v>43949.0</v>
      </c>
      <c r="J1724" s="5">
        <v>43989.0</v>
      </c>
      <c r="K1724" s="4" t="s">
        <v>16</v>
      </c>
      <c r="L1724" s="4">
        <f>iferror(vlookup(B1724,Rating_info,3,0),"No Data")</f>
        <v>3.4</v>
      </c>
    </row>
    <row r="1725" ht="15.75" hidden="1" customHeight="1">
      <c r="A1725" s="4" t="s">
        <v>2830</v>
      </c>
      <c r="B1725" s="4" t="s">
        <v>2806</v>
      </c>
      <c r="C1725" s="4" t="str">
        <f>iferror(vlookup(B1725,Industry_info,2,false),"No data")</f>
        <v>Finance</v>
      </c>
      <c r="D1725" s="4" t="s">
        <v>2807</v>
      </c>
      <c r="E1725" s="4" t="str">
        <f>iferror(VLOOKUP(D1725,State_info,2,0),"No Data")</f>
        <v>NY</v>
      </c>
      <c r="F1725" s="4">
        <v>91572.0</v>
      </c>
      <c r="G1725" s="4">
        <v>114484.0</v>
      </c>
      <c r="H1725" s="4" t="s">
        <v>2831</v>
      </c>
      <c r="I1725" s="5">
        <v>43946.0</v>
      </c>
      <c r="J1725" s="5">
        <v>43989.0</v>
      </c>
      <c r="K1725" s="4" t="s">
        <v>16</v>
      </c>
      <c r="L1725" s="4">
        <f>iferror(vlookup(B1725,Rating_info,3,0),"No Data")</f>
        <v>4</v>
      </c>
    </row>
    <row r="1726" ht="15.75" hidden="1" customHeight="1">
      <c r="A1726" s="4" t="s">
        <v>2832</v>
      </c>
      <c r="B1726" s="4" t="s">
        <v>2813</v>
      </c>
      <c r="C1726" s="4" t="str">
        <f>iferror(vlookup(B1726,Industry_info,2,false),"No data")</f>
        <v>Health Care</v>
      </c>
      <c r="D1726" s="4" t="s">
        <v>2833</v>
      </c>
      <c r="E1726" s="4" t="str">
        <f>iferror(VLOOKUP(D1726,State_info,2,0),"No Data")</f>
        <v>NJ</v>
      </c>
      <c r="F1726" s="4">
        <v>38471.0</v>
      </c>
      <c r="G1726" s="4">
        <v>43006.0</v>
      </c>
      <c r="H1726" s="4" t="s">
        <v>2834</v>
      </c>
      <c r="I1726" s="5">
        <v>43959.0</v>
      </c>
      <c r="J1726" s="5">
        <v>43989.0</v>
      </c>
      <c r="K1726" s="4" t="s">
        <v>330</v>
      </c>
      <c r="L1726" s="4">
        <f>iferror(vlookup(B1726,Rating_info,3,0),"No Data")</f>
        <v>4.9</v>
      </c>
    </row>
    <row r="1727" ht="15.75" hidden="1" customHeight="1">
      <c r="A1727" s="4" t="s">
        <v>2835</v>
      </c>
      <c r="B1727" s="4" t="s">
        <v>2836</v>
      </c>
      <c r="C1727" s="4" t="str">
        <f>iferror(vlookup(B1727,Industry_info,2,false),"No data")</f>
        <v>Telecommunications</v>
      </c>
      <c r="D1727" s="4" t="s">
        <v>2807</v>
      </c>
      <c r="E1727" s="4" t="str">
        <f>iferror(VLOOKUP(D1727,State_info,2,0),"No Data")</f>
        <v>NY</v>
      </c>
      <c r="F1727" s="4">
        <v>64829.0</v>
      </c>
      <c r="G1727" s="4">
        <v>104769.0</v>
      </c>
      <c r="H1727" s="4" t="s">
        <v>2837</v>
      </c>
      <c r="I1727" s="5">
        <v>43959.0</v>
      </c>
      <c r="J1727" s="5">
        <v>43989.0</v>
      </c>
      <c r="K1727" s="4" t="s">
        <v>16</v>
      </c>
      <c r="L1727" s="4">
        <f>iferror(vlookup(B1727,Rating_info,3,0),"No Data")</f>
        <v>4.1</v>
      </c>
    </row>
    <row r="1728" ht="15.75" hidden="1" customHeight="1">
      <c r="A1728" s="4" t="s">
        <v>2838</v>
      </c>
      <c r="B1728" s="4" t="s">
        <v>2839</v>
      </c>
      <c r="C1728" s="4" t="str">
        <f>iferror(vlookup(B1728,Industry_info,2,false),"No data")</f>
        <v>Biotech &amp; Pharmaceuticals</v>
      </c>
      <c r="D1728" s="4" t="s">
        <v>2807</v>
      </c>
      <c r="E1728" s="4" t="str">
        <f>iferror(VLOOKUP(D1728,State_info,2,0),"No Data")</f>
        <v>NY</v>
      </c>
      <c r="F1728" s="4">
        <v>65665.0</v>
      </c>
      <c r="G1728" s="4">
        <v>87057.0</v>
      </c>
      <c r="H1728" s="4" t="s">
        <v>2840</v>
      </c>
      <c r="I1728" s="5">
        <v>43949.0</v>
      </c>
      <c r="J1728" s="5">
        <v>43989.0</v>
      </c>
      <c r="K1728" s="4" t="s">
        <v>16</v>
      </c>
      <c r="L1728" s="4">
        <f>iferror(vlookup(B1728,Rating_info,3,0),"No Data")</f>
        <v>2.5</v>
      </c>
    </row>
    <row r="1729" ht="15.75" hidden="1" customHeight="1">
      <c r="A1729" s="4" t="s">
        <v>2841</v>
      </c>
      <c r="B1729" s="4" t="s">
        <v>2842</v>
      </c>
      <c r="C1729" s="4" t="str">
        <f>iferror(vlookup(B1729,Industry_info,2,false),"No data")</f>
        <v>Finance</v>
      </c>
      <c r="D1729" s="4" t="s">
        <v>2807</v>
      </c>
      <c r="E1729" s="4" t="str">
        <f>iferror(VLOOKUP(D1729,State_info,2,0),"No Data")</f>
        <v>NY</v>
      </c>
      <c r="F1729" s="4">
        <v>84236.0</v>
      </c>
      <c r="G1729" s="4">
        <v>162105.0</v>
      </c>
      <c r="H1729" s="4" t="s">
        <v>2843</v>
      </c>
      <c r="I1729" s="5">
        <v>43948.0</v>
      </c>
      <c r="J1729" s="5">
        <v>43989.0</v>
      </c>
      <c r="K1729" s="4" t="s">
        <v>16</v>
      </c>
      <c r="L1729" s="4">
        <f>iferror(vlookup(B1729,Rating_info,3,0),"No Data")</f>
        <v>3.6</v>
      </c>
    </row>
    <row r="1730" ht="15.75" hidden="1" customHeight="1">
      <c r="A1730" s="4" t="s">
        <v>2844</v>
      </c>
      <c r="B1730" s="4" t="s">
        <v>2845</v>
      </c>
      <c r="C1730" s="4" t="str">
        <f>iferror(vlookup(B1730,Industry_info,2,false),"No data")</f>
        <v>Health Care</v>
      </c>
      <c r="D1730" s="4" t="s">
        <v>2846</v>
      </c>
      <c r="E1730" s="4" t="str">
        <f>iferror(VLOOKUP(D1730,State_info,2,0),"No Data")</f>
        <v>NY</v>
      </c>
      <c r="F1730" s="4">
        <v>81991.0</v>
      </c>
      <c r="G1730" s="4">
        <v>120117.0</v>
      </c>
      <c r="H1730" s="4" t="s">
        <v>15</v>
      </c>
      <c r="I1730" s="5">
        <v>43953.0</v>
      </c>
      <c r="J1730" s="5">
        <v>43989.0</v>
      </c>
      <c r="K1730" s="4" t="s">
        <v>16</v>
      </c>
      <c r="L1730" s="4">
        <f>iferror(vlookup(B1730,Rating_info,3,0),"No Data")</f>
        <v>3.2</v>
      </c>
    </row>
    <row r="1731" ht="15.75" hidden="1" customHeight="1">
      <c r="A1731" s="4" t="s">
        <v>2847</v>
      </c>
      <c r="B1731" s="4" t="s">
        <v>2848</v>
      </c>
      <c r="C1731" s="4" t="str">
        <f>iferror(vlookup(B1731,Industry_info,2,false),"No data")</f>
        <v>Health Care</v>
      </c>
      <c r="D1731" s="4" t="s">
        <v>2849</v>
      </c>
      <c r="E1731" s="4" t="str">
        <f>iferror(VLOOKUP(D1731,State_info,2,0),"No Data")</f>
        <v>NJ</v>
      </c>
      <c r="F1731" s="4">
        <v>48000.0</v>
      </c>
      <c r="G1731" s="4">
        <v>75000.0</v>
      </c>
      <c r="H1731" s="4" t="s">
        <v>2850</v>
      </c>
      <c r="I1731" s="5">
        <v>43949.0</v>
      </c>
      <c r="J1731" s="5">
        <v>43989.0</v>
      </c>
      <c r="K1731" s="4" t="s">
        <v>16</v>
      </c>
      <c r="L1731" s="4">
        <f>iferror(vlookup(B1731,Rating_info,3,0),"No Data")</f>
        <v>4.5</v>
      </c>
    </row>
    <row r="1732" ht="15.75" hidden="1" customHeight="1">
      <c r="A1732" s="4" t="s">
        <v>2851</v>
      </c>
      <c r="B1732" s="4" t="s">
        <v>2852</v>
      </c>
      <c r="C1732" s="4" t="str">
        <f>iferror(vlookup(B1732,Industry_info,2,false),"No data")</f>
        <v>No Industry</v>
      </c>
      <c r="D1732" s="4" t="s">
        <v>2853</v>
      </c>
      <c r="E1732" s="4" t="str">
        <f>iferror(VLOOKUP(D1732,State_info,2,0),"No Data")</f>
        <v>NY</v>
      </c>
      <c r="F1732" s="4">
        <v>55069.0</v>
      </c>
      <c r="G1732" s="4">
        <v>74745.0</v>
      </c>
      <c r="H1732" s="4" t="s">
        <v>2854</v>
      </c>
      <c r="I1732" s="5">
        <v>43958.0</v>
      </c>
      <c r="J1732" s="5">
        <v>43989.0</v>
      </c>
      <c r="K1732" s="4" t="s">
        <v>16</v>
      </c>
      <c r="L1732" s="4">
        <f>iferror(vlookup(B1732,Rating_info,3,0),"No Data")</f>
        <v>3</v>
      </c>
    </row>
    <row r="1733" ht="15.75" hidden="1" customHeight="1">
      <c r="A1733" s="4" t="s">
        <v>2855</v>
      </c>
      <c r="B1733" s="4" t="s">
        <v>2856</v>
      </c>
      <c r="C1733" s="4" t="str">
        <f>iferror(vlookup(B1733,Industry_info,2,false),"No data")</f>
        <v>Retail</v>
      </c>
      <c r="D1733" s="4" t="s">
        <v>2857</v>
      </c>
      <c r="E1733" s="4" t="str">
        <f>iferror(VLOOKUP(D1733,State_info,2,0),"No Data")</f>
        <v>NY</v>
      </c>
      <c r="F1733" s="4">
        <v>21402.0</v>
      </c>
      <c r="G1733" s="4">
        <v>52210.0</v>
      </c>
      <c r="H1733" s="4" t="s">
        <v>2858</v>
      </c>
      <c r="I1733" s="5">
        <v>43956.0</v>
      </c>
      <c r="J1733" s="5">
        <v>43989.0</v>
      </c>
      <c r="K1733" s="4" t="s">
        <v>16</v>
      </c>
      <c r="L1733" s="4">
        <f>iferror(vlookup(B1733,Rating_info,3,0),"No Data")</f>
        <v>3.9</v>
      </c>
    </row>
    <row r="1734" ht="15.75" hidden="1" customHeight="1">
      <c r="A1734" s="4" t="s">
        <v>2805</v>
      </c>
      <c r="B1734" s="4" t="s">
        <v>2806</v>
      </c>
      <c r="C1734" s="4" t="str">
        <f>iferror(vlookup(B1734,Industry_info,2,false),"No data")</f>
        <v>Finance</v>
      </c>
      <c r="D1734" s="4" t="s">
        <v>2807</v>
      </c>
      <c r="E1734" s="4" t="str">
        <f>iferror(VLOOKUP(D1734,State_info,2,0),"No Data")</f>
        <v>NY</v>
      </c>
      <c r="F1734" s="4">
        <v>44587.0</v>
      </c>
      <c r="G1734" s="4">
        <v>82162.0</v>
      </c>
      <c r="H1734" s="4" t="s">
        <v>2808</v>
      </c>
      <c r="I1734" s="5">
        <v>43959.0</v>
      </c>
      <c r="J1734" s="5">
        <v>43989.0</v>
      </c>
      <c r="K1734" s="4" t="s">
        <v>16</v>
      </c>
      <c r="L1734" s="4">
        <f>iferror(vlookup(B1734,Rating_info,3,0),"No Data")</f>
        <v>4</v>
      </c>
    </row>
    <row r="1735" ht="15.75" hidden="1" customHeight="1">
      <c r="A1735" s="4" t="s">
        <v>2809</v>
      </c>
      <c r="B1735" s="4" t="s">
        <v>2810</v>
      </c>
      <c r="C1735" s="4" t="str">
        <f>iferror(vlookup(B1735,Industry_info,2,false),"No data")</f>
        <v>No Industry</v>
      </c>
      <c r="D1735" s="4" t="s">
        <v>2807</v>
      </c>
      <c r="E1735" s="4" t="str">
        <f>iferror(VLOOKUP(D1735,State_info,2,0),"No Data")</f>
        <v>NY</v>
      </c>
      <c r="F1735" s="4">
        <v>125410.0</v>
      </c>
      <c r="G1735" s="4">
        <v>212901.0</v>
      </c>
      <c r="H1735" s="4" t="s">
        <v>2811</v>
      </c>
      <c r="I1735" s="5">
        <v>43949.0</v>
      </c>
      <c r="J1735" s="5">
        <v>43989.0</v>
      </c>
      <c r="K1735" s="4" t="s">
        <v>16</v>
      </c>
      <c r="L1735" s="4" t="str">
        <f>iferror(vlookup(B1735,Rating_info,3,0),"No Data")</f>
        <v/>
      </c>
    </row>
    <row r="1736" ht="15.75" hidden="1" customHeight="1">
      <c r="A1736" s="4" t="s">
        <v>2812</v>
      </c>
      <c r="B1736" s="4" t="s">
        <v>2813</v>
      </c>
      <c r="C1736" s="4" t="str">
        <f>iferror(vlookup(B1736,Industry_info,2,false),"No data")</f>
        <v>Health Care</v>
      </c>
      <c r="D1736" s="4" t="s">
        <v>2807</v>
      </c>
      <c r="E1736" s="4" t="str">
        <f>iferror(VLOOKUP(D1736,State_info,2,0),"No Data")</f>
        <v>NY</v>
      </c>
      <c r="F1736" s="4">
        <v>94715.0</v>
      </c>
      <c r="G1736" s="4">
        <v>103279.0</v>
      </c>
      <c r="H1736" s="4" t="s">
        <v>2814</v>
      </c>
      <c r="I1736" s="5">
        <v>43956.0</v>
      </c>
      <c r="J1736" s="5">
        <v>43989.0</v>
      </c>
      <c r="K1736" s="4" t="s">
        <v>16</v>
      </c>
      <c r="L1736" s="4">
        <f>iferror(vlookup(B1736,Rating_info,3,0),"No Data")</f>
        <v>4.9</v>
      </c>
    </row>
    <row r="1737" ht="15.75" hidden="1" customHeight="1">
      <c r="A1737" s="4" t="s">
        <v>2815</v>
      </c>
      <c r="B1737" s="4" t="s">
        <v>2816</v>
      </c>
      <c r="C1737" s="4" t="str">
        <f>iferror(vlookup(B1737,Industry_info,2,false),"No data")</f>
        <v>No Industry</v>
      </c>
      <c r="D1737" s="4" t="s">
        <v>2817</v>
      </c>
      <c r="E1737" s="4" t="str">
        <f>iferror(VLOOKUP(D1737,State_info,2,0),"No Data")</f>
        <v>NY</v>
      </c>
      <c r="F1737" s="4">
        <v>20000.0</v>
      </c>
      <c r="G1737" s="4">
        <v>35000.0</v>
      </c>
      <c r="H1737" s="4" t="s">
        <v>2818</v>
      </c>
      <c r="I1737" s="5">
        <v>43958.0</v>
      </c>
      <c r="J1737" s="5">
        <v>43989.0</v>
      </c>
      <c r="K1737" s="4" t="s">
        <v>330</v>
      </c>
      <c r="L1737" s="4" t="str">
        <f>iferror(vlookup(B1737,Rating_info,3,0),"No Data")</f>
        <v/>
      </c>
    </row>
    <row r="1738" ht="15.75" hidden="1" customHeight="1">
      <c r="A1738" s="4" t="s">
        <v>2823</v>
      </c>
      <c r="B1738" s="4" t="s">
        <v>2824</v>
      </c>
      <c r="C1738" s="4" t="str">
        <f>iferror(vlookup(B1738,Industry_info,2,false),"No data")</f>
        <v>Construction, Repair &amp; Maintenance</v>
      </c>
      <c r="D1738" s="4" t="s">
        <v>2825</v>
      </c>
      <c r="E1738" s="4" t="str">
        <f>iferror(VLOOKUP(D1738,State_info,2,0),"No Data")</f>
        <v>NY</v>
      </c>
      <c r="F1738" s="4">
        <v>46298.0</v>
      </c>
      <c r="G1738" s="4">
        <v>55893.0</v>
      </c>
      <c r="H1738" s="4" t="s">
        <v>2826</v>
      </c>
      <c r="I1738" s="5">
        <v>43952.0</v>
      </c>
      <c r="J1738" s="5">
        <v>43989.0</v>
      </c>
      <c r="K1738" s="4" t="s">
        <v>16</v>
      </c>
      <c r="L1738" s="4">
        <f>iferror(vlookup(B1738,Rating_info,3,0),"No Data")</f>
        <v>3.5</v>
      </c>
    </row>
    <row r="1739" ht="15.75" hidden="1" customHeight="1">
      <c r="A1739" s="4" t="s">
        <v>2827</v>
      </c>
      <c r="B1739" s="4" t="s">
        <v>2828</v>
      </c>
      <c r="C1739" s="4" t="str">
        <f>iferror(vlookup(B1739,Industry_info,2,false),"No data")</f>
        <v>Information Technology</v>
      </c>
      <c r="D1739" s="4" t="s">
        <v>2807</v>
      </c>
      <c r="E1739" s="4" t="str">
        <f>iferror(VLOOKUP(D1739,State_info,2,0),"No Data")</f>
        <v>NY</v>
      </c>
      <c r="F1739" s="4">
        <v>122296.0</v>
      </c>
      <c r="G1739" s="4">
        <v>148734.0</v>
      </c>
      <c r="H1739" s="4" t="s">
        <v>2829</v>
      </c>
      <c r="I1739" s="5">
        <v>43949.0</v>
      </c>
      <c r="J1739" s="5">
        <v>43989.0</v>
      </c>
      <c r="K1739" s="4" t="s">
        <v>16</v>
      </c>
      <c r="L1739" s="4">
        <f>iferror(vlookup(B1739,Rating_info,3,0),"No Data")</f>
        <v>3.4</v>
      </c>
    </row>
    <row r="1740" ht="15.75" hidden="1" customHeight="1">
      <c r="A1740" s="4" t="s">
        <v>2830</v>
      </c>
      <c r="B1740" s="4" t="s">
        <v>2806</v>
      </c>
      <c r="C1740" s="4" t="str">
        <f>iferror(vlookup(B1740,Industry_info,2,false),"No data")</f>
        <v>Finance</v>
      </c>
      <c r="D1740" s="4" t="s">
        <v>2807</v>
      </c>
      <c r="E1740" s="4" t="str">
        <f>iferror(VLOOKUP(D1740,State_info,2,0),"No Data")</f>
        <v>NY</v>
      </c>
      <c r="F1740" s="4">
        <v>91572.0</v>
      </c>
      <c r="G1740" s="4">
        <v>114484.0</v>
      </c>
      <c r="H1740" s="4" t="s">
        <v>2831</v>
      </c>
      <c r="I1740" s="5">
        <v>43946.0</v>
      </c>
      <c r="J1740" s="5">
        <v>43989.0</v>
      </c>
      <c r="K1740" s="4" t="s">
        <v>16</v>
      </c>
      <c r="L1740" s="4">
        <f>iferror(vlookup(B1740,Rating_info,3,0),"No Data")</f>
        <v>4</v>
      </c>
    </row>
    <row r="1741" ht="15.75" hidden="1" customHeight="1">
      <c r="A1741" s="4" t="s">
        <v>2832</v>
      </c>
      <c r="B1741" s="4" t="s">
        <v>2813</v>
      </c>
      <c r="C1741" s="4" t="str">
        <f>iferror(vlookup(B1741,Industry_info,2,false),"No data")</f>
        <v>Health Care</v>
      </c>
      <c r="D1741" s="4" t="s">
        <v>2833</v>
      </c>
      <c r="E1741" s="4" t="str">
        <f>iferror(VLOOKUP(D1741,State_info,2,0),"No Data")</f>
        <v>NJ</v>
      </c>
      <c r="F1741" s="4">
        <v>38471.0</v>
      </c>
      <c r="G1741" s="4">
        <v>43006.0</v>
      </c>
      <c r="H1741" s="4" t="s">
        <v>2834</v>
      </c>
      <c r="I1741" s="5">
        <v>43959.0</v>
      </c>
      <c r="J1741" s="5">
        <v>43989.0</v>
      </c>
      <c r="K1741" s="4" t="s">
        <v>330</v>
      </c>
      <c r="L1741" s="4">
        <f>iferror(vlookup(B1741,Rating_info,3,0),"No Data")</f>
        <v>4.9</v>
      </c>
    </row>
    <row r="1742" ht="15.75" hidden="1" customHeight="1">
      <c r="A1742" s="4" t="s">
        <v>2835</v>
      </c>
      <c r="B1742" s="4" t="s">
        <v>2836</v>
      </c>
      <c r="C1742" s="4" t="str">
        <f>iferror(vlookup(B1742,Industry_info,2,false),"No data")</f>
        <v>Telecommunications</v>
      </c>
      <c r="D1742" s="4" t="s">
        <v>2807</v>
      </c>
      <c r="E1742" s="4" t="str">
        <f>iferror(VLOOKUP(D1742,State_info,2,0),"No Data")</f>
        <v>NY</v>
      </c>
      <c r="F1742" s="4">
        <v>64829.0</v>
      </c>
      <c r="G1742" s="4">
        <v>104769.0</v>
      </c>
      <c r="H1742" s="4" t="s">
        <v>2837</v>
      </c>
      <c r="I1742" s="5">
        <v>43959.0</v>
      </c>
      <c r="J1742" s="5">
        <v>43989.0</v>
      </c>
      <c r="K1742" s="4" t="s">
        <v>16</v>
      </c>
      <c r="L1742" s="4">
        <f>iferror(vlookup(B1742,Rating_info,3,0),"No Data")</f>
        <v>4.1</v>
      </c>
    </row>
    <row r="1743" ht="15.75" hidden="1" customHeight="1">
      <c r="A1743" s="4" t="s">
        <v>2838</v>
      </c>
      <c r="B1743" s="4" t="s">
        <v>2839</v>
      </c>
      <c r="C1743" s="4" t="str">
        <f>iferror(vlookup(B1743,Industry_info,2,false),"No data")</f>
        <v>Biotech &amp; Pharmaceuticals</v>
      </c>
      <c r="D1743" s="4" t="s">
        <v>2807</v>
      </c>
      <c r="E1743" s="4" t="str">
        <f>iferror(VLOOKUP(D1743,State_info,2,0),"No Data")</f>
        <v>NY</v>
      </c>
      <c r="F1743" s="4">
        <v>65665.0</v>
      </c>
      <c r="G1743" s="4">
        <v>87057.0</v>
      </c>
      <c r="H1743" s="4" t="s">
        <v>2840</v>
      </c>
      <c r="I1743" s="5">
        <v>43949.0</v>
      </c>
      <c r="J1743" s="5">
        <v>43989.0</v>
      </c>
      <c r="K1743" s="4" t="s">
        <v>16</v>
      </c>
      <c r="L1743" s="4">
        <f>iferror(vlookup(B1743,Rating_info,3,0),"No Data")</f>
        <v>2.5</v>
      </c>
    </row>
    <row r="1744" ht="15.75" hidden="1" customHeight="1">
      <c r="A1744" s="4" t="s">
        <v>2841</v>
      </c>
      <c r="B1744" s="4" t="s">
        <v>2842</v>
      </c>
      <c r="C1744" s="4" t="str">
        <f>iferror(vlookup(B1744,Industry_info,2,false),"No data")</f>
        <v>Finance</v>
      </c>
      <c r="D1744" s="4" t="s">
        <v>2807</v>
      </c>
      <c r="E1744" s="4" t="str">
        <f>iferror(VLOOKUP(D1744,State_info,2,0),"No Data")</f>
        <v>NY</v>
      </c>
      <c r="F1744" s="4">
        <v>84236.0</v>
      </c>
      <c r="G1744" s="4">
        <v>162105.0</v>
      </c>
      <c r="H1744" s="4" t="s">
        <v>2843</v>
      </c>
      <c r="I1744" s="5">
        <v>43948.0</v>
      </c>
      <c r="J1744" s="5">
        <v>43989.0</v>
      </c>
      <c r="K1744" s="4" t="s">
        <v>16</v>
      </c>
      <c r="L1744" s="4">
        <f>iferror(vlookup(B1744,Rating_info,3,0),"No Data")</f>
        <v>3.6</v>
      </c>
    </row>
    <row r="1745" ht="15.75" hidden="1" customHeight="1">
      <c r="A1745" s="4" t="s">
        <v>2844</v>
      </c>
      <c r="B1745" s="4" t="s">
        <v>2845</v>
      </c>
      <c r="C1745" s="4" t="str">
        <f>iferror(vlookup(B1745,Industry_info,2,false),"No data")</f>
        <v>Health Care</v>
      </c>
      <c r="D1745" s="4" t="s">
        <v>2846</v>
      </c>
      <c r="E1745" s="4" t="str">
        <f>iferror(VLOOKUP(D1745,State_info,2,0),"No Data")</f>
        <v>NY</v>
      </c>
      <c r="F1745" s="4">
        <v>81991.0</v>
      </c>
      <c r="G1745" s="4">
        <v>120117.0</v>
      </c>
      <c r="H1745" s="4" t="s">
        <v>15</v>
      </c>
      <c r="I1745" s="5">
        <v>43953.0</v>
      </c>
      <c r="J1745" s="5">
        <v>43989.0</v>
      </c>
      <c r="K1745" s="4" t="s">
        <v>16</v>
      </c>
      <c r="L1745" s="4">
        <f>iferror(vlookup(B1745,Rating_info,3,0),"No Data")</f>
        <v>3.2</v>
      </c>
    </row>
    <row r="1746" ht="15.75" hidden="1" customHeight="1">
      <c r="A1746" s="4" t="s">
        <v>2847</v>
      </c>
      <c r="B1746" s="4" t="s">
        <v>2848</v>
      </c>
      <c r="C1746" s="4" t="str">
        <f>iferror(vlookup(B1746,Industry_info,2,false),"No data")</f>
        <v>Health Care</v>
      </c>
      <c r="D1746" s="4" t="s">
        <v>2849</v>
      </c>
      <c r="E1746" s="4" t="str">
        <f>iferror(VLOOKUP(D1746,State_info,2,0),"No Data")</f>
        <v>NJ</v>
      </c>
      <c r="F1746" s="4">
        <v>48000.0</v>
      </c>
      <c r="G1746" s="4">
        <v>75000.0</v>
      </c>
      <c r="H1746" s="4" t="s">
        <v>2850</v>
      </c>
      <c r="I1746" s="5">
        <v>43949.0</v>
      </c>
      <c r="J1746" s="5">
        <v>43989.0</v>
      </c>
      <c r="K1746" s="4" t="s">
        <v>16</v>
      </c>
      <c r="L1746" s="4">
        <f>iferror(vlookup(B1746,Rating_info,3,0),"No Data")</f>
        <v>4.5</v>
      </c>
    </row>
    <row r="1747" ht="15.75" hidden="1" customHeight="1">
      <c r="A1747" s="4" t="s">
        <v>2851</v>
      </c>
      <c r="B1747" s="4" t="s">
        <v>2852</v>
      </c>
      <c r="C1747" s="4" t="str">
        <f>iferror(vlookup(B1747,Industry_info,2,false),"No data")</f>
        <v>No Industry</v>
      </c>
      <c r="D1747" s="4" t="s">
        <v>2853</v>
      </c>
      <c r="E1747" s="4" t="str">
        <f>iferror(VLOOKUP(D1747,State_info,2,0),"No Data")</f>
        <v>NY</v>
      </c>
      <c r="F1747" s="4">
        <v>55069.0</v>
      </c>
      <c r="G1747" s="4">
        <v>74745.0</v>
      </c>
      <c r="H1747" s="4" t="s">
        <v>2854</v>
      </c>
      <c r="I1747" s="5">
        <v>43958.0</v>
      </c>
      <c r="J1747" s="5">
        <v>43989.0</v>
      </c>
      <c r="K1747" s="4" t="s">
        <v>16</v>
      </c>
      <c r="L1747" s="4">
        <f>iferror(vlookup(B1747,Rating_info,3,0),"No Data")</f>
        <v>3</v>
      </c>
    </row>
    <row r="1748" ht="15.75" hidden="1" customHeight="1">
      <c r="A1748" s="4" t="s">
        <v>2855</v>
      </c>
      <c r="B1748" s="4" t="s">
        <v>2856</v>
      </c>
      <c r="C1748" s="4" t="str">
        <f>iferror(vlookup(B1748,Industry_info,2,false),"No data")</f>
        <v>Retail</v>
      </c>
      <c r="D1748" s="4" t="s">
        <v>2857</v>
      </c>
      <c r="E1748" s="4" t="str">
        <f>iferror(VLOOKUP(D1748,State_info,2,0),"No Data")</f>
        <v>NY</v>
      </c>
      <c r="F1748" s="4">
        <v>21402.0</v>
      </c>
      <c r="G1748" s="4">
        <v>52210.0</v>
      </c>
      <c r="H1748" s="4" t="s">
        <v>2858</v>
      </c>
      <c r="I1748" s="5">
        <v>43956.0</v>
      </c>
      <c r="J1748" s="5">
        <v>43989.0</v>
      </c>
      <c r="K1748" s="4" t="s">
        <v>16</v>
      </c>
      <c r="L1748" s="4">
        <f>iferror(vlookup(B1748,Rating_info,3,0),"No Data")</f>
        <v>3.9</v>
      </c>
    </row>
    <row r="1749" ht="15.75" hidden="1" customHeight="1">
      <c r="A1749" s="4" t="s">
        <v>2805</v>
      </c>
      <c r="B1749" s="4" t="s">
        <v>2806</v>
      </c>
      <c r="C1749" s="4" t="str">
        <f>iferror(vlookup(B1749,Industry_info,2,false),"No data")</f>
        <v>Finance</v>
      </c>
      <c r="D1749" s="4" t="s">
        <v>2807</v>
      </c>
      <c r="E1749" s="4" t="str">
        <f>iferror(VLOOKUP(D1749,State_info,2,0),"No Data")</f>
        <v>NY</v>
      </c>
      <c r="F1749" s="4">
        <v>44587.0</v>
      </c>
      <c r="G1749" s="4">
        <v>82162.0</v>
      </c>
      <c r="H1749" s="4" t="s">
        <v>2808</v>
      </c>
      <c r="I1749" s="5">
        <v>43959.0</v>
      </c>
      <c r="J1749" s="5">
        <v>43989.0</v>
      </c>
      <c r="K1749" s="4" t="s">
        <v>16</v>
      </c>
      <c r="L1749" s="4">
        <f>iferror(vlookup(B1749,Rating_info,3,0),"No Data")</f>
        <v>4</v>
      </c>
    </row>
    <row r="1750" ht="15.75" hidden="1" customHeight="1">
      <c r="A1750" s="4" t="s">
        <v>2809</v>
      </c>
      <c r="B1750" s="4" t="s">
        <v>2810</v>
      </c>
      <c r="C1750" s="4" t="str">
        <f>iferror(vlookup(B1750,Industry_info,2,false),"No data")</f>
        <v>No Industry</v>
      </c>
      <c r="D1750" s="4" t="s">
        <v>2807</v>
      </c>
      <c r="E1750" s="4" t="str">
        <f>iferror(VLOOKUP(D1750,State_info,2,0),"No Data")</f>
        <v>NY</v>
      </c>
      <c r="F1750" s="4">
        <v>125410.0</v>
      </c>
      <c r="G1750" s="4">
        <v>212901.0</v>
      </c>
      <c r="H1750" s="4" t="s">
        <v>2811</v>
      </c>
      <c r="I1750" s="5">
        <v>43949.0</v>
      </c>
      <c r="J1750" s="5">
        <v>43989.0</v>
      </c>
      <c r="K1750" s="4" t="s">
        <v>16</v>
      </c>
      <c r="L1750" s="4" t="str">
        <f>iferror(vlookup(B1750,Rating_info,3,0),"No Data")</f>
        <v/>
      </c>
    </row>
    <row r="1751" ht="15.75" hidden="1" customHeight="1">
      <c r="A1751" s="4" t="s">
        <v>2812</v>
      </c>
      <c r="B1751" s="4" t="s">
        <v>2813</v>
      </c>
      <c r="C1751" s="4" t="str">
        <f>iferror(vlookup(B1751,Industry_info,2,false),"No data")</f>
        <v>Health Care</v>
      </c>
      <c r="D1751" s="4" t="s">
        <v>2807</v>
      </c>
      <c r="E1751" s="4" t="str">
        <f>iferror(VLOOKUP(D1751,State_info,2,0),"No Data")</f>
        <v>NY</v>
      </c>
      <c r="F1751" s="4">
        <v>94715.0</v>
      </c>
      <c r="G1751" s="4">
        <v>103279.0</v>
      </c>
      <c r="H1751" s="4" t="s">
        <v>2814</v>
      </c>
      <c r="I1751" s="5">
        <v>43956.0</v>
      </c>
      <c r="J1751" s="5">
        <v>43989.0</v>
      </c>
      <c r="K1751" s="4" t="s">
        <v>16</v>
      </c>
      <c r="L1751" s="4">
        <f>iferror(vlookup(B1751,Rating_info,3,0),"No Data")</f>
        <v>4.9</v>
      </c>
    </row>
    <row r="1752" ht="15.75" hidden="1" customHeight="1">
      <c r="A1752" s="4" t="s">
        <v>2815</v>
      </c>
      <c r="B1752" s="4" t="s">
        <v>2816</v>
      </c>
      <c r="C1752" s="4" t="str">
        <f>iferror(vlookup(B1752,Industry_info,2,false),"No data")</f>
        <v>No Industry</v>
      </c>
      <c r="D1752" s="4" t="s">
        <v>2817</v>
      </c>
      <c r="E1752" s="4" t="str">
        <f>iferror(VLOOKUP(D1752,State_info,2,0),"No Data")</f>
        <v>NY</v>
      </c>
      <c r="F1752" s="4">
        <v>20000.0</v>
      </c>
      <c r="G1752" s="4">
        <v>35000.0</v>
      </c>
      <c r="H1752" s="4" t="s">
        <v>2818</v>
      </c>
      <c r="I1752" s="5">
        <v>43958.0</v>
      </c>
      <c r="J1752" s="5">
        <v>43989.0</v>
      </c>
      <c r="K1752" s="4" t="s">
        <v>330</v>
      </c>
      <c r="L1752" s="4" t="str">
        <f>iferror(vlookup(B1752,Rating_info,3,0),"No Data")</f>
        <v/>
      </c>
    </row>
    <row r="1753" ht="15.75" hidden="1" customHeight="1">
      <c r="A1753" s="4" t="s">
        <v>2823</v>
      </c>
      <c r="B1753" s="4" t="s">
        <v>2824</v>
      </c>
      <c r="C1753" s="4" t="str">
        <f>iferror(vlookup(B1753,Industry_info,2,false),"No data")</f>
        <v>Construction, Repair &amp; Maintenance</v>
      </c>
      <c r="D1753" s="4" t="s">
        <v>2825</v>
      </c>
      <c r="E1753" s="4" t="str">
        <f>iferror(VLOOKUP(D1753,State_info,2,0),"No Data")</f>
        <v>NY</v>
      </c>
      <c r="F1753" s="4">
        <v>46298.0</v>
      </c>
      <c r="G1753" s="4">
        <v>55893.0</v>
      </c>
      <c r="H1753" s="4" t="s">
        <v>2826</v>
      </c>
      <c r="I1753" s="5">
        <v>43952.0</v>
      </c>
      <c r="J1753" s="5">
        <v>43989.0</v>
      </c>
      <c r="K1753" s="4" t="s">
        <v>16</v>
      </c>
      <c r="L1753" s="4">
        <f>iferror(vlookup(B1753,Rating_info,3,0),"No Data")</f>
        <v>3.5</v>
      </c>
    </row>
    <row r="1754" ht="15.75" hidden="1" customHeight="1">
      <c r="A1754" s="4" t="s">
        <v>2827</v>
      </c>
      <c r="B1754" s="4" t="s">
        <v>2828</v>
      </c>
      <c r="C1754" s="4" t="str">
        <f>iferror(vlookup(B1754,Industry_info,2,false),"No data")</f>
        <v>Information Technology</v>
      </c>
      <c r="D1754" s="4" t="s">
        <v>2807</v>
      </c>
      <c r="E1754" s="4" t="str">
        <f>iferror(VLOOKUP(D1754,State_info,2,0),"No Data")</f>
        <v>NY</v>
      </c>
      <c r="F1754" s="4">
        <v>122296.0</v>
      </c>
      <c r="G1754" s="4">
        <v>148734.0</v>
      </c>
      <c r="H1754" s="4" t="s">
        <v>2829</v>
      </c>
      <c r="I1754" s="5">
        <v>43949.0</v>
      </c>
      <c r="J1754" s="5">
        <v>43989.0</v>
      </c>
      <c r="K1754" s="4" t="s">
        <v>16</v>
      </c>
      <c r="L1754" s="4">
        <f>iferror(vlookup(B1754,Rating_info,3,0),"No Data")</f>
        <v>3.4</v>
      </c>
    </row>
    <row r="1755" ht="15.75" hidden="1" customHeight="1">
      <c r="A1755" s="4" t="s">
        <v>2830</v>
      </c>
      <c r="B1755" s="4" t="s">
        <v>2806</v>
      </c>
      <c r="C1755" s="4" t="str">
        <f>iferror(vlookup(B1755,Industry_info,2,false),"No data")</f>
        <v>Finance</v>
      </c>
      <c r="D1755" s="4" t="s">
        <v>2807</v>
      </c>
      <c r="E1755" s="4" t="str">
        <f>iferror(VLOOKUP(D1755,State_info,2,0),"No Data")</f>
        <v>NY</v>
      </c>
      <c r="F1755" s="4">
        <v>91572.0</v>
      </c>
      <c r="G1755" s="4">
        <v>114484.0</v>
      </c>
      <c r="H1755" s="4" t="s">
        <v>2831</v>
      </c>
      <c r="I1755" s="5">
        <v>43946.0</v>
      </c>
      <c r="J1755" s="5">
        <v>43989.0</v>
      </c>
      <c r="K1755" s="4" t="s">
        <v>16</v>
      </c>
      <c r="L1755" s="4">
        <f>iferror(vlookup(B1755,Rating_info,3,0),"No Data")</f>
        <v>4</v>
      </c>
    </row>
    <row r="1756" ht="15.75" hidden="1" customHeight="1">
      <c r="A1756" s="4" t="s">
        <v>2832</v>
      </c>
      <c r="B1756" s="4" t="s">
        <v>2813</v>
      </c>
      <c r="C1756" s="4" t="str">
        <f>iferror(vlookup(B1756,Industry_info,2,false),"No data")</f>
        <v>Health Care</v>
      </c>
      <c r="D1756" s="4" t="s">
        <v>2833</v>
      </c>
      <c r="E1756" s="4" t="str">
        <f>iferror(VLOOKUP(D1756,State_info,2,0),"No Data")</f>
        <v>NJ</v>
      </c>
      <c r="F1756" s="4">
        <v>38471.0</v>
      </c>
      <c r="G1756" s="4">
        <v>43006.0</v>
      </c>
      <c r="H1756" s="4" t="s">
        <v>2834</v>
      </c>
      <c r="I1756" s="5">
        <v>43959.0</v>
      </c>
      <c r="J1756" s="5">
        <v>43989.0</v>
      </c>
      <c r="K1756" s="4" t="s">
        <v>330</v>
      </c>
      <c r="L1756" s="4">
        <f>iferror(vlookup(B1756,Rating_info,3,0),"No Data")</f>
        <v>4.9</v>
      </c>
    </row>
    <row r="1757" ht="15.75" hidden="1" customHeight="1">
      <c r="A1757" s="4" t="s">
        <v>2835</v>
      </c>
      <c r="B1757" s="4" t="s">
        <v>2836</v>
      </c>
      <c r="C1757" s="4" t="str">
        <f>iferror(vlookup(B1757,Industry_info,2,false),"No data")</f>
        <v>Telecommunications</v>
      </c>
      <c r="D1757" s="4" t="s">
        <v>2807</v>
      </c>
      <c r="E1757" s="4" t="str">
        <f>iferror(VLOOKUP(D1757,State_info,2,0),"No Data")</f>
        <v>NY</v>
      </c>
      <c r="F1757" s="4">
        <v>64829.0</v>
      </c>
      <c r="G1757" s="4">
        <v>104769.0</v>
      </c>
      <c r="H1757" s="4" t="s">
        <v>2837</v>
      </c>
      <c r="I1757" s="5">
        <v>43959.0</v>
      </c>
      <c r="J1757" s="5">
        <v>43989.0</v>
      </c>
      <c r="K1757" s="4" t="s">
        <v>16</v>
      </c>
      <c r="L1757" s="4">
        <f>iferror(vlookup(B1757,Rating_info,3,0),"No Data")</f>
        <v>4.1</v>
      </c>
    </row>
    <row r="1758" ht="15.75" hidden="1" customHeight="1">
      <c r="A1758" s="4" t="s">
        <v>2838</v>
      </c>
      <c r="B1758" s="4" t="s">
        <v>2839</v>
      </c>
      <c r="C1758" s="4" t="str">
        <f>iferror(vlookup(B1758,Industry_info,2,false),"No data")</f>
        <v>Biotech &amp; Pharmaceuticals</v>
      </c>
      <c r="D1758" s="4" t="s">
        <v>2807</v>
      </c>
      <c r="E1758" s="4" t="str">
        <f>iferror(VLOOKUP(D1758,State_info,2,0),"No Data")</f>
        <v>NY</v>
      </c>
      <c r="F1758" s="4">
        <v>65665.0</v>
      </c>
      <c r="G1758" s="4">
        <v>87057.0</v>
      </c>
      <c r="H1758" s="4" t="s">
        <v>2840</v>
      </c>
      <c r="I1758" s="5">
        <v>43949.0</v>
      </c>
      <c r="J1758" s="5">
        <v>43989.0</v>
      </c>
      <c r="K1758" s="4" t="s">
        <v>16</v>
      </c>
      <c r="L1758" s="4">
        <f>iferror(vlookup(B1758,Rating_info,3,0),"No Data")</f>
        <v>2.5</v>
      </c>
    </row>
    <row r="1759" ht="15.75" hidden="1" customHeight="1">
      <c r="A1759" s="4" t="s">
        <v>2841</v>
      </c>
      <c r="B1759" s="4" t="s">
        <v>2842</v>
      </c>
      <c r="C1759" s="4" t="str">
        <f>iferror(vlookup(B1759,Industry_info,2,false),"No data")</f>
        <v>Finance</v>
      </c>
      <c r="D1759" s="4" t="s">
        <v>2807</v>
      </c>
      <c r="E1759" s="4" t="str">
        <f>iferror(VLOOKUP(D1759,State_info,2,0),"No Data")</f>
        <v>NY</v>
      </c>
      <c r="F1759" s="4">
        <v>84236.0</v>
      </c>
      <c r="G1759" s="4">
        <v>162105.0</v>
      </c>
      <c r="H1759" s="4" t="s">
        <v>2843</v>
      </c>
      <c r="I1759" s="5">
        <v>43948.0</v>
      </c>
      <c r="J1759" s="5">
        <v>43989.0</v>
      </c>
      <c r="K1759" s="4" t="s">
        <v>16</v>
      </c>
      <c r="L1759" s="4">
        <f>iferror(vlookup(B1759,Rating_info,3,0),"No Data")</f>
        <v>3.6</v>
      </c>
    </row>
    <row r="1760" ht="15.75" hidden="1" customHeight="1">
      <c r="A1760" s="4" t="s">
        <v>2844</v>
      </c>
      <c r="B1760" s="4" t="s">
        <v>2845</v>
      </c>
      <c r="C1760" s="4" t="str">
        <f>iferror(vlookup(B1760,Industry_info,2,false),"No data")</f>
        <v>Health Care</v>
      </c>
      <c r="D1760" s="4" t="s">
        <v>2846</v>
      </c>
      <c r="E1760" s="4" t="str">
        <f>iferror(VLOOKUP(D1760,State_info,2,0),"No Data")</f>
        <v>NY</v>
      </c>
      <c r="F1760" s="4">
        <v>81991.0</v>
      </c>
      <c r="G1760" s="4">
        <v>120117.0</v>
      </c>
      <c r="H1760" s="4" t="s">
        <v>15</v>
      </c>
      <c r="I1760" s="5">
        <v>43953.0</v>
      </c>
      <c r="J1760" s="5">
        <v>43989.0</v>
      </c>
      <c r="K1760" s="4" t="s">
        <v>16</v>
      </c>
      <c r="L1760" s="4">
        <f>iferror(vlookup(B1760,Rating_info,3,0),"No Data")</f>
        <v>3.2</v>
      </c>
    </row>
    <row r="1761" ht="15.75" hidden="1" customHeight="1">
      <c r="A1761" s="4" t="s">
        <v>2847</v>
      </c>
      <c r="B1761" s="4" t="s">
        <v>2848</v>
      </c>
      <c r="C1761" s="4" t="str">
        <f>iferror(vlookup(B1761,Industry_info,2,false),"No data")</f>
        <v>Health Care</v>
      </c>
      <c r="D1761" s="4" t="s">
        <v>2849</v>
      </c>
      <c r="E1761" s="4" t="str">
        <f>iferror(VLOOKUP(D1761,State_info,2,0),"No Data")</f>
        <v>NJ</v>
      </c>
      <c r="F1761" s="4">
        <v>48000.0</v>
      </c>
      <c r="G1761" s="4">
        <v>75000.0</v>
      </c>
      <c r="H1761" s="4" t="s">
        <v>2850</v>
      </c>
      <c r="I1761" s="5">
        <v>43949.0</v>
      </c>
      <c r="J1761" s="5">
        <v>43989.0</v>
      </c>
      <c r="K1761" s="4" t="s">
        <v>16</v>
      </c>
      <c r="L1761" s="4">
        <f>iferror(vlookup(B1761,Rating_info,3,0),"No Data")</f>
        <v>4.5</v>
      </c>
    </row>
    <row r="1762" ht="15.75" hidden="1" customHeight="1">
      <c r="A1762" s="4" t="s">
        <v>2851</v>
      </c>
      <c r="B1762" s="4" t="s">
        <v>2852</v>
      </c>
      <c r="C1762" s="4" t="str">
        <f>iferror(vlookup(B1762,Industry_info,2,false),"No data")</f>
        <v>No Industry</v>
      </c>
      <c r="D1762" s="4" t="s">
        <v>2853</v>
      </c>
      <c r="E1762" s="4" t="str">
        <f>iferror(VLOOKUP(D1762,State_info,2,0),"No Data")</f>
        <v>NY</v>
      </c>
      <c r="F1762" s="4">
        <v>55069.0</v>
      </c>
      <c r="G1762" s="4">
        <v>74745.0</v>
      </c>
      <c r="H1762" s="4" t="s">
        <v>2854</v>
      </c>
      <c r="I1762" s="5">
        <v>43958.0</v>
      </c>
      <c r="J1762" s="5">
        <v>43989.0</v>
      </c>
      <c r="K1762" s="4" t="s">
        <v>16</v>
      </c>
      <c r="L1762" s="4">
        <f>iferror(vlookup(B1762,Rating_info,3,0),"No Data")</f>
        <v>3</v>
      </c>
    </row>
    <row r="1763" ht="15.75" hidden="1" customHeight="1">
      <c r="A1763" s="4" t="s">
        <v>2855</v>
      </c>
      <c r="B1763" s="4" t="s">
        <v>2856</v>
      </c>
      <c r="C1763" s="4" t="str">
        <f>iferror(vlookup(B1763,Industry_info,2,false),"No data")</f>
        <v>Retail</v>
      </c>
      <c r="D1763" s="4" t="s">
        <v>2857</v>
      </c>
      <c r="E1763" s="4" t="str">
        <f>iferror(VLOOKUP(D1763,State_info,2,0),"No Data")</f>
        <v>NY</v>
      </c>
      <c r="F1763" s="4">
        <v>21402.0</v>
      </c>
      <c r="G1763" s="4">
        <v>52210.0</v>
      </c>
      <c r="H1763" s="4" t="s">
        <v>2858</v>
      </c>
      <c r="I1763" s="5">
        <v>43956.0</v>
      </c>
      <c r="J1763" s="5">
        <v>43989.0</v>
      </c>
      <c r="K1763" s="4" t="s">
        <v>16</v>
      </c>
      <c r="L1763" s="4">
        <f>iferror(vlookup(B1763,Rating_info,3,0),"No Data")</f>
        <v>3.9</v>
      </c>
    </row>
    <row r="1764" ht="15.75" hidden="1" customHeight="1">
      <c r="A1764" s="4" t="s">
        <v>37</v>
      </c>
      <c r="B1764" s="4" t="s">
        <v>2859</v>
      </c>
      <c r="C1764" s="4" t="str">
        <f>iferror(vlookup(B1764,Industry_info,2,false),"No data")</f>
        <v>Business Services</v>
      </c>
      <c r="D1764" s="4" t="s">
        <v>2860</v>
      </c>
      <c r="E1764" s="4" t="str">
        <f>iferror(VLOOKUP(D1764,State_info,2,0),"No Data")</f>
        <v>TX</v>
      </c>
      <c r="F1764" s="4">
        <v>81260.0</v>
      </c>
      <c r="G1764" s="4">
        <v>101976.0</v>
      </c>
      <c r="H1764" s="4" t="s">
        <v>2861</v>
      </c>
      <c r="I1764" s="5">
        <v>43951.0</v>
      </c>
      <c r="J1764" s="5">
        <v>43988.0</v>
      </c>
      <c r="K1764" s="4" t="s">
        <v>16</v>
      </c>
      <c r="L1764" s="4">
        <f>iferror(vlookup(B1764,Rating_info,3,0),"No Data")</f>
        <v>3.4</v>
      </c>
    </row>
    <row r="1765" ht="15.75" hidden="1" customHeight="1">
      <c r="A1765" s="4" t="s">
        <v>2862</v>
      </c>
      <c r="B1765" s="4" t="s">
        <v>2863</v>
      </c>
      <c r="C1765" s="4" t="str">
        <f>iferror(vlookup(B1765,Industry_info,2,false),"No data")</f>
        <v>Education</v>
      </c>
      <c r="D1765" s="4" t="s">
        <v>2864</v>
      </c>
      <c r="E1765" s="4" t="str">
        <f>iferror(VLOOKUP(D1765,State_info,2,0),"No Data")</f>
        <v>TX</v>
      </c>
      <c r="F1765" s="4">
        <v>69500.0</v>
      </c>
      <c r="G1765" s="4">
        <v>80000.0</v>
      </c>
      <c r="H1765" s="4" t="s">
        <v>15</v>
      </c>
      <c r="I1765" s="5">
        <v>43952.0</v>
      </c>
      <c r="J1765" s="5">
        <v>43988.0</v>
      </c>
      <c r="K1765" s="4" t="s">
        <v>16</v>
      </c>
      <c r="L1765" s="4">
        <f>iferror(vlookup(B1765,Rating_info,3,0),"No Data")</f>
        <v>3.8</v>
      </c>
    </row>
    <row r="1766" ht="15.75" hidden="1" customHeight="1">
      <c r="A1766" s="4" t="s">
        <v>2865</v>
      </c>
      <c r="B1766" s="4" t="s">
        <v>2866</v>
      </c>
      <c r="C1766" s="4" t="str">
        <f>iferror(vlookup(B1766,Industry_info,2,false),"No data")</f>
        <v>Information Technology</v>
      </c>
      <c r="D1766" s="4" t="s">
        <v>2864</v>
      </c>
      <c r="E1766" s="4" t="str">
        <f>iferror(VLOOKUP(D1766,State_info,2,0),"No Data")</f>
        <v>TX</v>
      </c>
      <c r="F1766" s="4">
        <v>31518.0</v>
      </c>
      <c r="G1766" s="4">
        <v>60395.0</v>
      </c>
      <c r="H1766" s="4" t="s">
        <v>2867</v>
      </c>
      <c r="I1766" s="5">
        <v>43956.0</v>
      </c>
      <c r="J1766" s="5">
        <v>43988.0</v>
      </c>
      <c r="K1766" s="4" t="s">
        <v>16</v>
      </c>
      <c r="L1766" s="4">
        <f>iferror(vlookup(B1766,Rating_info,3,0),"No Data")</f>
        <v>4.1</v>
      </c>
    </row>
    <row r="1767" ht="15.75" hidden="1" customHeight="1">
      <c r="A1767" s="4" t="s">
        <v>2868</v>
      </c>
      <c r="B1767" s="4" t="s">
        <v>2869</v>
      </c>
      <c r="C1767" s="4" t="str">
        <f>iferror(vlookup(B1767,Industry_info,2,false),"No data")</f>
        <v>Biotech &amp; Pharmaceuticals</v>
      </c>
      <c r="D1767" s="4" t="s">
        <v>142</v>
      </c>
      <c r="E1767" s="4" t="str">
        <f>iferror(VLOOKUP(D1767,State_info,2,0),"No Data")</f>
        <v>TX</v>
      </c>
      <c r="F1767" s="4">
        <v>41822.0</v>
      </c>
      <c r="G1767" s="4">
        <v>91420.0</v>
      </c>
      <c r="H1767" s="4" t="s">
        <v>2870</v>
      </c>
      <c r="I1767" s="5">
        <v>43958.0</v>
      </c>
      <c r="J1767" s="5">
        <v>43988.0</v>
      </c>
      <c r="K1767" s="4" t="s">
        <v>16</v>
      </c>
      <c r="L1767" s="4">
        <f>iferror(vlookup(B1767,Rating_info,3,0),"No Data")</f>
        <v>2.2</v>
      </c>
    </row>
    <row r="1768" ht="15.75" hidden="1" customHeight="1">
      <c r="A1768" s="4" t="s">
        <v>2871</v>
      </c>
      <c r="B1768" s="4" t="s">
        <v>2869</v>
      </c>
      <c r="C1768" s="4" t="str">
        <f>iferror(vlookup(B1768,Industry_info,2,false),"No data")</f>
        <v>Biotech &amp; Pharmaceuticals</v>
      </c>
      <c r="D1768" s="4" t="s">
        <v>142</v>
      </c>
      <c r="E1768" s="4" t="str">
        <f>iferror(VLOOKUP(D1768,State_info,2,0),"No Data")</f>
        <v>TX</v>
      </c>
      <c r="F1768" s="4">
        <v>43286.0</v>
      </c>
      <c r="G1768" s="4">
        <v>56254.0</v>
      </c>
      <c r="H1768" s="4" t="s">
        <v>2872</v>
      </c>
      <c r="I1768" s="5">
        <v>43946.0</v>
      </c>
      <c r="J1768" s="5">
        <v>43988.0</v>
      </c>
      <c r="K1768" s="4" t="s">
        <v>16</v>
      </c>
      <c r="L1768" s="4">
        <f>iferror(vlookup(B1768,Rating_info,3,0),"No Data")</f>
        <v>2.2</v>
      </c>
    </row>
    <row r="1769" ht="15.75" hidden="1" customHeight="1">
      <c r="A1769" s="4" t="s">
        <v>585</v>
      </c>
      <c r="B1769" s="4" t="s">
        <v>2873</v>
      </c>
      <c r="C1769" s="4" t="str">
        <f>iferror(vlookup(B1769,Industry_info,2,false),"No data")</f>
        <v>Information Technology</v>
      </c>
      <c r="D1769" s="4" t="s">
        <v>2874</v>
      </c>
      <c r="E1769" s="4" t="str">
        <f>iferror(VLOOKUP(D1769,State_info,2,0),"No Data")</f>
        <v>TX</v>
      </c>
      <c r="F1769" s="4">
        <v>50099.0</v>
      </c>
      <c r="G1769" s="4">
        <v>55348.0</v>
      </c>
      <c r="H1769" s="4" t="s">
        <v>2875</v>
      </c>
      <c r="I1769" s="5">
        <v>43954.0</v>
      </c>
      <c r="J1769" s="5">
        <v>43988.0</v>
      </c>
      <c r="K1769" s="4" t="s">
        <v>16</v>
      </c>
      <c r="L1769" s="4">
        <f>iferror(vlookup(B1769,Rating_info,3,0),"No Data")</f>
        <v>4.1</v>
      </c>
    </row>
    <row r="1770" ht="15.75" hidden="1" customHeight="1">
      <c r="A1770" s="4" t="s">
        <v>12</v>
      </c>
      <c r="B1770" s="4" t="s">
        <v>2876</v>
      </c>
      <c r="C1770" s="4" t="str">
        <f>iferror(vlookup(B1770,Industry_info,2,false),"No data")</f>
        <v>Insurance</v>
      </c>
      <c r="D1770" s="4" t="s">
        <v>2860</v>
      </c>
      <c r="E1770" s="4" t="str">
        <f>iferror(VLOOKUP(D1770,State_info,2,0),"No Data")</f>
        <v>TX</v>
      </c>
      <c r="F1770" s="4">
        <v>109021.0</v>
      </c>
      <c r="G1770" s="4">
        <v>136518.0</v>
      </c>
      <c r="H1770" s="4" t="s">
        <v>15</v>
      </c>
      <c r="I1770" s="5">
        <v>43956.0</v>
      </c>
      <c r="J1770" s="5">
        <v>43988.0</v>
      </c>
      <c r="K1770" s="4" t="s">
        <v>16</v>
      </c>
      <c r="L1770" s="4">
        <f>iferror(vlookup(B1770,Rating_info,3,0),"No Data")</f>
        <v>4.1</v>
      </c>
    </row>
    <row r="1771" ht="15.75" hidden="1" customHeight="1">
      <c r="A1771" s="4" t="s">
        <v>2877</v>
      </c>
      <c r="B1771" s="4" t="s">
        <v>2878</v>
      </c>
      <c r="C1771" s="4" t="str">
        <f>iferror(vlookup(B1771,Industry_info,2,false),"No data")</f>
        <v>Business Services</v>
      </c>
      <c r="D1771" s="4" t="s">
        <v>2860</v>
      </c>
      <c r="E1771" s="4" t="str">
        <f>iferror(VLOOKUP(D1771,State_info,2,0),"No Data")</f>
        <v>TX</v>
      </c>
      <c r="F1771" s="4">
        <v>79409.0</v>
      </c>
      <c r="G1771" s="4">
        <v>132138.0</v>
      </c>
      <c r="H1771" s="4" t="s">
        <v>2879</v>
      </c>
      <c r="I1771" s="5">
        <v>43957.0</v>
      </c>
      <c r="J1771" s="5">
        <v>43988.0</v>
      </c>
      <c r="K1771" s="4" t="s">
        <v>16</v>
      </c>
      <c r="L1771" s="4">
        <f>iferror(vlookup(B1771,Rating_info,3,0),"No Data")</f>
        <v>3.4</v>
      </c>
    </row>
    <row r="1772" ht="15.75" hidden="1" customHeight="1">
      <c r="A1772" s="4" t="s">
        <v>31</v>
      </c>
      <c r="B1772" s="4" t="s">
        <v>2880</v>
      </c>
      <c r="C1772" s="4" t="str">
        <f>iferror(vlookup(B1772,Industry_info,2,false),"No data")</f>
        <v>Media</v>
      </c>
      <c r="D1772" s="4" t="s">
        <v>2864</v>
      </c>
      <c r="E1772" s="4" t="str">
        <f>iferror(VLOOKUP(D1772,State_info,2,0),"No Data")</f>
        <v>TX</v>
      </c>
      <c r="F1772" s="4">
        <v>68264.0</v>
      </c>
      <c r="G1772" s="4">
        <v>85692.0</v>
      </c>
      <c r="H1772" s="4" t="s">
        <v>2881</v>
      </c>
      <c r="I1772" s="5">
        <v>43952.0</v>
      </c>
      <c r="J1772" s="5">
        <v>43988.0</v>
      </c>
      <c r="K1772" s="4" t="s">
        <v>16</v>
      </c>
      <c r="L1772" s="4">
        <f>iferror(vlookup(B1772,Rating_info,3,0),"No Data")</f>
        <v>4</v>
      </c>
    </row>
    <row r="1773" ht="15.75" hidden="1" customHeight="1">
      <c r="A1773" s="4" t="s">
        <v>2882</v>
      </c>
      <c r="B1773" s="4" t="s">
        <v>2883</v>
      </c>
      <c r="C1773" s="4" t="str">
        <f>iferror(vlookup(B1773,Industry_info,2,false),"No data")</f>
        <v>Media</v>
      </c>
      <c r="D1773" s="4" t="s">
        <v>2860</v>
      </c>
      <c r="E1773" s="4" t="str">
        <f>iferror(VLOOKUP(D1773,State_info,2,0),"No Data")</f>
        <v>TX</v>
      </c>
      <c r="F1773" s="4">
        <v>33844.0</v>
      </c>
      <c r="G1773" s="4">
        <v>63544.0</v>
      </c>
      <c r="H1773" s="4" t="s">
        <v>2884</v>
      </c>
      <c r="I1773" s="5">
        <v>43956.0</v>
      </c>
      <c r="J1773" s="5">
        <v>43988.0</v>
      </c>
      <c r="K1773" s="4" t="s">
        <v>16</v>
      </c>
      <c r="L1773" s="4">
        <f>iferror(vlookup(B1773,Rating_info,3,0),"No Data")</f>
        <v>3.1</v>
      </c>
    </row>
    <row r="1774" ht="15.75" hidden="1" customHeight="1">
      <c r="A1774" s="4" t="s">
        <v>12</v>
      </c>
      <c r="B1774" s="4" t="s">
        <v>45</v>
      </c>
      <c r="C1774" s="4" t="str">
        <f>iferror(vlookup(B1774,Industry_info,2,false),"No data")</f>
        <v>No Industry</v>
      </c>
      <c r="D1774" s="4" t="s">
        <v>2885</v>
      </c>
      <c r="E1774" s="4" t="str">
        <f>iferror(VLOOKUP(D1774,State_info,2,0),"No Data")</f>
        <v>TX</v>
      </c>
      <c r="F1774" s="4">
        <v>82028.0</v>
      </c>
      <c r="G1774" s="4">
        <v>122822.0</v>
      </c>
      <c r="H1774" s="4" t="s">
        <v>46</v>
      </c>
      <c r="I1774" s="5">
        <v>43946.0</v>
      </c>
      <c r="J1774" s="5">
        <v>43988.0</v>
      </c>
      <c r="K1774" s="4" t="s">
        <v>16</v>
      </c>
      <c r="L1774" s="4" t="str">
        <f>iferror(vlookup(B1774,Rating_info,3,0),"No Data")</f>
        <v/>
      </c>
    </row>
    <row r="1775" ht="15.75" hidden="1" customHeight="1">
      <c r="A1775" s="4" t="s">
        <v>2164</v>
      </c>
      <c r="B1775" s="4" t="s">
        <v>2886</v>
      </c>
      <c r="C1775" s="4" t="str">
        <f>iferror(vlookup(B1775,Industry_info,2,false),"No data")</f>
        <v>Media</v>
      </c>
      <c r="D1775" s="4" t="s">
        <v>2864</v>
      </c>
      <c r="E1775" s="4" t="str">
        <f>iferror(VLOOKUP(D1775,State_info,2,0),"No Data")</f>
        <v>TX</v>
      </c>
      <c r="F1775" s="4">
        <v>132313.0</v>
      </c>
      <c r="G1775" s="4">
        <v>154929.0</v>
      </c>
      <c r="H1775" s="4" t="s">
        <v>15</v>
      </c>
      <c r="I1775" s="5">
        <v>43957.0</v>
      </c>
      <c r="J1775" s="5">
        <v>43988.0</v>
      </c>
      <c r="K1775" s="4" t="s">
        <v>16</v>
      </c>
      <c r="L1775" s="4">
        <f>iferror(vlookup(B1775,Rating_info,3,0),"No Data")</f>
        <v>4</v>
      </c>
    </row>
    <row r="1776" ht="15.75" hidden="1" customHeight="1">
      <c r="A1776" s="4" t="s">
        <v>2887</v>
      </c>
      <c r="B1776" s="4" t="s">
        <v>2888</v>
      </c>
      <c r="C1776" s="4" t="str">
        <f>iferror(vlookup(B1776,Industry_info,2,false),"No data")</f>
        <v>Information Technology</v>
      </c>
      <c r="D1776" s="4" t="s">
        <v>2864</v>
      </c>
      <c r="E1776" s="4" t="str">
        <f>iferror(VLOOKUP(D1776,State_info,2,0),"No Data")</f>
        <v>TX</v>
      </c>
      <c r="F1776" s="4">
        <v>115765.0</v>
      </c>
      <c r="G1776" s="4">
        <v>137495.0</v>
      </c>
      <c r="H1776" s="4" t="s">
        <v>2889</v>
      </c>
      <c r="I1776" s="5">
        <v>43958.0</v>
      </c>
      <c r="J1776" s="5">
        <v>43988.0</v>
      </c>
      <c r="K1776" s="4" t="s">
        <v>16</v>
      </c>
      <c r="L1776" s="4">
        <f>iferror(vlookup(B1776,Rating_info,3,0),"No Data")</f>
        <v>3.9</v>
      </c>
    </row>
    <row r="1777" ht="15.75" hidden="1" customHeight="1">
      <c r="A1777" s="4" t="s">
        <v>12</v>
      </c>
      <c r="B1777" s="4" t="s">
        <v>2890</v>
      </c>
      <c r="C1777" s="4" t="str">
        <f>iferror(vlookup(B1777,Industry_info,2,false),"No data")</f>
        <v>Information Technology</v>
      </c>
      <c r="D1777" s="4" t="s">
        <v>2864</v>
      </c>
      <c r="E1777" s="4" t="str">
        <f>iferror(VLOOKUP(D1777,State_info,2,0),"No Data")</f>
        <v>TX</v>
      </c>
      <c r="F1777" s="4">
        <v>66589.0</v>
      </c>
      <c r="G1777" s="4">
        <v>109380.0</v>
      </c>
      <c r="H1777" s="4" t="s">
        <v>2891</v>
      </c>
      <c r="I1777" s="5">
        <v>43951.0</v>
      </c>
      <c r="J1777" s="5">
        <v>43988.0</v>
      </c>
      <c r="K1777" s="4" t="s">
        <v>16</v>
      </c>
      <c r="L1777" s="4">
        <f>iferror(vlookup(B1777,Rating_info,3,0),"No Data")</f>
        <v>4.3</v>
      </c>
    </row>
    <row r="1778" ht="15.75" hidden="1" customHeight="1">
      <c r="A1778" s="4" t="s">
        <v>270</v>
      </c>
      <c r="B1778" s="4" t="s">
        <v>2892</v>
      </c>
      <c r="C1778" s="4" t="str">
        <f>iferror(vlookup(B1778,Industry_info,2,false),"No data")</f>
        <v>Business Services</v>
      </c>
      <c r="D1778" s="4" t="s">
        <v>2864</v>
      </c>
      <c r="E1778" s="4" t="str">
        <f>iferror(VLOOKUP(D1778,State_info,2,0),"No Data")</f>
        <v>TX</v>
      </c>
      <c r="F1778" s="4">
        <v>103931.0</v>
      </c>
      <c r="G1778" s="4">
        <v>119726.0</v>
      </c>
      <c r="H1778" s="4" t="s">
        <v>2893</v>
      </c>
      <c r="I1778" s="5">
        <v>43958.0</v>
      </c>
      <c r="J1778" s="5">
        <v>43988.0</v>
      </c>
      <c r="K1778" s="4" t="s">
        <v>16</v>
      </c>
      <c r="L1778" s="4">
        <f>iferror(vlookup(B1778,Rating_info,3,0),"No Data")</f>
        <v>4.7</v>
      </c>
    </row>
    <row r="1779" ht="15.75" hidden="1" customHeight="1">
      <c r="A1779" s="4" t="s">
        <v>2894</v>
      </c>
      <c r="B1779" s="4" t="s">
        <v>2895</v>
      </c>
      <c r="C1779" s="4" t="str">
        <f>iferror(vlookup(B1779,Industry_info,2,false),"No data")</f>
        <v>Business Services</v>
      </c>
      <c r="D1779" s="4" t="s">
        <v>142</v>
      </c>
      <c r="E1779" s="4" t="str">
        <f>iferror(VLOOKUP(D1779,State_info,2,0),"No Data")</f>
        <v>TX</v>
      </c>
      <c r="F1779" s="4">
        <v>75924.0</v>
      </c>
      <c r="G1779" s="4">
        <v>86119.0</v>
      </c>
      <c r="H1779" s="4" t="s">
        <v>2896</v>
      </c>
      <c r="I1779" s="5">
        <v>43957.0</v>
      </c>
      <c r="J1779" s="5">
        <v>43988.0</v>
      </c>
      <c r="K1779" s="4" t="s">
        <v>16</v>
      </c>
      <c r="L1779" s="4">
        <f>iferror(vlookup(B1779,Rating_info,3,0),"No Data")</f>
        <v>3.9</v>
      </c>
    </row>
    <row r="1780" ht="15.75" hidden="1" customHeight="1">
      <c r="A1780" s="4" t="s">
        <v>12</v>
      </c>
      <c r="B1780" s="4" t="s">
        <v>2897</v>
      </c>
      <c r="C1780" s="4" t="str">
        <f>iferror(vlookup(B1780,Industry_info,2,false),"No data")</f>
        <v>Business Services</v>
      </c>
      <c r="D1780" s="4" t="s">
        <v>2864</v>
      </c>
      <c r="E1780" s="4" t="str">
        <f>iferror(VLOOKUP(D1780,State_info,2,0),"No Data")</f>
        <v>TX</v>
      </c>
      <c r="F1780" s="4">
        <v>78239.0</v>
      </c>
      <c r="G1780" s="4">
        <v>122299.0</v>
      </c>
      <c r="H1780" s="4" t="s">
        <v>2898</v>
      </c>
      <c r="I1780" s="5">
        <v>43949.0</v>
      </c>
      <c r="J1780" s="5">
        <v>43988.0</v>
      </c>
      <c r="K1780" s="4" t="s">
        <v>16</v>
      </c>
      <c r="L1780" s="4">
        <f>iferror(vlookup(B1780,Rating_info,3,0),"No Data")</f>
        <v>4.3</v>
      </c>
    </row>
    <row r="1781" ht="15.75" hidden="1" customHeight="1">
      <c r="A1781" s="4" t="s">
        <v>12</v>
      </c>
      <c r="B1781" s="4" t="s">
        <v>2899</v>
      </c>
      <c r="C1781" s="4" t="str">
        <f>iferror(vlookup(B1781,Industry_info,2,false),"No data")</f>
        <v>Information Technology</v>
      </c>
      <c r="D1781" s="4" t="s">
        <v>2860</v>
      </c>
      <c r="E1781" s="4" t="str">
        <f>iferror(VLOOKUP(D1781,State_info,2,0),"No Data")</f>
        <v>TX</v>
      </c>
      <c r="F1781" s="4">
        <v>73997.0</v>
      </c>
      <c r="G1781" s="4">
        <v>121211.0</v>
      </c>
      <c r="H1781" s="4" t="s">
        <v>2900</v>
      </c>
      <c r="I1781" s="5">
        <v>43957.0</v>
      </c>
      <c r="J1781" s="5">
        <v>43988.0</v>
      </c>
      <c r="K1781" s="4" t="s">
        <v>16</v>
      </c>
      <c r="L1781" s="4">
        <f>iferror(vlookup(B1781,Rating_info,3,0),"No Data")</f>
        <v>4</v>
      </c>
    </row>
    <row r="1782" ht="15.75" hidden="1" customHeight="1">
      <c r="A1782" s="4" t="s">
        <v>2901</v>
      </c>
      <c r="B1782" s="4" t="s">
        <v>2895</v>
      </c>
      <c r="C1782" s="4" t="str">
        <f>iferror(vlookup(B1782,Industry_info,2,false),"No data")</f>
        <v>Business Services</v>
      </c>
      <c r="D1782" s="4" t="s">
        <v>142</v>
      </c>
      <c r="E1782" s="4" t="str">
        <f>iferror(VLOOKUP(D1782,State_info,2,0),"No Data")</f>
        <v>TX</v>
      </c>
      <c r="F1782" s="4">
        <v>49986.0</v>
      </c>
      <c r="G1782" s="4">
        <v>89747.0</v>
      </c>
      <c r="H1782" s="4" t="s">
        <v>2902</v>
      </c>
      <c r="I1782" s="5">
        <v>43956.0</v>
      </c>
      <c r="J1782" s="5">
        <v>43988.0</v>
      </c>
      <c r="K1782" s="4" t="s">
        <v>16</v>
      </c>
      <c r="L1782" s="4">
        <f>iferror(vlookup(B1782,Rating_info,3,0),"No Data")</f>
        <v>3.9</v>
      </c>
    </row>
    <row r="1783" ht="15.75" hidden="1" customHeight="1">
      <c r="A1783" s="4" t="s">
        <v>495</v>
      </c>
      <c r="B1783" s="4" t="s">
        <v>2903</v>
      </c>
      <c r="C1783" s="4" t="str">
        <f>iferror(vlookup(B1783,Industry_info,2,false),"No data")</f>
        <v>Information Technology</v>
      </c>
      <c r="D1783" s="4" t="s">
        <v>2864</v>
      </c>
      <c r="E1783" s="4" t="str">
        <f>iferror(VLOOKUP(D1783,State_info,2,0),"No Data")</f>
        <v>TX</v>
      </c>
      <c r="F1783" s="4">
        <v>78544.0</v>
      </c>
      <c r="G1783" s="4">
        <v>95527.0</v>
      </c>
      <c r="H1783" s="4" t="s">
        <v>2904</v>
      </c>
      <c r="I1783" s="5">
        <v>43948.0</v>
      </c>
      <c r="J1783" s="5">
        <v>43988.0</v>
      </c>
      <c r="K1783" s="4" t="s">
        <v>16</v>
      </c>
      <c r="L1783" s="4">
        <f>iferror(vlookup(B1783,Rating_info,3,0),"No Data")</f>
        <v>4.4</v>
      </c>
    </row>
    <row r="1784" ht="15.75" hidden="1" customHeight="1">
      <c r="A1784" s="4" t="s">
        <v>12</v>
      </c>
      <c r="B1784" s="4" t="s">
        <v>2905</v>
      </c>
      <c r="C1784" s="4" t="str">
        <f>iferror(vlookup(B1784,Industry_info,2,false),"No data")</f>
        <v>No Industry</v>
      </c>
      <c r="D1784" s="4" t="s">
        <v>2885</v>
      </c>
      <c r="E1784" s="4" t="str">
        <f>iferror(VLOOKUP(D1784,State_info,2,0),"No Data")</f>
        <v>TX</v>
      </c>
      <c r="F1784" s="4">
        <v>80719.0</v>
      </c>
      <c r="G1784" s="4">
        <v>141241.0</v>
      </c>
      <c r="H1784" s="4" t="s">
        <v>2906</v>
      </c>
      <c r="I1784" s="5">
        <v>43952.0</v>
      </c>
      <c r="J1784" s="5">
        <v>43988.0</v>
      </c>
      <c r="K1784" s="4" t="s">
        <v>16</v>
      </c>
      <c r="L1784" s="4">
        <f>iferror(vlookup(B1784,Rating_info,3,0),"No Data")</f>
        <v>3.6</v>
      </c>
    </row>
    <row r="1785" ht="15.75" hidden="1" customHeight="1">
      <c r="A1785" s="4" t="s">
        <v>12</v>
      </c>
      <c r="B1785" s="4" t="s">
        <v>2907</v>
      </c>
      <c r="C1785" s="4" t="str">
        <f>iferror(vlookup(B1785,Industry_info,2,false),"No data")</f>
        <v>Information Technology</v>
      </c>
      <c r="D1785" s="4" t="s">
        <v>2864</v>
      </c>
      <c r="E1785" s="4" t="str">
        <f>iferror(VLOOKUP(D1785,State_info,2,0),"No Data")</f>
        <v>TX</v>
      </c>
      <c r="F1785" s="4">
        <v>82493.0</v>
      </c>
      <c r="G1785" s="4">
        <v>134126.0</v>
      </c>
      <c r="H1785" s="4" t="s">
        <v>15</v>
      </c>
      <c r="I1785" s="5">
        <v>43954.0</v>
      </c>
      <c r="J1785" s="5">
        <v>43988.0</v>
      </c>
      <c r="K1785" s="4" t="s">
        <v>16</v>
      </c>
      <c r="L1785" s="4">
        <f>iferror(vlookup(B1785,Rating_info,3,0),"No Data")</f>
        <v>4.1</v>
      </c>
    </row>
    <row r="1786" ht="15.75" hidden="1" customHeight="1">
      <c r="A1786" s="4" t="s">
        <v>12</v>
      </c>
      <c r="B1786" s="4" t="s">
        <v>1543</v>
      </c>
      <c r="C1786" s="4" t="str">
        <f>iferror(vlookup(B1786,Industry_info,2,false),"No data")</f>
        <v>Oil, Gas, Energy &amp; Utilities</v>
      </c>
      <c r="D1786" s="4" t="s">
        <v>2885</v>
      </c>
      <c r="E1786" s="4" t="str">
        <f>iferror(VLOOKUP(D1786,State_info,2,0),"No Data")</f>
        <v>TX</v>
      </c>
      <c r="F1786" s="4">
        <v>85661.0</v>
      </c>
      <c r="G1786" s="4">
        <v>139929.0</v>
      </c>
      <c r="H1786" s="4" t="s">
        <v>1545</v>
      </c>
      <c r="I1786" s="5">
        <v>43958.0</v>
      </c>
      <c r="J1786" s="5">
        <v>43988.0</v>
      </c>
      <c r="K1786" s="4" t="s">
        <v>16</v>
      </c>
      <c r="L1786" s="4">
        <f>iferror(vlookup(B1786,Rating_info,3,0),"No Data")</f>
        <v>3.5</v>
      </c>
    </row>
    <row r="1787" ht="15.75" hidden="1" customHeight="1">
      <c r="A1787" s="4" t="s">
        <v>12</v>
      </c>
      <c r="B1787" s="4" t="s">
        <v>2908</v>
      </c>
      <c r="C1787" s="4" t="str">
        <f>iferror(vlookup(B1787,Industry_info,2,false),"No data")</f>
        <v>Oil, Gas, Energy &amp; Utilities</v>
      </c>
      <c r="D1787" s="4" t="s">
        <v>2885</v>
      </c>
      <c r="E1787" s="4" t="str">
        <f>iferror(VLOOKUP(D1787,State_info,2,0),"No Data")</f>
        <v>TX</v>
      </c>
      <c r="F1787" s="4">
        <v>97540.0</v>
      </c>
      <c r="G1787" s="4">
        <v>126319.0</v>
      </c>
      <c r="H1787" s="4" t="s">
        <v>2909</v>
      </c>
      <c r="I1787" s="5">
        <v>43958.0</v>
      </c>
      <c r="J1787" s="5">
        <v>43988.0</v>
      </c>
      <c r="K1787" s="4" t="s">
        <v>16</v>
      </c>
      <c r="L1787" s="4">
        <f>iferror(vlookup(B1787,Rating_info,3,0),"No Data")</f>
        <v>2.1</v>
      </c>
    </row>
    <row r="1788" ht="15.75" hidden="1" customHeight="1">
      <c r="A1788" s="4" t="s">
        <v>12</v>
      </c>
      <c r="B1788" s="4" t="s">
        <v>2910</v>
      </c>
      <c r="C1788" s="4" t="str">
        <f>iferror(vlookup(B1788,Industry_info,2,false),"No data")</f>
        <v>Media</v>
      </c>
      <c r="D1788" s="4" t="s">
        <v>142</v>
      </c>
      <c r="E1788" s="4" t="str">
        <f>iferror(VLOOKUP(D1788,State_info,2,0),"No Data")</f>
        <v>TX</v>
      </c>
      <c r="F1788" s="4">
        <v>58855.0</v>
      </c>
      <c r="G1788" s="4">
        <v>104723.0</v>
      </c>
      <c r="H1788" s="4" t="s">
        <v>2911</v>
      </c>
      <c r="I1788" s="5">
        <v>43958.0</v>
      </c>
      <c r="J1788" s="5">
        <v>43988.0</v>
      </c>
      <c r="K1788" s="4" t="s">
        <v>16</v>
      </c>
      <c r="L1788" s="4">
        <f>iferror(vlookup(B1788,Rating_info,3,0),"No Data")</f>
        <v>3.2</v>
      </c>
    </row>
    <row r="1789" ht="15.75" hidden="1" customHeight="1">
      <c r="A1789" s="4" t="s">
        <v>12</v>
      </c>
      <c r="B1789" s="4" t="s">
        <v>141</v>
      </c>
      <c r="C1789" s="4" t="str">
        <f>iferror(vlookup(B1789,Industry_info,2,false),"No data")</f>
        <v>Business Services</v>
      </c>
      <c r="D1789" s="4" t="s">
        <v>142</v>
      </c>
      <c r="E1789" s="4" t="str">
        <f>iferror(VLOOKUP(D1789,State_info,2,0),"No Data")</f>
        <v>TX</v>
      </c>
      <c r="F1789" s="4">
        <v>62395.0</v>
      </c>
      <c r="G1789" s="4">
        <v>87899.0</v>
      </c>
      <c r="H1789" s="4" t="s">
        <v>143</v>
      </c>
      <c r="I1789" s="5">
        <v>43954.0</v>
      </c>
      <c r="J1789" s="5">
        <v>43988.0</v>
      </c>
      <c r="K1789" s="4" t="s">
        <v>16</v>
      </c>
      <c r="L1789" s="4">
        <f>iferror(vlookup(B1789,Rating_info,3,0),"No Data")</f>
        <v>4.4</v>
      </c>
    </row>
    <row r="1790" ht="15.75" hidden="1" customHeight="1">
      <c r="A1790" s="4" t="s">
        <v>12</v>
      </c>
      <c r="B1790" s="4" t="s">
        <v>2912</v>
      </c>
      <c r="C1790" s="4" t="str">
        <f>iferror(vlookup(B1790,Industry_info,2,false),"No data")</f>
        <v>No Industry</v>
      </c>
      <c r="D1790" s="4" t="s">
        <v>142</v>
      </c>
      <c r="E1790" s="4" t="str">
        <f>iferror(VLOOKUP(D1790,State_info,2,0),"No Data")</f>
        <v>TX</v>
      </c>
      <c r="F1790" s="4">
        <v>64427.0</v>
      </c>
      <c r="G1790" s="4">
        <v>115224.0</v>
      </c>
      <c r="H1790" s="4" t="s">
        <v>2913</v>
      </c>
      <c r="I1790" s="5">
        <v>43952.0</v>
      </c>
      <c r="J1790" s="5">
        <v>43988.0</v>
      </c>
      <c r="K1790" s="4" t="s">
        <v>16</v>
      </c>
      <c r="L1790" s="4">
        <f>iferror(vlookup(B1790,Rating_info,3,0),"No Data")</f>
        <v>3.6</v>
      </c>
    </row>
    <row r="1791" ht="15.75" hidden="1" customHeight="1">
      <c r="A1791" s="4" t="s">
        <v>12</v>
      </c>
      <c r="B1791" s="4" t="s">
        <v>2914</v>
      </c>
      <c r="C1791" s="4" t="str">
        <f>iferror(vlookup(B1791,Industry_info,2,false),"No data")</f>
        <v>Information Technology</v>
      </c>
      <c r="D1791" s="4" t="s">
        <v>2915</v>
      </c>
      <c r="E1791" s="4" t="str">
        <f>iferror(VLOOKUP(D1791,State_info,2,0),"No Data")</f>
        <v>TX</v>
      </c>
      <c r="F1791" s="4">
        <v>58394.0</v>
      </c>
      <c r="G1791" s="4">
        <v>101529.0</v>
      </c>
      <c r="H1791" s="4" t="s">
        <v>2916</v>
      </c>
      <c r="I1791" s="5">
        <v>43956.0</v>
      </c>
      <c r="J1791" s="5">
        <v>43988.0</v>
      </c>
      <c r="K1791" s="4" t="s">
        <v>16</v>
      </c>
      <c r="L1791" s="4">
        <f>iferror(vlookup(B1791,Rating_info,3,0),"No Data")</f>
        <v>4.8</v>
      </c>
    </row>
    <row r="1792" ht="15.75" hidden="1" customHeight="1">
      <c r="A1792" s="4" t="s">
        <v>12</v>
      </c>
      <c r="B1792" s="4" t="s">
        <v>2917</v>
      </c>
      <c r="C1792" s="4" t="str">
        <f>iferror(vlookup(B1792,Industry_info,2,false),"No data")</f>
        <v>Information Technology</v>
      </c>
      <c r="D1792" s="4" t="s">
        <v>2860</v>
      </c>
      <c r="E1792" s="4" t="str">
        <f>iferror(VLOOKUP(D1792,State_info,2,0),"No Data")</f>
        <v>TX</v>
      </c>
      <c r="F1792" s="4">
        <v>79160.0</v>
      </c>
      <c r="G1792" s="4">
        <v>103539.0</v>
      </c>
      <c r="H1792" s="4" t="s">
        <v>2918</v>
      </c>
      <c r="I1792" s="5">
        <v>43953.0</v>
      </c>
      <c r="J1792" s="5">
        <v>43988.0</v>
      </c>
      <c r="K1792" s="4" t="s">
        <v>16</v>
      </c>
      <c r="L1792" s="4">
        <f>iferror(vlookup(B1792,Rating_info,3,0),"No Data")</f>
        <v>4.3</v>
      </c>
    </row>
    <row r="1793" ht="15.75" hidden="1" customHeight="1">
      <c r="A1793" s="4" t="s">
        <v>31</v>
      </c>
      <c r="B1793" s="4" t="s">
        <v>2919</v>
      </c>
      <c r="C1793" s="4" t="str">
        <f>iferror(vlookup(B1793,Industry_info,2,false),"No data")</f>
        <v>Business Services</v>
      </c>
      <c r="D1793" s="4" t="s">
        <v>142</v>
      </c>
      <c r="E1793" s="4" t="str">
        <f>iferror(VLOOKUP(D1793,State_info,2,0),"No Data")</f>
        <v>TX</v>
      </c>
      <c r="F1793" s="4">
        <v>73976.0</v>
      </c>
      <c r="G1793" s="4">
        <v>93471.0</v>
      </c>
      <c r="H1793" s="4" t="s">
        <v>2920</v>
      </c>
      <c r="I1793" s="5">
        <v>43958.0</v>
      </c>
      <c r="J1793" s="5">
        <v>43988.0</v>
      </c>
      <c r="K1793" s="4" t="s">
        <v>16</v>
      </c>
      <c r="L1793" s="4">
        <f>iferror(vlookup(B1793,Rating_info,3,0),"No Data")</f>
        <v>3.2</v>
      </c>
    </row>
    <row r="1794" ht="15.75" hidden="1" customHeight="1">
      <c r="A1794" s="4" t="s">
        <v>12</v>
      </c>
      <c r="B1794" s="4" t="s">
        <v>2921</v>
      </c>
      <c r="C1794" s="4" t="str">
        <f>iferror(vlookup(B1794,Industry_info,2,false),"No data")</f>
        <v>Information Technology</v>
      </c>
      <c r="D1794" s="4" t="s">
        <v>2864</v>
      </c>
      <c r="E1794" s="4" t="str">
        <f>iferror(VLOOKUP(D1794,State_info,2,0),"No Data")</f>
        <v>TX</v>
      </c>
      <c r="F1794" s="4">
        <v>116800.0</v>
      </c>
      <c r="G1794" s="4">
        <v>140479.0</v>
      </c>
      <c r="H1794" s="4" t="s">
        <v>2922</v>
      </c>
      <c r="I1794" s="5">
        <v>43957.0</v>
      </c>
      <c r="J1794" s="5">
        <v>43988.0</v>
      </c>
      <c r="K1794" s="4" t="s">
        <v>16</v>
      </c>
      <c r="L1794" s="4">
        <f>iferror(vlookup(B1794,Rating_info,3,0),"No Data")</f>
        <v>3.1</v>
      </c>
    </row>
    <row r="1795" ht="15.75" hidden="1" customHeight="1">
      <c r="A1795" s="4" t="s">
        <v>12</v>
      </c>
      <c r="B1795" s="4" t="s">
        <v>2923</v>
      </c>
      <c r="C1795" s="4" t="str">
        <f>iferror(vlookup(B1795,Industry_info,2,false),"No data")</f>
        <v>Finance</v>
      </c>
      <c r="D1795" s="4" t="s">
        <v>2924</v>
      </c>
      <c r="E1795" s="4" t="str">
        <f>iferror(VLOOKUP(D1795,State_info,2,0),"No Data")</f>
        <v>TX</v>
      </c>
      <c r="F1795" s="4">
        <v>89157.0</v>
      </c>
      <c r="G1795" s="4">
        <v>145409.0</v>
      </c>
      <c r="H1795" s="4" t="s">
        <v>2925</v>
      </c>
      <c r="I1795" s="5">
        <v>43946.0</v>
      </c>
      <c r="J1795" s="5">
        <v>43988.0</v>
      </c>
      <c r="K1795" s="4" t="s">
        <v>16</v>
      </c>
      <c r="L1795" s="4">
        <f>iferror(vlookup(B1795,Rating_info,3,0),"No Data")</f>
        <v>3.9</v>
      </c>
    </row>
    <row r="1796" ht="15.75" hidden="1" customHeight="1">
      <c r="A1796" s="4" t="s">
        <v>12</v>
      </c>
      <c r="B1796" s="4" t="s">
        <v>2926</v>
      </c>
      <c r="C1796" s="4" t="str">
        <f>iferror(vlookup(B1796,Industry_info,2,false),"No data")</f>
        <v>Finance</v>
      </c>
      <c r="D1796" s="4" t="s">
        <v>142</v>
      </c>
      <c r="E1796" s="4" t="str">
        <f>iferror(VLOOKUP(D1796,State_info,2,0),"No Data")</f>
        <v>TX</v>
      </c>
      <c r="F1796" s="4">
        <v>59077.0</v>
      </c>
      <c r="G1796" s="4">
        <v>100396.0</v>
      </c>
      <c r="H1796" s="4" t="s">
        <v>2927</v>
      </c>
      <c r="I1796" s="5">
        <v>43956.0</v>
      </c>
      <c r="J1796" s="5">
        <v>43988.0</v>
      </c>
      <c r="K1796" s="4" t="s">
        <v>16</v>
      </c>
      <c r="L1796" s="4">
        <f>iferror(vlookup(B1796,Rating_info,3,0),"No Data")</f>
        <v>3.2</v>
      </c>
    </row>
    <row r="1797" ht="15.75" hidden="1" customHeight="1">
      <c r="A1797" s="4" t="s">
        <v>12</v>
      </c>
      <c r="B1797" s="4" t="s">
        <v>2928</v>
      </c>
      <c r="C1797" s="4" t="str">
        <f>iferror(vlookup(B1797,Industry_info,2,false),"No data")</f>
        <v>Health Care</v>
      </c>
      <c r="D1797" s="4" t="s">
        <v>2929</v>
      </c>
      <c r="E1797" s="4" t="str">
        <f>iferror(VLOOKUP(D1797,State_info,2,0),"No Data")</f>
        <v>TX</v>
      </c>
      <c r="F1797" s="4">
        <v>69795.0</v>
      </c>
      <c r="G1797" s="4">
        <v>116321.0</v>
      </c>
      <c r="H1797" s="4" t="s">
        <v>15</v>
      </c>
      <c r="I1797" s="5">
        <v>43958.0</v>
      </c>
      <c r="J1797" s="5">
        <v>43988.0</v>
      </c>
      <c r="K1797" s="4" t="s">
        <v>16</v>
      </c>
      <c r="L1797" s="4">
        <f>iferror(vlookup(B1797,Rating_info,3,0),"No Data")</f>
        <v>3.5</v>
      </c>
    </row>
    <row r="1798" ht="15.75" hidden="1" customHeight="1">
      <c r="A1798" s="4" t="s">
        <v>12</v>
      </c>
      <c r="B1798" s="4" t="s">
        <v>2930</v>
      </c>
      <c r="C1798" s="4" t="str">
        <f>iferror(vlookup(B1798,Industry_info,2,false),"No data")</f>
        <v>Information Technology</v>
      </c>
      <c r="D1798" s="4" t="s">
        <v>2864</v>
      </c>
      <c r="E1798" s="4" t="str">
        <f>iferror(VLOOKUP(D1798,State_info,2,0),"No Data")</f>
        <v>TX</v>
      </c>
      <c r="F1798" s="4">
        <v>110632.0</v>
      </c>
      <c r="G1798" s="4">
        <v>177706.0</v>
      </c>
      <c r="H1798" s="4" t="s">
        <v>2931</v>
      </c>
      <c r="I1798" s="5">
        <v>43954.0</v>
      </c>
      <c r="J1798" s="5">
        <v>43988.0</v>
      </c>
      <c r="K1798" s="4" t="s">
        <v>16</v>
      </c>
      <c r="L1798" s="4">
        <f>iferror(vlookup(B1798,Rating_info,3,0),"No Data")</f>
        <v>3.7</v>
      </c>
    </row>
    <row r="1799" ht="15.75" hidden="1" customHeight="1">
      <c r="A1799" s="4" t="s">
        <v>2932</v>
      </c>
      <c r="B1799" s="4" t="s">
        <v>2895</v>
      </c>
      <c r="C1799" s="4" t="str">
        <f>iferror(vlookup(B1799,Industry_info,2,false),"No data")</f>
        <v>Business Services</v>
      </c>
      <c r="D1799" s="4" t="s">
        <v>142</v>
      </c>
      <c r="E1799" s="4" t="str">
        <f>iferror(VLOOKUP(D1799,State_info,2,0),"No Data")</f>
        <v>TX</v>
      </c>
      <c r="F1799" s="4">
        <v>94022.0</v>
      </c>
      <c r="G1799" s="4">
        <v>144164.0</v>
      </c>
      <c r="H1799" s="4" t="s">
        <v>2933</v>
      </c>
      <c r="I1799" s="5">
        <v>43946.0</v>
      </c>
      <c r="J1799" s="5">
        <v>43988.0</v>
      </c>
      <c r="K1799" s="4" t="s">
        <v>16</v>
      </c>
      <c r="L1799" s="4">
        <f>iferror(vlookup(B1799,Rating_info,3,0),"No Data")</f>
        <v>3.9</v>
      </c>
    </row>
    <row r="1800" ht="15.75" hidden="1" customHeight="1">
      <c r="A1800" s="4" t="s">
        <v>2934</v>
      </c>
      <c r="B1800" s="4" t="s">
        <v>2863</v>
      </c>
      <c r="C1800" s="4" t="str">
        <f>iferror(vlookup(B1800,Industry_info,2,false),"No data")</f>
        <v>Education</v>
      </c>
      <c r="D1800" s="4" t="s">
        <v>2864</v>
      </c>
      <c r="E1800" s="4" t="str">
        <f>iferror(VLOOKUP(D1800,State_info,2,0),"No Data")</f>
        <v>TX</v>
      </c>
      <c r="F1800" s="4">
        <v>51429.0</v>
      </c>
      <c r="G1800" s="4">
        <v>108888.0</v>
      </c>
      <c r="H1800" s="4" t="s">
        <v>15</v>
      </c>
      <c r="I1800" s="5">
        <v>43952.0</v>
      </c>
      <c r="J1800" s="5">
        <v>43988.0</v>
      </c>
      <c r="K1800" s="4" t="s">
        <v>16</v>
      </c>
      <c r="L1800" s="4">
        <f>iferror(vlookup(B1800,Rating_info,3,0),"No Data")</f>
        <v>3.8</v>
      </c>
    </row>
    <row r="1801" ht="15.75" hidden="1" customHeight="1">
      <c r="A1801" s="4" t="s">
        <v>12</v>
      </c>
      <c r="B1801" s="4" t="s">
        <v>2935</v>
      </c>
      <c r="C1801" s="4" t="str">
        <f>iferror(vlookup(B1801,Industry_info,2,false),"No data")</f>
        <v>Accounting &amp; Legal</v>
      </c>
      <c r="D1801" s="4" t="s">
        <v>2864</v>
      </c>
      <c r="E1801" s="4" t="str">
        <f>iferror(VLOOKUP(D1801,State_info,2,0),"No Data")</f>
        <v>TX</v>
      </c>
      <c r="F1801" s="4">
        <v>77573.0</v>
      </c>
      <c r="G1801" s="4">
        <v>106983.0</v>
      </c>
      <c r="H1801" s="4" t="s">
        <v>2936</v>
      </c>
      <c r="I1801" s="5">
        <v>43952.0</v>
      </c>
      <c r="J1801" s="5">
        <v>43988.0</v>
      </c>
      <c r="K1801" s="4" t="s">
        <v>16</v>
      </c>
      <c r="L1801" s="4">
        <f>iferror(vlookup(B1801,Rating_info,3,0),"No Data")</f>
        <v>3.2</v>
      </c>
    </row>
    <row r="1802" ht="15.75" hidden="1" customHeight="1">
      <c r="A1802" s="4" t="s">
        <v>12</v>
      </c>
      <c r="B1802" s="4" t="s">
        <v>2937</v>
      </c>
      <c r="C1802" s="4" t="str">
        <f>iferror(vlookup(B1802,Industry_info,2,false),"No data")</f>
        <v>Manufacturing</v>
      </c>
      <c r="D1802" s="4" t="s">
        <v>2864</v>
      </c>
      <c r="E1802" s="4" t="str">
        <f>iferror(VLOOKUP(D1802,State_info,2,0),"No Data")</f>
        <v>TX</v>
      </c>
      <c r="F1802" s="4">
        <v>79850.0</v>
      </c>
      <c r="G1802" s="4">
        <v>102176.0</v>
      </c>
      <c r="H1802" s="4" t="s">
        <v>2938</v>
      </c>
      <c r="I1802" s="5">
        <v>43951.0</v>
      </c>
      <c r="J1802" s="5">
        <v>43988.0</v>
      </c>
      <c r="K1802" s="4" t="s">
        <v>16</v>
      </c>
      <c r="L1802" s="4">
        <f>iferror(vlookup(B1802,Rating_info,3,0),"No Data")</f>
        <v>3.7</v>
      </c>
    </row>
    <row r="1803" ht="15.75" hidden="1" customHeight="1">
      <c r="A1803" s="4" t="s">
        <v>12</v>
      </c>
      <c r="B1803" s="4" t="s">
        <v>536</v>
      </c>
      <c r="C1803" s="4" t="str">
        <f>iferror(vlookup(B1803,Industry_info,2,false),"No data")</f>
        <v>Aerospace &amp; Defense</v>
      </c>
      <c r="D1803" s="4" t="s">
        <v>2915</v>
      </c>
      <c r="E1803" s="4" t="str">
        <f>iferror(VLOOKUP(D1803,State_info,2,0),"No Data")</f>
        <v>TX</v>
      </c>
      <c r="F1803" s="4">
        <v>73681.0</v>
      </c>
      <c r="G1803" s="4">
        <v>120835.0</v>
      </c>
      <c r="H1803" s="4" t="s">
        <v>2939</v>
      </c>
      <c r="I1803" s="5">
        <v>43957.0</v>
      </c>
      <c r="J1803" s="5">
        <v>43988.0</v>
      </c>
      <c r="K1803" s="4" t="s">
        <v>16</v>
      </c>
      <c r="L1803" s="4">
        <f>iferror(vlookup(B1803,Rating_info,3,0),"No Data")</f>
        <v>3.6</v>
      </c>
    </row>
    <row r="1804" ht="15.75" hidden="1" customHeight="1">
      <c r="A1804" s="4" t="s">
        <v>12</v>
      </c>
      <c r="B1804" s="4" t="s">
        <v>2940</v>
      </c>
      <c r="C1804" s="4" t="str">
        <f>iferror(vlookup(B1804,Industry_info,2,false),"No data")</f>
        <v>Business Services</v>
      </c>
      <c r="D1804" s="4" t="s">
        <v>2874</v>
      </c>
      <c r="E1804" s="4" t="str">
        <f>iferror(VLOOKUP(D1804,State_info,2,0),"No Data")</f>
        <v>TX</v>
      </c>
      <c r="F1804" s="4">
        <v>69757.0</v>
      </c>
      <c r="G1804" s="4">
        <v>120053.0</v>
      </c>
      <c r="H1804" s="4" t="s">
        <v>2941</v>
      </c>
      <c r="I1804" s="5">
        <v>43945.0</v>
      </c>
      <c r="J1804" s="5">
        <v>43988.0</v>
      </c>
      <c r="K1804" s="4" t="s">
        <v>16</v>
      </c>
      <c r="L1804" s="4">
        <f>iferror(vlookup(B1804,Rating_info,3,0),"No Data")</f>
        <v>3.2</v>
      </c>
    </row>
    <row r="1805" ht="15.75" hidden="1" customHeight="1">
      <c r="A1805" s="4" t="s">
        <v>2942</v>
      </c>
      <c r="B1805" s="4" t="s">
        <v>2895</v>
      </c>
      <c r="C1805" s="4" t="str">
        <f>iferror(vlookup(B1805,Industry_info,2,false),"No data")</f>
        <v>Business Services</v>
      </c>
      <c r="D1805" s="4" t="s">
        <v>142</v>
      </c>
      <c r="E1805" s="4" t="str">
        <f>iferror(VLOOKUP(D1805,State_info,2,0),"No Data")</f>
        <v>TX</v>
      </c>
      <c r="F1805" s="4">
        <v>49986.0</v>
      </c>
      <c r="G1805" s="4">
        <v>89747.0</v>
      </c>
      <c r="H1805" s="4" t="s">
        <v>2943</v>
      </c>
      <c r="I1805" s="5">
        <v>43945.0</v>
      </c>
      <c r="J1805" s="5">
        <v>43988.0</v>
      </c>
      <c r="K1805" s="4" t="s">
        <v>16</v>
      </c>
      <c r="L1805" s="4">
        <f>iferror(vlookup(B1805,Rating_info,3,0),"No Data")</f>
        <v>3.9</v>
      </c>
    </row>
    <row r="1806" ht="15.75" hidden="1" customHeight="1">
      <c r="A1806" s="4" t="s">
        <v>12</v>
      </c>
      <c r="B1806" s="4" t="s">
        <v>2944</v>
      </c>
      <c r="C1806" s="4" t="str">
        <f>iferror(vlookup(B1806,Industry_info,2,false),"No data")</f>
        <v>Finance</v>
      </c>
      <c r="D1806" s="4" t="s">
        <v>2929</v>
      </c>
      <c r="E1806" s="4" t="str">
        <f>iferror(VLOOKUP(D1806,State_info,2,0),"No Data")</f>
        <v>TX</v>
      </c>
      <c r="F1806" s="4">
        <v>59330.0</v>
      </c>
      <c r="G1806" s="4">
        <v>100534.0</v>
      </c>
      <c r="H1806" s="4" t="s">
        <v>2945</v>
      </c>
      <c r="I1806" s="5">
        <v>43949.0</v>
      </c>
      <c r="J1806" s="5">
        <v>43988.0</v>
      </c>
      <c r="K1806" s="4" t="s">
        <v>16</v>
      </c>
      <c r="L1806" s="4">
        <f>iferror(vlookup(B1806,Rating_info,3,0),"No Data")</f>
        <v>2.6</v>
      </c>
    </row>
    <row r="1807" ht="15.75" hidden="1" customHeight="1">
      <c r="A1807" s="4" t="s">
        <v>12</v>
      </c>
      <c r="B1807" s="4" t="s">
        <v>2946</v>
      </c>
      <c r="C1807" s="4" t="str">
        <f>iferror(vlookup(B1807,Industry_info,2,false),"No data")</f>
        <v>Oil, Gas, Energy &amp; Utilities</v>
      </c>
      <c r="D1807" s="4" t="s">
        <v>2885</v>
      </c>
      <c r="E1807" s="4" t="str">
        <f>iferror(VLOOKUP(D1807,State_info,2,0),"No Data")</f>
        <v>TX</v>
      </c>
      <c r="F1807" s="4">
        <v>81042.0</v>
      </c>
      <c r="G1807" s="4">
        <v>132098.0</v>
      </c>
      <c r="H1807" s="4" t="s">
        <v>2947</v>
      </c>
      <c r="I1807" s="5">
        <v>43957.0</v>
      </c>
      <c r="J1807" s="5">
        <v>43988.0</v>
      </c>
      <c r="K1807" s="4" t="s">
        <v>16</v>
      </c>
      <c r="L1807" s="4">
        <f>iferror(vlookup(B1807,Rating_info,3,0),"No Data")</f>
        <v>3.6</v>
      </c>
    </row>
    <row r="1808" ht="15.75" hidden="1" customHeight="1">
      <c r="A1808" s="4" t="s">
        <v>12</v>
      </c>
      <c r="B1808" s="4" t="s">
        <v>2948</v>
      </c>
      <c r="C1808" s="4" t="str">
        <f>iferror(vlookup(B1808,Industry_info,2,false),"No data")</f>
        <v>Information Technology</v>
      </c>
      <c r="D1808" s="4" t="s">
        <v>2860</v>
      </c>
      <c r="E1808" s="4" t="str">
        <f>iferror(VLOOKUP(D1808,State_info,2,0),"No Data")</f>
        <v>TX</v>
      </c>
      <c r="F1808" s="4">
        <v>55812.0</v>
      </c>
      <c r="G1808" s="4">
        <v>97705.0</v>
      </c>
      <c r="H1808" s="4" t="s">
        <v>2949</v>
      </c>
      <c r="I1808" s="5">
        <v>43948.0</v>
      </c>
      <c r="J1808" s="5">
        <v>43988.0</v>
      </c>
      <c r="K1808" s="4" t="s">
        <v>16</v>
      </c>
      <c r="L1808" s="4">
        <f>iferror(vlookup(B1808,Rating_info,3,0),"No Data")</f>
        <v>3.6</v>
      </c>
    </row>
    <row r="1809" ht="15.75" hidden="1" customHeight="1">
      <c r="A1809" s="4" t="s">
        <v>12</v>
      </c>
      <c r="B1809" s="4" t="s">
        <v>2950</v>
      </c>
      <c r="C1809" s="4" t="str">
        <f>iferror(vlookup(B1809,Industry_info,2,false),"No data")</f>
        <v>Information Technology</v>
      </c>
      <c r="D1809" s="4" t="s">
        <v>2929</v>
      </c>
      <c r="E1809" s="4" t="str">
        <f>iferror(VLOOKUP(D1809,State_info,2,0),"No Data")</f>
        <v>TX</v>
      </c>
      <c r="F1809" s="4">
        <v>71310.0</v>
      </c>
      <c r="G1809" s="4">
        <v>103511.0</v>
      </c>
      <c r="H1809" s="4" t="s">
        <v>2951</v>
      </c>
      <c r="I1809" s="5">
        <v>43956.0</v>
      </c>
      <c r="J1809" s="5">
        <v>43988.0</v>
      </c>
      <c r="K1809" s="4" t="s">
        <v>16</v>
      </c>
      <c r="L1809" s="4">
        <f>iferror(vlookup(B1809,Rating_info,3,0),"No Data")</f>
        <v>3.6</v>
      </c>
    </row>
    <row r="1810" ht="15.75" hidden="1" customHeight="1">
      <c r="A1810" s="4" t="s">
        <v>12</v>
      </c>
      <c r="B1810" s="4" t="s">
        <v>2952</v>
      </c>
      <c r="C1810" s="4" t="str">
        <f>iferror(vlookup(B1810,Industry_info,2,false),"No data")</f>
        <v>Information Technology</v>
      </c>
      <c r="D1810" s="4" t="s">
        <v>142</v>
      </c>
      <c r="E1810" s="4" t="str">
        <f>iferror(VLOOKUP(D1810,State_info,2,0),"No Data")</f>
        <v>TX</v>
      </c>
      <c r="F1810" s="4">
        <v>56329.0</v>
      </c>
      <c r="G1810" s="4">
        <v>94837.0</v>
      </c>
      <c r="H1810" s="4" t="s">
        <v>2953</v>
      </c>
      <c r="I1810" s="5">
        <v>43951.0</v>
      </c>
      <c r="J1810" s="5">
        <v>43988.0</v>
      </c>
      <c r="K1810" s="4" t="s">
        <v>16</v>
      </c>
      <c r="L1810" s="4">
        <f>iferror(vlookup(B1810,Rating_info,3,0),"No Data")</f>
        <v>3.4</v>
      </c>
    </row>
    <row r="1811" ht="15.75" hidden="1" customHeight="1">
      <c r="A1811" s="4" t="s">
        <v>12</v>
      </c>
      <c r="B1811" s="4" t="s">
        <v>2954</v>
      </c>
      <c r="C1811" s="4" t="str">
        <f>iferror(vlookup(B1811,Industry_info,2,false),"No data")</f>
        <v>Oil, Gas, Energy &amp; Utilities</v>
      </c>
      <c r="D1811" s="4" t="s">
        <v>2885</v>
      </c>
      <c r="E1811" s="4" t="str">
        <f>iferror(VLOOKUP(D1811,State_info,2,0),"No Data")</f>
        <v>TX</v>
      </c>
      <c r="F1811" s="4">
        <v>62195.0</v>
      </c>
      <c r="G1811" s="4">
        <v>104201.0</v>
      </c>
      <c r="H1811" s="4" t="s">
        <v>2955</v>
      </c>
      <c r="I1811" s="5">
        <v>43957.0</v>
      </c>
      <c r="J1811" s="5">
        <v>43988.0</v>
      </c>
      <c r="K1811" s="4" t="s">
        <v>16</v>
      </c>
      <c r="L1811" s="4">
        <f>iferror(vlookup(B1811,Rating_info,3,0),"No Data")</f>
        <v>3.4</v>
      </c>
    </row>
    <row r="1812" ht="15.75" hidden="1" customHeight="1">
      <c r="A1812" s="4" t="s">
        <v>12</v>
      </c>
      <c r="B1812" s="4" t="s">
        <v>2956</v>
      </c>
      <c r="C1812" s="4" t="str">
        <f>iferror(vlookup(B1812,Industry_info,2,false),"No data")</f>
        <v>Business Services</v>
      </c>
      <c r="D1812" s="4" t="s">
        <v>2885</v>
      </c>
      <c r="E1812" s="4" t="str">
        <f>iferror(VLOOKUP(D1812,State_info,2,0),"No Data")</f>
        <v>TX</v>
      </c>
      <c r="F1812" s="4">
        <v>98291.0</v>
      </c>
      <c r="G1812" s="4">
        <v>127955.0</v>
      </c>
      <c r="H1812" s="4" t="s">
        <v>2957</v>
      </c>
      <c r="I1812" s="5">
        <v>43952.0</v>
      </c>
      <c r="J1812" s="5">
        <v>43988.0</v>
      </c>
      <c r="K1812" s="4" t="s">
        <v>16</v>
      </c>
      <c r="L1812" s="4">
        <f>iferror(vlookup(B1812,Rating_info,3,0),"No Data")</f>
        <v>3.2</v>
      </c>
    </row>
    <row r="1813" ht="15.75" hidden="1" customHeight="1">
      <c r="A1813" s="4" t="s">
        <v>177</v>
      </c>
      <c r="B1813" s="4" t="s">
        <v>2958</v>
      </c>
      <c r="C1813" s="4" t="str">
        <f>iferror(vlookup(B1813,Industry_info,2,false),"No data")</f>
        <v>Information Technology</v>
      </c>
      <c r="D1813" s="4" t="s">
        <v>2864</v>
      </c>
      <c r="E1813" s="4" t="str">
        <f>iferror(VLOOKUP(D1813,State_info,2,0),"No Data")</f>
        <v>TX</v>
      </c>
      <c r="F1813" s="4">
        <v>54189.0</v>
      </c>
      <c r="G1813" s="4">
        <v>87842.0</v>
      </c>
      <c r="H1813" s="4" t="s">
        <v>2959</v>
      </c>
      <c r="I1813" s="5">
        <v>43949.0</v>
      </c>
      <c r="J1813" s="5">
        <v>43988.0</v>
      </c>
      <c r="K1813" s="4" t="s">
        <v>16</v>
      </c>
      <c r="L1813" s="4">
        <f>iferror(vlookup(B1813,Rating_info,3,0),"No Data")</f>
        <v>3.8</v>
      </c>
    </row>
    <row r="1814" ht="15.75" hidden="1" customHeight="1">
      <c r="A1814" s="4" t="s">
        <v>2960</v>
      </c>
      <c r="B1814" s="4" t="s">
        <v>2961</v>
      </c>
      <c r="C1814" s="4" t="str">
        <f>iferror(vlookup(B1814,Industry_info,2,false),"No data")</f>
        <v>Finance</v>
      </c>
      <c r="D1814" s="4" t="s">
        <v>2962</v>
      </c>
      <c r="E1814" s="4" t="str">
        <f>iferror(VLOOKUP(D1814,State_info,2,0),"No Data")</f>
        <v>TX</v>
      </c>
      <c r="F1814" s="4">
        <v>37745.0</v>
      </c>
      <c r="G1814" s="4">
        <v>77430.0</v>
      </c>
      <c r="H1814" s="4" t="s">
        <v>2963</v>
      </c>
      <c r="I1814" s="5">
        <v>43953.0</v>
      </c>
      <c r="J1814" s="5">
        <v>43988.0</v>
      </c>
      <c r="K1814" s="4" t="s">
        <v>16</v>
      </c>
      <c r="L1814" s="4">
        <f>iferror(vlookup(B1814,Rating_info,3,0),"No Data")</f>
        <v>3.9</v>
      </c>
    </row>
    <row r="1815" ht="15.75" hidden="1" customHeight="1">
      <c r="A1815" s="4" t="s">
        <v>12</v>
      </c>
      <c r="B1815" s="4" t="s">
        <v>2964</v>
      </c>
      <c r="C1815" s="4" t="str">
        <f>iferror(vlookup(B1815,Industry_info,2,false),"No data")</f>
        <v>Business Services</v>
      </c>
      <c r="D1815" s="4" t="s">
        <v>2915</v>
      </c>
      <c r="E1815" s="4" t="str">
        <f>iferror(VLOOKUP(D1815,State_info,2,0),"No Data")</f>
        <v>TX</v>
      </c>
      <c r="F1815" s="4">
        <v>59753.0</v>
      </c>
      <c r="G1815" s="4">
        <v>102495.0</v>
      </c>
      <c r="H1815" s="4" t="s">
        <v>2965</v>
      </c>
      <c r="I1815" s="5">
        <v>43953.0</v>
      </c>
      <c r="J1815" s="5">
        <v>43988.0</v>
      </c>
      <c r="K1815" s="4" t="s">
        <v>16</v>
      </c>
      <c r="L1815" s="4">
        <f>iferror(vlookup(B1815,Rating_info,3,0),"No Data")</f>
        <v>3.4</v>
      </c>
    </row>
    <row r="1816" ht="15.75" hidden="1" customHeight="1">
      <c r="A1816" s="4" t="s">
        <v>12</v>
      </c>
      <c r="B1816" s="4" t="s">
        <v>2966</v>
      </c>
      <c r="C1816" s="4" t="str">
        <f>iferror(vlookup(B1816,Industry_info,2,false),"No data")</f>
        <v>Manufacturing</v>
      </c>
      <c r="D1816" s="4" t="s">
        <v>2860</v>
      </c>
      <c r="E1816" s="4" t="str">
        <f>iferror(VLOOKUP(D1816,State_info,2,0),"No Data")</f>
        <v>TX</v>
      </c>
      <c r="F1816" s="4">
        <v>70894.0</v>
      </c>
      <c r="G1816" s="4">
        <v>113586.0</v>
      </c>
      <c r="H1816" s="4" t="s">
        <v>2967</v>
      </c>
      <c r="I1816" s="5">
        <v>43956.0</v>
      </c>
      <c r="J1816" s="5">
        <v>43988.0</v>
      </c>
      <c r="K1816" s="4" t="s">
        <v>16</v>
      </c>
      <c r="L1816" s="4">
        <f>iferror(vlookup(B1816,Rating_info,3,0),"No Data")</f>
        <v>3.3</v>
      </c>
    </row>
    <row r="1817" ht="15.75" hidden="1" customHeight="1">
      <c r="A1817" s="4" t="s">
        <v>2968</v>
      </c>
      <c r="B1817" s="4" t="s">
        <v>2969</v>
      </c>
      <c r="C1817" s="4" t="str">
        <f>iferror(vlookup(B1817,Industry_info,2,false),"No data")</f>
        <v>Business Services</v>
      </c>
      <c r="D1817" s="4" t="s">
        <v>2970</v>
      </c>
      <c r="E1817" s="4" t="str">
        <f>iferror(VLOOKUP(D1817,State_info,2,0),"No Data")</f>
        <v>TX</v>
      </c>
      <c r="F1817" s="4">
        <v>31044.0</v>
      </c>
      <c r="G1817" s="4">
        <v>53457.0</v>
      </c>
      <c r="H1817" s="4" t="s">
        <v>2971</v>
      </c>
      <c r="I1817" s="5">
        <v>43958.0</v>
      </c>
      <c r="J1817" s="5">
        <v>43988.0</v>
      </c>
      <c r="K1817" s="4" t="s">
        <v>887</v>
      </c>
      <c r="L1817" s="4">
        <f>iferror(vlookup(B1817,Rating_info,3,0),"No Data")</f>
        <v>4</v>
      </c>
    </row>
    <row r="1818" ht="15.75" hidden="1" customHeight="1">
      <c r="A1818" s="4" t="s">
        <v>31</v>
      </c>
      <c r="B1818" s="4" t="s">
        <v>2972</v>
      </c>
      <c r="C1818" s="4" t="str">
        <f>iferror(vlookup(B1818,Industry_info,2,false),"No data")</f>
        <v>Finance</v>
      </c>
      <c r="D1818" s="4" t="s">
        <v>2864</v>
      </c>
      <c r="E1818" s="4" t="str">
        <f>iferror(VLOOKUP(D1818,State_info,2,0),"No Data")</f>
        <v>TX</v>
      </c>
      <c r="F1818" s="4">
        <v>97614.0</v>
      </c>
      <c r="G1818" s="4">
        <v>108380.0</v>
      </c>
      <c r="H1818" s="4" t="s">
        <v>2973</v>
      </c>
      <c r="I1818" s="5">
        <v>43951.0</v>
      </c>
      <c r="J1818" s="5">
        <v>43988.0</v>
      </c>
      <c r="K1818" s="4" t="s">
        <v>16</v>
      </c>
      <c r="L1818" s="4">
        <f>iferror(vlookup(B1818,Rating_info,3,0),"No Data")</f>
        <v>3.9</v>
      </c>
    </row>
    <row r="1819" ht="15.75" hidden="1" customHeight="1">
      <c r="A1819" s="4" t="s">
        <v>12</v>
      </c>
      <c r="B1819" s="4" t="s">
        <v>2194</v>
      </c>
      <c r="C1819" s="4" t="str">
        <f>iferror(vlookup(B1819,Industry_info,2,false),"No data")</f>
        <v>Information Technology</v>
      </c>
      <c r="D1819" s="4" t="s">
        <v>2929</v>
      </c>
      <c r="E1819" s="4" t="str">
        <f>iferror(VLOOKUP(D1819,State_info,2,0),"No Data")</f>
        <v>TX</v>
      </c>
      <c r="F1819" s="4">
        <v>95004.0</v>
      </c>
      <c r="G1819" s="4">
        <v>121011.0</v>
      </c>
      <c r="H1819" s="4" t="s">
        <v>2974</v>
      </c>
      <c r="I1819" s="5">
        <v>43946.0</v>
      </c>
      <c r="J1819" s="5">
        <v>43988.0</v>
      </c>
      <c r="K1819" s="4" t="s">
        <v>16</v>
      </c>
      <c r="L1819" s="4">
        <f>iferror(vlookup(B1819,Rating_info,3,0),"No Data")</f>
        <v>3.3</v>
      </c>
    </row>
    <row r="1820" ht="15.75" hidden="1" customHeight="1">
      <c r="A1820" s="4" t="s">
        <v>31</v>
      </c>
      <c r="B1820" s="4" t="s">
        <v>2975</v>
      </c>
      <c r="C1820" s="4" t="str">
        <f>iferror(vlookup(B1820,Industry_info,2,false),"No data")</f>
        <v>Finance</v>
      </c>
      <c r="D1820" s="4" t="s">
        <v>2976</v>
      </c>
      <c r="E1820" s="4" t="str">
        <f>iferror(VLOOKUP(D1820,State_info,2,0),"No Data")</f>
        <v>TX</v>
      </c>
      <c r="F1820" s="4">
        <v>101375.0</v>
      </c>
      <c r="G1820" s="4">
        <v>119143.0</v>
      </c>
      <c r="H1820" s="4" t="s">
        <v>2977</v>
      </c>
      <c r="I1820" s="5">
        <v>43953.0</v>
      </c>
      <c r="J1820" s="5">
        <v>43988.0</v>
      </c>
      <c r="K1820" s="4" t="s">
        <v>16</v>
      </c>
      <c r="L1820" s="4">
        <f>iferror(vlookup(B1820,Rating_info,3,0),"No Data")</f>
        <v>3.6</v>
      </c>
    </row>
    <row r="1821" ht="15.75" hidden="1" customHeight="1">
      <c r="A1821" s="4" t="s">
        <v>2978</v>
      </c>
      <c r="B1821" s="4" t="s">
        <v>2886</v>
      </c>
      <c r="C1821" s="4" t="str">
        <f>iferror(vlookup(B1821,Industry_info,2,false),"No data")</f>
        <v>Media</v>
      </c>
      <c r="D1821" s="4" t="s">
        <v>2864</v>
      </c>
      <c r="E1821" s="4" t="str">
        <f>iferror(VLOOKUP(D1821,State_info,2,0),"No Data")</f>
        <v>TX</v>
      </c>
      <c r="F1821" s="4">
        <v>53805.0</v>
      </c>
      <c r="G1821" s="4">
        <v>110087.0</v>
      </c>
      <c r="H1821" s="4" t="s">
        <v>15</v>
      </c>
      <c r="I1821" s="5">
        <v>43957.0</v>
      </c>
      <c r="J1821" s="5">
        <v>43988.0</v>
      </c>
      <c r="K1821" s="4" t="s">
        <v>16</v>
      </c>
      <c r="L1821" s="4">
        <f>iferror(vlookup(B1821,Rating_info,3,0),"No Data")</f>
        <v>4</v>
      </c>
    </row>
    <row r="1822" ht="15.75" hidden="1" customHeight="1">
      <c r="A1822" s="4" t="s">
        <v>2979</v>
      </c>
      <c r="B1822" s="4" t="s">
        <v>2863</v>
      </c>
      <c r="C1822" s="4" t="str">
        <f>iferror(vlookup(B1822,Industry_info,2,false),"No data")</f>
        <v>Education</v>
      </c>
      <c r="D1822" s="4" t="s">
        <v>2864</v>
      </c>
      <c r="E1822" s="4" t="str">
        <f>iferror(VLOOKUP(D1822,State_info,2,0),"No Data")</f>
        <v>TX</v>
      </c>
      <c r="F1822" s="4">
        <v>61656.0</v>
      </c>
      <c r="G1822" s="4">
        <v>102928.0</v>
      </c>
      <c r="H1822" s="4" t="s">
        <v>15</v>
      </c>
      <c r="I1822" s="5">
        <v>43957.0</v>
      </c>
      <c r="J1822" s="5">
        <v>43988.0</v>
      </c>
      <c r="K1822" s="4" t="s">
        <v>16</v>
      </c>
      <c r="L1822" s="4">
        <f>iferror(vlookup(B1822,Rating_info,3,0),"No Data")</f>
        <v>3.8</v>
      </c>
    </row>
    <row r="1823" ht="15.75" hidden="1" customHeight="1">
      <c r="A1823" s="4" t="s">
        <v>12</v>
      </c>
      <c r="B1823" s="4" t="s">
        <v>2980</v>
      </c>
      <c r="C1823" s="4" t="str">
        <f>iferror(vlookup(B1823,Industry_info,2,false),"No data")</f>
        <v>Business Services</v>
      </c>
      <c r="D1823" s="4" t="s">
        <v>2864</v>
      </c>
      <c r="E1823" s="4" t="str">
        <f>iferror(VLOOKUP(D1823,State_info,2,0),"No Data")</f>
        <v>TX</v>
      </c>
      <c r="F1823" s="4">
        <v>79304.0</v>
      </c>
      <c r="G1823" s="4">
        <v>114576.0</v>
      </c>
      <c r="H1823" s="4" t="s">
        <v>2981</v>
      </c>
      <c r="I1823" s="5">
        <v>43952.0</v>
      </c>
      <c r="J1823" s="5">
        <v>43988.0</v>
      </c>
      <c r="K1823" s="4" t="s">
        <v>16</v>
      </c>
      <c r="L1823" s="4">
        <f>iferror(vlookup(B1823,Rating_info,3,0),"No Data")</f>
        <v>3.1</v>
      </c>
    </row>
    <row r="1824" ht="15.75" hidden="1" customHeight="1">
      <c r="A1824" s="4" t="s">
        <v>2982</v>
      </c>
      <c r="B1824" s="4" t="s">
        <v>2983</v>
      </c>
      <c r="C1824" s="4" t="str">
        <f>iferror(vlookup(B1824,Industry_info,2,false),"No data")</f>
        <v>Finance</v>
      </c>
      <c r="D1824" s="4" t="s">
        <v>2885</v>
      </c>
      <c r="E1824" s="4" t="str">
        <f>iferror(VLOOKUP(D1824,State_info,2,0),"No Data")</f>
        <v>TX</v>
      </c>
      <c r="F1824" s="4">
        <v>113868.0</v>
      </c>
      <c r="G1824" s="4">
        <v>126341.0</v>
      </c>
      <c r="H1824" s="4" t="s">
        <v>2984</v>
      </c>
      <c r="I1824" s="5">
        <v>43946.0</v>
      </c>
      <c r="J1824" s="5">
        <v>43988.0</v>
      </c>
      <c r="K1824" s="4" t="s">
        <v>16</v>
      </c>
      <c r="L1824" s="4">
        <f>iferror(vlookup(B1824,Rating_info,3,0),"No Data")</f>
        <v>3.9</v>
      </c>
    </row>
    <row r="1825" ht="15.75" hidden="1" customHeight="1">
      <c r="A1825" s="4" t="s">
        <v>2985</v>
      </c>
      <c r="B1825" s="4" t="s">
        <v>2986</v>
      </c>
      <c r="C1825" s="4" t="str">
        <f>iferror(vlookup(B1825,Industry_info,2,false),"No data")</f>
        <v>Information Technology</v>
      </c>
      <c r="D1825" s="4" t="s">
        <v>2860</v>
      </c>
      <c r="E1825" s="4" t="str">
        <f>iferror(VLOOKUP(D1825,State_info,2,0),"No Data")</f>
        <v>TX</v>
      </c>
      <c r="F1825" s="4">
        <v>44570.0</v>
      </c>
      <c r="G1825" s="4">
        <v>85609.0</v>
      </c>
      <c r="H1825" s="4" t="s">
        <v>2987</v>
      </c>
      <c r="I1825" s="5">
        <v>43949.0</v>
      </c>
      <c r="J1825" s="5">
        <v>43988.0</v>
      </c>
      <c r="K1825" s="4" t="s">
        <v>16</v>
      </c>
      <c r="L1825" s="4">
        <f>iferror(vlookup(B1825,Rating_info,3,0),"No Data")</f>
        <v>3.6</v>
      </c>
    </row>
    <row r="1826" ht="15.75" hidden="1" customHeight="1">
      <c r="A1826" s="4" t="s">
        <v>31</v>
      </c>
      <c r="B1826" s="4" t="s">
        <v>2988</v>
      </c>
      <c r="C1826" s="4" t="str">
        <f>iferror(vlookup(B1826,Industry_info,2,false),"No data")</f>
        <v>Information Technology</v>
      </c>
      <c r="D1826" s="4" t="s">
        <v>2885</v>
      </c>
      <c r="E1826" s="4" t="str">
        <f>iferror(VLOOKUP(D1826,State_info,2,0),"No Data")</f>
        <v>TX</v>
      </c>
      <c r="F1826" s="4">
        <v>94290.0</v>
      </c>
      <c r="G1826" s="4">
        <v>107380.0</v>
      </c>
      <c r="H1826" s="4" t="s">
        <v>2989</v>
      </c>
      <c r="I1826" s="5">
        <v>43953.0</v>
      </c>
      <c r="J1826" s="5">
        <v>43988.0</v>
      </c>
      <c r="K1826" s="4" t="s">
        <v>16</v>
      </c>
      <c r="L1826" s="4">
        <f>iferror(vlookup(B1826,Rating_info,3,0),"No Data")</f>
        <v>3.3</v>
      </c>
    </row>
    <row r="1827" ht="15.75" hidden="1" customHeight="1">
      <c r="A1827" s="4" t="s">
        <v>2990</v>
      </c>
      <c r="B1827" s="4" t="s">
        <v>2991</v>
      </c>
      <c r="C1827" s="4" t="str">
        <f>iferror(vlookup(B1827,Industry_info,2,false),"No data")</f>
        <v>Information Technology</v>
      </c>
      <c r="D1827" s="4" t="s">
        <v>2864</v>
      </c>
      <c r="E1827" s="4" t="str">
        <f>iferror(VLOOKUP(D1827,State_info,2,0),"No Data")</f>
        <v>TX</v>
      </c>
      <c r="F1827" s="4">
        <v>24041.0</v>
      </c>
      <c r="G1827" s="4">
        <v>219176.0</v>
      </c>
      <c r="H1827" s="4" t="s">
        <v>15</v>
      </c>
      <c r="I1827" s="5">
        <v>43956.0</v>
      </c>
      <c r="J1827" s="5">
        <v>43988.0</v>
      </c>
      <c r="K1827" s="4" t="s">
        <v>16</v>
      </c>
      <c r="L1827" s="4">
        <f>iferror(vlookup(B1827,Rating_info,3,0),"No Data")</f>
        <v>4.3</v>
      </c>
    </row>
    <row r="1828" ht="15.75" hidden="1" customHeight="1">
      <c r="A1828" s="4" t="s">
        <v>2992</v>
      </c>
      <c r="B1828" s="4" t="s">
        <v>2863</v>
      </c>
      <c r="C1828" s="4" t="str">
        <f>iferror(vlookup(B1828,Industry_info,2,false),"No data")</f>
        <v>Education</v>
      </c>
      <c r="D1828" s="4" t="s">
        <v>2864</v>
      </c>
      <c r="E1828" s="4" t="str">
        <f>iferror(VLOOKUP(D1828,State_info,2,0),"No Data")</f>
        <v>TX</v>
      </c>
      <c r="F1828" s="4">
        <v>82000.0</v>
      </c>
      <c r="G1828" s="4">
        <v>129996.0</v>
      </c>
      <c r="H1828" s="4" t="s">
        <v>15</v>
      </c>
      <c r="I1828" s="5">
        <v>43951.0</v>
      </c>
      <c r="J1828" s="5">
        <v>43988.0</v>
      </c>
      <c r="K1828" s="4" t="s">
        <v>16</v>
      </c>
      <c r="L1828" s="4">
        <f>iferror(vlookup(B1828,Rating_info,3,0),"No Data")</f>
        <v>3.8</v>
      </c>
    </row>
    <row r="1829" ht="15.75" hidden="1" customHeight="1">
      <c r="A1829" s="4" t="s">
        <v>31</v>
      </c>
      <c r="B1829" s="4" t="s">
        <v>2993</v>
      </c>
      <c r="C1829" s="4" t="str">
        <f>iferror(vlookup(B1829,Industry_info,2,false),"No data")</f>
        <v>Information Technology</v>
      </c>
      <c r="D1829" s="4" t="s">
        <v>2864</v>
      </c>
      <c r="E1829" s="4" t="str">
        <f>iferror(VLOOKUP(D1829,State_info,2,0),"No Data")</f>
        <v>TX</v>
      </c>
      <c r="F1829" s="4">
        <v>83703.0</v>
      </c>
      <c r="G1829" s="4">
        <v>154153.0</v>
      </c>
      <c r="H1829" s="4" t="s">
        <v>2994</v>
      </c>
      <c r="I1829" s="5">
        <v>43951.0</v>
      </c>
      <c r="J1829" s="5">
        <v>43988.0</v>
      </c>
      <c r="K1829" s="4" t="s">
        <v>16</v>
      </c>
      <c r="L1829" s="4">
        <f>iferror(vlookup(B1829,Rating_info,3,0),"No Data")</f>
        <v>4.2</v>
      </c>
    </row>
    <row r="1830" ht="15.75" hidden="1" customHeight="1">
      <c r="A1830" s="4" t="s">
        <v>1822</v>
      </c>
      <c r="B1830" s="4" t="s">
        <v>2995</v>
      </c>
      <c r="C1830" s="4" t="str">
        <f>iferror(vlookup(B1830,Industry_info,2,false),"No data")</f>
        <v>Information Technology</v>
      </c>
      <c r="D1830" s="4" t="s">
        <v>2864</v>
      </c>
      <c r="E1830" s="4" t="str">
        <f>iferror(VLOOKUP(D1830,State_info,2,0),"No Data")</f>
        <v>TX</v>
      </c>
      <c r="F1830" s="4">
        <v>54209.0</v>
      </c>
      <c r="G1830" s="4">
        <v>77372.0</v>
      </c>
      <c r="H1830" s="4" t="s">
        <v>2996</v>
      </c>
      <c r="I1830" s="5">
        <v>43958.0</v>
      </c>
      <c r="J1830" s="5">
        <v>43988.0</v>
      </c>
      <c r="K1830" s="4" t="s">
        <v>16</v>
      </c>
      <c r="L1830" s="4">
        <f>iferror(vlookup(B1830,Rating_info,3,0),"No Data")</f>
        <v>4.1</v>
      </c>
    </row>
    <row r="1831" ht="15.75" hidden="1" customHeight="1">
      <c r="A1831" s="4" t="s">
        <v>2997</v>
      </c>
      <c r="B1831" s="4" t="s">
        <v>1652</v>
      </c>
      <c r="C1831" s="4" t="str">
        <f>iferror(vlookup(B1831,Industry_info,2,false),"No data")</f>
        <v>Insurance</v>
      </c>
      <c r="D1831" s="4" t="s">
        <v>2929</v>
      </c>
      <c r="E1831" s="4" t="str">
        <f>iferror(VLOOKUP(D1831,State_info,2,0),"No Data")</f>
        <v>TX</v>
      </c>
      <c r="F1831" s="4">
        <v>71764.0</v>
      </c>
      <c r="G1831" s="4">
        <v>81129.0</v>
      </c>
      <c r="H1831" s="4" t="s">
        <v>2998</v>
      </c>
      <c r="I1831" s="5">
        <v>43952.0</v>
      </c>
      <c r="J1831" s="5">
        <v>43988.0</v>
      </c>
      <c r="K1831" s="4" t="s">
        <v>16</v>
      </c>
      <c r="L1831" s="4">
        <f>iferror(vlookup(B1831,Rating_info,3,0),"No Data")</f>
        <v>3.4</v>
      </c>
    </row>
    <row r="1832" ht="15.75" hidden="1" customHeight="1">
      <c r="A1832" s="4" t="s">
        <v>1575</v>
      </c>
      <c r="B1832" s="4" t="s">
        <v>2999</v>
      </c>
      <c r="C1832" s="4" t="str">
        <f>iferror(vlookup(B1832,Industry_info,2,false),"No data")</f>
        <v>Finance</v>
      </c>
      <c r="D1832" s="4" t="s">
        <v>2860</v>
      </c>
      <c r="E1832" s="4" t="str">
        <f>iferror(VLOOKUP(D1832,State_info,2,0),"No Data")</f>
        <v>TX</v>
      </c>
      <c r="F1832" s="4">
        <v>35018.0</v>
      </c>
      <c r="G1832" s="4">
        <v>63354.0</v>
      </c>
      <c r="H1832" s="4" t="s">
        <v>15</v>
      </c>
      <c r="I1832" s="5">
        <v>43950.0</v>
      </c>
      <c r="J1832" s="5">
        <v>43988.0</v>
      </c>
      <c r="K1832" s="4" t="s">
        <v>16</v>
      </c>
      <c r="L1832" s="4">
        <f>iferror(vlookup(B1832,Rating_info,3,0),"No Data")</f>
        <v>4.8</v>
      </c>
    </row>
    <row r="1833" ht="15.75" hidden="1" customHeight="1">
      <c r="A1833" s="4" t="s">
        <v>3000</v>
      </c>
      <c r="B1833" s="4" t="s">
        <v>3001</v>
      </c>
      <c r="C1833" s="4" t="str">
        <f>iferror(vlookup(B1833,Industry_info,2,false),"No data")</f>
        <v>Information Technology</v>
      </c>
      <c r="D1833" s="4" t="s">
        <v>2929</v>
      </c>
      <c r="E1833" s="4" t="str">
        <f>iferror(VLOOKUP(D1833,State_info,2,0),"No Data")</f>
        <v>TX</v>
      </c>
      <c r="F1833" s="4">
        <v>73121.0</v>
      </c>
      <c r="G1833" s="4">
        <v>105189.0</v>
      </c>
      <c r="H1833" s="4" t="s">
        <v>3002</v>
      </c>
      <c r="I1833" s="5">
        <v>43949.0</v>
      </c>
      <c r="J1833" s="5">
        <v>43988.0</v>
      </c>
      <c r="K1833" s="4" t="s">
        <v>16</v>
      </c>
      <c r="L1833" s="4">
        <f>iferror(vlookup(B1833,Rating_info,3,0),"No Data")</f>
        <v>4.1</v>
      </c>
    </row>
    <row r="1834" ht="15.75" hidden="1" customHeight="1">
      <c r="A1834" s="4" t="s">
        <v>342</v>
      </c>
      <c r="B1834" s="4" t="s">
        <v>3003</v>
      </c>
      <c r="C1834" s="4" t="str">
        <f>iferror(vlookup(B1834,Industry_info,2,false),"No data")</f>
        <v>Telecommunications</v>
      </c>
      <c r="D1834" s="4" t="s">
        <v>3004</v>
      </c>
      <c r="E1834" s="4" t="str">
        <f>iferror(VLOOKUP(D1834,State_info,2,0),"No Data")</f>
        <v>TX</v>
      </c>
      <c r="F1834" s="4">
        <v>97880.0</v>
      </c>
      <c r="G1834" s="4">
        <v>123465.0</v>
      </c>
      <c r="H1834" s="4" t="s">
        <v>15</v>
      </c>
      <c r="I1834" s="5">
        <v>43956.0</v>
      </c>
      <c r="J1834" s="5">
        <v>43988.0</v>
      </c>
      <c r="K1834" s="4" t="s">
        <v>16</v>
      </c>
      <c r="L1834" s="4">
        <f>iferror(vlookup(B1834,Rating_info,3,0),"No Data")</f>
        <v>2.4</v>
      </c>
    </row>
    <row r="1835" ht="15.75" hidden="1" customHeight="1">
      <c r="A1835" s="4" t="s">
        <v>1842</v>
      </c>
      <c r="B1835" s="4" t="s">
        <v>45</v>
      </c>
      <c r="C1835" s="4" t="str">
        <f>iferror(vlookup(B1835,Industry_info,2,false),"No data")</f>
        <v>No Industry</v>
      </c>
      <c r="D1835" s="4" t="s">
        <v>2864</v>
      </c>
      <c r="E1835" s="4" t="str">
        <f>iferror(VLOOKUP(D1835,State_info,2,0),"No Data")</f>
        <v>TX</v>
      </c>
      <c r="F1835" s="4">
        <v>74250.0</v>
      </c>
      <c r="G1835" s="4">
        <v>116202.0</v>
      </c>
      <c r="H1835" s="4" t="s">
        <v>46</v>
      </c>
      <c r="I1835" s="5">
        <v>43946.0</v>
      </c>
      <c r="J1835" s="5">
        <v>43988.0</v>
      </c>
      <c r="K1835" s="4" t="s">
        <v>16</v>
      </c>
      <c r="L1835" s="4" t="str">
        <f>iferror(vlookup(B1835,Rating_info,3,0),"No Data")</f>
        <v/>
      </c>
    </row>
    <row r="1836" ht="15.75" hidden="1" customHeight="1">
      <c r="A1836" s="4" t="s">
        <v>3005</v>
      </c>
      <c r="B1836" s="4" t="s">
        <v>3006</v>
      </c>
      <c r="C1836" s="4" t="str">
        <f>iferror(vlookup(B1836,Industry_info,2,false),"No data")</f>
        <v>Information Technology</v>
      </c>
      <c r="D1836" s="4" t="s">
        <v>2860</v>
      </c>
      <c r="E1836" s="4" t="str">
        <f>iferror(VLOOKUP(D1836,State_info,2,0),"No Data")</f>
        <v>TX</v>
      </c>
      <c r="F1836" s="4">
        <v>73121.0</v>
      </c>
      <c r="G1836" s="4">
        <v>105189.0</v>
      </c>
      <c r="H1836" s="4" t="s">
        <v>3007</v>
      </c>
      <c r="I1836" s="5">
        <v>43950.0</v>
      </c>
      <c r="J1836" s="5">
        <v>43988.0</v>
      </c>
      <c r="K1836" s="4" t="s">
        <v>16</v>
      </c>
      <c r="L1836" s="4">
        <f>iferror(vlookup(B1836,Rating_info,3,0),"No Data")</f>
        <v>4.6</v>
      </c>
    </row>
    <row r="1837" ht="15.75" hidden="1" customHeight="1">
      <c r="A1837" s="4" t="s">
        <v>3008</v>
      </c>
      <c r="B1837" s="4" t="s">
        <v>3009</v>
      </c>
      <c r="C1837" s="4" t="str">
        <f>iferror(vlookup(B1837,Industry_info,2,false),"No data")</f>
        <v>Retail</v>
      </c>
      <c r="D1837" s="4" t="s">
        <v>2864</v>
      </c>
      <c r="E1837" s="4" t="str">
        <f>iferror(VLOOKUP(D1837,State_info,2,0),"No Data")</f>
        <v>TX</v>
      </c>
      <c r="F1837" s="4">
        <v>97505.0</v>
      </c>
      <c r="G1837" s="4">
        <v>127064.0</v>
      </c>
      <c r="H1837" s="4" t="s">
        <v>15</v>
      </c>
      <c r="I1837" s="5">
        <v>43946.0</v>
      </c>
      <c r="J1837" s="5">
        <v>43988.0</v>
      </c>
      <c r="K1837" s="4" t="s">
        <v>16</v>
      </c>
      <c r="L1837" s="4">
        <f>iferror(vlookup(B1837,Rating_info,3,0),"No Data")</f>
        <v>3.6</v>
      </c>
    </row>
    <row r="1838" ht="15.75" hidden="1" customHeight="1">
      <c r="A1838" s="4" t="s">
        <v>37</v>
      </c>
      <c r="B1838" s="4" t="s">
        <v>3010</v>
      </c>
      <c r="C1838" s="4" t="str">
        <f>iferror(vlookup(B1838,Industry_info,2,false),"No data")</f>
        <v>Accounting &amp; Legal</v>
      </c>
      <c r="D1838" s="4" t="s">
        <v>2885</v>
      </c>
      <c r="E1838" s="4" t="str">
        <f>iferror(VLOOKUP(D1838,State_info,2,0),"No Data")</f>
        <v>TX</v>
      </c>
      <c r="F1838" s="4">
        <v>117916.0</v>
      </c>
      <c r="G1838" s="4">
        <v>131721.0</v>
      </c>
      <c r="H1838" s="4" t="s">
        <v>3011</v>
      </c>
      <c r="I1838" s="5">
        <v>43949.0</v>
      </c>
      <c r="J1838" s="5">
        <v>43988.0</v>
      </c>
      <c r="K1838" s="4" t="s">
        <v>16</v>
      </c>
      <c r="L1838" s="4">
        <f>iferror(vlookup(B1838,Rating_info,3,0),"No Data")</f>
        <v>3.9</v>
      </c>
    </row>
    <row r="1839" ht="15.75" hidden="1" customHeight="1">
      <c r="A1839" s="4" t="s">
        <v>177</v>
      </c>
      <c r="B1839" s="4" t="s">
        <v>2890</v>
      </c>
      <c r="C1839" s="4" t="str">
        <f>iferror(vlookup(B1839,Industry_info,2,false),"No data")</f>
        <v>Information Technology</v>
      </c>
      <c r="D1839" s="4" t="s">
        <v>2864</v>
      </c>
      <c r="E1839" s="4" t="str">
        <f>iferror(VLOOKUP(D1839,State_info,2,0),"No Data")</f>
        <v>TX</v>
      </c>
      <c r="F1839" s="4">
        <v>38230.0</v>
      </c>
      <c r="G1839" s="4">
        <v>70699.0</v>
      </c>
      <c r="H1839" s="4" t="s">
        <v>3012</v>
      </c>
      <c r="I1839" s="5">
        <v>43958.0</v>
      </c>
      <c r="J1839" s="5">
        <v>43988.0</v>
      </c>
      <c r="K1839" s="4" t="s">
        <v>16</v>
      </c>
      <c r="L1839" s="4">
        <f>iferror(vlookup(B1839,Rating_info,3,0),"No Data")</f>
        <v>4.3</v>
      </c>
    </row>
    <row r="1840" ht="15.75" hidden="1" customHeight="1">
      <c r="A1840" s="4" t="s">
        <v>3013</v>
      </c>
      <c r="B1840" s="4" t="s">
        <v>3014</v>
      </c>
      <c r="C1840" s="4" t="str">
        <f>iferror(vlookup(B1840,Industry_info,2,false),"No data")</f>
        <v>Information Technology</v>
      </c>
      <c r="D1840" s="4" t="s">
        <v>2864</v>
      </c>
      <c r="E1840" s="4" t="str">
        <f>iferror(VLOOKUP(D1840,State_info,2,0),"No Data")</f>
        <v>TX</v>
      </c>
      <c r="F1840" s="4">
        <v>112462.0</v>
      </c>
      <c r="G1840" s="4">
        <v>201935.0</v>
      </c>
      <c r="H1840" s="4" t="s">
        <v>3015</v>
      </c>
      <c r="I1840" s="5">
        <v>43958.0</v>
      </c>
      <c r="J1840" s="5">
        <v>43988.0</v>
      </c>
      <c r="K1840" s="4" t="s">
        <v>16</v>
      </c>
      <c r="L1840" s="4">
        <f>iferror(vlookup(B1840,Rating_info,3,0),"No Data")</f>
        <v>4.3</v>
      </c>
    </row>
    <row r="1841" ht="15.75" hidden="1" customHeight="1">
      <c r="A1841" s="4" t="s">
        <v>1822</v>
      </c>
      <c r="B1841" s="4" t="s">
        <v>3016</v>
      </c>
      <c r="C1841" s="4" t="str">
        <f>iferror(vlookup(B1841,Industry_info,2,false),"No data")</f>
        <v>Information Technology</v>
      </c>
      <c r="D1841" s="4" t="s">
        <v>2962</v>
      </c>
      <c r="E1841" s="4" t="str">
        <f>iferror(VLOOKUP(D1841,State_info,2,0),"No Data")</f>
        <v>TX</v>
      </c>
      <c r="F1841" s="4">
        <v>76194.0</v>
      </c>
      <c r="G1841" s="4">
        <v>122849.0</v>
      </c>
      <c r="H1841" s="4" t="s">
        <v>3017</v>
      </c>
      <c r="I1841" s="5">
        <v>43952.0</v>
      </c>
      <c r="J1841" s="5">
        <v>43988.0</v>
      </c>
      <c r="K1841" s="4" t="s">
        <v>16</v>
      </c>
      <c r="L1841" s="4">
        <f>iferror(vlookup(B1841,Rating_info,3,0),"No Data")</f>
        <v>3.1</v>
      </c>
    </row>
    <row r="1842" ht="15.75" hidden="1" customHeight="1">
      <c r="A1842" s="4" t="s">
        <v>37</v>
      </c>
      <c r="B1842" s="4" t="s">
        <v>41</v>
      </c>
      <c r="C1842" s="4" t="str">
        <f>iferror(vlookup(B1842,Industry_info,2,false),"No data")</f>
        <v>Information Technology</v>
      </c>
      <c r="D1842" s="4" t="s">
        <v>2864</v>
      </c>
      <c r="E1842" s="4" t="str">
        <f>iferror(VLOOKUP(D1842,State_info,2,0),"No Data")</f>
        <v>TX</v>
      </c>
      <c r="F1842" s="4">
        <v>119485.0</v>
      </c>
      <c r="G1842" s="4">
        <v>191536.0</v>
      </c>
      <c r="H1842" s="4" t="s">
        <v>15</v>
      </c>
      <c r="I1842" s="5">
        <v>43958.0</v>
      </c>
      <c r="J1842" s="5">
        <v>43988.0</v>
      </c>
      <c r="K1842" s="4" t="s">
        <v>16</v>
      </c>
      <c r="L1842" s="4">
        <f>iferror(vlookup(B1842,Rating_info,3,0),"No Data")</f>
        <v>3.9</v>
      </c>
    </row>
    <row r="1843" ht="15.75" hidden="1" customHeight="1">
      <c r="A1843" s="4" t="s">
        <v>3018</v>
      </c>
      <c r="B1843" s="4" t="s">
        <v>3019</v>
      </c>
      <c r="C1843" s="4" t="str">
        <f>iferror(vlookup(B1843,Industry_info,2,false),"No data")</f>
        <v>Biotech &amp; Pharmaceuticals</v>
      </c>
      <c r="D1843" s="4" t="s">
        <v>2885</v>
      </c>
      <c r="E1843" s="4" t="str">
        <f>iferror(VLOOKUP(D1843,State_info,2,0),"No Data")</f>
        <v>TX</v>
      </c>
      <c r="F1843" s="4">
        <v>63203.0</v>
      </c>
      <c r="G1843" s="4">
        <v>106356.0</v>
      </c>
      <c r="H1843" s="4" t="s">
        <v>3020</v>
      </c>
      <c r="I1843" s="5">
        <v>43949.0</v>
      </c>
      <c r="J1843" s="5">
        <v>43988.0</v>
      </c>
      <c r="K1843" s="4" t="s">
        <v>16</v>
      </c>
      <c r="L1843" s="4">
        <f>iferror(vlookup(B1843,Rating_info,3,0),"No Data")</f>
        <v>3.5</v>
      </c>
    </row>
    <row r="1844" ht="15.75" hidden="1" customHeight="1">
      <c r="A1844" s="4" t="s">
        <v>37</v>
      </c>
      <c r="B1844" s="4" t="s">
        <v>3021</v>
      </c>
      <c r="C1844" s="4" t="str">
        <f>iferror(vlookup(B1844,Industry_info,2,false),"No data")</f>
        <v>Insurance</v>
      </c>
      <c r="D1844" s="4" t="s">
        <v>2929</v>
      </c>
      <c r="E1844" s="4" t="str">
        <f>iferror(VLOOKUP(D1844,State_info,2,0),"No Data")</f>
        <v>TX</v>
      </c>
      <c r="F1844" s="4">
        <v>66164.0</v>
      </c>
      <c r="G1844" s="4">
        <v>111524.0</v>
      </c>
      <c r="H1844" s="4" t="s">
        <v>15</v>
      </c>
      <c r="I1844" s="5">
        <v>43958.0</v>
      </c>
      <c r="J1844" s="5">
        <v>43988.0</v>
      </c>
      <c r="K1844" s="4" t="s">
        <v>16</v>
      </c>
      <c r="L1844" s="4">
        <f>iferror(vlookup(B1844,Rating_info,3,0),"No Data")</f>
        <v>3.5</v>
      </c>
    </row>
    <row r="1845" ht="15.75" hidden="1" customHeight="1">
      <c r="A1845" s="4" t="s">
        <v>3022</v>
      </c>
      <c r="B1845" s="4" t="s">
        <v>2669</v>
      </c>
      <c r="C1845" s="4" t="str">
        <f>iferror(vlookup(B1845,Industry_info,2,false),"No data")</f>
        <v>Retail</v>
      </c>
      <c r="D1845" s="4" t="s">
        <v>2874</v>
      </c>
      <c r="E1845" s="4" t="str">
        <f>iferror(VLOOKUP(D1845,State_info,2,0),"No Data")</f>
        <v>TX</v>
      </c>
      <c r="F1845" s="4">
        <v>99868.0</v>
      </c>
      <c r="G1845" s="4">
        <v>142270.0</v>
      </c>
      <c r="H1845" s="4" t="s">
        <v>3023</v>
      </c>
      <c r="I1845" s="5">
        <v>43951.0</v>
      </c>
      <c r="J1845" s="5">
        <v>43988.0</v>
      </c>
      <c r="K1845" s="4" t="s">
        <v>16</v>
      </c>
      <c r="L1845" s="4">
        <f>iferror(vlookup(B1845,Rating_info,3,0),"No Data")</f>
        <v>3.3</v>
      </c>
    </row>
    <row r="1846" ht="15.75" hidden="1" customHeight="1">
      <c r="A1846" s="4" t="s">
        <v>285</v>
      </c>
      <c r="B1846" s="4" t="s">
        <v>89</v>
      </c>
      <c r="C1846" s="4" t="str">
        <f>iferror(vlookup(B1846,Industry_info,2,false),"No data")</f>
        <v>Finance</v>
      </c>
      <c r="D1846" s="4" t="s">
        <v>2874</v>
      </c>
      <c r="E1846" s="4" t="str">
        <f>iferror(VLOOKUP(D1846,State_info,2,0),"No Data")</f>
        <v>TX</v>
      </c>
      <c r="F1846" s="4">
        <v>119829.0</v>
      </c>
      <c r="G1846" s="4">
        <v>157291.0</v>
      </c>
      <c r="H1846" s="4" t="s">
        <v>3024</v>
      </c>
      <c r="I1846" s="5">
        <v>43956.0</v>
      </c>
      <c r="J1846" s="5">
        <v>43988.0</v>
      </c>
      <c r="K1846" s="4" t="s">
        <v>16</v>
      </c>
      <c r="L1846" s="4">
        <f>iferror(vlookup(B1846,Rating_info,3,0),"No Data")</f>
        <v>3.6</v>
      </c>
    </row>
    <row r="1847" ht="15.75" hidden="1" customHeight="1">
      <c r="A1847" s="4" t="s">
        <v>239</v>
      </c>
      <c r="B1847" s="4" t="s">
        <v>240</v>
      </c>
      <c r="C1847" s="4" t="str">
        <f>iferror(vlookup(B1847,Industry_info,2,false),"No data")</f>
        <v>Information Technology</v>
      </c>
      <c r="D1847" s="4" t="s">
        <v>2864</v>
      </c>
      <c r="E1847" s="4" t="str">
        <f>iferror(VLOOKUP(D1847,State_info,2,0),"No Data")</f>
        <v>TX</v>
      </c>
      <c r="F1847" s="4">
        <v>81443.0</v>
      </c>
      <c r="G1847" s="4">
        <v>131871.0</v>
      </c>
      <c r="H1847" s="4" t="s">
        <v>3025</v>
      </c>
      <c r="I1847" s="5">
        <v>43949.0</v>
      </c>
      <c r="J1847" s="5">
        <v>43988.0</v>
      </c>
      <c r="K1847" s="4" t="s">
        <v>16</v>
      </c>
      <c r="L1847" s="4">
        <f>iferror(vlookup(B1847,Rating_info,3,0),"No Data")</f>
        <v>4.2</v>
      </c>
    </row>
    <row r="1848" ht="15.75" hidden="1" customHeight="1">
      <c r="A1848" s="4" t="s">
        <v>3026</v>
      </c>
      <c r="B1848" s="4" t="s">
        <v>2907</v>
      </c>
      <c r="C1848" s="4" t="str">
        <f>iferror(vlookup(B1848,Industry_info,2,false),"No data")</f>
        <v>Information Technology</v>
      </c>
      <c r="D1848" s="4" t="s">
        <v>2864</v>
      </c>
      <c r="E1848" s="4" t="str">
        <f>iferror(VLOOKUP(D1848,State_info,2,0),"No Data")</f>
        <v>TX</v>
      </c>
      <c r="F1848" s="4">
        <v>93407.0</v>
      </c>
      <c r="G1848" s="4">
        <v>151232.0</v>
      </c>
      <c r="H1848" s="4" t="s">
        <v>15</v>
      </c>
      <c r="I1848" s="5">
        <v>43949.0</v>
      </c>
      <c r="J1848" s="5">
        <v>43988.0</v>
      </c>
      <c r="K1848" s="4" t="s">
        <v>16</v>
      </c>
      <c r="L1848" s="4">
        <f>iferror(vlookup(B1848,Rating_info,3,0),"No Data")</f>
        <v>4.1</v>
      </c>
    </row>
    <row r="1849" ht="15.75" hidden="1" customHeight="1">
      <c r="A1849" s="4" t="s">
        <v>3027</v>
      </c>
      <c r="B1849" s="4" t="s">
        <v>275</v>
      </c>
      <c r="C1849" s="4" t="str">
        <f>iferror(vlookup(B1849,Industry_info,2,false),"No data")</f>
        <v>Business Services</v>
      </c>
      <c r="D1849" s="4" t="s">
        <v>2860</v>
      </c>
      <c r="E1849" s="4" t="str">
        <f>iferror(VLOOKUP(D1849,State_info,2,0),"No Data")</f>
        <v>TX</v>
      </c>
      <c r="F1849" s="4">
        <v>69894.0</v>
      </c>
      <c r="G1849" s="4">
        <v>117542.0</v>
      </c>
      <c r="H1849" s="4" t="s">
        <v>3028</v>
      </c>
      <c r="I1849" s="5">
        <v>43953.0</v>
      </c>
      <c r="J1849" s="5">
        <v>43988.0</v>
      </c>
      <c r="K1849" s="4" t="s">
        <v>16</v>
      </c>
      <c r="L1849" s="4">
        <f>iferror(vlookup(B1849,Rating_info,3,0),"No Data")</f>
        <v>4.6</v>
      </c>
    </row>
    <row r="1850" ht="15.75" hidden="1" customHeight="1">
      <c r="A1850" s="4" t="s">
        <v>3029</v>
      </c>
      <c r="B1850" s="4" t="s">
        <v>3030</v>
      </c>
      <c r="C1850" s="4" t="str">
        <f>iferror(vlookup(B1850,Industry_info,2,false),"No data")</f>
        <v>Business Services</v>
      </c>
      <c r="D1850" s="4" t="s">
        <v>142</v>
      </c>
      <c r="E1850" s="4" t="str">
        <f>iferror(VLOOKUP(D1850,State_info,2,0),"No Data")</f>
        <v>TX</v>
      </c>
      <c r="F1850" s="4">
        <v>51465.0</v>
      </c>
      <c r="G1850" s="4">
        <v>104102.0</v>
      </c>
      <c r="H1850" s="4" t="s">
        <v>3031</v>
      </c>
      <c r="I1850" s="5">
        <v>43957.0</v>
      </c>
      <c r="J1850" s="5">
        <v>43988.0</v>
      </c>
      <c r="K1850" s="4" t="s">
        <v>16</v>
      </c>
      <c r="L1850" s="4">
        <f>iferror(vlookup(B1850,Rating_info,3,0),"No Data")</f>
        <v>5</v>
      </c>
    </row>
    <row r="1851" ht="15.75" hidden="1" customHeight="1">
      <c r="A1851" s="4" t="s">
        <v>3032</v>
      </c>
      <c r="B1851" s="4" t="s">
        <v>3033</v>
      </c>
      <c r="C1851" s="4" t="str">
        <f>iferror(vlookup(B1851,Industry_info,2,false),"No data")</f>
        <v>Information Technology</v>
      </c>
      <c r="D1851" s="4" t="s">
        <v>3034</v>
      </c>
      <c r="E1851" s="4" t="str">
        <f>iferror(VLOOKUP(D1851,State_info,2,0),"No Data")</f>
        <v>TX</v>
      </c>
      <c r="F1851" s="4">
        <v>65984.0</v>
      </c>
      <c r="G1851" s="4">
        <v>95938.0</v>
      </c>
      <c r="H1851" s="4" t="s">
        <v>3035</v>
      </c>
      <c r="I1851" s="5">
        <v>43956.0</v>
      </c>
      <c r="J1851" s="5">
        <v>43988.0</v>
      </c>
      <c r="K1851" s="4" t="s">
        <v>16</v>
      </c>
      <c r="L1851" s="4">
        <f>iferror(vlookup(B1851,Rating_info,3,0),"No Data")</f>
        <v>3.2</v>
      </c>
    </row>
    <row r="1852" ht="15.75" hidden="1" customHeight="1">
      <c r="A1852" s="4" t="s">
        <v>3036</v>
      </c>
      <c r="B1852" s="4" t="s">
        <v>3037</v>
      </c>
      <c r="C1852" s="4" t="str">
        <f>iferror(vlookup(B1852,Industry_info,2,false),"No data")</f>
        <v>Information Technology</v>
      </c>
      <c r="D1852" s="4" t="s">
        <v>2885</v>
      </c>
      <c r="E1852" s="4" t="str">
        <f>iferror(VLOOKUP(D1852,State_info,2,0),"No Data")</f>
        <v>TX</v>
      </c>
      <c r="F1852" s="4">
        <v>97758.0</v>
      </c>
      <c r="G1852" s="4">
        <v>117748.0</v>
      </c>
      <c r="H1852" s="4" t="s">
        <v>3038</v>
      </c>
      <c r="I1852" s="5">
        <v>43945.0</v>
      </c>
      <c r="J1852" s="5">
        <v>43988.0</v>
      </c>
      <c r="K1852" s="4" t="s">
        <v>16</v>
      </c>
      <c r="L1852" s="4">
        <f>iferror(vlookup(B1852,Rating_info,3,0),"No Data")</f>
        <v>2.7</v>
      </c>
    </row>
    <row r="1853" ht="15.75" hidden="1" customHeight="1">
      <c r="A1853" s="4" t="s">
        <v>3039</v>
      </c>
      <c r="B1853" s="4" t="s">
        <v>3040</v>
      </c>
      <c r="C1853" s="4" t="str">
        <f>iferror(vlookup(B1853,Industry_info,2,false),"No data")</f>
        <v>Information Technology</v>
      </c>
      <c r="D1853" s="4" t="s">
        <v>142</v>
      </c>
      <c r="E1853" s="4" t="str">
        <f>iferror(VLOOKUP(D1853,State_info,2,0),"No Data")</f>
        <v>TX</v>
      </c>
      <c r="F1853" s="4">
        <v>67602.0</v>
      </c>
      <c r="G1853" s="4">
        <v>110329.0</v>
      </c>
      <c r="H1853" s="4" t="s">
        <v>3041</v>
      </c>
      <c r="I1853" s="5">
        <v>43952.0</v>
      </c>
      <c r="J1853" s="5">
        <v>43988.0</v>
      </c>
      <c r="K1853" s="4" t="s">
        <v>16</v>
      </c>
      <c r="L1853" s="4">
        <f>iferror(vlookup(B1853,Rating_info,3,0),"No Data")</f>
        <v>3.4</v>
      </c>
    </row>
    <row r="1854" ht="15.75" hidden="1" customHeight="1">
      <c r="A1854" s="4" t="s">
        <v>274</v>
      </c>
      <c r="B1854" s="4" t="s">
        <v>275</v>
      </c>
      <c r="C1854" s="4" t="str">
        <f>iferror(vlookup(B1854,Industry_info,2,false),"No data")</f>
        <v>Business Services</v>
      </c>
      <c r="D1854" s="4" t="s">
        <v>24</v>
      </c>
      <c r="E1854" s="4" t="str">
        <f>iferror(VLOOKUP(D1854,State_info,2,0),"No Data")</f>
        <v>VA</v>
      </c>
      <c r="F1854" s="4">
        <v>69894.0</v>
      </c>
      <c r="G1854" s="4">
        <v>117542.0</v>
      </c>
      <c r="H1854" s="4" t="s">
        <v>3042</v>
      </c>
      <c r="I1854" s="5">
        <v>43951.0</v>
      </c>
      <c r="J1854" s="5">
        <v>43988.0</v>
      </c>
      <c r="K1854" s="4" t="s">
        <v>16</v>
      </c>
      <c r="L1854" s="4">
        <f>iferror(vlookup(B1854,Rating_info,3,0),"No Data")</f>
        <v>4.6</v>
      </c>
    </row>
    <row r="1855" ht="15.75" hidden="1" customHeight="1">
      <c r="A1855" s="4" t="s">
        <v>3043</v>
      </c>
      <c r="B1855" s="4" t="s">
        <v>1966</v>
      </c>
      <c r="C1855" s="4" t="str">
        <f>iferror(vlookup(B1855,Industry_info,2,false),"No data")</f>
        <v>Biotech &amp; Pharmaceuticals</v>
      </c>
      <c r="D1855" s="4" t="s">
        <v>2864</v>
      </c>
      <c r="E1855" s="4" t="str">
        <f>iferror(VLOOKUP(D1855,State_info,2,0),"No Data")</f>
        <v>TX</v>
      </c>
      <c r="F1855" s="4">
        <v>30068.0</v>
      </c>
      <c r="G1855" s="4">
        <v>48579.0</v>
      </c>
      <c r="H1855" s="4" t="s">
        <v>15</v>
      </c>
      <c r="I1855" s="5">
        <v>43953.0</v>
      </c>
      <c r="J1855" s="5">
        <v>43988.0</v>
      </c>
      <c r="K1855" s="4" t="s">
        <v>16</v>
      </c>
      <c r="L1855" s="4">
        <f>iferror(vlookup(B1855,Rating_info,3,0),"No Data")</f>
        <v>3.7</v>
      </c>
    </row>
    <row r="1856" ht="15.75" hidden="1" customHeight="1">
      <c r="A1856" s="4" t="s">
        <v>177</v>
      </c>
      <c r="B1856" s="4" t="s">
        <v>3044</v>
      </c>
      <c r="C1856" s="4" t="str">
        <f>iferror(vlookup(B1856,Industry_info,2,false),"No data")</f>
        <v>Business Services</v>
      </c>
      <c r="D1856" s="4" t="s">
        <v>2962</v>
      </c>
      <c r="E1856" s="4" t="str">
        <f>iferror(VLOOKUP(D1856,State_info,2,0),"No Data")</f>
        <v>TX</v>
      </c>
      <c r="F1856" s="4">
        <v>32887.0</v>
      </c>
      <c r="G1856" s="4">
        <v>61230.0</v>
      </c>
      <c r="H1856" s="4" t="s">
        <v>3045</v>
      </c>
      <c r="I1856" s="5">
        <v>43958.0</v>
      </c>
      <c r="J1856" s="5">
        <v>43988.0</v>
      </c>
      <c r="K1856" s="4" t="s">
        <v>16</v>
      </c>
      <c r="L1856" s="4">
        <f>iferror(vlookup(B1856,Rating_info,3,0),"No Data")</f>
        <v>3.7</v>
      </c>
    </row>
    <row r="1857" ht="15.75" hidden="1" customHeight="1">
      <c r="A1857" s="4" t="s">
        <v>3046</v>
      </c>
      <c r="B1857" s="4" t="s">
        <v>3047</v>
      </c>
      <c r="C1857" s="4" t="str">
        <f>iferror(vlookup(B1857,Industry_info,2,false),"No data")</f>
        <v>Health Care</v>
      </c>
      <c r="D1857" s="4" t="s">
        <v>3048</v>
      </c>
      <c r="E1857" s="4" t="str">
        <f>iferror(VLOOKUP(D1857,State_info,2,0),"No Data")</f>
        <v>TX</v>
      </c>
      <c r="F1857" s="4">
        <v>73320.0</v>
      </c>
      <c r="G1857" s="4">
        <v>122635.0</v>
      </c>
      <c r="H1857" s="4" t="s">
        <v>3049</v>
      </c>
      <c r="I1857" s="5">
        <v>43958.0</v>
      </c>
      <c r="J1857" s="5">
        <v>43988.0</v>
      </c>
      <c r="K1857" s="4" t="s">
        <v>16</v>
      </c>
      <c r="L1857" s="4">
        <f>iferror(vlookup(B1857,Rating_info,3,0),"No Data")</f>
        <v>3.6</v>
      </c>
    </row>
    <row r="1858" ht="15.75" hidden="1" customHeight="1">
      <c r="A1858" s="4" t="s">
        <v>617</v>
      </c>
      <c r="B1858" s="4" t="s">
        <v>618</v>
      </c>
      <c r="C1858" s="4" t="str">
        <f>iferror(vlookup(B1858,Industry_info,2,false),"No data")</f>
        <v>Government</v>
      </c>
      <c r="D1858" s="4" t="s">
        <v>3050</v>
      </c>
      <c r="E1858" s="4" t="str">
        <f>iferror(VLOOKUP(D1858,State_info,2,0),"No Data")</f>
        <v>TX</v>
      </c>
      <c r="F1858" s="4">
        <v>85233.0</v>
      </c>
      <c r="G1858" s="4">
        <v>114111.0</v>
      </c>
      <c r="H1858" s="4" t="s">
        <v>619</v>
      </c>
      <c r="I1858" s="5">
        <v>43950.0</v>
      </c>
      <c r="J1858" s="5">
        <v>43988.0</v>
      </c>
      <c r="K1858" s="4" t="s">
        <v>16</v>
      </c>
      <c r="L1858" s="4">
        <f>iferror(vlookup(B1858,Rating_info,3,0),"No Data")</f>
        <v>3.9</v>
      </c>
    </row>
    <row r="1859" ht="15.75" hidden="1" customHeight="1">
      <c r="A1859" s="4" t="s">
        <v>3051</v>
      </c>
      <c r="B1859" s="4" t="s">
        <v>3052</v>
      </c>
      <c r="C1859" s="4" t="str">
        <f>iferror(vlookup(B1859,Industry_info,2,false),"No data")</f>
        <v>Information Technology</v>
      </c>
      <c r="D1859" s="4" t="s">
        <v>2864</v>
      </c>
      <c r="E1859" s="4" t="str">
        <f>iferror(VLOOKUP(D1859,State_info,2,0),"No Data")</f>
        <v>TX</v>
      </c>
      <c r="F1859" s="4">
        <v>61523.0</v>
      </c>
      <c r="G1859" s="4">
        <v>72277.0</v>
      </c>
      <c r="H1859" s="4" t="s">
        <v>3053</v>
      </c>
      <c r="I1859" s="5">
        <v>43950.0</v>
      </c>
      <c r="J1859" s="5">
        <v>43988.0</v>
      </c>
      <c r="K1859" s="4" t="s">
        <v>16</v>
      </c>
      <c r="L1859" s="4">
        <f>iferror(vlookup(B1859,Rating_info,3,0),"No Data")</f>
        <v>3.9</v>
      </c>
    </row>
    <row r="1860" ht="15.75" hidden="1" customHeight="1">
      <c r="A1860" s="4" t="s">
        <v>1872</v>
      </c>
      <c r="B1860" s="4" t="s">
        <v>2907</v>
      </c>
      <c r="C1860" s="4" t="str">
        <f>iferror(vlookup(B1860,Industry_info,2,false),"No data")</f>
        <v>Information Technology</v>
      </c>
      <c r="D1860" s="4" t="s">
        <v>2864</v>
      </c>
      <c r="E1860" s="4" t="str">
        <f>iferror(VLOOKUP(D1860,State_info,2,0),"No Data")</f>
        <v>TX</v>
      </c>
      <c r="F1860" s="4">
        <v>115513.0</v>
      </c>
      <c r="G1860" s="4">
        <v>134710.0</v>
      </c>
      <c r="H1860" s="4" t="s">
        <v>15</v>
      </c>
      <c r="I1860" s="5">
        <v>43957.0</v>
      </c>
      <c r="J1860" s="5">
        <v>43988.0</v>
      </c>
      <c r="K1860" s="4" t="s">
        <v>16</v>
      </c>
      <c r="L1860" s="4">
        <f>iferror(vlookup(B1860,Rating_info,3,0),"No Data")</f>
        <v>4.1</v>
      </c>
    </row>
    <row r="1861" ht="15.75" hidden="1" customHeight="1">
      <c r="A1861" s="4" t="s">
        <v>3054</v>
      </c>
      <c r="B1861" s="4" t="s">
        <v>3055</v>
      </c>
      <c r="C1861" s="4" t="str">
        <f>iferror(vlookup(B1861,Industry_info,2,false),"No data")</f>
        <v>Finance</v>
      </c>
      <c r="D1861" s="4" t="s">
        <v>2929</v>
      </c>
      <c r="E1861" s="4" t="str">
        <f>iferror(VLOOKUP(D1861,State_info,2,0),"No Data")</f>
        <v>TX</v>
      </c>
      <c r="F1861" s="4">
        <v>76398.0</v>
      </c>
      <c r="G1861" s="4">
        <v>139738.0</v>
      </c>
      <c r="H1861" s="4" t="s">
        <v>3056</v>
      </c>
      <c r="I1861" s="5">
        <v>43958.0</v>
      </c>
      <c r="J1861" s="5">
        <v>43988.0</v>
      </c>
      <c r="K1861" s="4" t="s">
        <v>16</v>
      </c>
      <c r="L1861" s="4">
        <f>iferror(vlookup(B1861,Rating_info,3,0),"No Data")</f>
        <v>3.6</v>
      </c>
    </row>
    <row r="1862" ht="15.75" hidden="1" customHeight="1">
      <c r="A1862" s="4" t="s">
        <v>3057</v>
      </c>
      <c r="B1862" s="4" t="s">
        <v>3058</v>
      </c>
      <c r="C1862" s="4" t="str">
        <f>iferror(vlookup(B1862,Industry_info,2,false),"No data")</f>
        <v>Health Care</v>
      </c>
      <c r="D1862" s="4" t="s">
        <v>2860</v>
      </c>
      <c r="E1862" s="4" t="str">
        <f>iferror(VLOOKUP(D1862,State_info,2,0),"No Data")</f>
        <v>TX</v>
      </c>
      <c r="F1862" s="4">
        <v>42530.0</v>
      </c>
      <c r="G1862" s="4">
        <v>91499.0</v>
      </c>
      <c r="H1862" s="4" t="s">
        <v>3059</v>
      </c>
      <c r="I1862" s="5">
        <v>43945.0</v>
      </c>
      <c r="J1862" s="5">
        <v>43988.0</v>
      </c>
      <c r="K1862" s="4" t="s">
        <v>16</v>
      </c>
      <c r="L1862" s="4">
        <f>iferror(vlookup(B1862,Rating_info,3,0),"No Data")</f>
        <v>3.5</v>
      </c>
    </row>
    <row r="1863" ht="15.75" hidden="1" customHeight="1">
      <c r="A1863" s="4" t="s">
        <v>3060</v>
      </c>
      <c r="B1863" s="4" t="s">
        <v>2907</v>
      </c>
      <c r="C1863" s="4" t="str">
        <f>iferror(vlookup(B1863,Industry_info,2,false),"No data")</f>
        <v>Information Technology</v>
      </c>
      <c r="D1863" s="4" t="s">
        <v>2864</v>
      </c>
      <c r="E1863" s="4" t="str">
        <f>iferror(VLOOKUP(D1863,State_info,2,0),"No Data")</f>
        <v>TX</v>
      </c>
      <c r="F1863" s="4">
        <v>82493.0</v>
      </c>
      <c r="G1863" s="4">
        <v>134126.0</v>
      </c>
      <c r="H1863" s="4" t="s">
        <v>15</v>
      </c>
      <c r="I1863" s="5">
        <v>43949.0</v>
      </c>
      <c r="J1863" s="5">
        <v>43988.0</v>
      </c>
      <c r="K1863" s="4" t="s">
        <v>16</v>
      </c>
      <c r="L1863" s="4">
        <f>iferror(vlookup(B1863,Rating_info,3,0),"No Data")</f>
        <v>4.1</v>
      </c>
    </row>
    <row r="1864" ht="15.75" hidden="1" customHeight="1">
      <c r="A1864" s="4" t="s">
        <v>177</v>
      </c>
      <c r="B1864" s="4" t="s">
        <v>45</v>
      </c>
      <c r="C1864" s="4" t="str">
        <f>iferror(vlookup(B1864,Industry_info,2,false),"No data")</f>
        <v>No Industry</v>
      </c>
      <c r="D1864" s="4" t="s">
        <v>2864</v>
      </c>
      <c r="E1864" s="4" t="str">
        <f>iferror(VLOOKUP(D1864,State_info,2,0),"No Data")</f>
        <v>TX</v>
      </c>
      <c r="F1864" s="4">
        <v>48551.0</v>
      </c>
      <c r="G1864" s="4">
        <v>71363.0</v>
      </c>
      <c r="H1864" s="4" t="s">
        <v>46</v>
      </c>
      <c r="I1864" s="5">
        <v>43946.0</v>
      </c>
      <c r="J1864" s="5">
        <v>43988.0</v>
      </c>
      <c r="K1864" s="4" t="s">
        <v>16</v>
      </c>
      <c r="L1864" s="4" t="str">
        <f>iferror(vlookup(B1864,Rating_info,3,0),"No Data")</f>
        <v/>
      </c>
    </row>
    <row r="1865" ht="15.75" hidden="1" customHeight="1">
      <c r="A1865" s="4" t="s">
        <v>3061</v>
      </c>
      <c r="B1865" s="4" t="s">
        <v>3062</v>
      </c>
      <c r="C1865" s="4" t="str">
        <f>iferror(vlookup(B1865,Industry_info,2,false),"No data")</f>
        <v>Oil, Gas, Energy &amp; Utilities</v>
      </c>
      <c r="D1865" s="4" t="s">
        <v>2885</v>
      </c>
      <c r="E1865" s="4" t="str">
        <f>iferror(VLOOKUP(D1865,State_info,2,0),"No Data")</f>
        <v>TX</v>
      </c>
      <c r="F1865" s="4">
        <v>72752.0</v>
      </c>
      <c r="G1865" s="4">
        <v>121296.0</v>
      </c>
      <c r="H1865" s="4" t="s">
        <v>3063</v>
      </c>
      <c r="I1865" s="5">
        <v>43956.0</v>
      </c>
      <c r="J1865" s="5">
        <v>43988.0</v>
      </c>
      <c r="K1865" s="4" t="s">
        <v>16</v>
      </c>
      <c r="L1865" s="4">
        <f>iferror(vlookup(B1865,Rating_info,3,0),"No Data")</f>
        <v>3.4</v>
      </c>
    </row>
    <row r="1866" ht="15.75" hidden="1" customHeight="1">
      <c r="A1866" s="4" t="s">
        <v>1040</v>
      </c>
      <c r="B1866" s="4" t="s">
        <v>3064</v>
      </c>
      <c r="C1866" s="4" t="str">
        <f>iferror(vlookup(B1866,Industry_info,2,false),"No data")</f>
        <v>Business Services</v>
      </c>
      <c r="D1866" s="4" t="s">
        <v>2864</v>
      </c>
      <c r="E1866" s="4" t="str">
        <f>iferror(VLOOKUP(D1866,State_info,2,0),"No Data")</f>
        <v>TX</v>
      </c>
      <c r="F1866" s="4">
        <v>55033.0</v>
      </c>
      <c r="G1866" s="4">
        <v>103451.0</v>
      </c>
      <c r="H1866" s="4" t="s">
        <v>15</v>
      </c>
      <c r="I1866" s="5">
        <v>43953.0</v>
      </c>
      <c r="J1866" s="5">
        <v>43988.0</v>
      </c>
      <c r="K1866" s="4" t="s">
        <v>16</v>
      </c>
      <c r="L1866" s="4">
        <f>iferror(vlookup(B1866,Rating_info,3,0),"No Data")</f>
        <v>4.5</v>
      </c>
    </row>
    <row r="1867" ht="15.75" hidden="1" customHeight="1">
      <c r="A1867" s="4" t="s">
        <v>3065</v>
      </c>
      <c r="B1867" s="4" t="s">
        <v>3066</v>
      </c>
      <c r="C1867" s="4" t="str">
        <f>iferror(vlookup(B1867,Industry_info,2,false),"No data")</f>
        <v>Information Technology</v>
      </c>
      <c r="D1867" s="4" t="s">
        <v>2864</v>
      </c>
      <c r="E1867" s="4" t="str">
        <f>iferror(VLOOKUP(D1867,State_info,2,0),"No Data")</f>
        <v>TX</v>
      </c>
      <c r="F1867" s="4">
        <v>44082.0</v>
      </c>
      <c r="G1867" s="4">
        <v>61211.0</v>
      </c>
      <c r="H1867" s="4" t="s">
        <v>3067</v>
      </c>
      <c r="I1867" s="5">
        <v>43945.0</v>
      </c>
      <c r="J1867" s="5">
        <v>43988.0</v>
      </c>
      <c r="K1867" s="4" t="s">
        <v>16</v>
      </c>
      <c r="L1867" s="4">
        <f>iferror(vlookup(B1867,Rating_info,3,0),"No Data")</f>
        <v>3.8</v>
      </c>
    </row>
    <row r="1868" ht="15.75" hidden="1" customHeight="1">
      <c r="A1868" s="4" t="s">
        <v>3068</v>
      </c>
      <c r="B1868" s="4" t="s">
        <v>3069</v>
      </c>
      <c r="C1868" s="4" t="str">
        <f>iferror(vlookup(B1868,Industry_info,2,false),"No data")</f>
        <v>Education</v>
      </c>
      <c r="D1868" s="4" t="s">
        <v>2860</v>
      </c>
      <c r="E1868" s="4" t="str">
        <f>iferror(VLOOKUP(D1868,State_info,2,0),"No Data")</f>
        <v>TX</v>
      </c>
      <c r="F1868" s="4">
        <v>30000.0</v>
      </c>
      <c r="G1868" s="4">
        <v>40000.0</v>
      </c>
      <c r="H1868" s="4" t="s">
        <v>3070</v>
      </c>
      <c r="I1868" s="5">
        <v>43949.0</v>
      </c>
      <c r="J1868" s="5">
        <v>43988.0</v>
      </c>
      <c r="K1868" s="4" t="s">
        <v>887</v>
      </c>
      <c r="L1868" s="4">
        <f>iferror(vlookup(B1868,Rating_info,3,0),"No Data")</f>
        <v>4.1</v>
      </c>
    </row>
    <row r="1869" ht="15.75" hidden="1" customHeight="1">
      <c r="A1869" s="4" t="s">
        <v>177</v>
      </c>
      <c r="B1869" s="4" t="s">
        <v>3071</v>
      </c>
      <c r="C1869" s="4" t="str">
        <f>iferror(vlookup(B1869,Industry_info,2,false),"No data")</f>
        <v>Business Services</v>
      </c>
      <c r="D1869" s="4" t="s">
        <v>2864</v>
      </c>
      <c r="E1869" s="4" t="str">
        <f>iferror(VLOOKUP(D1869,State_info,2,0),"No Data")</f>
        <v>TX</v>
      </c>
      <c r="F1869" s="4">
        <v>40494.0</v>
      </c>
      <c r="G1869" s="4">
        <v>91051.0</v>
      </c>
      <c r="H1869" s="4" t="s">
        <v>3072</v>
      </c>
      <c r="I1869" s="5">
        <v>43957.0</v>
      </c>
      <c r="J1869" s="5">
        <v>43988.0</v>
      </c>
      <c r="K1869" s="4" t="s">
        <v>16</v>
      </c>
      <c r="L1869" s="4">
        <f>iferror(vlookup(B1869,Rating_info,3,0),"No Data")</f>
        <v>3</v>
      </c>
    </row>
    <row r="1870" ht="15.75" hidden="1" customHeight="1">
      <c r="A1870" s="4" t="s">
        <v>1611</v>
      </c>
      <c r="B1870" s="4" t="s">
        <v>45</v>
      </c>
      <c r="C1870" s="4" t="str">
        <f>iferror(vlookup(B1870,Industry_info,2,false),"No data")</f>
        <v>No Industry</v>
      </c>
      <c r="D1870" s="4" t="s">
        <v>2864</v>
      </c>
      <c r="E1870" s="4" t="str">
        <f>iferror(VLOOKUP(D1870,State_info,2,0),"No Data")</f>
        <v>TX</v>
      </c>
      <c r="F1870" s="4">
        <v>83947.0</v>
      </c>
      <c r="G1870" s="4">
        <v>130453.0</v>
      </c>
      <c r="H1870" s="4" t="s">
        <v>46</v>
      </c>
      <c r="I1870" s="5">
        <v>43946.0</v>
      </c>
      <c r="J1870" s="5">
        <v>43988.0</v>
      </c>
      <c r="K1870" s="4" t="s">
        <v>16</v>
      </c>
      <c r="L1870" s="4" t="str">
        <f>iferror(vlookup(B1870,Rating_info,3,0),"No Data")</f>
        <v/>
      </c>
    </row>
    <row r="1871" ht="15.75" hidden="1" customHeight="1">
      <c r="A1871" s="4" t="s">
        <v>177</v>
      </c>
      <c r="B1871" s="4" t="s">
        <v>2080</v>
      </c>
      <c r="C1871" s="4" t="str">
        <f>iferror(vlookup(B1871,Industry_info,2,false),"No data")</f>
        <v>No Industry</v>
      </c>
      <c r="D1871" s="4" t="s">
        <v>3073</v>
      </c>
      <c r="E1871" s="4" t="str">
        <f>iferror(VLOOKUP(D1871,State_info,2,0),"No Data")</f>
        <v>TX</v>
      </c>
      <c r="F1871" s="4">
        <v>34299.0</v>
      </c>
      <c r="G1871" s="4">
        <v>71537.0</v>
      </c>
      <c r="H1871" s="4" t="s">
        <v>3074</v>
      </c>
      <c r="I1871" s="5">
        <v>43949.0</v>
      </c>
      <c r="J1871" s="5">
        <v>43988.0</v>
      </c>
      <c r="K1871" s="4" t="s">
        <v>16</v>
      </c>
      <c r="L1871" s="4">
        <f>iferror(vlookup(B1871,Rating_info,3,0),"No Data")</f>
        <v>4.1</v>
      </c>
    </row>
    <row r="1872" ht="15.75" hidden="1" customHeight="1">
      <c r="A1872" s="4" t="s">
        <v>3075</v>
      </c>
      <c r="B1872" s="4" t="s">
        <v>3076</v>
      </c>
      <c r="C1872" s="4" t="str">
        <f>iferror(vlookup(B1872,Industry_info,2,false),"No data")</f>
        <v>Information Technology</v>
      </c>
      <c r="D1872" s="4" t="s">
        <v>2864</v>
      </c>
      <c r="E1872" s="4" t="str">
        <f>iferror(VLOOKUP(D1872,State_info,2,0),"No Data")</f>
        <v>TX</v>
      </c>
      <c r="F1872" s="4">
        <v>55392.0</v>
      </c>
      <c r="G1872" s="4">
        <v>106042.0</v>
      </c>
      <c r="H1872" s="4" t="s">
        <v>3077</v>
      </c>
      <c r="I1872" s="5">
        <v>43956.0</v>
      </c>
      <c r="J1872" s="5">
        <v>43988.0</v>
      </c>
      <c r="K1872" s="4" t="s">
        <v>16</v>
      </c>
      <c r="L1872" s="4">
        <f>iferror(vlookup(B1872,Rating_info,3,0),"No Data")</f>
        <v>3.5</v>
      </c>
    </row>
    <row r="1873" ht="15.75" hidden="1" customHeight="1">
      <c r="A1873" s="4" t="s">
        <v>31</v>
      </c>
      <c r="B1873" s="4" t="s">
        <v>45</v>
      </c>
      <c r="C1873" s="4" t="str">
        <f>iferror(vlookup(B1873,Industry_info,2,false),"No data")</f>
        <v>No Industry</v>
      </c>
      <c r="D1873" s="4" t="s">
        <v>2864</v>
      </c>
      <c r="E1873" s="4" t="str">
        <f>iferror(VLOOKUP(D1873,State_info,2,0),"No Data")</f>
        <v>TX</v>
      </c>
      <c r="F1873" s="4">
        <v>77228.0</v>
      </c>
      <c r="G1873" s="4">
        <v>103289.0</v>
      </c>
      <c r="H1873" s="4" t="s">
        <v>46</v>
      </c>
      <c r="I1873" s="5">
        <v>43946.0</v>
      </c>
      <c r="J1873" s="5">
        <v>43988.0</v>
      </c>
      <c r="K1873" s="4" t="s">
        <v>16</v>
      </c>
      <c r="L1873" s="4" t="str">
        <f>iferror(vlookup(B1873,Rating_info,3,0),"No Data")</f>
        <v/>
      </c>
    </row>
    <row r="1874" ht="15.75" hidden="1" customHeight="1">
      <c r="A1874" s="4" t="s">
        <v>1713</v>
      </c>
      <c r="B1874" s="4" t="s">
        <v>87</v>
      </c>
      <c r="C1874" s="4" t="str">
        <f>iferror(vlookup(B1874,Industry_info,2,false),"No data")</f>
        <v>Government</v>
      </c>
      <c r="D1874" s="4" t="s">
        <v>2885</v>
      </c>
      <c r="E1874" s="4" t="str">
        <f>iferror(VLOOKUP(D1874,State_info,2,0),"No Data")</f>
        <v>TX</v>
      </c>
      <c r="F1874" s="4">
        <v>95138.0</v>
      </c>
      <c r="G1874" s="4">
        <v>132346.0</v>
      </c>
      <c r="H1874" s="4" t="s">
        <v>1714</v>
      </c>
      <c r="I1874" s="5">
        <v>43952.0</v>
      </c>
      <c r="J1874" s="5">
        <v>43988.0</v>
      </c>
      <c r="K1874" s="4" t="s">
        <v>16</v>
      </c>
      <c r="L1874" s="4">
        <f>iferror(vlookup(B1874,Rating_info,3,0),"No Data")</f>
        <v>3.7</v>
      </c>
    </row>
    <row r="1875" ht="15.75" hidden="1" customHeight="1">
      <c r="A1875" s="4" t="s">
        <v>422</v>
      </c>
      <c r="B1875" s="4" t="s">
        <v>240</v>
      </c>
      <c r="C1875" s="4" t="str">
        <f>iferror(vlookup(B1875,Industry_info,2,false),"No data")</f>
        <v>Information Technology</v>
      </c>
      <c r="D1875" s="4" t="s">
        <v>2860</v>
      </c>
      <c r="E1875" s="4" t="str">
        <f>iferror(VLOOKUP(D1875,State_info,2,0),"No Data")</f>
        <v>TX</v>
      </c>
      <c r="F1875" s="4">
        <v>103266.0</v>
      </c>
      <c r="G1875" s="4">
        <v>165149.0</v>
      </c>
      <c r="H1875" s="4" t="s">
        <v>423</v>
      </c>
      <c r="I1875" s="5">
        <v>43946.0</v>
      </c>
      <c r="J1875" s="5">
        <v>43988.0</v>
      </c>
      <c r="K1875" s="4" t="s">
        <v>16</v>
      </c>
      <c r="L1875" s="4">
        <f>iferror(vlookup(B1875,Rating_info,3,0),"No Data")</f>
        <v>4.2</v>
      </c>
    </row>
    <row r="1876" ht="15.75" hidden="1" customHeight="1">
      <c r="A1876" s="4" t="s">
        <v>3078</v>
      </c>
      <c r="B1876" s="4" t="s">
        <v>3079</v>
      </c>
      <c r="C1876" s="4" t="str">
        <f>iferror(vlookup(B1876,Industry_info,2,false),"No data")</f>
        <v>No Industry</v>
      </c>
      <c r="D1876" s="4" t="s">
        <v>2864</v>
      </c>
      <c r="E1876" s="4" t="str">
        <f>iferror(VLOOKUP(D1876,State_info,2,0),"No Data")</f>
        <v>TX</v>
      </c>
      <c r="F1876" s="4">
        <v>88966.0</v>
      </c>
      <c r="G1876" s="4">
        <v>184825.0</v>
      </c>
      <c r="H1876" s="4" t="s">
        <v>3080</v>
      </c>
      <c r="I1876" s="5">
        <v>43956.0</v>
      </c>
      <c r="J1876" s="5">
        <v>43988.0</v>
      </c>
      <c r="K1876" s="4" t="s">
        <v>16</v>
      </c>
      <c r="L1876" s="4">
        <f>iferror(vlookup(B1876,Rating_info,3,0),"No Data")</f>
        <v>5</v>
      </c>
    </row>
    <row r="1877" ht="15.75" hidden="1" customHeight="1">
      <c r="A1877" s="4" t="s">
        <v>3081</v>
      </c>
      <c r="B1877" s="4" t="s">
        <v>3058</v>
      </c>
      <c r="C1877" s="4" t="str">
        <f>iferror(vlookup(B1877,Industry_info,2,false),"No data")</f>
        <v>Health Care</v>
      </c>
      <c r="D1877" s="4" t="s">
        <v>2860</v>
      </c>
      <c r="E1877" s="4" t="str">
        <f>iferror(VLOOKUP(D1877,State_info,2,0),"No Data")</f>
        <v>TX</v>
      </c>
      <c r="F1877" s="4">
        <v>50146.0</v>
      </c>
      <c r="G1877" s="4">
        <v>96619.0</v>
      </c>
      <c r="H1877" s="4" t="s">
        <v>3082</v>
      </c>
      <c r="I1877" s="5">
        <v>43956.0</v>
      </c>
      <c r="J1877" s="5">
        <v>43988.0</v>
      </c>
      <c r="K1877" s="4" t="s">
        <v>16</v>
      </c>
      <c r="L1877" s="4">
        <f>iferror(vlookup(B1877,Rating_info,3,0),"No Data")</f>
        <v>3.5</v>
      </c>
    </row>
    <row r="1878" ht="15.75" hidden="1" customHeight="1">
      <c r="A1878" s="4" t="s">
        <v>270</v>
      </c>
      <c r="B1878" s="4" t="s">
        <v>3052</v>
      </c>
      <c r="C1878" s="4" t="str">
        <f>iferror(vlookup(B1878,Industry_info,2,false),"No data")</f>
        <v>Information Technology</v>
      </c>
      <c r="D1878" s="4" t="s">
        <v>2864</v>
      </c>
      <c r="E1878" s="4" t="str">
        <f>iferror(VLOOKUP(D1878,State_info,2,0),"No Data")</f>
        <v>TX</v>
      </c>
      <c r="F1878" s="4">
        <v>72638.0</v>
      </c>
      <c r="G1878" s="4">
        <v>82554.0</v>
      </c>
      <c r="H1878" s="4" t="s">
        <v>3083</v>
      </c>
      <c r="I1878" s="5">
        <v>43950.0</v>
      </c>
      <c r="J1878" s="5">
        <v>43988.0</v>
      </c>
      <c r="K1878" s="4" t="s">
        <v>16</v>
      </c>
      <c r="L1878" s="4">
        <f>iferror(vlookup(B1878,Rating_info,3,0),"No Data")</f>
        <v>3.9</v>
      </c>
    </row>
    <row r="1879" ht="15.75" hidden="1" customHeight="1">
      <c r="A1879" s="4" t="s">
        <v>3084</v>
      </c>
      <c r="B1879" s="4" t="s">
        <v>3085</v>
      </c>
      <c r="C1879" s="4" t="str">
        <f>iferror(vlookup(B1879,Industry_info,2,false),"No data")</f>
        <v>Finance</v>
      </c>
      <c r="D1879" s="4" t="s">
        <v>2929</v>
      </c>
      <c r="E1879" s="4" t="str">
        <f>iferror(VLOOKUP(D1879,State_info,2,0),"No Data")</f>
        <v>TX</v>
      </c>
      <c r="F1879" s="4">
        <v>81275.0</v>
      </c>
      <c r="G1879" s="4">
        <v>101751.0</v>
      </c>
      <c r="H1879" s="4" t="s">
        <v>15</v>
      </c>
      <c r="I1879" s="5">
        <v>43950.0</v>
      </c>
      <c r="J1879" s="5">
        <v>43988.0</v>
      </c>
      <c r="K1879" s="4" t="s">
        <v>16</v>
      </c>
      <c r="L1879" s="4">
        <f>iferror(vlookup(B1879,Rating_info,3,0),"No Data")</f>
        <v>3.6</v>
      </c>
    </row>
    <row r="1880" ht="15.75" hidden="1" customHeight="1">
      <c r="A1880" s="4" t="s">
        <v>3084</v>
      </c>
      <c r="B1880" s="4" t="s">
        <v>3086</v>
      </c>
      <c r="C1880" s="4" t="str">
        <f>iferror(vlookup(B1880,Industry_info,2,false),"No data")</f>
        <v>Finance</v>
      </c>
      <c r="D1880" s="4" t="s">
        <v>2929</v>
      </c>
      <c r="E1880" s="4" t="str">
        <f>iferror(VLOOKUP(D1880,State_info,2,0),"No Data")</f>
        <v>TX</v>
      </c>
      <c r="F1880" s="4">
        <v>87666.0</v>
      </c>
      <c r="G1880" s="4">
        <v>102193.0</v>
      </c>
      <c r="H1880" s="4" t="s">
        <v>3087</v>
      </c>
      <c r="I1880" s="5">
        <v>43950.0</v>
      </c>
      <c r="J1880" s="5">
        <v>43988.0</v>
      </c>
      <c r="K1880" s="4" t="s">
        <v>16</v>
      </c>
      <c r="L1880" s="4">
        <f>iferror(vlookup(B1880,Rating_info,3,0),"No Data")</f>
        <v>3.7</v>
      </c>
    </row>
    <row r="1881" ht="15.75" hidden="1" customHeight="1">
      <c r="A1881" s="4" t="s">
        <v>31</v>
      </c>
      <c r="B1881" s="4" t="s">
        <v>3088</v>
      </c>
      <c r="C1881" s="4" t="str">
        <f>iferror(vlookup(B1881,Industry_info,2,false),"No data")</f>
        <v>Information Technology</v>
      </c>
      <c r="D1881" s="4" t="s">
        <v>2874</v>
      </c>
      <c r="E1881" s="4" t="str">
        <f>iferror(VLOOKUP(D1881,State_info,2,0),"No Data")</f>
        <v>TX</v>
      </c>
      <c r="F1881" s="4">
        <v>43096.0</v>
      </c>
      <c r="G1881" s="4">
        <v>79009.0</v>
      </c>
      <c r="H1881" s="4" t="s">
        <v>3089</v>
      </c>
      <c r="I1881" s="5">
        <v>43958.0</v>
      </c>
      <c r="J1881" s="5">
        <v>43988.0</v>
      </c>
      <c r="K1881" s="4" t="s">
        <v>16</v>
      </c>
      <c r="L1881" s="4">
        <f>iferror(vlookup(B1881,Rating_info,3,0),"No Data")</f>
        <v>3.9</v>
      </c>
    </row>
    <row r="1882" ht="15.75" hidden="1" customHeight="1">
      <c r="A1882" s="4" t="s">
        <v>3090</v>
      </c>
      <c r="B1882" s="4" t="s">
        <v>3091</v>
      </c>
      <c r="C1882" s="4" t="str">
        <f>iferror(vlookup(B1882,Industry_info,2,false),"No data")</f>
        <v>Information Technology</v>
      </c>
      <c r="D1882" s="4" t="s">
        <v>2864</v>
      </c>
      <c r="E1882" s="4" t="str">
        <f>iferror(VLOOKUP(D1882,State_info,2,0),"No Data")</f>
        <v>TX</v>
      </c>
      <c r="F1882" s="4">
        <v>96440.0</v>
      </c>
      <c r="G1882" s="4">
        <v>120068.0</v>
      </c>
      <c r="H1882" s="4" t="s">
        <v>3092</v>
      </c>
      <c r="I1882" s="5">
        <v>43952.0</v>
      </c>
      <c r="J1882" s="5">
        <v>43988.0</v>
      </c>
      <c r="K1882" s="4" t="s">
        <v>16</v>
      </c>
      <c r="L1882" s="4">
        <f>iferror(vlookup(B1882,Rating_info,3,0),"No Data")</f>
        <v>3.7</v>
      </c>
    </row>
    <row r="1883" ht="15.75" hidden="1" customHeight="1">
      <c r="A1883" s="4" t="s">
        <v>3093</v>
      </c>
      <c r="B1883" s="4" t="s">
        <v>1245</v>
      </c>
      <c r="C1883" s="4" t="str">
        <f>iferror(vlookup(B1883,Industry_info,2,false),"No data")</f>
        <v>Biotech &amp; Pharmaceuticals</v>
      </c>
      <c r="D1883" s="4" t="s">
        <v>2860</v>
      </c>
      <c r="E1883" s="4" t="str">
        <f>iferror(VLOOKUP(D1883,State_info,2,0),"No Data")</f>
        <v>TX</v>
      </c>
      <c r="F1883" s="4">
        <v>53916.0</v>
      </c>
      <c r="G1883" s="4">
        <v>118313.0</v>
      </c>
      <c r="H1883" s="4" t="s">
        <v>3094</v>
      </c>
      <c r="I1883" s="5">
        <v>43958.0</v>
      </c>
      <c r="J1883" s="5">
        <v>43988.0</v>
      </c>
      <c r="K1883" s="4" t="s">
        <v>16</v>
      </c>
      <c r="L1883" s="4">
        <f>iferror(vlookup(B1883,Rating_info,3,0),"No Data")</f>
        <v>2.4</v>
      </c>
    </row>
    <row r="1884" ht="15.75" hidden="1" customHeight="1">
      <c r="A1884" s="4" t="s">
        <v>3095</v>
      </c>
      <c r="B1884" s="4" t="s">
        <v>3096</v>
      </c>
      <c r="C1884" s="4" t="str">
        <f>iferror(vlookup(B1884,Industry_info,2,false),"No data")</f>
        <v>Information Technology</v>
      </c>
      <c r="D1884" s="4" t="s">
        <v>2915</v>
      </c>
      <c r="E1884" s="4" t="str">
        <f>iferror(VLOOKUP(D1884,State_info,2,0),"No Data")</f>
        <v>TX</v>
      </c>
      <c r="F1884" s="4">
        <v>58197.0</v>
      </c>
      <c r="G1884" s="4">
        <v>101149.0</v>
      </c>
      <c r="H1884" s="4" t="s">
        <v>3097</v>
      </c>
      <c r="I1884" s="5">
        <v>43952.0</v>
      </c>
      <c r="J1884" s="5">
        <v>43988.0</v>
      </c>
      <c r="K1884" s="4" t="s">
        <v>16</v>
      </c>
      <c r="L1884" s="4">
        <f>iferror(vlookup(B1884,Rating_info,3,0),"No Data")</f>
        <v>3</v>
      </c>
    </row>
    <row r="1885" ht="15.75" hidden="1" customHeight="1">
      <c r="A1885" s="4" t="s">
        <v>3098</v>
      </c>
      <c r="B1885" s="4" t="s">
        <v>2197</v>
      </c>
      <c r="C1885" s="4" t="str">
        <f>iferror(vlookup(B1885,Industry_info,2,false),"No data")</f>
        <v>Information Technology</v>
      </c>
      <c r="D1885" s="4" t="s">
        <v>2864</v>
      </c>
      <c r="E1885" s="4" t="str">
        <f>iferror(VLOOKUP(D1885,State_info,2,0),"No Data")</f>
        <v>TX</v>
      </c>
      <c r="F1885" s="4">
        <v>46021.0</v>
      </c>
      <c r="G1885" s="4">
        <v>84959.0</v>
      </c>
      <c r="H1885" s="4" t="s">
        <v>3099</v>
      </c>
      <c r="I1885" s="5">
        <v>43956.0</v>
      </c>
      <c r="J1885" s="5">
        <v>43988.0</v>
      </c>
      <c r="K1885" s="4" t="s">
        <v>16</v>
      </c>
      <c r="L1885" s="4">
        <f>iferror(vlookup(B1885,Rating_info,3,0),"No Data")</f>
        <v>3.3</v>
      </c>
    </row>
    <row r="1886" ht="15.75" hidden="1" customHeight="1">
      <c r="A1886" s="4" t="s">
        <v>3100</v>
      </c>
      <c r="B1886" s="4" t="s">
        <v>3101</v>
      </c>
      <c r="C1886" s="4" t="str">
        <f>iferror(vlookup(B1886,Industry_info,2,false),"No data")</f>
        <v>Information Technology</v>
      </c>
      <c r="D1886" s="4" t="s">
        <v>142</v>
      </c>
      <c r="E1886" s="4" t="str">
        <f>iferror(VLOOKUP(D1886,State_info,2,0),"No Data")</f>
        <v>TX</v>
      </c>
      <c r="F1886" s="4">
        <v>115922.0</v>
      </c>
      <c r="G1886" s="4">
        <v>134323.0</v>
      </c>
      <c r="H1886" s="4" t="s">
        <v>3102</v>
      </c>
      <c r="I1886" s="5">
        <v>43950.0</v>
      </c>
      <c r="J1886" s="5">
        <v>43988.0</v>
      </c>
      <c r="K1886" s="4" t="s">
        <v>16</v>
      </c>
      <c r="L1886" s="4" t="str">
        <f>iferror(vlookup(B1886,Rating_info,3,0),"No Data")</f>
        <v/>
      </c>
    </row>
    <row r="1887" ht="15.75" hidden="1" customHeight="1">
      <c r="A1887" s="4" t="s">
        <v>1637</v>
      </c>
      <c r="B1887" s="4" t="s">
        <v>3103</v>
      </c>
      <c r="C1887" s="4" t="str">
        <f>iferror(vlookup(B1887,Industry_info,2,false),"No data")</f>
        <v>Insurance</v>
      </c>
      <c r="D1887" s="4" t="s">
        <v>2874</v>
      </c>
      <c r="E1887" s="4" t="str">
        <f>iferror(VLOOKUP(D1887,State_info,2,0),"No Data")</f>
        <v>TX</v>
      </c>
      <c r="F1887" s="4">
        <v>120057.0</v>
      </c>
      <c r="G1887" s="4">
        <v>185691.0</v>
      </c>
      <c r="H1887" s="4" t="s">
        <v>15</v>
      </c>
      <c r="I1887" s="5">
        <v>43950.0</v>
      </c>
      <c r="J1887" s="5">
        <v>43988.0</v>
      </c>
      <c r="K1887" s="4" t="s">
        <v>16</v>
      </c>
      <c r="L1887" s="4">
        <f>iferror(vlookup(B1887,Rating_info,3,0),"No Data")</f>
        <v>3.6</v>
      </c>
    </row>
    <row r="1888" ht="15.75" hidden="1" customHeight="1">
      <c r="A1888" s="4" t="s">
        <v>155</v>
      </c>
      <c r="B1888" s="4" t="s">
        <v>3104</v>
      </c>
      <c r="C1888" s="4" t="str">
        <f>iferror(vlookup(B1888,Industry_info,2,false),"No data")</f>
        <v>Oil, Gas, Energy &amp; Utilities</v>
      </c>
      <c r="D1888" s="4" t="s">
        <v>2885</v>
      </c>
      <c r="E1888" s="4" t="str">
        <f>iferror(VLOOKUP(D1888,State_info,2,0),"No Data")</f>
        <v>TX</v>
      </c>
      <c r="F1888" s="4">
        <v>80375.0</v>
      </c>
      <c r="G1888" s="4">
        <v>127865.0</v>
      </c>
      <c r="H1888" s="4" t="s">
        <v>3105</v>
      </c>
      <c r="I1888" s="5">
        <v>43949.0</v>
      </c>
      <c r="J1888" s="5">
        <v>43988.0</v>
      </c>
      <c r="K1888" s="4" t="s">
        <v>16</v>
      </c>
      <c r="L1888" s="4">
        <f>iferror(vlookup(B1888,Rating_info,3,0),"No Data")</f>
        <v>3.1</v>
      </c>
    </row>
    <row r="1889" ht="15.75" hidden="1" customHeight="1">
      <c r="A1889" s="4" t="s">
        <v>3106</v>
      </c>
      <c r="B1889" s="4" t="s">
        <v>2194</v>
      </c>
      <c r="C1889" s="4" t="str">
        <f>iferror(vlookup(B1889,Industry_info,2,false),"No data")</f>
        <v>Information Technology</v>
      </c>
      <c r="D1889" s="4" t="s">
        <v>2929</v>
      </c>
      <c r="E1889" s="4" t="str">
        <f>iferror(VLOOKUP(D1889,State_info,2,0),"No Data")</f>
        <v>TX</v>
      </c>
      <c r="F1889" s="4">
        <v>74648.0</v>
      </c>
      <c r="G1889" s="4">
        <v>110505.0</v>
      </c>
      <c r="H1889" s="4" t="s">
        <v>3107</v>
      </c>
      <c r="I1889" s="5">
        <v>43927.0</v>
      </c>
      <c r="J1889" s="5">
        <v>43988.0</v>
      </c>
      <c r="K1889" s="4" t="s">
        <v>16</v>
      </c>
      <c r="L1889" s="4">
        <f>iferror(vlookup(B1889,Rating_info,3,0),"No Data")</f>
        <v>3.3</v>
      </c>
    </row>
    <row r="1890" ht="15.75" hidden="1" customHeight="1">
      <c r="A1890" s="4" t="s">
        <v>3108</v>
      </c>
      <c r="B1890" s="4" t="s">
        <v>3109</v>
      </c>
      <c r="C1890" s="4" t="str">
        <f>iferror(vlookup(B1890,Industry_info,2,false),"No data")</f>
        <v>Business Services</v>
      </c>
      <c r="D1890" s="4" t="s">
        <v>2874</v>
      </c>
      <c r="E1890" s="4" t="str">
        <f>iferror(VLOOKUP(D1890,State_info,2,0),"No Data")</f>
        <v>TX</v>
      </c>
      <c r="F1890" s="4">
        <v>59984.0</v>
      </c>
      <c r="G1890" s="4">
        <v>126217.0</v>
      </c>
      <c r="H1890" s="4" t="s">
        <v>3110</v>
      </c>
      <c r="I1890" s="5">
        <v>43951.0</v>
      </c>
      <c r="J1890" s="5">
        <v>43988.0</v>
      </c>
      <c r="K1890" s="4" t="s">
        <v>16</v>
      </c>
      <c r="L1890" s="4">
        <f>iferror(vlookup(B1890,Rating_info,3,0),"No Data")</f>
        <v>3</v>
      </c>
    </row>
    <row r="1891" ht="15.75" hidden="1" customHeight="1">
      <c r="A1891" s="4" t="s">
        <v>3111</v>
      </c>
      <c r="B1891" s="4" t="s">
        <v>3112</v>
      </c>
      <c r="C1891" s="4" t="str">
        <f>iferror(vlookup(B1891,Industry_info,2,false),"No data")</f>
        <v>Information Technology</v>
      </c>
      <c r="D1891" s="4" t="s">
        <v>2915</v>
      </c>
      <c r="E1891" s="4" t="str">
        <f>iferror(VLOOKUP(D1891,State_info,2,0),"No Data")</f>
        <v>TX</v>
      </c>
      <c r="F1891" s="4">
        <v>44601.0</v>
      </c>
      <c r="G1891" s="4">
        <v>78354.0</v>
      </c>
      <c r="H1891" s="4" t="s">
        <v>3113</v>
      </c>
      <c r="I1891" s="5">
        <v>43951.0</v>
      </c>
      <c r="J1891" s="5">
        <v>43988.0</v>
      </c>
      <c r="K1891" s="4" t="s">
        <v>16</v>
      </c>
      <c r="L1891" s="4">
        <f>iferror(vlookup(B1891,Rating_info,3,0),"No Data")</f>
        <v>3.8</v>
      </c>
    </row>
    <row r="1892" ht="15.75" hidden="1" customHeight="1">
      <c r="A1892" s="4" t="s">
        <v>31</v>
      </c>
      <c r="B1892" s="4" t="s">
        <v>3010</v>
      </c>
      <c r="C1892" s="4" t="str">
        <f>iferror(vlookup(B1892,Industry_info,2,false),"No data")</f>
        <v>Accounting &amp; Legal</v>
      </c>
      <c r="D1892" s="4" t="s">
        <v>2864</v>
      </c>
      <c r="E1892" s="4" t="str">
        <f>iferror(VLOOKUP(D1892,State_info,2,0),"No Data")</f>
        <v>TX</v>
      </c>
      <c r="F1892" s="4">
        <v>99053.0</v>
      </c>
      <c r="G1892" s="4">
        <v>119424.0</v>
      </c>
      <c r="H1892" s="4" t="s">
        <v>3114</v>
      </c>
      <c r="I1892" s="5">
        <v>43957.0</v>
      </c>
      <c r="J1892" s="5">
        <v>43988.0</v>
      </c>
      <c r="K1892" s="4" t="s">
        <v>16</v>
      </c>
      <c r="L1892" s="4">
        <f>iferror(vlookup(B1892,Rating_info,3,0),"No Data")</f>
        <v>3.9</v>
      </c>
    </row>
    <row r="1893" ht="15.75" hidden="1" customHeight="1">
      <c r="A1893" s="4" t="s">
        <v>3115</v>
      </c>
      <c r="B1893" s="4" t="s">
        <v>3116</v>
      </c>
      <c r="C1893" s="4" t="str">
        <f>iferror(vlookup(B1893,Industry_info,2,false),"No data")</f>
        <v>Retail</v>
      </c>
      <c r="D1893" s="4" t="s">
        <v>2860</v>
      </c>
      <c r="E1893" s="4" t="str">
        <f>iferror(VLOOKUP(D1893,State_info,2,0),"No Data")</f>
        <v>TX</v>
      </c>
      <c r="F1893" s="4">
        <v>162051.0</v>
      </c>
      <c r="G1893" s="4">
        <v>181039.0</v>
      </c>
      <c r="H1893" s="4" t="s">
        <v>3117</v>
      </c>
      <c r="I1893" s="5">
        <v>43958.0</v>
      </c>
      <c r="J1893" s="5">
        <v>43988.0</v>
      </c>
      <c r="K1893" s="4" t="s">
        <v>16</v>
      </c>
      <c r="L1893" s="4">
        <f>iferror(vlookup(B1893,Rating_info,3,0),"No Data")</f>
        <v>3.2</v>
      </c>
    </row>
    <row r="1894" ht="15.75" hidden="1" customHeight="1">
      <c r="A1894" s="4" t="s">
        <v>511</v>
      </c>
      <c r="B1894" s="4" t="s">
        <v>201</v>
      </c>
      <c r="C1894" s="4" t="str">
        <f>iferror(vlookup(B1894,Industry_info,2,false),"No data")</f>
        <v>Aerospace &amp; Defense</v>
      </c>
      <c r="D1894" s="4" t="s">
        <v>2885</v>
      </c>
      <c r="E1894" s="4" t="str">
        <f>iferror(VLOOKUP(D1894,State_info,2,0),"No Data")</f>
        <v>TX</v>
      </c>
      <c r="F1894" s="4">
        <v>83787.0</v>
      </c>
      <c r="G1894" s="4">
        <v>136156.0</v>
      </c>
      <c r="H1894" s="4" t="s">
        <v>15</v>
      </c>
      <c r="I1894" s="5">
        <v>43953.0</v>
      </c>
      <c r="J1894" s="5">
        <v>43988.0</v>
      </c>
      <c r="K1894" s="4" t="s">
        <v>16</v>
      </c>
      <c r="L1894" s="4">
        <f>iferror(vlookup(B1894,Rating_info,3,0),"No Data")</f>
        <v>3.4</v>
      </c>
    </row>
    <row r="1895" ht="15.75" hidden="1" customHeight="1">
      <c r="A1895" s="4" t="s">
        <v>1611</v>
      </c>
      <c r="B1895" s="4" t="s">
        <v>275</v>
      </c>
      <c r="C1895" s="4" t="str">
        <f>iferror(vlookup(B1895,Industry_info,2,false),"No data")</f>
        <v>Business Services</v>
      </c>
      <c r="D1895" s="4" t="s">
        <v>2860</v>
      </c>
      <c r="E1895" s="4" t="str">
        <f>iferror(VLOOKUP(D1895,State_info,2,0),"No Data")</f>
        <v>TX</v>
      </c>
      <c r="F1895" s="4">
        <v>55430.0</v>
      </c>
      <c r="G1895" s="4">
        <v>99860.0</v>
      </c>
      <c r="H1895" s="4" t="s">
        <v>3118</v>
      </c>
      <c r="I1895" s="5">
        <v>43952.0</v>
      </c>
      <c r="J1895" s="5">
        <v>43988.0</v>
      </c>
      <c r="K1895" s="4" t="s">
        <v>16</v>
      </c>
      <c r="L1895" s="4">
        <f>iferror(vlookup(B1895,Rating_info,3,0),"No Data")</f>
        <v>4.6</v>
      </c>
    </row>
    <row r="1896" ht="15.75" hidden="1" customHeight="1">
      <c r="A1896" s="4" t="s">
        <v>3119</v>
      </c>
      <c r="B1896" s="4" t="s">
        <v>3120</v>
      </c>
      <c r="C1896" s="4" t="str">
        <f>iferror(vlookup(B1896,Industry_info,2,false),"No data")</f>
        <v>Information Technology</v>
      </c>
      <c r="D1896" s="4" t="s">
        <v>2929</v>
      </c>
      <c r="E1896" s="4" t="str">
        <f>iferror(VLOOKUP(D1896,State_info,2,0),"No Data")</f>
        <v>TX</v>
      </c>
      <c r="F1896" s="4">
        <v>72676.0</v>
      </c>
      <c r="G1896" s="4">
        <v>102091.0</v>
      </c>
      <c r="H1896" s="4" t="s">
        <v>3121</v>
      </c>
      <c r="I1896" s="5">
        <v>43953.0</v>
      </c>
      <c r="J1896" s="5">
        <v>43988.0</v>
      </c>
      <c r="K1896" s="4" t="s">
        <v>16</v>
      </c>
      <c r="L1896" s="4">
        <f>iferror(vlookup(B1896,Rating_info,3,0),"No Data")</f>
        <v>4.1</v>
      </c>
    </row>
    <row r="1897" ht="15.75" hidden="1" customHeight="1">
      <c r="A1897" s="4" t="s">
        <v>3122</v>
      </c>
      <c r="B1897" s="4" t="s">
        <v>3123</v>
      </c>
      <c r="C1897" s="4" t="str">
        <f>iferror(vlookup(B1897,Industry_info,2,false),"No data")</f>
        <v>Business Services</v>
      </c>
      <c r="D1897" s="4" t="s">
        <v>2885</v>
      </c>
      <c r="E1897" s="4" t="str">
        <f>iferror(VLOOKUP(D1897,State_info,2,0),"No Data")</f>
        <v>TX</v>
      </c>
      <c r="F1897" s="4">
        <v>76684.0</v>
      </c>
      <c r="G1897" s="4">
        <v>107995.0</v>
      </c>
      <c r="H1897" s="4" t="s">
        <v>3124</v>
      </c>
      <c r="I1897" s="5">
        <v>43958.0</v>
      </c>
      <c r="J1897" s="5">
        <v>43988.0</v>
      </c>
      <c r="K1897" s="4" t="s">
        <v>16</v>
      </c>
      <c r="L1897" s="4">
        <f>iferror(vlookup(B1897,Rating_info,3,0),"No Data")</f>
        <v>3.2</v>
      </c>
    </row>
    <row r="1898" ht="15.75" hidden="1" customHeight="1">
      <c r="A1898" s="4" t="s">
        <v>3125</v>
      </c>
      <c r="B1898" s="4" t="s">
        <v>3126</v>
      </c>
      <c r="C1898" s="4" t="str">
        <f>iferror(vlookup(B1898,Industry_info,2,false),"No data")</f>
        <v>Biotech &amp; Pharmaceuticals</v>
      </c>
      <c r="D1898" s="4" t="s">
        <v>2970</v>
      </c>
      <c r="E1898" s="4" t="str">
        <f>iferror(VLOOKUP(D1898,State_info,2,0),"No Data")</f>
        <v>TX</v>
      </c>
      <c r="F1898" s="4">
        <v>51914.0</v>
      </c>
      <c r="G1898" s="4">
        <v>93505.0</v>
      </c>
      <c r="H1898" s="4" t="s">
        <v>3127</v>
      </c>
      <c r="I1898" s="5">
        <v>43958.0</v>
      </c>
      <c r="J1898" s="5">
        <v>43988.0</v>
      </c>
      <c r="K1898" s="4" t="s">
        <v>16</v>
      </c>
      <c r="L1898" s="4">
        <f>iferror(vlookup(B1898,Rating_info,3,0),"No Data")</f>
        <v>3</v>
      </c>
    </row>
    <row r="1899" ht="15.75" hidden="1" customHeight="1">
      <c r="A1899" s="4" t="s">
        <v>3128</v>
      </c>
      <c r="B1899" s="4" t="s">
        <v>3129</v>
      </c>
      <c r="C1899" s="4" t="str">
        <f>iferror(vlookup(B1899,Industry_info,2,false),"No data")</f>
        <v>Arts, Entertainment &amp; Recreation</v>
      </c>
      <c r="D1899" s="4" t="s">
        <v>2962</v>
      </c>
      <c r="E1899" s="4" t="str">
        <f>iferror(VLOOKUP(D1899,State_info,2,0),"No Data")</f>
        <v>TX</v>
      </c>
      <c r="F1899" s="4">
        <v>44601.0</v>
      </c>
      <c r="G1899" s="4">
        <v>69508.0</v>
      </c>
      <c r="H1899" s="4" t="s">
        <v>3130</v>
      </c>
      <c r="I1899" s="5">
        <v>43958.0</v>
      </c>
      <c r="J1899" s="5">
        <v>43988.0</v>
      </c>
      <c r="K1899" s="4" t="s">
        <v>16</v>
      </c>
      <c r="L1899" s="4">
        <f>iferror(vlookup(B1899,Rating_info,3,0),"No Data")</f>
        <v>5</v>
      </c>
    </row>
    <row r="1900" ht="15.75" hidden="1" customHeight="1">
      <c r="A1900" s="4" t="s">
        <v>177</v>
      </c>
      <c r="B1900" s="4" t="s">
        <v>3131</v>
      </c>
      <c r="C1900" s="4" t="str">
        <f>iferror(vlookup(B1900,Industry_info,2,false),"No data")</f>
        <v>Finance</v>
      </c>
      <c r="D1900" s="4" t="s">
        <v>2860</v>
      </c>
      <c r="E1900" s="4" t="str">
        <f>iferror(VLOOKUP(D1900,State_info,2,0),"No Data")</f>
        <v>TX</v>
      </c>
      <c r="F1900" s="4">
        <v>45306.0</v>
      </c>
      <c r="G1900" s="4">
        <v>70507.0</v>
      </c>
      <c r="H1900" s="4" t="s">
        <v>3132</v>
      </c>
      <c r="I1900" s="5">
        <v>43956.0</v>
      </c>
      <c r="J1900" s="5">
        <v>43988.0</v>
      </c>
      <c r="K1900" s="4" t="s">
        <v>16</v>
      </c>
      <c r="L1900" s="4">
        <f>iferror(vlookup(B1900,Rating_info,3,0),"No Data")</f>
        <v>4.6</v>
      </c>
    </row>
    <row r="1901" ht="15.75" hidden="1" customHeight="1">
      <c r="A1901" s="4" t="s">
        <v>177</v>
      </c>
      <c r="B1901" s="4" t="s">
        <v>1912</v>
      </c>
      <c r="C1901" s="4" t="str">
        <f>iferror(vlookup(B1901,Industry_info,2,false),"No data")</f>
        <v>Business Services</v>
      </c>
      <c r="D1901" s="4" t="s">
        <v>2874</v>
      </c>
      <c r="E1901" s="4" t="str">
        <f>iferror(VLOOKUP(D1901,State_info,2,0),"No Data")</f>
        <v>TX</v>
      </c>
      <c r="F1901" s="4">
        <v>44601.0</v>
      </c>
      <c r="G1901" s="4">
        <v>78354.0</v>
      </c>
      <c r="H1901" s="4" t="s">
        <v>3133</v>
      </c>
      <c r="I1901" s="5">
        <v>43950.0</v>
      </c>
      <c r="J1901" s="5">
        <v>43988.0</v>
      </c>
      <c r="K1901" s="4" t="s">
        <v>16</v>
      </c>
      <c r="L1901" s="4">
        <f>iferror(vlookup(B1901,Rating_info,3,0),"No Data")</f>
        <v>4.6</v>
      </c>
    </row>
    <row r="1902" ht="15.75" hidden="1" customHeight="1">
      <c r="A1902" s="4" t="s">
        <v>3134</v>
      </c>
      <c r="B1902" s="4" t="s">
        <v>2905</v>
      </c>
      <c r="C1902" s="4" t="str">
        <f>iferror(vlookup(B1902,Industry_info,2,false),"No data")</f>
        <v>No Industry</v>
      </c>
      <c r="D1902" s="4" t="s">
        <v>2864</v>
      </c>
      <c r="E1902" s="4" t="str">
        <f>iferror(VLOOKUP(D1902,State_info,2,0),"No Data")</f>
        <v>TX</v>
      </c>
      <c r="F1902" s="4">
        <v>113158.0</v>
      </c>
      <c r="G1902" s="4">
        <v>135883.0</v>
      </c>
      <c r="H1902" s="4" t="s">
        <v>3135</v>
      </c>
      <c r="I1902" s="5">
        <v>43953.0</v>
      </c>
      <c r="J1902" s="5">
        <v>43988.0</v>
      </c>
      <c r="K1902" s="4" t="s">
        <v>16</v>
      </c>
      <c r="L1902" s="4">
        <f>iferror(vlookup(B1902,Rating_info,3,0),"No Data")</f>
        <v>3.6</v>
      </c>
    </row>
    <row r="1903" ht="15.75" hidden="1" customHeight="1">
      <c r="A1903" s="4" t="s">
        <v>511</v>
      </c>
      <c r="B1903" s="4" t="s">
        <v>3136</v>
      </c>
      <c r="C1903" s="4" t="str">
        <f>iferror(vlookup(B1903,Industry_info,2,false),"No data")</f>
        <v>Education</v>
      </c>
      <c r="D1903" s="4" t="s">
        <v>3137</v>
      </c>
      <c r="E1903" s="4" t="str">
        <f>iferror(VLOOKUP(D1903,State_info,2,0),"No Data")</f>
        <v>TX</v>
      </c>
      <c r="F1903" s="4">
        <v>46387.0</v>
      </c>
      <c r="G1903" s="4">
        <v>80253.0</v>
      </c>
      <c r="H1903" s="4" t="s">
        <v>3138</v>
      </c>
      <c r="I1903" s="5">
        <v>43957.0</v>
      </c>
      <c r="J1903" s="5">
        <v>43988.0</v>
      </c>
      <c r="K1903" s="4" t="s">
        <v>16</v>
      </c>
      <c r="L1903" s="4">
        <f>iferror(vlookup(B1903,Rating_info,3,0),"No Data")</f>
        <v>4.3</v>
      </c>
    </row>
    <row r="1904" ht="15.75" hidden="1" customHeight="1">
      <c r="A1904" s="4" t="s">
        <v>936</v>
      </c>
      <c r="B1904" s="4" t="s">
        <v>3136</v>
      </c>
      <c r="C1904" s="4" t="str">
        <f>iferror(vlookup(B1904,Industry_info,2,false),"No data")</f>
        <v>Education</v>
      </c>
      <c r="D1904" s="4" t="s">
        <v>2885</v>
      </c>
      <c r="E1904" s="4" t="str">
        <f>iferror(VLOOKUP(D1904,State_info,2,0),"No Data")</f>
        <v>TX</v>
      </c>
      <c r="F1904" s="4">
        <v>42646.0</v>
      </c>
      <c r="G1904" s="4">
        <v>73334.0</v>
      </c>
      <c r="H1904" s="4" t="s">
        <v>3139</v>
      </c>
      <c r="I1904" s="5">
        <v>43958.0</v>
      </c>
      <c r="J1904" s="5">
        <v>43988.0</v>
      </c>
      <c r="K1904" s="4" t="s">
        <v>16</v>
      </c>
      <c r="L1904" s="4">
        <f>iferror(vlookup(B1904,Rating_info,3,0),"No Data")</f>
        <v>4.3</v>
      </c>
    </row>
    <row r="1905" ht="15.75" hidden="1" customHeight="1">
      <c r="A1905" s="4" t="s">
        <v>3140</v>
      </c>
      <c r="B1905" s="4" t="s">
        <v>3141</v>
      </c>
      <c r="C1905" s="4" t="str">
        <f>iferror(vlookup(B1905,Industry_info,2,false),"No data")</f>
        <v>Business Services</v>
      </c>
      <c r="D1905" s="4" t="s">
        <v>2885</v>
      </c>
      <c r="E1905" s="4" t="str">
        <f>iferror(VLOOKUP(D1905,State_info,2,0),"No Data")</f>
        <v>TX</v>
      </c>
      <c r="F1905" s="4">
        <v>37512.0</v>
      </c>
      <c r="G1905" s="4">
        <v>48252.0</v>
      </c>
      <c r="H1905" s="4" t="s">
        <v>3142</v>
      </c>
      <c r="I1905" s="5">
        <v>43945.0</v>
      </c>
      <c r="J1905" s="5">
        <v>43988.0</v>
      </c>
      <c r="K1905" s="4" t="s">
        <v>16</v>
      </c>
      <c r="L1905" s="4">
        <f>iferror(vlookup(B1905,Rating_info,3,0),"No Data")</f>
        <v>3.4</v>
      </c>
    </row>
    <row r="1906" ht="15.75" hidden="1" customHeight="1">
      <c r="A1906" s="4" t="s">
        <v>1611</v>
      </c>
      <c r="B1906" s="4" t="s">
        <v>3143</v>
      </c>
      <c r="C1906" s="4" t="str">
        <f>iferror(vlookup(B1906,Industry_info,2,false),"No data")</f>
        <v>Information Technology</v>
      </c>
      <c r="D1906" s="4" t="s">
        <v>2860</v>
      </c>
      <c r="E1906" s="4" t="str">
        <f>iferror(VLOOKUP(D1906,State_info,2,0),"No Data")</f>
        <v>TX</v>
      </c>
      <c r="F1906" s="4">
        <v>69543.0</v>
      </c>
      <c r="G1906" s="4">
        <v>114056.0</v>
      </c>
      <c r="H1906" s="4" t="s">
        <v>3144</v>
      </c>
      <c r="I1906" s="5">
        <v>43946.0</v>
      </c>
      <c r="J1906" s="5">
        <v>43988.0</v>
      </c>
      <c r="K1906" s="4" t="s">
        <v>16</v>
      </c>
      <c r="L1906" s="4">
        <f>iferror(vlookup(B1906,Rating_info,3,0),"No Data")</f>
        <v>4.7</v>
      </c>
    </row>
    <row r="1907" ht="15.75" hidden="1" customHeight="1">
      <c r="A1907" s="4" t="s">
        <v>3145</v>
      </c>
      <c r="B1907" s="4" t="s">
        <v>3146</v>
      </c>
      <c r="C1907" s="4" t="str">
        <f>iferror(vlookup(B1907,Industry_info,2,false),"No data")</f>
        <v>Information Technology</v>
      </c>
      <c r="D1907" s="4" t="s">
        <v>2860</v>
      </c>
      <c r="E1907" s="4" t="str">
        <f>iferror(VLOOKUP(D1907,State_info,2,0),"No Data")</f>
        <v>TX</v>
      </c>
      <c r="F1907" s="4">
        <v>41087.0</v>
      </c>
      <c r="G1907" s="4">
        <v>75034.0</v>
      </c>
      <c r="H1907" s="4" t="s">
        <v>3147</v>
      </c>
      <c r="I1907" s="5">
        <v>43958.0</v>
      </c>
      <c r="J1907" s="5">
        <v>43988.0</v>
      </c>
      <c r="K1907" s="4" t="s">
        <v>16</v>
      </c>
      <c r="L1907" s="4">
        <f>iferror(vlookup(B1907,Rating_info,3,0),"No Data")</f>
        <v>3.3</v>
      </c>
    </row>
    <row r="1908" ht="15.75" hidden="1" customHeight="1">
      <c r="A1908" s="4" t="s">
        <v>1277</v>
      </c>
      <c r="B1908" s="4" t="s">
        <v>1652</v>
      </c>
      <c r="C1908" s="4" t="str">
        <f>iferror(vlookup(B1908,Industry_info,2,false),"No data")</f>
        <v>Insurance</v>
      </c>
      <c r="D1908" s="4" t="s">
        <v>2929</v>
      </c>
      <c r="E1908" s="4" t="str">
        <f>iferror(VLOOKUP(D1908,State_info,2,0),"No Data")</f>
        <v>TX</v>
      </c>
      <c r="F1908" s="4">
        <v>99268.0</v>
      </c>
      <c r="G1908" s="4">
        <v>115530.0</v>
      </c>
      <c r="H1908" s="4" t="s">
        <v>3148</v>
      </c>
      <c r="I1908" s="5">
        <v>43952.0</v>
      </c>
      <c r="J1908" s="5">
        <v>43988.0</v>
      </c>
      <c r="K1908" s="4" t="s">
        <v>16</v>
      </c>
      <c r="L1908" s="4">
        <f>iferror(vlookup(B1908,Rating_info,3,0),"No Data")</f>
        <v>3.4</v>
      </c>
    </row>
    <row r="1909" ht="15.75" hidden="1" customHeight="1">
      <c r="A1909" s="4" t="s">
        <v>3149</v>
      </c>
      <c r="B1909" s="4" t="s">
        <v>3150</v>
      </c>
      <c r="C1909" s="4" t="str">
        <f>iferror(vlookup(B1909,Industry_info,2,false),"No data")</f>
        <v>Accounting &amp; Legal</v>
      </c>
      <c r="D1909" s="4" t="s">
        <v>2860</v>
      </c>
      <c r="E1909" s="4" t="str">
        <f>iferror(VLOOKUP(D1909,State_info,2,0),"No Data")</f>
        <v>TX</v>
      </c>
      <c r="F1909" s="4">
        <v>59680.0</v>
      </c>
      <c r="G1909" s="4">
        <v>80767.0</v>
      </c>
      <c r="H1909" s="4" t="s">
        <v>3151</v>
      </c>
      <c r="I1909" s="5">
        <v>43958.0</v>
      </c>
      <c r="J1909" s="5">
        <v>43988.0</v>
      </c>
      <c r="K1909" s="4" t="s">
        <v>16</v>
      </c>
      <c r="L1909" s="4">
        <f>iferror(vlookup(B1909,Rating_info,3,0),"No Data")</f>
        <v>3.6</v>
      </c>
    </row>
    <row r="1910" ht="15.75" hidden="1" customHeight="1">
      <c r="A1910" s="4" t="s">
        <v>177</v>
      </c>
      <c r="B1910" s="4" t="s">
        <v>3152</v>
      </c>
      <c r="C1910" s="4" t="str">
        <f>iferror(vlookup(B1910,Industry_info,2,false),"No data")</f>
        <v>Information Technology</v>
      </c>
      <c r="D1910" s="4" t="s">
        <v>3153</v>
      </c>
      <c r="E1910" s="4" t="str">
        <f>iferror(VLOOKUP(D1910,State_info,2,0),"No Data")</f>
        <v>TX</v>
      </c>
      <c r="F1910" s="4">
        <v>47060.0</v>
      </c>
      <c r="G1910" s="4">
        <v>87407.0</v>
      </c>
      <c r="H1910" s="4" t="s">
        <v>3154</v>
      </c>
      <c r="I1910" s="5">
        <v>43957.0</v>
      </c>
      <c r="J1910" s="5">
        <v>43988.0</v>
      </c>
      <c r="K1910" s="4" t="s">
        <v>16</v>
      </c>
      <c r="L1910" s="4">
        <f>iferror(vlookup(B1910,Rating_info,3,0),"No Data")</f>
        <v>3.2</v>
      </c>
    </row>
    <row r="1911" ht="15.75" hidden="1" customHeight="1">
      <c r="A1911" s="4" t="s">
        <v>3155</v>
      </c>
      <c r="B1911" s="4" t="s">
        <v>3156</v>
      </c>
      <c r="C1911" s="4" t="str">
        <f>iferror(vlookup(B1911,Industry_info,2,false),"No data")</f>
        <v>Finance</v>
      </c>
      <c r="D1911" s="4" t="s">
        <v>2860</v>
      </c>
      <c r="E1911" s="4" t="str">
        <f>iferror(VLOOKUP(D1911,State_info,2,0),"No Data")</f>
        <v>TX</v>
      </c>
      <c r="F1911" s="4">
        <v>95606.0</v>
      </c>
      <c r="G1911" s="4">
        <v>187677.0</v>
      </c>
      <c r="H1911" s="4" t="s">
        <v>3157</v>
      </c>
      <c r="I1911" s="5">
        <v>43958.0</v>
      </c>
      <c r="J1911" s="5">
        <v>43988.0</v>
      </c>
      <c r="K1911" s="4" t="s">
        <v>16</v>
      </c>
      <c r="L1911" s="4">
        <f>iferror(vlookup(B1911,Rating_info,3,0),"No Data")</f>
        <v>3.8</v>
      </c>
    </row>
    <row r="1912" ht="15.75" hidden="1" customHeight="1">
      <c r="A1912" s="4" t="s">
        <v>3158</v>
      </c>
      <c r="B1912" s="4" t="s">
        <v>206</v>
      </c>
      <c r="C1912" s="4" t="str">
        <f>iferror(vlookup(B1912,Industry_info,2,false),"No data")</f>
        <v>Aerospace &amp; Defense</v>
      </c>
      <c r="D1912" s="4" t="s">
        <v>2915</v>
      </c>
      <c r="E1912" s="4" t="str">
        <f>iferror(VLOOKUP(D1912,State_info,2,0),"No Data")</f>
        <v>TX</v>
      </c>
      <c r="F1912" s="4">
        <v>66935.0</v>
      </c>
      <c r="G1912" s="4">
        <v>109284.0</v>
      </c>
      <c r="H1912" s="4" t="s">
        <v>15</v>
      </c>
      <c r="I1912" s="5">
        <v>43950.0</v>
      </c>
      <c r="J1912" s="5">
        <v>43988.0</v>
      </c>
      <c r="K1912" s="4" t="s">
        <v>16</v>
      </c>
      <c r="L1912" s="4">
        <f>iferror(vlookup(B1912,Rating_info,3,0),"No Data")</f>
        <v>3.8</v>
      </c>
    </row>
    <row r="1913" ht="15.75" hidden="1" customHeight="1">
      <c r="A1913" s="4" t="s">
        <v>3159</v>
      </c>
      <c r="B1913" s="4" t="s">
        <v>3160</v>
      </c>
      <c r="C1913" s="4" t="str">
        <f>iferror(vlookup(B1913,Industry_info,2,false),"No data")</f>
        <v>Health Care</v>
      </c>
      <c r="D1913" s="4" t="s">
        <v>2885</v>
      </c>
      <c r="E1913" s="4" t="str">
        <f>iferror(VLOOKUP(D1913,State_info,2,0),"No Data")</f>
        <v>TX</v>
      </c>
      <c r="F1913" s="4">
        <v>45609.0</v>
      </c>
      <c r="G1913" s="4">
        <v>99155.0</v>
      </c>
      <c r="H1913" s="4" t="s">
        <v>3161</v>
      </c>
      <c r="I1913" s="5">
        <v>43958.0</v>
      </c>
      <c r="J1913" s="5">
        <v>43988.0</v>
      </c>
      <c r="K1913" s="4" t="s">
        <v>16</v>
      </c>
      <c r="L1913" s="4">
        <f>iferror(vlookup(B1913,Rating_info,3,0),"No Data")</f>
        <v>3.3</v>
      </c>
    </row>
    <row r="1914" ht="15.75" hidden="1" customHeight="1">
      <c r="A1914" s="4" t="s">
        <v>31</v>
      </c>
      <c r="B1914" s="4" t="s">
        <v>173</v>
      </c>
      <c r="C1914" s="4" t="str">
        <f>iferror(vlookup(B1914,Industry_info,2,false),"No data")</f>
        <v>Information Technology</v>
      </c>
      <c r="D1914" s="4" t="s">
        <v>2874</v>
      </c>
      <c r="E1914" s="4" t="str">
        <f>iferror(VLOOKUP(D1914,State_info,2,0),"No Data")</f>
        <v>TX</v>
      </c>
      <c r="F1914" s="4">
        <v>73521.0</v>
      </c>
      <c r="G1914" s="4">
        <v>118121.0</v>
      </c>
      <c r="H1914" s="4" t="s">
        <v>3162</v>
      </c>
      <c r="I1914" s="5">
        <v>43958.0</v>
      </c>
      <c r="J1914" s="5">
        <v>43988.0</v>
      </c>
      <c r="K1914" s="4" t="s">
        <v>16</v>
      </c>
      <c r="L1914" s="4">
        <f>iferror(vlookup(B1914,Rating_info,3,0),"No Data")</f>
        <v>3.5</v>
      </c>
    </row>
    <row r="1915" ht="15.75" hidden="1" customHeight="1">
      <c r="A1915" s="4" t="s">
        <v>3163</v>
      </c>
      <c r="B1915" s="4" t="s">
        <v>2669</v>
      </c>
      <c r="C1915" s="4" t="str">
        <f>iferror(vlookup(B1915,Industry_info,2,false),"No data")</f>
        <v>Retail</v>
      </c>
      <c r="D1915" s="4" t="s">
        <v>2874</v>
      </c>
      <c r="E1915" s="4" t="str">
        <f>iferror(VLOOKUP(D1915,State_info,2,0),"No Data")</f>
        <v>TX</v>
      </c>
      <c r="F1915" s="4">
        <v>97924.0</v>
      </c>
      <c r="G1915" s="4">
        <v>124259.0</v>
      </c>
      <c r="H1915" s="4" t="s">
        <v>3164</v>
      </c>
      <c r="I1915" s="5">
        <v>43951.0</v>
      </c>
      <c r="J1915" s="5">
        <v>43988.0</v>
      </c>
      <c r="K1915" s="4" t="s">
        <v>16</v>
      </c>
      <c r="L1915" s="4">
        <f>iferror(vlookup(B1915,Rating_info,3,0),"No Data")</f>
        <v>3.3</v>
      </c>
    </row>
    <row r="1916" ht="15.75" hidden="1" customHeight="1">
      <c r="A1916" s="4" t="s">
        <v>3165</v>
      </c>
      <c r="B1916" s="4" t="s">
        <v>3055</v>
      </c>
      <c r="C1916" s="4" t="str">
        <f>iferror(vlookup(B1916,Industry_info,2,false),"No data")</f>
        <v>Finance</v>
      </c>
      <c r="D1916" s="4" t="s">
        <v>2929</v>
      </c>
      <c r="E1916" s="4" t="str">
        <f>iferror(VLOOKUP(D1916,State_info,2,0),"No Data")</f>
        <v>TX</v>
      </c>
      <c r="F1916" s="4">
        <v>61016.0</v>
      </c>
      <c r="G1916" s="4">
        <v>104285.0</v>
      </c>
      <c r="H1916" s="4" t="s">
        <v>3166</v>
      </c>
      <c r="I1916" s="5">
        <v>43958.0</v>
      </c>
      <c r="J1916" s="5">
        <v>43988.0</v>
      </c>
      <c r="K1916" s="4" t="s">
        <v>16</v>
      </c>
      <c r="L1916" s="4">
        <f>iferror(vlookup(B1916,Rating_info,3,0),"No Data")</f>
        <v>3.6</v>
      </c>
    </row>
    <row r="1917" ht="15.75" hidden="1" customHeight="1">
      <c r="A1917" s="4" t="s">
        <v>574</v>
      </c>
      <c r="B1917" s="4" t="s">
        <v>651</v>
      </c>
      <c r="C1917" s="4" t="str">
        <f>iferror(vlookup(B1917,Industry_info,2,false),"No data")</f>
        <v>Government</v>
      </c>
      <c r="D1917" s="4" t="s">
        <v>3167</v>
      </c>
      <c r="E1917" s="4" t="str">
        <f>iferror(VLOOKUP(D1917,State_info,2,0),"No Data")</f>
        <v>TX</v>
      </c>
      <c r="F1917" s="4">
        <v>50178.0</v>
      </c>
      <c r="G1917" s="4">
        <v>90101.0</v>
      </c>
      <c r="H1917" s="4" t="s">
        <v>652</v>
      </c>
      <c r="I1917" s="5">
        <v>43958.0</v>
      </c>
      <c r="J1917" s="5">
        <v>43988.0</v>
      </c>
      <c r="K1917" s="4" t="s">
        <v>330</v>
      </c>
      <c r="L1917" s="4">
        <f>iferror(vlookup(B1917,Rating_info,3,0),"No Data")</f>
        <v>4.2</v>
      </c>
    </row>
    <row r="1918" ht="15.75" hidden="1" customHeight="1">
      <c r="A1918" s="4" t="s">
        <v>1680</v>
      </c>
      <c r="B1918" s="4" t="s">
        <v>1681</v>
      </c>
      <c r="C1918" s="4" t="str">
        <f>iferror(vlookup(B1918,Industry_info,2,false),"No data")</f>
        <v>Information Technology</v>
      </c>
      <c r="D1918" s="4" t="s">
        <v>2864</v>
      </c>
      <c r="E1918" s="4" t="str">
        <f>iferror(VLOOKUP(D1918,State_info,2,0),"No Data")</f>
        <v>TX</v>
      </c>
      <c r="F1918" s="4">
        <v>72477.0</v>
      </c>
      <c r="G1918" s="4">
        <v>90246.0</v>
      </c>
      <c r="H1918" s="4" t="s">
        <v>1682</v>
      </c>
      <c r="I1918" s="5">
        <v>43945.0</v>
      </c>
      <c r="J1918" s="5">
        <v>43988.0</v>
      </c>
      <c r="K1918" s="4" t="s">
        <v>16</v>
      </c>
      <c r="L1918" s="4">
        <f>iferror(vlookup(B1918,Rating_info,3,0),"No Data")</f>
        <v>3.8</v>
      </c>
    </row>
    <row r="1919" ht="15.75" hidden="1" customHeight="1">
      <c r="A1919" s="4" t="s">
        <v>31</v>
      </c>
      <c r="B1919" s="4" t="s">
        <v>3168</v>
      </c>
      <c r="C1919" s="4" t="str">
        <f>iferror(vlookup(B1919,Industry_info,2,false),"No data")</f>
        <v>Information Technology</v>
      </c>
      <c r="D1919" s="4" t="s">
        <v>2864</v>
      </c>
      <c r="E1919" s="4" t="str">
        <f>iferror(VLOOKUP(D1919,State_info,2,0),"No Data")</f>
        <v>TX</v>
      </c>
      <c r="F1919" s="4">
        <v>71349.0</v>
      </c>
      <c r="G1919" s="4">
        <v>123837.0</v>
      </c>
      <c r="H1919" s="4" t="s">
        <v>3169</v>
      </c>
      <c r="I1919" s="5">
        <v>43951.0</v>
      </c>
      <c r="J1919" s="5">
        <v>43988.0</v>
      </c>
      <c r="K1919" s="4" t="s">
        <v>16</v>
      </c>
      <c r="L1919" s="4">
        <f>iferror(vlookup(B1919,Rating_info,3,0),"No Data")</f>
        <v>3.4</v>
      </c>
    </row>
    <row r="1920" ht="15.75" hidden="1" customHeight="1">
      <c r="A1920" s="4" t="s">
        <v>3170</v>
      </c>
      <c r="B1920" s="4" t="s">
        <v>3171</v>
      </c>
      <c r="C1920" s="4" t="str">
        <f>iferror(vlookup(B1920,Industry_info,2,false),"No data")</f>
        <v>Information Technology</v>
      </c>
      <c r="D1920" s="4" t="s">
        <v>2864</v>
      </c>
      <c r="E1920" s="4" t="str">
        <f>iferror(VLOOKUP(D1920,State_info,2,0),"No Data")</f>
        <v>TX</v>
      </c>
      <c r="F1920" s="4">
        <v>70466.0</v>
      </c>
      <c r="G1920" s="4">
        <v>123993.0</v>
      </c>
      <c r="H1920" s="4" t="s">
        <v>3172</v>
      </c>
      <c r="I1920" s="5">
        <v>43958.0</v>
      </c>
      <c r="J1920" s="5">
        <v>43988.0</v>
      </c>
      <c r="K1920" s="4" t="s">
        <v>16</v>
      </c>
      <c r="L1920" s="4">
        <f>iferror(vlookup(B1920,Rating_info,3,0),"No Data")</f>
        <v>2.6</v>
      </c>
    </row>
    <row r="1921" ht="15.75" hidden="1" customHeight="1">
      <c r="A1921" s="4" t="s">
        <v>177</v>
      </c>
      <c r="B1921" s="4" t="s">
        <v>3173</v>
      </c>
      <c r="C1921" s="4" t="str">
        <f>iferror(vlookup(B1921,Industry_info,2,false),"No data")</f>
        <v>Government</v>
      </c>
      <c r="D1921" s="4" t="s">
        <v>2864</v>
      </c>
      <c r="E1921" s="4" t="str">
        <f>iferror(VLOOKUP(D1921,State_info,2,0),"No Data")</f>
        <v>TX</v>
      </c>
      <c r="F1921" s="4">
        <v>56743.0</v>
      </c>
      <c r="G1921" s="4">
        <v>69498.0</v>
      </c>
      <c r="H1921" s="4" t="s">
        <v>3174</v>
      </c>
      <c r="I1921" s="5">
        <v>43958.0</v>
      </c>
      <c r="J1921" s="5">
        <v>43988.0</v>
      </c>
      <c r="K1921" s="4" t="s">
        <v>330</v>
      </c>
      <c r="L1921" s="4">
        <f>iferror(vlookup(B1921,Rating_info,3,0),"No Data")</f>
        <v>2.7</v>
      </c>
    </row>
    <row r="1922" ht="15.75" hidden="1" customHeight="1">
      <c r="A1922" s="4" t="s">
        <v>177</v>
      </c>
      <c r="B1922" s="4" t="s">
        <v>2471</v>
      </c>
      <c r="C1922" s="4" t="str">
        <f>iferror(vlookup(B1922,Industry_info,2,false),"No data")</f>
        <v>Information Technology</v>
      </c>
      <c r="D1922" s="4" t="s">
        <v>2885</v>
      </c>
      <c r="E1922" s="4" t="str">
        <f>iferror(VLOOKUP(D1922,State_info,2,0),"No Data")</f>
        <v>TX</v>
      </c>
      <c r="F1922" s="4">
        <v>47799.0</v>
      </c>
      <c r="G1922" s="4">
        <v>87592.0</v>
      </c>
      <c r="H1922" s="4" t="s">
        <v>3175</v>
      </c>
      <c r="I1922" s="5">
        <v>43950.0</v>
      </c>
      <c r="J1922" s="5">
        <v>43988.0</v>
      </c>
      <c r="K1922" s="4" t="s">
        <v>16</v>
      </c>
      <c r="L1922" s="4">
        <f>iferror(vlookup(B1922,Rating_info,3,0),"No Data")</f>
        <v>3.7</v>
      </c>
    </row>
    <row r="1923" ht="15.75" hidden="1" customHeight="1">
      <c r="A1923" s="4" t="s">
        <v>3176</v>
      </c>
      <c r="B1923" s="4" t="s">
        <v>2914</v>
      </c>
      <c r="C1923" s="4" t="str">
        <f>iferror(vlookup(B1923,Industry_info,2,false),"No data")</f>
        <v>Information Technology</v>
      </c>
      <c r="D1923" s="4" t="s">
        <v>2915</v>
      </c>
      <c r="E1923" s="4" t="str">
        <f>iferror(VLOOKUP(D1923,State_info,2,0),"No Data")</f>
        <v>TX</v>
      </c>
      <c r="F1923" s="4">
        <v>45043.0</v>
      </c>
      <c r="G1923" s="4">
        <v>86723.0</v>
      </c>
      <c r="H1923" s="4" t="s">
        <v>3177</v>
      </c>
      <c r="I1923" s="5">
        <v>43952.0</v>
      </c>
      <c r="J1923" s="5">
        <v>43988.0</v>
      </c>
      <c r="K1923" s="4" t="s">
        <v>16</v>
      </c>
      <c r="L1923" s="4">
        <f>iferror(vlookup(B1923,Rating_info,3,0),"No Data")</f>
        <v>4.8</v>
      </c>
    </row>
    <row r="1924" ht="15.75" hidden="1" customHeight="1">
      <c r="A1924" s="4" t="s">
        <v>3178</v>
      </c>
      <c r="B1924" s="4" t="s">
        <v>3103</v>
      </c>
      <c r="C1924" s="4" t="str">
        <f>iferror(vlookup(B1924,Industry_info,2,false),"No data")</f>
        <v>Insurance</v>
      </c>
      <c r="D1924" s="4" t="s">
        <v>142</v>
      </c>
      <c r="E1924" s="4" t="str">
        <f>iferror(VLOOKUP(D1924,State_info,2,0),"No Data")</f>
        <v>TX</v>
      </c>
      <c r="F1924" s="4">
        <v>117947.0</v>
      </c>
      <c r="G1924" s="4">
        <v>149962.0</v>
      </c>
      <c r="H1924" s="4" t="s">
        <v>15</v>
      </c>
      <c r="I1924" s="5">
        <v>43950.0</v>
      </c>
      <c r="J1924" s="5">
        <v>43988.0</v>
      </c>
      <c r="K1924" s="4" t="s">
        <v>16</v>
      </c>
      <c r="L1924" s="4">
        <f>iferror(vlookup(B1924,Rating_info,3,0),"No Data")</f>
        <v>3.6</v>
      </c>
    </row>
    <row r="1925" ht="15.75" hidden="1" customHeight="1">
      <c r="A1925" s="4" t="s">
        <v>3179</v>
      </c>
      <c r="B1925" s="4" t="s">
        <v>3180</v>
      </c>
      <c r="C1925" s="4" t="str">
        <f>iferror(vlookup(B1925,Industry_info,2,false),"No data")</f>
        <v>Information Technology</v>
      </c>
      <c r="D1925" s="4" t="s">
        <v>2885</v>
      </c>
      <c r="E1925" s="4" t="str">
        <f>iferror(VLOOKUP(D1925,State_info,2,0),"No Data")</f>
        <v>TX</v>
      </c>
      <c r="F1925" s="4">
        <v>49965.0</v>
      </c>
      <c r="G1925" s="4">
        <v>79525.0</v>
      </c>
      <c r="H1925" s="4" t="s">
        <v>3181</v>
      </c>
      <c r="I1925" s="5">
        <v>43951.0</v>
      </c>
      <c r="J1925" s="5">
        <v>43988.0</v>
      </c>
      <c r="K1925" s="4" t="s">
        <v>16</v>
      </c>
      <c r="L1925" s="4">
        <f>iferror(vlookup(B1925,Rating_info,3,0),"No Data")</f>
        <v>4</v>
      </c>
    </row>
    <row r="1926" ht="15.75" hidden="1" customHeight="1">
      <c r="A1926" s="4" t="s">
        <v>177</v>
      </c>
      <c r="B1926" s="4" t="s">
        <v>2935</v>
      </c>
      <c r="C1926" s="4" t="str">
        <f>iferror(vlookup(B1926,Industry_info,2,false),"No data")</f>
        <v>Accounting &amp; Legal</v>
      </c>
      <c r="D1926" s="4" t="s">
        <v>2885</v>
      </c>
      <c r="E1926" s="4" t="str">
        <f>iferror(VLOOKUP(D1926,State_info,2,0),"No Data")</f>
        <v>TX</v>
      </c>
      <c r="F1926" s="4">
        <v>48851.0</v>
      </c>
      <c r="G1926" s="4">
        <v>84598.0</v>
      </c>
      <c r="H1926" s="4" t="s">
        <v>3182</v>
      </c>
      <c r="I1926" s="5">
        <v>43946.0</v>
      </c>
      <c r="J1926" s="5">
        <v>43988.0</v>
      </c>
      <c r="K1926" s="4" t="s">
        <v>16</v>
      </c>
      <c r="L1926" s="4">
        <f>iferror(vlookup(B1926,Rating_info,3,0),"No Data")</f>
        <v>3.2</v>
      </c>
    </row>
    <row r="1927" ht="15.75" hidden="1" customHeight="1">
      <c r="A1927" s="4" t="s">
        <v>3183</v>
      </c>
      <c r="B1927" s="4" t="s">
        <v>3184</v>
      </c>
      <c r="C1927" s="4" t="str">
        <f>iferror(vlookup(B1927,Industry_info,2,false),"No data")</f>
        <v>Accounting &amp; Legal</v>
      </c>
      <c r="D1927" s="4" t="s">
        <v>2860</v>
      </c>
      <c r="E1927" s="4" t="str">
        <f>iferror(VLOOKUP(D1927,State_info,2,0),"No Data")</f>
        <v>TX</v>
      </c>
      <c r="F1927" s="4">
        <v>107918.0</v>
      </c>
      <c r="G1927" s="4">
        <v>116361.0</v>
      </c>
      <c r="H1927" s="4" t="s">
        <v>3185</v>
      </c>
      <c r="I1927" s="5">
        <v>43952.0</v>
      </c>
      <c r="J1927" s="5">
        <v>43988.0</v>
      </c>
      <c r="K1927" s="4" t="s">
        <v>16</v>
      </c>
      <c r="L1927" s="4">
        <f>iferror(vlookup(B1927,Rating_info,3,0),"No Data")</f>
        <v>3.8</v>
      </c>
    </row>
    <row r="1928" ht="15.75" hidden="1" customHeight="1">
      <c r="A1928" s="4" t="s">
        <v>3186</v>
      </c>
      <c r="B1928" s="4" t="s">
        <v>3187</v>
      </c>
      <c r="C1928" s="4" t="str">
        <f>iferror(vlookup(B1928,Industry_info,2,false),"No data")</f>
        <v>Information Technology</v>
      </c>
      <c r="D1928" s="4" t="s">
        <v>2885</v>
      </c>
      <c r="E1928" s="4" t="str">
        <f>iferror(VLOOKUP(D1928,State_info,2,0),"No Data")</f>
        <v>TX</v>
      </c>
      <c r="F1928" s="4">
        <v>61860.0</v>
      </c>
      <c r="G1928" s="4">
        <v>99000.0</v>
      </c>
      <c r="H1928" s="4" t="s">
        <v>15</v>
      </c>
      <c r="I1928" s="5">
        <v>43957.0</v>
      </c>
      <c r="J1928" s="5">
        <v>43988.0</v>
      </c>
      <c r="K1928" s="4" t="s">
        <v>16</v>
      </c>
      <c r="L1928" s="4">
        <f>iferror(vlookup(B1928,Rating_info,3,0),"No Data")</f>
        <v>4.6</v>
      </c>
    </row>
    <row r="1929" ht="15.75" hidden="1" customHeight="1">
      <c r="A1929" s="4" t="s">
        <v>562</v>
      </c>
      <c r="B1929" s="4" t="s">
        <v>275</v>
      </c>
      <c r="C1929" s="4" t="str">
        <f>iferror(vlookup(B1929,Industry_info,2,false),"No data")</f>
        <v>Business Services</v>
      </c>
      <c r="D1929" s="4" t="s">
        <v>24</v>
      </c>
      <c r="E1929" s="4" t="str">
        <f>iferror(VLOOKUP(D1929,State_info,2,0),"No Data")</f>
        <v>VA</v>
      </c>
      <c r="F1929" s="4">
        <v>45676.0</v>
      </c>
      <c r="G1929" s="4">
        <v>81635.0</v>
      </c>
      <c r="H1929" s="4" t="s">
        <v>3188</v>
      </c>
      <c r="I1929" s="5">
        <v>43952.0</v>
      </c>
      <c r="J1929" s="5">
        <v>43988.0</v>
      </c>
      <c r="K1929" s="4" t="s">
        <v>16</v>
      </c>
      <c r="L1929" s="4">
        <f>iferror(vlookup(B1929,Rating_info,3,0),"No Data")</f>
        <v>4.6</v>
      </c>
    </row>
    <row r="1930" ht="15.75" hidden="1" customHeight="1">
      <c r="A1930" s="4" t="s">
        <v>495</v>
      </c>
      <c r="B1930" s="4" t="s">
        <v>3189</v>
      </c>
      <c r="C1930" s="4" t="str">
        <f>iferror(vlookup(B1930,Industry_info,2,false),"No data")</f>
        <v>Information Technology</v>
      </c>
      <c r="D1930" s="4" t="s">
        <v>2860</v>
      </c>
      <c r="E1930" s="4" t="str">
        <f>iferror(VLOOKUP(D1930,State_info,2,0),"No Data")</f>
        <v>TX</v>
      </c>
      <c r="F1930" s="4">
        <v>53234.0</v>
      </c>
      <c r="G1930" s="4">
        <v>105269.0</v>
      </c>
      <c r="H1930" s="4" t="s">
        <v>3190</v>
      </c>
      <c r="I1930" s="5">
        <v>43958.0</v>
      </c>
      <c r="J1930" s="5">
        <v>43988.0</v>
      </c>
      <c r="K1930" s="4" t="s">
        <v>16</v>
      </c>
      <c r="L1930" s="4">
        <f>iferror(vlookup(B1930,Rating_info,3,0),"No Data")</f>
        <v>3.9</v>
      </c>
    </row>
    <row r="1931" ht="15.75" hidden="1" customHeight="1">
      <c r="A1931" s="4" t="s">
        <v>3191</v>
      </c>
      <c r="B1931" s="4" t="s">
        <v>3192</v>
      </c>
      <c r="C1931" s="4" t="str">
        <f>iferror(vlookup(B1931,Industry_info,2,false),"No data")</f>
        <v>Real Estate</v>
      </c>
      <c r="D1931" s="4" t="s">
        <v>2885</v>
      </c>
      <c r="E1931" s="4" t="str">
        <f>iferror(VLOOKUP(D1931,State_info,2,0),"No Data")</f>
        <v>TX</v>
      </c>
      <c r="F1931" s="4">
        <v>55730.0</v>
      </c>
      <c r="G1931" s="4">
        <v>99014.0</v>
      </c>
      <c r="H1931" s="4" t="s">
        <v>3193</v>
      </c>
      <c r="I1931" s="5">
        <v>43956.0</v>
      </c>
      <c r="J1931" s="5">
        <v>43988.0</v>
      </c>
      <c r="K1931" s="4" t="s">
        <v>16</v>
      </c>
      <c r="L1931" s="4">
        <f>iferror(vlookup(B1931,Rating_info,3,0),"No Data")</f>
        <v>4.5</v>
      </c>
    </row>
    <row r="1932" ht="15.75" hidden="1" customHeight="1">
      <c r="A1932" s="4" t="s">
        <v>1611</v>
      </c>
      <c r="B1932" s="4" t="s">
        <v>3001</v>
      </c>
      <c r="C1932" s="4" t="str">
        <f>iferror(vlookup(B1932,Industry_info,2,false),"No data")</f>
        <v>Information Technology</v>
      </c>
      <c r="D1932" s="4" t="s">
        <v>2860</v>
      </c>
      <c r="E1932" s="4" t="str">
        <f>iferror(VLOOKUP(D1932,State_info,2,0),"No Data")</f>
        <v>TX</v>
      </c>
      <c r="F1932" s="4">
        <v>55083.0</v>
      </c>
      <c r="G1932" s="4">
        <v>100835.0</v>
      </c>
      <c r="H1932" s="4" t="s">
        <v>3194</v>
      </c>
      <c r="I1932" s="5">
        <v>43949.0</v>
      </c>
      <c r="J1932" s="5">
        <v>43988.0</v>
      </c>
      <c r="K1932" s="4" t="s">
        <v>16</v>
      </c>
      <c r="L1932" s="4">
        <f>iferror(vlookup(B1932,Rating_info,3,0),"No Data")</f>
        <v>4.1</v>
      </c>
    </row>
    <row r="1933" ht="15.75" hidden="1" customHeight="1">
      <c r="A1933" s="4" t="s">
        <v>3195</v>
      </c>
      <c r="B1933" s="4" t="s">
        <v>3196</v>
      </c>
      <c r="C1933" s="4" t="str">
        <f>iferror(vlookup(B1933,Industry_info,2,false),"No data")</f>
        <v>Real Estate</v>
      </c>
      <c r="D1933" s="4" t="s">
        <v>2860</v>
      </c>
      <c r="E1933" s="4" t="str">
        <f>iferror(VLOOKUP(D1933,State_info,2,0),"No Data")</f>
        <v>TX</v>
      </c>
      <c r="F1933" s="4">
        <v>59301.0</v>
      </c>
      <c r="G1933" s="4">
        <v>113658.0</v>
      </c>
      <c r="H1933" s="4" t="s">
        <v>3197</v>
      </c>
      <c r="I1933" s="5">
        <v>43956.0</v>
      </c>
      <c r="J1933" s="5">
        <v>43988.0</v>
      </c>
      <c r="K1933" s="4" t="s">
        <v>16</v>
      </c>
      <c r="L1933" s="4">
        <f>iferror(vlookup(B1933,Rating_info,3,0),"No Data")</f>
        <v>3</v>
      </c>
    </row>
    <row r="1934" ht="15.75" hidden="1" customHeight="1">
      <c r="A1934" s="4" t="s">
        <v>3198</v>
      </c>
      <c r="B1934" s="4" t="s">
        <v>3199</v>
      </c>
      <c r="C1934" s="4" t="str">
        <f>iferror(vlookup(B1934,Industry_info,2,false),"No data")</f>
        <v>Education</v>
      </c>
      <c r="D1934" s="4" t="s">
        <v>24</v>
      </c>
      <c r="E1934" s="4" t="str">
        <f>iferror(VLOOKUP(D1934,State_info,2,0),"No Data")</f>
        <v>VA</v>
      </c>
      <c r="F1934" s="4">
        <v>45686.0</v>
      </c>
      <c r="G1934" s="4">
        <v>70124.0</v>
      </c>
      <c r="H1934" s="4" t="s">
        <v>3200</v>
      </c>
      <c r="I1934" s="5">
        <v>43956.0</v>
      </c>
      <c r="J1934" s="5">
        <v>43988.0</v>
      </c>
      <c r="K1934" s="4" t="s">
        <v>16</v>
      </c>
      <c r="L1934" s="4">
        <f>iferror(vlookup(B1934,Rating_info,3,0),"No Data")</f>
        <v>4.1</v>
      </c>
    </row>
    <row r="1935" ht="15.75" hidden="1" customHeight="1">
      <c r="A1935" s="4" t="s">
        <v>3201</v>
      </c>
      <c r="B1935" s="4" t="s">
        <v>3202</v>
      </c>
      <c r="C1935" s="4" t="str">
        <f>iferror(vlookup(B1935,Industry_info,2,false),"No data")</f>
        <v>Business Services</v>
      </c>
      <c r="D1935" s="4" t="s">
        <v>2860</v>
      </c>
      <c r="E1935" s="4" t="str">
        <f>iferror(VLOOKUP(D1935,State_info,2,0),"No Data")</f>
        <v>TX</v>
      </c>
      <c r="F1935" s="4">
        <v>115194.0</v>
      </c>
      <c r="G1935" s="4">
        <v>119940.0</v>
      </c>
      <c r="H1935" s="4" t="s">
        <v>3203</v>
      </c>
      <c r="I1935" s="5">
        <v>43953.0</v>
      </c>
      <c r="J1935" s="5">
        <v>43988.0</v>
      </c>
      <c r="K1935" s="4" t="s">
        <v>16</v>
      </c>
      <c r="L1935" s="4">
        <f>iferror(vlookup(B1935,Rating_info,3,0),"No Data")</f>
        <v>4</v>
      </c>
    </row>
    <row r="1936" ht="15.75" hidden="1" customHeight="1">
      <c r="A1936" s="4" t="s">
        <v>31</v>
      </c>
      <c r="B1936" s="4" t="s">
        <v>3204</v>
      </c>
      <c r="C1936" s="4" t="str">
        <f>iferror(vlookup(B1936,Industry_info,2,false),"No data")</f>
        <v>Oil, Gas, Energy &amp; Utilities</v>
      </c>
      <c r="D1936" s="4" t="s">
        <v>2885</v>
      </c>
      <c r="E1936" s="4" t="str">
        <f>iferror(VLOOKUP(D1936,State_info,2,0),"No Data")</f>
        <v>TX</v>
      </c>
      <c r="F1936" s="4">
        <v>64950.0</v>
      </c>
      <c r="G1936" s="4">
        <v>103449.0</v>
      </c>
      <c r="H1936" s="4" t="s">
        <v>3205</v>
      </c>
      <c r="I1936" s="5">
        <v>43952.0</v>
      </c>
      <c r="J1936" s="5">
        <v>43988.0</v>
      </c>
      <c r="K1936" s="4" t="s">
        <v>16</v>
      </c>
      <c r="L1936" s="4">
        <f>iferror(vlookup(B1936,Rating_info,3,0),"No Data")</f>
        <v>3.7</v>
      </c>
    </row>
    <row r="1937" ht="15.75" hidden="1" customHeight="1">
      <c r="A1937" s="4" t="s">
        <v>177</v>
      </c>
      <c r="B1937" s="4" t="s">
        <v>3206</v>
      </c>
      <c r="C1937" s="4" t="str">
        <f>iferror(vlookup(B1937,Industry_info,2,false),"No data")</f>
        <v>Information Technology</v>
      </c>
      <c r="D1937" s="4" t="s">
        <v>2929</v>
      </c>
      <c r="E1937" s="4" t="str">
        <f>iferror(VLOOKUP(D1937,State_info,2,0),"No Data")</f>
        <v>TX</v>
      </c>
      <c r="F1937" s="4">
        <v>44601.0</v>
      </c>
      <c r="G1937" s="4">
        <v>78354.0</v>
      </c>
      <c r="H1937" s="4" t="s">
        <v>3207</v>
      </c>
      <c r="I1937" s="5">
        <v>43948.0</v>
      </c>
      <c r="J1937" s="5">
        <v>43988.0</v>
      </c>
      <c r="K1937" s="4" t="s">
        <v>887</v>
      </c>
      <c r="L1937" s="4" t="str">
        <f>iferror(vlookup(B1937,Rating_info,3,0),"No Data")</f>
        <v/>
      </c>
    </row>
    <row r="1938" ht="15.75" hidden="1" customHeight="1">
      <c r="A1938" s="4" t="s">
        <v>31</v>
      </c>
      <c r="B1938" s="4" t="s">
        <v>41</v>
      </c>
      <c r="C1938" s="4" t="str">
        <f>iferror(vlookup(B1938,Industry_info,2,false),"No data")</f>
        <v>Information Technology</v>
      </c>
      <c r="D1938" s="4" t="s">
        <v>2860</v>
      </c>
      <c r="E1938" s="4" t="str">
        <f>iferror(VLOOKUP(D1938,State_info,2,0),"No Data")</f>
        <v>TX</v>
      </c>
      <c r="F1938" s="4">
        <v>67898.0</v>
      </c>
      <c r="G1938" s="4">
        <v>108511.0</v>
      </c>
      <c r="H1938" s="4" t="s">
        <v>15</v>
      </c>
      <c r="I1938" s="5">
        <v>43952.0</v>
      </c>
      <c r="J1938" s="5">
        <v>43988.0</v>
      </c>
      <c r="K1938" s="4" t="s">
        <v>16</v>
      </c>
      <c r="L1938" s="4">
        <f>iferror(vlookup(B1938,Rating_info,3,0),"No Data")</f>
        <v>3.9</v>
      </c>
    </row>
    <row r="1939" ht="15.75" hidden="1" customHeight="1">
      <c r="A1939" s="4" t="s">
        <v>3208</v>
      </c>
      <c r="B1939" s="4" t="s">
        <v>3021</v>
      </c>
      <c r="C1939" s="4" t="str">
        <f>iferror(vlookup(B1939,Industry_info,2,false),"No data")</f>
        <v>Insurance</v>
      </c>
      <c r="D1939" s="4" t="s">
        <v>2929</v>
      </c>
      <c r="E1939" s="4" t="str">
        <f>iferror(VLOOKUP(D1939,State_info,2,0),"No Data")</f>
        <v>TX</v>
      </c>
      <c r="F1939" s="4">
        <v>50249.0</v>
      </c>
      <c r="G1939" s="4">
        <v>105504.0</v>
      </c>
      <c r="H1939" s="4" t="s">
        <v>15</v>
      </c>
      <c r="I1939" s="5">
        <v>43950.0</v>
      </c>
      <c r="J1939" s="5">
        <v>43988.0</v>
      </c>
      <c r="K1939" s="4" t="s">
        <v>16</v>
      </c>
      <c r="L1939" s="4">
        <f>iferror(vlookup(B1939,Rating_info,3,0),"No Data")</f>
        <v>3.5</v>
      </c>
    </row>
    <row r="1940" ht="15.75" hidden="1" customHeight="1">
      <c r="A1940" s="4" t="s">
        <v>3209</v>
      </c>
      <c r="B1940" s="4" t="s">
        <v>3210</v>
      </c>
      <c r="C1940" s="4" t="str">
        <f>iferror(vlookup(B1940,Industry_info,2,false),"No data")</f>
        <v>Health Care</v>
      </c>
      <c r="D1940" s="4" t="s">
        <v>2864</v>
      </c>
      <c r="E1940" s="4" t="str">
        <f>iferror(VLOOKUP(D1940,State_info,2,0),"No Data")</f>
        <v>TX</v>
      </c>
      <c r="F1940" s="4">
        <v>79355.0</v>
      </c>
      <c r="G1940" s="4">
        <v>133471.0</v>
      </c>
      <c r="H1940" s="4" t="s">
        <v>3211</v>
      </c>
      <c r="I1940" s="5">
        <v>43952.0</v>
      </c>
      <c r="J1940" s="5">
        <v>43988.0</v>
      </c>
      <c r="K1940" s="4" t="s">
        <v>16</v>
      </c>
      <c r="L1940" s="4">
        <f>iferror(vlookup(B1940,Rating_info,3,0),"No Data")</f>
        <v>3.3</v>
      </c>
    </row>
    <row r="1941" ht="15.75" hidden="1" customHeight="1">
      <c r="A1941" s="4" t="s">
        <v>177</v>
      </c>
      <c r="B1941" s="4" t="s">
        <v>3212</v>
      </c>
      <c r="C1941" s="4" t="str">
        <f>iferror(vlookup(B1941,Industry_info,2,false),"No data")</f>
        <v>Information Technology</v>
      </c>
      <c r="D1941" s="4" t="s">
        <v>2864</v>
      </c>
      <c r="E1941" s="4" t="str">
        <f>iferror(VLOOKUP(D1941,State_info,2,0),"No Data")</f>
        <v>TX</v>
      </c>
      <c r="F1941" s="4">
        <v>44466.0</v>
      </c>
      <c r="G1941" s="4">
        <v>81687.0</v>
      </c>
      <c r="H1941" s="4" t="s">
        <v>3213</v>
      </c>
      <c r="I1941" s="5">
        <v>43951.0</v>
      </c>
      <c r="J1941" s="5">
        <v>43988.0</v>
      </c>
      <c r="K1941" s="4" t="s">
        <v>16</v>
      </c>
      <c r="L1941" s="4">
        <f>iferror(vlookup(B1941,Rating_info,3,0),"No Data")</f>
        <v>3.3</v>
      </c>
    </row>
    <row r="1942" ht="15.75" hidden="1" customHeight="1">
      <c r="A1942" s="4" t="s">
        <v>3214</v>
      </c>
      <c r="B1942" s="4" t="s">
        <v>3189</v>
      </c>
      <c r="C1942" s="4" t="str">
        <f>iferror(vlookup(B1942,Industry_info,2,false),"No data")</f>
        <v>Information Technology</v>
      </c>
      <c r="D1942" s="4" t="s">
        <v>2860</v>
      </c>
      <c r="E1942" s="4" t="str">
        <f>iferror(VLOOKUP(D1942,State_info,2,0),"No Data")</f>
        <v>TX</v>
      </c>
      <c r="F1942" s="4">
        <v>53234.0</v>
      </c>
      <c r="G1942" s="4">
        <v>105269.0</v>
      </c>
      <c r="H1942" s="4" t="s">
        <v>3215</v>
      </c>
      <c r="I1942" s="5">
        <v>43958.0</v>
      </c>
      <c r="J1942" s="5">
        <v>43988.0</v>
      </c>
      <c r="K1942" s="4" t="s">
        <v>16</v>
      </c>
      <c r="L1942" s="4">
        <f>iferror(vlookup(B1942,Rating_info,3,0),"No Data")</f>
        <v>3.9</v>
      </c>
    </row>
    <row r="1943" ht="15.75" hidden="1" customHeight="1">
      <c r="A1943" s="4" t="s">
        <v>1546</v>
      </c>
      <c r="B1943" s="4" t="s">
        <v>3216</v>
      </c>
      <c r="C1943" s="4" t="str">
        <f>iferror(vlookup(B1943,Industry_info,2,false),"No data")</f>
        <v>Health Care</v>
      </c>
      <c r="D1943" s="4" t="s">
        <v>3048</v>
      </c>
      <c r="E1943" s="4" t="str">
        <f>iferror(VLOOKUP(D1943,State_info,2,0),"No Data")</f>
        <v>TX</v>
      </c>
      <c r="F1943" s="4">
        <v>46994.0</v>
      </c>
      <c r="G1943" s="4">
        <v>56987.0</v>
      </c>
      <c r="H1943" s="4" t="s">
        <v>3217</v>
      </c>
      <c r="I1943" s="5">
        <v>43950.0</v>
      </c>
      <c r="J1943" s="5">
        <v>43988.0</v>
      </c>
      <c r="K1943" s="4" t="s">
        <v>16</v>
      </c>
      <c r="L1943" s="4">
        <f>iferror(vlookup(B1943,Rating_info,3,0),"No Data")</f>
        <v>3.6</v>
      </c>
    </row>
    <row r="1944" ht="15.75" hidden="1" customHeight="1">
      <c r="A1944" s="4" t="s">
        <v>1566</v>
      </c>
      <c r="B1944" s="4" t="s">
        <v>3218</v>
      </c>
      <c r="C1944" s="4" t="str">
        <f>iferror(vlookup(B1944,Industry_info,2,false),"No data")</f>
        <v>Information Technology</v>
      </c>
      <c r="D1944" s="4" t="s">
        <v>2864</v>
      </c>
      <c r="E1944" s="4" t="str">
        <f>iferror(VLOOKUP(D1944,State_info,2,0),"No Data")</f>
        <v>TX</v>
      </c>
      <c r="F1944" s="4">
        <v>62933.0</v>
      </c>
      <c r="G1944" s="4">
        <v>108235.0</v>
      </c>
      <c r="H1944" s="4" t="s">
        <v>3219</v>
      </c>
      <c r="I1944" s="5">
        <v>43946.0</v>
      </c>
      <c r="J1944" s="5">
        <v>43988.0</v>
      </c>
      <c r="K1944" s="4" t="s">
        <v>16</v>
      </c>
      <c r="L1944" s="4">
        <f>iferror(vlookup(B1944,Rating_info,3,0),"No Data")</f>
        <v>4.4</v>
      </c>
    </row>
    <row r="1945" ht="15.75" hidden="1" customHeight="1">
      <c r="A1945" s="4" t="s">
        <v>2985</v>
      </c>
      <c r="B1945" s="4" t="s">
        <v>3220</v>
      </c>
      <c r="C1945" s="4" t="str">
        <f>iferror(vlookup(B1945,Industry_info,2,false),"No data")</f>
        <v>Business Services</v>
      </c>
      <c r="D1945" s="4" t="s">
        <v>2860</v>
      </c>
      <c r="E1945" s="4" t="str">
        <f>iferror(VLOOKUP(D1945,State_info,2,0),"No Data")</f>
        <v>TX</v>
      </c>
      <c r="F1945" s="4">
        <v>37929.0</v>
      </c>
      <c r="G1945" s="4">
        <v>68776.0</v>
      </c>
      <c r="H1945" s="4" t="s">
        <v>3221</v>
      </c>
      <c r="I1945" s="5">
        <v>43956.0</v>
      </c>
      <c r="J1945" s="5">
        <v>43988.0</v>
      </c>
      <c r="K1945" s="4" t="s">
        <v>16</v>
      </c>
      <c r="L1945" s="4">
        <f>iferror(vlookup(B1945,Rating_info,3,0),"No Data")</f>
        <v>2.9</v>
      </c>
    </row>
    <row r="1946" ht="15.75" hidden="1" customHeight="1">
      <c r="A1946" s="4" t="s">
        <v>3222</v>
      </c>
      <c r="B1946" s="4" t="s">
        <v>3223</v>
      </c>
      <c r="C1946" s="4" t="str">
        <f>iferror(vlookup(B1946,Industry_info,2,false),"No data")</f>
        <v>Health Care</v>
      </c>
      <c r="D1946" s="4" t="s">
        <v>3224</v>
      </c>
      <c r="E1946" s="4" t="str">
        <f>iferror(VLOOKUP(D1946,State_info,2,0),"No Data")</f>
        <v>TX</v>
      </c>
      <c r="F1946" s="4">
        <v>49716.0</v>
      </c>
      <c r="G1946" s="4">
        <v>50349.0</v>
      </c>
      <c r="H1946" s="4" t="s">
        <v>3225</v>
      </c>
      <c r="I1946" s="5">
        <v>43949.0</v>
      </c>
      <c r="J1946" s="5">
        <v>43988.0</v>
      </c>
      <c r="K1946" s="4" t="s">
        <v>16</v>
      </c>
      <c r="L1946" s="4">
        <f>iferror(vlookup(B1946,Rating_info,3,0),"No Data")</f>
        <v>3.9</v>
      </c>
    </row>
    <row r="1947" ht="15.75" hidden="1" customHeight="1">
      <c r="A1947" s="4" t="s">
        <v>31</v>
      </c>
      <c r="B1947" s="4" t="s">
        <v>3226</v>
      </c>
      <c r="C1947" s="4" t="str">
        <f>iferror(vlookup(B1947,Industry_info,2,false),"No data")</f>
        <v>No Industry</v>
      </c>
      <c r="D1947" s="4" t="s">
        <v>2864</v>
      </c>
      <c r="E1947" s="4" t="str">
        <f>iferror(VLOOKUP(D1947,State_info,2,0),"No Data")</f>
        <v>TX</v>
      </c>
      <c r="F1947" s="4">
        <v>77228.0</v>
      </c>
      <c r="G1947" s="4">
        <v>103289.0</v>
      </c>
      <c r="H1947" s="4" t="s">
        <v>3227</v>
      </c>
      <c r="I1947" s="5">
        <v>43958.0</v>
      </c>
      <c r="J1947" s="5">
        <v>43988.0</v>
      </c>
      <c r="K1947" s="4" t="s">
        <v>16</v>
      </c>
      <c r="L1947" s="4" t="str">
        <f>iferror(vlookup(B1947,Rating_info,3,0),"No Data")</f>
        <v/>
      </c>
    </row>
    <row r="1948" ht="15.75" hidden="1" customHeight="1">
      <c r="A1948" s="4" t="s">
        <v>1611</v>
      </c>
      <c r="B1948" s="4" t="s">
        <v>2907</v>
      </c>
      <c r="C1948" s="4" t="str">
        <f>iferror(vlookup(B1948,Industry_info,2,false),"No data")</f>
        <v>Information Technology</v>
      </c>
      <c r="D1948" s="4" t="s">
        <v>2864</v>
      </c>
      <c r="E1948" s="4" t="str">
        <f>iferror(VLOOKUP(D1948,State_info,2,0),"No Data")</f>
        <v>TX</v>
      </c>
      <c r="F1948" s="4">
        <v>115513.0</v>
      </c>
      <c r="G1948" s="4">
        <v>134710.0</v>
      </c>
      <c r="H1948" s="4" t="s">
        <v>15</v>
      </c>
      <c r="I1948" s="5">
        <v>43953.0</v>
      </c>
      <c r="J1948" s="5">
        <v>43988.0</v>
      </c>
      <c r="K1948" s="4" t="s">
        <v>16</v>
      </c>
      <c r="L1948" s="4">
        <f>iferror(vlookup(B1948,Rating_info,3,0),"No Data")</f>
        <v>4.1</v>
      </c>
    </row>
    <row r="1949" ht="15.75" hidden="1" customHeight="1">
      <c r="A1949" s="4" t="s">
        <v>177</v>
      </c>
      <c r="B1949" s="4" t="s">
        <v>3228</v>
      </c>
      <c r="C1949" s="4" t="str">
        <f>iferror(vlookup(B1949,Industry_info,2,false),"No data")</f>
        <v>Information Technology</v>
      </c>
      <c r="D1949" s="4" t="s">
        <v>2864</v>
      </c>
      <c r="E1949" s="4" t="str">
        <f>iferror(VLOOKUP(D1949,State_info,2,0),"No Data")</f>
        <v>TX</v>
      </c>
      <c r="F1949" s="4">
        <v>45694.0</v>
      </c>
      <c r="G1949" s="4">
        <v>77975.0</v>
      </c>
      <c r="H1949" s="4" t="s">
        <v>3229</v>
      </c>
      <c r="I1949" s="5">
        <v>43950.0</v>
      </c>
      <c r="J1949" s="5">
        <v>43988.0</v>
      </c>
      <c r="K1949" s="4" t="s">
        <v>16</v>
      </c>
      <c r="L1949" s="4" t="str">
        <f>iferror(vlookup(B1949,Rating_info,3,0),"No Data")</f>
        <v/>
      </c>
    </row>
    <row r="1950" ht="15.75" hidden="1" customHeight="1">
      <c r="A1950" s="4" t="s">
        <v>31</v>
      </c>
      <c r="B1950" s="4" t="s">
        <v>3230</v>
      </c>
      <c r="C1950" s="4" t="str">
        <f>iferror(vlookup(B1950,Industry_info,2,false),"No data")</f>
        <v>Business Services</v>
      </c>
      <c r="D1950" s="4" t="s">
        <v>2864</v>
      </c>
      <c r="E1950" s="4" t="str">
        <f>iferror(VLOOKUP(D1950,State_info,2,0),"No Data")</f>
        <v>TX</v>
      </c>
      <c r="F1950" s="4">
        <v>60772.0</v>
      </c>
      <c r="G1950" s="4">
        <v>79616.0</v>
      </c>
      <c r="H1950" s="4" t="s">
        <v>3231</v>
      </c>
      <c r="I1950" s="5">
        <v>43952.0</v>
      </c>
      <c r="J1950" s="5">
        <v>43988.0</v>
      </c>
      <c r="K1950" s="4" t="s">
        <v>16</v>
      </c>
      <c r="L1950" s="4">
        <f>iferror(vlookup(B1950,Rating_info,3,0),"No Data")</f>
        <v>3.4</v>
      </c>
    </row>
    <row r="1951" ht="15.75" hidden="1" customHeight="1">
      <c r="A1951" s="4" t="s">
        <v>31</v>
      </c>
      <c r="B1951" s="4" t="s">
        <v>26</v>
      </c>
      <c r="C1951" s="4" t="str">
        <f>iferror(vlookup(B1951,Industry_info,2,false),"No data")</f>
        <v>Business Services</v>
      </c>
      <c r="D1951" s="4" t="s">
        <v>142</v>
      </c>
      <c r="E1951" s="4" t="str">
        <f>iferror(VLOOKUP(D1951,State_info,2,0),"No Data")</f>
        <v>TX</v>
      </c>
      <c r="F1951" s="4">
        <v>50188.0</v>
      </c>
      <c r="G1951" s="4">
        <v>96060.0</v>
      </c>
      <c r="H1951" s="4" t="s">
        <v>3232</v>
      </c>
      <c r="I1951" s="5">
        <v>43956.0</v>
      </c>
      <c r="J1951" s="5">
        <v>43988.0</v>
      </c>
      <c r="K1951" s="4" t="s">
        <v>16</v>
      </c>
      <c r="L1951" s="4">
        <f>iferror(vlookup(B1951,Rating_info,3,0),"No Data")</f>
        <v>3.7</v>
      </c>
    </row>
    <row r="1952" ht="15.75" hidden="1" customHeight="1">
      <c r="A1952" s="4" t="s">
        <v>177</v>
      </c>
      <c r="B1952" s="4" t="s">
        <v>2205</v>
      </c>
      <c r="C1952" s="4" t="str">
        <f>iferror(vlookup(B1952,Industry_info,2,false),"No data")</f>
        <v>Restaurants, Bars &amp; Food Services</v>
      </c>
      <c r="D1952" s="4" t="s">
        <v>2885</v>
      </c>
      <c r="E1952" s="4" t="str">
        <f>iferror(VLOOKUP(D1952,State_info,2,0),"No Data")</f>
        <v>TX</v>
      </c>
      <c r="F1952" s="4">
        <v>36010.0</v>
      </c>
      <c r="G1952" s="4">
        <v>71564.0</v>
      </c>
      <c r="H1952" s="4" t="s">
        <v>3233</v>
      </c>
      <c r="I1952" s="5">
        <v>43949.0</v>
      </c>
      <c r="J1952" s="5">
        <v>43988.0</v>
      </c>
      <c r="K1952" s="4" t="s">
        <v>16</v>
      </c>
      <c r="L1952" s="4">
        <f>iferror(vlookup(B1952,Rating_info,3,0),"No Data")</f>
        <v>3.5</v>
      </c>
    </row>
    <row r="1953" ht="15.75" hidden="1" customHeight="1">
      <c r="A1953" s="4" t="s">
        <v>3209</v>
      </c>
      <c r="B1953" s="4" t="s">
        <v>3234</v>
      </c>
      <c r="C1953" s="4" t="str">
        <f>iferror(vlookup(B1953,Industry_info,2,false),"No data")</f>
        <v>Insurance</v>
      </c>
      <c r="D1953" s="4" t="s">
        <v>2864</v>
      </c>
      <c r="E1953" s="4" t="str">
        <f>iferror(VLOOKUP(D1953,State_info,2,0),"No Data")</f>
        <v>TX</v>
      </c>
      <c r="F1953" s="4">
        <v>68098.0</v>
      </c>
      <c r="G1953" s="4">
        <v>114064.0</v>
      </c>
      <c r="H1953" s="4" t="s">
        <v>3235</v>
      </c>
      <c r="I1953" s="5">
        <v>43953.0</v>
      </c>
      <c r="J1953" s="5">
        <v>43988.0</v>
      </c>
      <c r="K1953" s="4" t="s">
        <v>16</v>
      </c>
      <c r="L1953" s="4">
        <f>iferror(vlookup(B1953,Rating_info,3,0),"No Data")</f>
        <v>3.2</v>
      </c>
    </row>
    <row r="1954" ht="15.75" hidden="1" customHeight="1">
      <c r="A1954" s="4" t="s">
        <v>31</v>
      </c>
      <c r="B1954" s="4" t="s">
        <v>2910</v>
      </c>
      <c r="C1954" s="4" t="str">
        <f>iferror(vlookup(B1954,Industry_info,2,false),"No data")</f>
        <v>Media</v>
      </c>
      <c r="D1954" s="4" t="s">
        <v>142</v>
      </c>
      <c r="E1954" s="4" t="str">
        <f>iferror(VLOOKUP(D1954,State_info,2,0),"No Data")</f>
        <v>TX</v>
      </c>
      <c r="F1954" s="4">
        <v>75058.0</v>
      </c>
      <c r="G1954" s="4">
        <v>92531.0</v>
      </c>
      <c r="H1954" s="4" t="s">
        <v>3236</v>
      </c>
      <c r="I1954" s="5">
        <v>43957.0</v>
      </c>
      <c r="J1954" s="5">
        <v>43988.0</v>
      </c>
      <c r="K1954" s="4" t="s">
        <v>16</v>
      </c>
      <c r="L1954" s="4">
        <f>iferror(vlookup(B1954,Rating_info,3,0),"No Data")</f>
        <v>3.2</v>
      </c>
    </row>
    <row r="1955" ht="15.75" hidden="1" customHeight="1">
      <c r="A1955" s="4" t="s">
        <v>31</v>
      </c>
      <c r="B1955" s="4" t="s">
        <v>2194</v>
      </c>
      <c r="C1955" s="4" t="str">
        <f>iferror(vlookup(B1955,Industry_info,2,false),"No data")</f>
        <v>Information Technology</v>
      </c>
      <c r="D1955" s="4" t="s">
        <v>2929</v>
      </c>
      <c r="E1955" s="4" t="str">
        <f>iferror(VLOOKUP(D1955,State_info,2,0),"No Data")</f>
        <v>TX</v>
      </c>
      <c r="F1955" s="4">
        <v>78114.0</v>
      </c>
      <c r="G1955" s="4">
        <v>141678.0</v>
      </c>
      <c r="H1955" s="4" t="s">
        <v>3237</v>
      </c>
      <c r="I1955" s="5">
        <v>43951.0</v>
      </c>
      <c r="J1955" s="5">
        <v>43988.0</v>
      </c>
      <c r="K1955" s="4" t="s">
        <v>16</v>
      </c>
      <c r="L1955" s="4">
        <f>iferror(vlookup(B1955,Rating_info,3,0),"No Data")</f>
        <v>3.3</v>
      </c>
    </row>
    <row r="1956" ht="15.75" hidden="1" customHeight="1">
      <c r="A1956" s="4" t="s">
        <v>3238</v>
      </c>
      <c r="B1956" s="4" t="s">
        <v>3239</v>
      </c>
      <c r="C1956" s="4" t="str">
        <f>iferror(vlookup(B1956,Industry_info,2,false),"No data")</f>
        <v>Finance</v>
      </c>
      <c r="D1956" s="4" t="s">
        <v>2929</v>
      </c>
      <c r="E1956" s="4" t="str">
        <f>iferror(VLOOKUP(D1956,State_info,2,0),"No Data")</f>
        <v>TX</v>
      </c>
      <c r="F1956" s="4">
        <v>70747.0</v>
      </c>
      <c r="G1956" s="4">
        <v>88844.0</v>
      </c>
      <c r="H1956" s="4" t="s">
        <v>3240</v>
      </c>
      <c r="I1956" s="5">
        <v>43958.0</v>
      </c>
      <c r="J1956" s="5">
        <v>43988.0</v>
      </c>
      <c r="K1956" s="4" t="s">
        <v>16</v>
      </c>
      <c r="L1956" s="4">
        <f>iferror(vlookup(B1956,Rating_info,3,0),"No Data")</f>
        <v>3.1</v>
      </c>
    </row>
    <row r="1957" ht="15.75" hidden="1" customHeight="1">
      <c r="A1957" s="4" t="s">
        <v>3241</v>
      </c>
      <c r="B1957" s="4" t="s">
        <v>275</v>
      </c>
      <c r="C1957" s="4" t="str">
        <f>iferror(vlookup(B1957,Industry_info,2,false),"No data")</f>
        <v>Business Services</v>
      </c>
      <c r="D1957" s="4" t="s">
        <v>24</v>
      </c>
      <c r="E1957" s="4" t="str">
        <f>iferror(VLOOKUP(D1957,State_info,2,0),"No Data")</f>
        <v>VA</v>
      </c>
      <c r="F1957" s="4">
        <v>48482.0</v>
      </c>
      <c r="G1957" s="4">
        <v>83851.0</v>
      </c>
      <c r="H1957" s="4" t="s">
        <v>3242</v>
      </c>
      <c r="I1957" s="5">
        <v>43952.0</v>
      </c>
      <c r="J1957" s="5">
        <v>43988.0</v>
      </c>
      <c r="K1957" s="4" t="s">
        <v>16</v>
      </c>
      <c r="L1957" s="4">
        <f>iferror(vlookup(B1957,Rating_info,3,0),"No Data")</f>
        <v>4.6</v>
      </c>
    </row>
    <row r="1958" ht="15.75" hidden="1" customHeight="1">
      <c r="A1958" s="4" t="s">
        <v>1566</v>
      </c>
      <c r="B1958" s="4" t="s">
        <v>3243</v>
      </c>
      <c r="C1958" s="4" t="str">
        <f>iferror(vlookup(B1958,Industry_info,2,false),"No data")</f>
        <v>Information Technology</v>
      </c>
      <c r="D1958" s="4" t="s">
        <v>2929</v>
      </c>
      <c r="E1958" s="4" t="str">
        <f>iferror(VLOOKUP(D1958,State_info,2,0),"No Data")</f>
        <v>TX</v>
      </c>
      <c r="F1958" s="4">
        <v>47858.0</v>
      </c>
      <c r="G1958" s="4">
        <v>86476.0</v>
      </c>
      <c r="H1958" s="4" t="s">
        <v>3244</v>
      </c>
      <c r="I1958" s="5">
        <v>43954.0</v>
      </c>
      <c r="J1958" s="5">
        <v>43988.0</v>
      </c>
      <c r="K1958" s="4" t="s">
        <v>16</v>
      </c>
      <c r="L1958" s="4">
        <f>iferror(vlookup(B1958,Rating_info,3,0),"No Data")</f>
        <v>3.5</v>
      </c>
    </row>
    <row r="1959" ht="15.75" hidden="1" customHeight="1">
      <c r="A1959" s="4" t="s">
        <v>31</v>
      </c>
      <c r="B1959" s="4" t="s">
        <v>3245</v>
      </c>
      <c r="C1959" s="4" t="str">
        <f>iferror(vlookup(B1959,Industry_info,2,false),"No data")</f>
        <v>Business Services</v>
      </c>
      <c r="D1959" s="4" t="s">
        <v>2885</v>
      </c>
      <c r="E1959" s="4" t="str">
        <f>iferror(VLOOKUP(D1959,State_info,2,0),"No Data")</f>
        <v>TX</v>
      </c>
      <c r="F1959" s="4">
        <v>43055.0</v>
      </c>
      <c r="G1959" s="4">
        <v>81242.0</v>
      </c>
      <c r="H1959" s="4" t="s">
        <v>3246</v>
      </c>
      <c r="I1959" s="5">
        <v>43953.0</v>
      </c>
      <c r="J1959" s="5">
        <v>43988.0</v>
      </c>
      <c r="K1959" s="4" t="s">
        <v>16</v>
      </c>
      <c r="L1959" s="4">
        <f>iferror(vlookup(B1959,Rating_info,3,0),"No Data")</f>
        <v>4.1</v>
      </c>
    </row>
    <row r="1960" ht="15.75" hidden="1" customHeight="1">
      <c r="A1960" s="4" t="s">
        <v>3247</v>
      </c>
      <c r="B1960" s="4" t="s">
        <v>3248</v>
      </c>
      <c r="C1960" s="4" t="str">
        <f>iferror(vlookup(B1960,Industry_info,2,false),"No data")</f>
        <v>Finance</v>
      </c>
      <c r="D1960" s="4" t="s">
        <v>2885</v>
      </c>
      <c r="E1960" s="4" t="str">
        <f>iferror(VLOOKUP(D1960,State_info,2,0),"No Data")</f>
        <v>TX</v>
      </c>
      <c r="F1960" s="4">
        <v>63281.0</v>
      </c>
      <c r="G1960" s="4">
        <v>132777.0</v>
      </c>
      <c r="H1960" s="4" t="s">
        <v>3249</v>
      </c>
      <c r="I1960" s="5">
        <v>43958.0</v>
      </c>
      <c r="J1960" s="5">
        <v>43988.0</v>
      </c>
      <c r="K1960" s="4" t="s">
        <v>16</v>
      </c>
      <c r="L1960" s="4">
        <f>iferror(vlookup(B1960,Rating_info,3,0),"No Data")</f>
        <v>3.5</v>
      </c>
    </row>
    <row r="1961" ht="15.75" hidden="1" customHeight="1">
      <c r="A1961" s="4" t="s">
        <v>177</v>
      </c>
      <c r="B1961" s="4" t="s">
        <v>3250</v>
      </c>
      <c r="C1961" s="4" t="str">
        <f>iferror(vlookup(B1961,Industry_info,2,false),"No data")</f>
        <v>Health Care</v>
      </c>
      <c r="D1961" s="4" t="s">
        <v>2864</v>
      </c>
      <c r="E1961" s="4" t="str">
        <f>iferror(VLOOKUP(D1961,State_info,2,0),"No Data")</f>
        <v>TX</v>
      </c>
      <c r="F1961" s="4">
        <v>39778.0</v>
      </c>
      <c r="G1961" s="4">
        <v>69892.0</v>
      </c>
      <c r="H1961" s="4" t="s">
        <v>3251</v>
      </c>
      <c r="I1961" s="5">
        <v>43946.0</v>
      </c>
      <c r="J1961" s="5">
        <v>43988.0</v>
      </c>
      <c r="K1961" s="4" t="s">
        <v>16</v>
      </c>
      <c r="L1961" s="4">
        <f>iferror(vlookup(B1961,Rating_info,3,0),"No Data")</f>
        <v>3.6</v>
      </c>
    </row>
    <row r="1962" ht="15.75" hidden="1" customHeight="1">
      <c r="A1962" s="4" t="s">
        <v>3252</v>
      </c>
      <c r="B1962" s="4" t="s">
        <v>3253</v>
      </c>
      <c r="C1962" s="4" t="str">
        <f>iferror(vlookup(B1962,Industry_info,2,false),"No data")</f>
        <v>Business Services</v>
      </c>
      <c r="D1962" s="4" t="s">
        <v>142</v>
      </c>
      <c r="E1962" s="4" t="str">
        <f>iferror(VLOOKUP(D1962,State_info,2,0),"No Data")</f>
        <v>TX</v>
      </c>
      <c r="F1962" s="4">
        <v>45165.0</v>
      </c>
      <c r="G1962" s="4">
        <v>68973.0</v>
      </c>
      <c r="H1962" s="4" t="s">
        <v>3254</v>
      </c>
      <c r="I1962" s="5">
        <v>43950.0</v>
      </c>
      <c r="J1962" s="5">
        <v>43988.0</v>
      </c>
      <c r="K1962" s="4" t="s">
        <v>887</v>
      </c>
      <c r="L1962" s="4">
        <f>iferror(vlookup(B1962,Rating_info,3,0),"No Data")</f>
        <v>3.7</v>
      </c>
    </row>
    <row r="1963" ht="15.75" hidden="1" customHeight="1">
      <c r="A1963" s="4" t="s">
        <v>3255</v>
      </c>
      <c r="B1963" s="4" t="s">
        <v>2863</v>
      </c>
      <c r="C1963" s="4" t="str">
        <f>iferror(vlookup(B1963,Industry_info,2,false),"No data")</f>
        <v>Education</v>
      </c>
      <c r="D1963" s="4" t="s">
        <v>2864</v>
      </c>
      <c r="E1963" s="4" t="str">
        <f>iferror(VLOOKUP(D1963,State_info,2,0),"No Data")</f>
        <v>TX</v>
      </c>
      <c r="F1963" s="4">
        <v>69500.0</v>
      </c>
      <c r="G1963" s="4">
        <v>80000.0</v>
      </c>
      <c r="H1963" s="4" t="s">
        <v>15</v>
      </c>
      <c r="I1963" s="5">
        <v>43958.0</v>
      </c>
      <c r="J1963" s="5">
        <v>43988.0</v>
      </c>
      <c r="K1963" s="4" t="s">
        <v>16</v>
      </c>
      <c r="L1963" s="4">
        <f>iferror(vlookup(B1963,Rating_info,3,0),"No Data")</f>
        <v>3.8</v>
      </c>
    </row>
    <row r="1964" ht="15.75" hidden="1" customHeight="1">
      <c r="A1964" s="4" t="s">
        <v>3256</v>
      </c>
      <c r="B1964" s="4" t="s">
        <v>3047</v>
      </c>
      <c r="C1964" s="4" t="str">
        <f>iferror(vlookup(B1964,Industry_info,2,false),"No data")</f>
        <v>Health Care</v>
      </c>
      <c r="D1964" s="4" t="s">
        <v>3048</v>
      </c>
      <c r="E1964" s="4" t="str">
        <f>iferror(VLOOKUP(D1964,State_info,2,0),"No Data")</f>
        <v>TX</v>
      </c>
      <c r="F1964" s="4">
        <v>71400.0</v>
      </c>
      <c r="G1964" s="4">
        <v>119080.0</v>
      </c>
      <c r="H1964" s="4" t="s">
        <v>3257</v>
      </c>
      <c r="I1964" s="5">
        <v>43958.0</v>
      </c>
      <c r="J1964" s="5">
        <v>43988.0</v>
      </c>
      <c r="K1964" s="4" t="s">
        <v>16</v>
      </c>
      <c r="L1964" s="4">
        <f>iferror(vlookup(B1964,Rating_info,3,0),"No Data")</f>
        <v>3.6</v>
      </c>
    </row>
    <row r="1965" ht="15.75" hidden="1" customHeight="1">
      <c r="A1965" s="4" t="s">
        <v>31</v>
      </c>
      <c r="B1965" s="4" t="s">
        <v>3258</v>
      </c>
      <c r="C1965" s="4" t="str">
        <f>iferror(vlookup(B1965,Industry_info,2,false),"No data")</f>
        <v>Information Technology</v>
      </c>
      <c r="D1965" s="4" t="s">
        <v>2885</v>
      </c>
      <c r="E1965" s="4" t="str">
        <f>iferror(VLOOKUP(D1965,State_info,2,0),"No Data")</f>
        <v>TX</v>
      </c>
      <c r="F1965" s="4">
        <v>103709.0</v>
      </c>
      <c r="G1965" s="4">
        <v>123844.0</v>
      </c>
      <c r="H1965" s="4" t="s">
        <v>3259</v>
      </c>
      <c r="I1965" s="5">
        <v>43950.0</v>
      </c>
      <c r="J1965" s="5">
        <v>43988.0</v>
      </c>
      <c r="K1965" s="4" t="s">
        <v>16</v>
      </c>
      <c r="L1965" s="4">
        <f>iferror(vlookup(B1965,Rating_info,3,0),"No Data")</f>
        <v>3.1</v>
      </c>
    </row>
    <row r="1966" ht="15.75" hidden="1" customHeight="1">
      <c r="A1966" s="4" t="s">
        <v>585</v>
      </c>
      <c r="B1966" s="4" t="s">
        <v>3260</v>
      </c>
      <c r="C1966" s="4" t="str">
        <f>iferror(vlookup(B1966,Industry_info,2,false),"No data")</f>
        <v>Government</v>
      </c>
      <c r="D1966" s="4" t="s">
        <v>2864</v>
      </c>
      <c r="E1966" s="4" t="str">
        <f>iferror(VLOOKUP(D1966,State_info,2,0),"No Data")</f>
        <v>TX</v>
      </c>
      <c r="F1966" s="4">
        <v>24022.0</v>
      </c>
      <c r="G1966" s="4">
        <v>43472.0</v>
      </c>
      <c r="H1966" s="4" t="s">
        <v>3261</v>
      </c>
      <c r="I1966" s="5">
        <v>43958.0</v>
      </c>
      <c r="J1966" s="5">
        <v>43988.0</v>
      </c>
      <c r="K1966" s="4" t="s">
        <v>16</v>
      </c>
      <c r="L1966" s="4">
        <f>iferror(vlookup(B1966,Rating_info,3,0),"No Data")</f>
        <v>2.7</v>
      </c>
    </row>
    <row r="1967" ht="15.75" hidden="1" customHeight="1">
      <c r="A1967" s="4" t="s">
        <v>177</v>
      </c>
      <c r="B1967" s="4" t="s">
        <v>3262</v>
      </c>
      <c r="C1967" s="4" t="str">
        <f>iferror(vlookup(B1967,Industry_info,2,false),"No data")</f>
        <v>Health Care</v>
      </c>
      <c r="D1967" s="4" t="s">
        <v>2864</v>
      </c>
      <c r="E1967" s="4" t="str">
        <f>iferror(VLOOKUP(D1967,State_info,2,0),"No Data")</f>
        <v>TX</v>
      </c>
      <c r="F1967" s="4">
        <v>38355.0</v>
      </c>
      <c r="G1967" s="4">
        <v>67641.0</v>
      </c>
      <c r="H1967" s="4" t="s">
        <v>3263</v>
      </c>
      <c r="I1967" s="5">
        <v>43946.0</v>
      </c>
      <c r="J1967" s="5">
        <v>43988.0</v>
      </c>
      <c r="K1967" s="4" t="s">
        <v>16</v>
      </c>
      <c r="L1967" s="4">
        <f>iferror(vlookup(B1967,Rating_info,3,0),"No Data")</f>
        <v>3</v>
      </c>
    </row>
    <row r="1968" ht="15.75" hidden="1" customHeight="1">
      <c r="A1968" s="4" t="s">
        <v>1458</v>
      </c>
      <c r="B1968" s="4" t="s">
        <v>3079</v>
      </c>
      <c r="C1968" s="4" t="str">
        <f>iferror(vlookup(B1968,Industry_info,2,false),"No data")</f>
        <v>No Industry</v>
      </c>
      <c r="D1968" s="4" t="s">
        <v>2864</v>
      </c>
      <c r="E1968" s="4" t="str">
        <f>iferror(VLOOKUP(D1968,State_info,2,0),"No Data")</f>
        <v>TX</v>
      </c>
      <c r="F1968" s="4">
        <v>125640.0</v>
      </c>
      <c r="G1968" s="4">
        <v>156452.0</v>
      </c>
      <c r="H1968" s="4" t="s">
        <v>3264</v>
      </c>
      <c r="I1968" s="5">
        <v>43956.0</v>
      </c>
      <c r="J1968" s="5">
        <v>43988.0</v>
      </c>
      <c r="K1968" s="4" t="s">
        <v>16</v>
      </c>
      <c r="L1968" s="4">
        <f>iferror(vlookup(B1968,Rating_info,3,0),"No Data")</f>
        <v>5</v>
      </c>
    </row>
    <row r="1969" ht="15.75" hidden="1" customHeight="1">
      <c r="A1969" s="4" t="s">
        <v>3265</v>
      </c>
      <c r="B1969" s="4" t="s">
        <v>770</v>
      </c>
      <c r="C1969" s="4" t="str">
        <f>iferror(vlookup(B1969,Industry_info,2,false),"No data")</f>
        <v>Aerospace &amp; Defense</v>
      </c>
      <c r="D1969" s="4" t="s">
        <v>3266</v>
      </c>
      <c r="E1969" s="4" t="str">
        <f>iferror(VLOOKUP(D1969,State_info,2,0),"No Data")</f>
        <v>TX</v>
      </c>
      <c r="F1969" s="4">
        <v>80045.0</v>
      </c>
      <c r="G1969" s="4">
        <v>127862.0</v>
      </c>
      <c r="H1969" s="4" t="s">
        <v>15</v>
      </c>
      <c r="I1969" s="5">
        <v>43958.0</v>
      </c>
      <c r="J1969" s="5">
        <v>43988.0</v>
      </c>
      <c r="K1969" s="4" t="s">
        <v>16</v>
      </c>
      <c r="L1969" s="4">
        <f>iferror(vlookup(B1969,Rating_info,3,0),"No Data")</f>
        <v>3.4</v>
      </c>
    </row>
    <row r="1970" ht="15.75" hidden="1" customHeight="1">
      <c r="A1970" s="4" t="s">
        <v>3267</v>
      </c>
      <c r="B1970" s="4" t="s">
        <v>3253</v>
      </c>
      <c r="C1970" s="4" t="str">
        <f>iferror(vlookup(B1970,Industry_info,2,false),"No data")</f>
        <v>Business Services</v>
      </c>
      <c r="D1970" s="4" t="s">
        <v>3268</v>
      </c>
      <c r="E1970" s="4" t="str">
        <f>iferror(VLOOKUP(D1970,State_info,2,0),"No Data")</f>
        <v>TX</v>
      </c>
      <c r="F1970" s="4">
        <v>45891.0</v>
      </c>
      <c r="G1970" s="4">
        <v>73407.0</v>
      </c>
      <c r="H1970" s="4" t="s">
        <v>3269</v>
      </c>
      <c r="I1970" s="5">
        <v>43950.0</v>
      </c>
      <c r="J1970" s="5">
        <v>43988.0</v>
      </c>
      <c r="K1970" s="4" t="s">
        <v>887</v>
      </c>
      <c r="L1970" s="4">
        <f>iferror(vlookup(B1970,Rating_info,3,0),"No Data")</f>
        <v>3.7</v>
      </c>
    </row>
    <row r="1971" ht="15.75" hidden="1" customHeight="1">
      <c r="A1971" s="4" t="s">
        <v>3270</v>
      </c>
      <c r="B1971" s="4" t="s">
        <v>3253</v>
      </c>
      <c r="C1971" s="4" t="str">
        <f>iferror(vlookup(B1971,Industry_info,2,false),"No data")</f>
        <v>Business Services</v>
      </c>
      <c r="D1971" s="4" t="s">
        <v>3268</v>
      </c>
      <c r="E1971" s="4" t="str">
        <f>iferror(VLOOKUP(D1971,State_info,2,0),"No Data")</f>
        <v>TX</v>
      </c>
      <c r="F1971" s="4">
        <v>38708.0</v>
      </c>
      <c r="G1971" s="4">
        <v>46789.0</v>
      </c>
      <c r="H1971" s="4" t="s">
        <v>3271</v>
      </c>
      <c r="I1971" s="5">
        <v>43950.0</v>
      </c>
      <c r="J1971" s="5">
        <v>43988.0</v>
      </c>
      <c r="K1971" s="4" t="s">
        <v>887</v>
      </c>
      <c r="L1971" s="4">
        <f>iferror(vlookup(B1971,Rating_info,3,0),"No Data")</f>
        <v>3.7</v>
      </c>
    </row>
    <row r="1972" ht="15.75" hidden="1" customHeight="1">
      <c r="A1972" s="4" t="s">
        <v>177</v>
      </c>
      <c r="B1972" s="4" t="s">
        <v>3272</v>
      </c>
      <c r="C1972" s="4" t="str">
        <f>iferror(vlookup(B1972,Industry_info,2,false),"No data")</f>
        <v>Information Technology</v>
      </c>
      <c r="D1972" s="4" t="s">
        <v>2874</v>
      </c>
      <c r="E1972" s="4" t="str">
        <f>iferror(VLOOKUP(D1972,State_info,2,0),"No Data")</f>
        <v>TX</v>
      </c>
      <c r="F1972" s="4">
        <v>44601.0</v>
      </c>
      <c r="G1972" s="4">
        <v>78354.0</v>
      </c>
      <c r="H1972" s="4" t="s">
        <v>3273</v>
      </c>
      <c r="I1972" s="5">
        <v>43946.0</v>
      </c>
      <c r="J1972" s="5">
        <v>43988.0</v>
      </c>
      <c r="K1972" s="4" t="s">
        <v>16</v>
      </c>
      <c r="L1972" s="4">
        <f>iferror(vlookup(B1972,Rating_info,3,0),"No Data")</f>
        <v>1</v>
      </c>
    </row>
    <row r="1973" ht="15.75" hidden="1" customHeight="1">
      <c r="A1973" s="4" t="s">
        <v>3274</v>
      </c>
      <c r="B1973" s="4" t="s">
        <v>2907</v>
      </c>
      <c r="C1973" s="4" t="str">
        <f>iferror(vlookup(B1973,Industry_info,2,false),"No data")</f>
        <v>Information Technology</v>
      </c>
      <c r="D1973" s="4" t="s">
        <v>2864</v>
      </c>
      <c r="E1973" s="4" t="str">
        <f>iferror(VLOOKUP(D1973,State_info,2,0),"No Data")</f>
        <v>TX</v>
      </c>
      <c r="F1973" s="4">
        <v>89601.0</v>
      </c>
      <c r="G1973" s="4">
        <v>121045.0</v>
      </c>
      <c r="H1973" s="4" t="s">
        <v>15</v>
      </c>
      <c r="I1973" s="5">
        <v>43945.0</v>
      </c>
      <c r="J1973" s="5">
        <v>43988.0</v>
      </c>
      <c r="K1973" s="4" t="s">
        <v>16</v>
      </c>
      <c r="L1973" s="4">
        <f>iferror(vlookup(B1973,Rating_info,3,0),"No Data")</f>
        <v>4.1</v>
      </c>
    </row>
    <row r="1974" ht="15.75" hidden="1" customHeight="1">
      <c r="A1974" s="4" t="s">
        <v>3275</v>
      </c>
      <c r="B1974" s="4" t="s">
        <v>3047</v>
      </c>
      <c r="C1974" s="4" t="str">
        <f>iferror(vlookup(B1974,Industry_info,2,false),"No data")</f>
        <v>Health Care</v>
      </c>
      <c r="D1974" s="4" t="s">
        <v>3048</v>
      </c>
      <c r="E1974" s="4" t="str">
        <f>iferror(VLOOKUP(D1974,State_info,2,0),"No Data")</f>
        <v>TX</v>
      </c>
      <c r="F1974" s="4">
        <v>42625.0</v>
      </c>
      <c r="G1974" s="4">
        <v>59250.0</v>
      </c>
      <c r="H1974" s="4" t="s">
        <v>3276</v>
      </c>
      <c r="I1974" s="5">
        <v>43958.0</v>
      </c>
      <c r="J1974" s="5">
        <v>43988.0</v>
      </c>
      <c r="K1974" s="4" t="s">
        <v>16</v>
      </c>
      <c r="L1974" s="4">
        <f>iferror(vlookup(B1974,Rating_info,3,0),"No Data")</f>
        <v>3.6</v>
      </c>
    </row>
    <row r="1975" ht="15.75" hidden="1" customHeight="1">
      <c r="A1975" s="4" t="s">
        <v>3277</v>
      </c>
      <c r="B1975" s="4" t="s">
        <v>3047</v>
      </c>
      <c r="C1975" s="4" t="str">
        <f>iferror(vlookup(B1975,Industry_info,2,false),"No data")</f>
        <v>Health Care</v>
      </c>
      <c r="D1975" s="4" t="s">
        <v>3048</v>
      </c>
      <c r="E1975" s="4" t="str">
        <f>iferror(VLOOKUP(D1975,State_info,2,0),"No Data")</f>
        <v>TX</v>
      </c>
      <c r="F1975" s="4">
        <v>42625.0</v>
      </c>
      <c r="G1975" s="4">
        <v>59250.0</v>
      </c>
      <c r="H1975" s="4" t="s">
        <v>3278</v>
      </c>
      <c r="I1975" s="5">
        <v>43958.0</v>
      </c>
      <c r="J1975" s="5">
        <v>43988.0</v>
      </c>
      <c r="K1975" s="4" t="s">
        <v>16</v>
      </c>
      <c r="L1975" s="4">
        <f>iferror(vlookup(B1975,Rating_info,3,0),"No Data")</f>
        <v>3.6</v>
      </c>
    </row>
    <row r="1976" ht="15.75" hidden="1" customHeight="1">
      <c r="A1976" s="4" t="s">
        <v>3279</v>
      </c>
      <c r="B1976" s="4" t="s">
        <v>3280</v>
      </c>
      <c r="C1976" s="4" t="str">
        <f>iferror(vlookup(B1976,Industry_info,2,false),"No data")</f>
        <v>Business Services</v>
      </c>
      <c r="D1976" s="4" t="s">
        <v>2874</v>
      </c>
      <c r="E1976" s="4" t="str">
        <f>iferror(VLOOKUP(D1976,State_info,2,0),"No Data")</f>
        <v>TX</v>
      </c>
      <c r="F1976" s="4">
        <v>62964.0</v>
      </c>
      <c r="G1976" s="4">
        <v>118003.0</v>
      </c>
      <c r="H1976" s="4" t="s">
        <v>3281</v>
      </c>
      <c r="I1976" s="5">
        <v>43953.0</v>
      </c>
      <c r="J1976" s="5">
        <v>43988.0</v>
      </c>
      <c r="K1976" s="4" t="s">
        <v>16</v>
      </c>
      <c r="L1976" s="4">
        <f>iferror(vlookup(B1976,Rating_info,3,0),"No Data")</f>
        <v>5</v>
      </c>
    </row>
    <row r="1977" ht="15.75" hidden="1" customHeight="1">
      <c r="A1977" s="4" t="s">
        <v>821</v>
      </c>
      <c r="B1977" s="4" t="s">
        <v>3282</v>
      </c>
      <c r="C1977" s="4" t="str">
        <f>iferror(vlookup(B1977,Industry_info,2,false),"No data")</f>
        <v>Oil, Gas, Energy &amp; Utilities</v>
      </c>
      <c r="D1977" s="4" t="s">
        <v>2885</v>
      </c>
      <c r="E1977" s="4" t="str">
        <f>iferror(VLOOKUP(D1977,State_info,2,0),"No Data")</f>
        <v>TX</v>
      </c>
      <c r="F1977" s="4">
        <v>77467.0</v>
      </c>
      <c r="G1977" s="4">
        <v>121793.0</v>
      </c>
      <c r="H1977" s="4" t="s">
        <v>3283</v>
      </c>
      <c r="I1977" s="5">
        <v>43946.0</v>
      </c>
      <c r="J1977" s="5">
        <v>43988.0</v>
      </c>
      <c r="K1977" s="4" t="s">
        <v>16</v>
      </c>
      <c r="L1977" s="4">
        <f>iferror(vlookup(B1977,Rating_info,3,0),"No Data")</f>
        <v>3.6</v>
      </c>
    </row>
    <row r="1978" ht="15.75" hidden="1" customHeight="1">
      <c r="A1978" s="4" t="s">
        <v>31</v>
      </c>
      <c r="B1978" s="4" t="s">
        <v>3284</v>
      </c>
      <c r="C1978" s="4" t="str">
        <f>iferror(vlookup(B1978,Industry_info,2,false),"No data")</f>
        <v>Information Technology</v>
      </c>
      <c r="D1978" s="4" t="s">
        <v>2874</v>
      </c>
      <c r="E1978" s="4" t="str">
        <f>iferror(VLOOKUP(D1978,State_info,2,0),"No Data")</f>
        <v>TX</v>
      </c>
      <c r="F1978" s="4">
        <v>49772.0</v>
      </c>
      <c r="G1978" s="4">
        <v>95705.0</v>
      </c>
      <c r="H1978" s="4" t="s">
        <v>3285</v>
      </c>
      <c r="I1978" s="5">
        <v>43952.0</v>
      </c>
      <c r="J1978" s="5">
        <v>43988.0</v>
      </c>
      <c r="K1978" s="4" t="s">
        <v>16</v>
      </c>
      <c r="L1978" s="4">
        <f>iferror(vlookup(B1978,Rating_info,3,0),"No Data")</f>
        <v>3</v>
      </c>
    </row>
    <row r="1979" ht="15.75" hidden="1" customHeight="1">
      <c r="A1979" s="4" t="s">
        <v>3286</v>
      </c>
      <c r="B1979" s="4" t="s">
        <v>3287</v>
      </c>
      <c r="C1979" s="4" t="str">
        <f>iferror(vlookup(B1979,Industry_info,2,false),"No data")</f>
        <v>Information Technology</v>
      </c>
      <c r="D1979" s="4" t="s">
        <v>2929</v>
      </c>
      <c r="E1979" s="4" t="str">
        <f>iferror(VLOOKUP(D1979,State_info,2,0),"No Data")</f>
        <v>TX</v>
      </c>
      <c r="F1979" s="4">
        <v>87563.0</v>
      </c>
      <c r="G1979" s="4">
        <v>160928.0</v>
      </c>
      <c r="H1979" s="4" t="s">
        <v>3288</v>
      </c>
      <c r="I1979" s="5">
        <v>43958.0</v>
      </c>
      <c r="J1979" s="5">
        <v>43988.0</v>
      </c>
      <c r="K1979" s="4" t="s">
        <v>16</v>
      </c>
      <c r="L1979" s="4">
        <f>iferror(vlookup(B1979,Rating_info,3,0),"No Data")</f>
        <v>3</v>
      </c>
    </row>
    <row r="1980" ht="15.75" hidden="1" customHeight="1">
      <c r="A1980" s="4" t="s">
        <v>3289</v>
      </c>
      <c r="B1980" s="4" t="s">
        <v>3234</v>
      </c>
      <c r="C1980" s="4" t="str">
        <f>iferror(vlookup(B1980,Industry_info,2,false),"No data")</f>
        <v>Insurance</v>
      </c>
      <c r="D1980" s="4" t="s">
        <v>2864</v>
      </c>
      <c r="E1980" s="4" t="str">
        <f>iferror(VLOOKUP(D1980,State_info,2,0),"No Data")</f>
        <v>TX</v>
      </c>
      <c r="F1980" s="4">
        <v>92764.0</v>
      </c>
      <c r="G1980" s="4">
        <v>95368.0</v>
      </c>
      <c r="H1980" s="4" t="s">
        <v>3290</v>
      </c>
      <c r="I1980" s="5">
        <v>43957.0</v>
      </c>
      <c r="J1980" s="5">
        <v>43988.0</v>
      </c>
      <c r="K1980" s="4" t="s">
        <v>16</v>
      </c>
      <c r="L1980" s="4">
        <f>iferror(vlookup(B1980,Rating_info,3,0),"No Data")</f>
        <v>3.2</v>
      </c>
    </row>
    <row r="1981" ht="15.75" hidden="1" customHeight="1">
      <c r="A1981" s="4" t="s">
        <v>3291</v>
      </c>
      <c r="B1981" s="4" t="s">
        <v>3014</v>
      </c>
      <c r="C1981" s="4" t="str">
        <f>iferror(vlookup(B1981,Industry_info,2,false),"No data")</f>
        <v>Information Technology</v>
      </c>
      <c r="D1981" s="4" t="s">
        <v>2860</v>
      </c>
      <c r="E1981" s="4" t="str">
        <f>iferror(VLOOKUP(D1981,State_info,2,0),"No Data")</f>
        <v>TX</v>
      </c>
      <c r="F1981" s="4">
        <v>111214.0</v>
      </c>
      <c r="G1981" s="4">
        <v>207785.0</v>
      </c>
      <c r="H1981" s="4" t="s">
        <v>3292</v>
      </c>
      <c r="I1981" s="5">
        <v>43958.0</v>
      </c>
      <c r="J1981" s="5">
        <v>43988.0</v>
      </c>
      <c r="K1981" s="4" t="s">
        <v>16</v>
      </c>
      <c r="L1981" s="4">
        <f>iferror(vlookup(B1981,Rating_info,3,0),"No Data")</f>
        <v>4.3</v>
      </c>
    </row>
    <row r="1982" ht="15.75" hidden="1" customHeight="1">
      <c r="A1982" s="4" t="s">
        <v>31</v>
      </c>
      <c r="B1982" s="4" t="s">
        <v>1902</v>
      </c>
      <c r="C1982" s="4" t="str">
        <f>iferror(vlookup(B1982,Industry_info,2,false),"No data")</f>
        <v>Information Technology</v>
      </c>
      <c r="D1982" s="4" t="s">
        <v>2885</v>
      </c>
      <c r="E1982" s="4" t="str">
        <f>iferror(VLOOKUP(D1982,State_info,2,0),"No Data")</f>
        <v>TX</v>
      </c>
      <c r="F1982" s="4">
        <v>81893.0</v>
      </c>
      <c r="G1982" s="4">
        <v>102494.0</v>
      </c>
      <c r="H1982" s="4" t="s">
        <v>3293</v>
      </c>
      <c r="I1982" s="5">
        <v>43956.0</v>
      </c>
      <c r="J1982" s="5">
        <v>43988.0</v>
      </c>
      <c r="K1982" s="4" t="s">
        <v>16</v>
      </c>
      <c r="L1982" s="4">
        <f>iferror(vlookup(B1982,Rating_info,3,0),"No Data")</f>
        <v>4.5</v>
      </c>
    </row>
    <row r="1983" ht="15.75" hidden="1" customHeight="1">
      <c r="A1983" s="4" t="s">
        <v>3191</v>
      </c>
      <c r="B1983" s="4" t="s">
        <v>3294</v>
      </c>
      <c r="C1983" s="4" t="str">
        <f>iferror(vlookup(B1983,Industry_info,2,false),"No data")</f>
        <v>Information Technology</v>
      </c>
      <c r="D1983" s="4" t="s">
        <v>2864</v>
      </c>
      <c r="E1983" s="4" t="str">
        <f>iferror(VLOOKUP(D1983,State_info,2,0),"No Data")</f>
        <v>TX</v>
      </c>
      <c r="F1983" s="4">
        <v>85707.0</v>
      </c>
      <c r="G1983" s="4">
        <v>160765.0</v>
      </c>
      <c r="H1983" s="4" t="s">
        <v>3295</v>
      </c>
      <c r="I1983" s="5">
        <v>43956.0</v>
      </c>
      <c r="J1983" s="5">
        <v>43988.0</v>
      </c>
      <c r="K1983" s="4" t="s">
        <v>16</v>
      </c>
      <c r="L1983" s="4">
        <f>iferror(vlookup(B1983,Rating_info,3,0),"No Data")</f>
        <v>3.7</v>
      </c>
    </row>
    <row r="1984" ht="15.75" hidden="1" customHeight="1">
      <c r="A1984" s="4" t="s">
        <v>3098</v>
      </c>
      <c r="B1984" s="4" t="s">
        <v>3296</v>
      </c>
      <c r="C1984" s="4" t="str">
        <f>iferror(vlookup(B1984,Industry_info,2,false),"No data")</f>
        <v>Education</v>
      </c>
      <c r="D1984" s="4" t="s">
        <v>2860</v>
      </c>
      <c r="E1984" s="4" t="str">
        <f>iferror(VLOOKUP(D1984,State_info,2,0),"No Data")</f>
        <v>TX</v>
      </c>
      <c r="F1984" s="4">
        <v>51080.0</v>
      </c>
      <c r="G1984" s="4">
        <v>99680.0</v>
      </c>
      <c r="H1984" s="4" t="s">
        <v>3297</v>
      </c>
      <c r="I1984" s="5">
        <v>43949.0</v>
      </c>
      <c r="J1984" s="5">
        <v>43988.0</v>
      </c>
      <c r="K1984" s="4" t="s">
        <v>16</v>
      </c>
      <c r="L1984" s="4">
        <f>iferror(vlookup(B1984,Rating_info,3,0),"No Data")</f>
        <v>4</v>
      </c>
    </row>
    <row r="1985" ht="15.75" hidden="1" customHeight="1">
      <c r="A1985" s="4" t="s">
        <v>3289</v>
      </c>
      <c r="B1985" s="4" t="s">
        <v>3210</v>
      </c>
      <c r="C1985" s="4" t="str">
        <f>iferror(vlookup(B1985,Industry_info,2,false),"No data")</f>
        <v>Health Care</v>
      </c>
      <c r="D1985" s="4" t="s">
        <v>2864</v>
      </c>
      <c r="E1985" s="4" t="str">
        <f>iferror(VLOOKUP(D1985,State_info,2,0),"No Data")</f>
        <v>TX</v>
      </c>
      <c r="F1985" s="4">
        <v>67895.0</v>
      </c>
      <c r="G1985" s="4">
        <v>116073.0</v>
      </c>
      <c r="H1985" s="4" t="s">
        <v>3298</v>
      </c>
      <c r="I1985" s="5">
        <v>43958.0</v>
      </c>
      <c r="J1985" s="5">
        <v>43988.0</v>
      </c>
      <c r="K1985" s="4" t="s">
        <v>16</v>
      </c>
      <c r="L1985" s="4">
        <f>iferror(vlookup(B1985,Rating_info,3,0),"No Data")</f>
        <v>3.3</v>
      </c>
    </row>
    <row r="1986" ht="15.75" hidden="1" customHeight="1">
      <c r="A1986" s="4" t="s">
        <v>1566</v>
      </c>
      <c r="B1986" s="4" t="s">
        <v>2013</v>
      </c>
      <c r="C1986" s="4" t="str">
        <f>iferror(vlookup(B1986,Industry_info,2,false),"No data")</f>
        <v>Business Services</v>
      </c>
      <c r="D1986" s="4" t="s">
        <v>2860</v>
      </c>
      <c r="E1986" s="4" t="str">
        <f>iferror(VLOOKUP(D1986,State_info,2,0),"No Data")</f>
        <v>TX</v>
      </c>
      <c r="F1986" s="4">
        <v>68492.0</v>
      </c>
      <c r="G1986" s="4">
        <v>89373.0</v>
      </c>
      <c r="H1986" s="4" t="s">
        <v>3299</v>
      </c>
      <c r="I1986" s="5">
        <v>43953.0</v>
      </c>
      <c r="J1986" s="5">
        <v>43988.0</v>
      </c>
      <c r="K1986" s="4" t="s">
        <v>16</v>
      </c>
      <c r="L1986" s="4">
        <f>iferror(vlookup(B1986,Rating_info,3,0),"No Data")</f>
        <v>4.7</v>
      </c>
    </row>
    <row r="1987" ht="15.75" hidden="1" customHeight="1">
      <c r="A1987" s="4" t="s">
        <v>3300</v>
      </c>
      <c r="B1987" s="4" t="s">
        <v>3301</v>
      </c>
      <c r="C1987" s="4" t="str">
        <f>iferror(vlookup(B1987,Industry_info,2,false),"No data")</f>
        <v>Government</v>
      </c>
      <c r="D1987" s="4" t="s">
        <v>3302</v>
      </c>
      <c r="E1987" s="4" t="str">
        <f>iferror(VLOOKUP(D1987,State_info,2,0),"No Data")</f>
        <v>TX</v>
      </c>
      <c r="F1987" s="4">
        <v>46785.0</v>
      </c>
      <c r="G1987" s="4">
        <v>78782.0</v>
      </c>
      <c r="H1987" s="4" t="s">
        <v>3303</v>
      </c>
      <c r="I1987" s="5">
        <v>43952.0</v>
      </c>
      <c r="J1987" s="5">
        <v>43988.0</v>
      </c>
      <c r="K1987" s="4" t="s">
        <v>16</v>
      </c>
      <c r="L1987" s="4">
        <f>iferror(vlookup(B1987,Rating_info,3,0),"No Data")</f>
        <v>3.9</v>
      </c>
    </row>
    <row r="1988" ht="15.75" hidden="1" customHeight="1">
      <c r="A1988" s="4" t="s">
        <v>3304</v>
      </c>
      <c r="B1988" s="4" t="s">
        <v>3305</v>
      </c>
      <c r="C1988" s="4" t="str">
        <f>iferror(vlookup(B1988,Industry_info,2,false),"No data")</f>
        <v>Information Technology</v>
      </c>
      <c r="D1988" s="4" t="s">
        <v>2885</v>
      </c>
      <c r="E1988" s="4" t="str">
        <f>iferror(VLOOKUP(D1988,State_info,2,0),"No Data")</f>
        <v>TX</v>
      </c>
      <c r="F1988" s="4">
        <v>37835.0</v>
      </c>
      <c r="G1988" s="4">
        <v>70291.0</v>
      </c>
      <c r="H1988" s="4" t="s">
        <v>3306</v>
      </c>
      <c r="I1988" s="5">
        <v>43957.0</v>
      </c>
      <c r="J1988" s="5">
        <v>43988.0</v>
      </c>
      <c r="K1988" s="4" t="s">
        <v>16</v>
      </c>
      <c r="L1988" s="4">
        <f>iferror(vlookup(B1988,Rating_info,3,0),"No Data")</f>
        <v>4.4</v>
      </c>
    </row>
    <row r="1989" ht="15.75" hidden="1" customHeight="1">
      <c r="A1989" s="4" t="s">
        <v>3307</v>
      </c>
      <c r="B1989" s="4" t="s">
        <v>770</v>
      </c>
      <c r="C1989" s="4" t="str">
        <f>iferror(vlookup(B1989,Industry_info,2,false),"No data")</f>
        <v>Aerospace &amp; Defense</v>
      </c>
      <c r="D1989" s="4" t="s">
        <v>3266</v>
      </c>
      <c r="E1989" s="4" t="str">
        <f>iferror(VLOOKUP(D1989,State_info,2,0),"No Data")</f>
        <v>TX</v>
      </c>
      <c r="F1989" s="4">
        <v>80045.0</v>
      </c>
      <c r="G1989" s="4">
        <v>127862.0</v>
      </c>
      <c r="H1989" s="4" t="s">
        <v>15</v>
      </c>
      <c r="I1989" s="5">
        <v>43958.0</v>
      </c>
      <c r="J1989" s="5">
        <v>43988.0</v>
      </c>
      <c r="K1989" s="4" t="s">
        <v>16</v>
      </c>
      <c r="L1989" s="4">
        <f>iferror(vlookup(B1989,Rating_info,3,0),"No Data")</f>
        <v>3.4</v>
      </c>
    </row>
    <row r="1990" ht="15.75" hidden="1" customHeight="1">
      <c r="A1990" s="4" t="s">
        <v>3308</v>
      </c>
      <c r="B1990" s="4" t="s">
        <v>3309</v>
      </c>
      <c r="C1990" s="4" t="str">
        <f>iferror(vlookup(B1990,Industry_info,2,false),"No data")</f>
        <v>Information Technology</v>
      </c>
      <c r="D1990" s="4" t="s">
        <v>3310</v>
      </c>
      <c r="E1990" s="4" t="str">
        <f>iferror(VLOOKUP(D1990,State_info,2,0),"No Data")</f>
        <v>TX</v>
      </c>
      <c r="F1990" s="4">
        <v>81872.0</v>
      </c>
      <c r="G1990" s="4">
        <v>107497.0</v>
      </c>
      <c r="H1990" s="4" t="s">
        <v>3311</v>
      </c>
      <c r="I1990" s="5">
        <v>43957.0</v>
      </c>
      <c r="J1990" s="5">
        <v>43988.0</v>
      </c>
      <c r="K1990" s="4" t="s">
        <v>16</v>
      </c>
      <c r="L1990" s="4">
        <f>iferror(vlookup(B1990,Rating_info,3,0),"No Data")</f>
        <v>3.1</v>
      </c>
    </row>
    <row r="1991" ht="15.75" hidden="1" customHeight="1">
      <c r="A1991" s="4" t="s">
        <v>3312</v>
      </c>
      <c r="B1991" s="4" t="s">
        <v>3313</v>
      </c>
      <c r="C1991" s="4" t="str">
        <f>iferror(vlookup(B1991,Industry_info,2,false),"No data")</f>
        <v>Finance</v>
      </c>
      <c r="D1991" s="4" t="s">
        <v>2885</v>
      </c>
      <c r="E1991" s="4" t="str">
        <f>iferror(VLOOKUP(D1991,State_info,2,0),"No Data")</f>
        <v>TX</v>
      </c>
      <c r="F1991" s="4">
        <v>195818.0</v>
      </c>
      <c r="G1991" s="4">
        <v>383416.0</v>
      </c>
      <c r="H1991" s="4" t="s">
        <v>3314</v>
      </c>
      <c r="I1991" s="5">
        <v>43958.0</v>
      </c>
      <c r="J1991" s="5">
        <v>43988.0</v>
      </c>
      <c r="K1991" s="4" t="s">
        <v>16</v>
      </c>
      <c r="L1991" s="4">
        <f>iferror(vlookup(B1991,Rating_info,3,0),"No Data")</f>
        <v>3.9</v>
      </c>
    </row>
    <row r="1992" ht="15.75" hidden="1" customHeight="1">
      <c r="A1992" s="4" t="s">
        <v>2196</v>
      </c>
      <c r="B1992" s="4" t="s">
        <v>3315</v>
      </c>
      <c r="C1992" s="4" t="str">
        <f>iferror(vlookup(B1992,Industry_info,2,false),"No data")</f>
        <v>Information Technology</v>
      </c>
      <c r="D1992" s="4" t="s">
        <v>2874</v>
      </c>
      <c r="E1992" s="4" t="str">
        <f>iferror(VLOOKUP(D1992,State_info,2,0),"No Data")</f>
        <v>TX</v>
      </c>
      <c r="F1992" s="4">
        <v>64283.0</v>
      </c>
      <c r="G1992" s="4">
        <v>121701.0</v>
      </c>
      <c r="H1992" s="4" t="s">
        <v>3316</v>
      </c>
      <c r="I1992" s="5">
        <v>43958.0</v>
      </c>
      <c r="J1992" s="5">
        <v>43988.0</v>
      </c>
      <c r="K1992" s="4" t="s">
        <v>16</v>
      </c>
      <c r="L1992" s="4">
        <f>iferror(vlookup(B1992,Rating_info,3,0),"No Data")</f>
        <v>3.3</v>
      </c>
    </row>
    <row r="1993" ht="15.75" hidden="1" customHeight="1">
      <c r="A1993" s="4" t="s">
        <v>31</v>
      </c>
      <c r="B1993" s="4" t="s">
        <v>3317</v>
      </c>
      <c r="C1993" s="4" t="str">
        <f>iferror(vlookup(B1993,Industry_info,2,false),"No data")</f>
        <v>Information Technology</v>
      </c>
      <c r="D1993" s="4" t="s">
        <v>2860</v>
      </c>
      <c r="E1993" s="4" t="str">
        <f>iferror(VLOOKUP(D1993,State_info,2,0),"No Data")</f>
        <v>TX</v>
      </c>
      <c r="F1993" s="4">
        <v>72676.0</v>
      </c>
      <c r="G1993" s="4">
        <v>102840.0</v>
      </c>
      <c r="H1993" s="4" t="s">
        <v>3318</v>
      </c>
      <c r="I1993" s="5">
        <v>43952.0</v>
      </c>
      <c r="J1993" s="5">
        <v>43988.0</v>
      </c>
      <c r="K1993" s="4" t="s">
        <v>16</v>
      </c>
      <c r="L1993" s="4">
        <f>iferror(vlookup(B1993,Rating_info,3,0),"No Data")</f>
        <v>4.5</v>
      </c>
    </row>
    <row r="1994" ht="15.75" hidden="1" customHeight="1">
      <c r="A1994" s="4" t="s">
        <v>3319</v>
      </c>
      <c r="B1994" s="4" t="s">
        <v>3320</v>
      </c>
      <c r="C1994" s="4" t="str">
        <f>iferror(vlookup(B1994,Industry_info,2,false),"No data")</f>
        <v>Biotech &amp; Pharmaceuticals</v>
      </c>
      <c r="D1994" s="4" t="s">
        <v>2864</v>
      </c>
      <c r="E1994" s="4" t="str">
        <f>iferror(VLOOKUP(D1994,State_info,2,0),"No Data")</f>
        <v>TX</v>
      </c>
      <c r="F1994" s="4">
        <v>43959.0</v>
      </c>
      <c r="G1994" s="4">
        <v>50432.0</v>
      </c>
      <c r="H1994" s="4" t="s">
        <v>3321</v>
      </c>
      <c r="I1994" s="5">
        <v>43951.0</v>
      </c>
      <c r="J1994" s="5">
        <v>43988.0</v>
      </c>
      <c r="K1994" s="4" t="s">
        <v>16</v>
      </c>
      <c r="L1994" s="4">
        <f>iferror(vlookup(B1994,Rating_info,3,0),"No Data")</f>
        <v>4</v>
      </c>
    </row>
    <row r="1995" ht="15.75" hidden="1" customHeight="1">
      <c r="A1995" s="4" t="s">
        <v>3322</v>
      </c>
      <c r="B1995" s="4" t="s">
        <v>2863</v>
      </c>
      <c r="C1995" s="4" t="str">
        <f>iferror(vlookup(B1995,Industry_info,2,false),"No data")</f>
        <v>Education</v>
      </c>
      <c r="D1995" s="4" t="s">
        <v>2864</v>
      </c>
      <c r="E1995" s="4" t="str">
        <f>iferror(VLOOKUP(D1995,State_info,2,0),"No Data")</f>
        <v>TX</v>
      </c>
      <c r="F1995" s="4">
        <v>82000.0</v>
      </c>
      <c r="G1995" s="4">
        <v>129000.0</v>
      </c>
      <c r="H1995" s="4" t="s">
        <v>15</v>
      </c>
      <c r="I1995" s="5">
        <v>43958.0</v>
      </c>
      <c r="J1995" s="5">
        <v>43988.0</v>
      </c>
      <c r="K1995" s="4" t="s">
        <v>16</v>
      </c>
      <c r="L1995" s="4">
        <f>iferror(vlookup(B1995,Rating_info,3,0),"No Data")</f>
        <v>3.8</v>
      </c>
    </row>
    <row r="1996" ht="15.75" hidden="1" customHeight="1">
      <c r="A1996" s="4" t="s">
        <v>495</v>
      </c>
      <c r="B1996" s="4" t="s">
        <v>3323</v>
      </c>
      <c r="C1996" s="4" t="str">
        <f>iferror(vlookup(B1996,Industry_info,2,false),"No data")</f>
        <v>Information Technology</v>
      </c>
      <c r="D1996" s="4" t="s">
        <v>2929</v>
      </c>
      <c r="E1996" s="4" t="str">
        <f>iferror(VLOOKUP(D1996,State_info,2,0),"No Data")</f>
        <v>TX</v>
      </c>
      <c r="F1996" s="4">
        <v>57279.0</v>
      </c>
      <c r="G1996" s="4">
        <v>111553.0</v>
      </c>
      <c r="H1996" s="4" t="s">
        <v>3324</v>
      </c>
      <c r="I1996" s="5">
        <v>43956.0</v>
      </c>
      <c r="J1996" s="5">
        <v>43988.0</v>
      </c>
      <c r="K1996" s="4" t="s">
        <v>16</v>
      </c>
      <c r="L1996" s="4">
        <f>iferror(vlookup(B1996,Rating_info,3,0),"No Data")</f>
        <v>3.7</v>
      </c>
    </row>
    <row r="1997" ht="15.75" hidden="1" customHeight="1">
      <c r="A1997" s="4" t="s">
        <v>3325</v>
      </c>
      <c r="B1997" s="4" t="s">
        <v>3326</v>
      </c>
      <c r="C1997" s="4" t="str">
        <f>iferror(vlookup(B1997,Industry_info,2,false),"No data")</f>
        <v>Business Services</v>
      </c>
      <c r="D1997" s="4" t="s">
        <v>2874</v>
      </c>
      <c r="E1997" s="4" t="str">
        <f>iferror(VLOOKUP(D1997,State_info,2,0),"No Data")</f>
        <v>TX</v>
      </c>
      <c r="F1997" s="4">
        <v>56318.0</v>
      </c>
      <c r="G1997" s="4">
        <v>106569.0</v>
      </c>
      <c r="H1997" s="4" t="s">
        <v>3327</v>
      </c>
      <c r="I1997" s="5">
        <v>43957.0</v>
      </c>
      <c r="J1997" s="5">
        <v>43988.0</v>
      </c>
      <c r="K1997" s="4" t="s">
        <v>16</v>
      </c>
      <c r="L1997" s="4">
        <f>iferror(vlookup(B1997,Rating_info,3,0),"No Data")</f>
        <v>3.6</v>
      </c>
    </row>
    <row r="1998" ht="15.75" hidden="1" customHeight="1">
      <c r="A1998" s="4" t="s">
        <v>3328</v>
      </c>
      <c r="B1998" s="4" t="s">
        <v>3047</v>
      </c>
      <c r="C1998" s="4" t="str">
        <f>iferror(vlookup(B1998,Industry_info,2,false),"No data")</f>
        <v>Health Care</v>
      </c>
      <c r="D1998" s="4" t="s">
        <v>3329</v>
      </c>
      <c r="E1998" s="4" t="str">
        <f>iferror(VLOOKUP(D1998,State_info,2,0),"No Data")</f>
        <v>TX</v>
      </c>
      <c r="F1998" s="4">
        <v>46784.0</v>
      </c>
      <c r="G1998" s="4">
        <v>64978.0</v>
      </c>
      <c r="H1998" s="4" t="s">
        <v>3330</v>
      </c>
      <c r="I1998" s="5">
        <v>43958.0</v>
      </c>
      <c r="J1998" s="5">
        <v>43988.0</v>
      </c>
      <c r="K1998" s="4" t="s">
        <v>16</v>
      </c>
      <c r="L1998" s="4">
        <f>iferror(vlookup(B1998,Rating_info,3,0),"No Data")</f>
        <v>3.6</v>
      </c>
    </row>
    <row r="1999" ht="15.75" hidden="1" customHeight="1">
      <c r="A1999" s="4" t="s">
        <v>177</v>
      </c>
      <c r="B1999" s="4" t="s">
        <v>793</v>
      </c>
      <c r="C1999" s="4" t="str">
        <f>iferror(vlookup(B1999,Industry_info,2,false),"No data")</f>
        <v>Media</v>
      </c>
      <c r="D1999" s="4" t="s">
        <v>2860</v>
      </c>
      <c r="E1999" s="4" t="str">
        <f>iferror(VLOOKUP(D1999,State_info,2,0),"No Data")</f>
        <v>TX</v>
      </c>
      <c r="F1999" s="4">
        <v>87404.0</v>
      </c>
      <c r="G1999" s="4">
        <v>112948.0</v>
      </c>
      <c r="H1999" s="4" t="s">
        <v>3331</v>
      </c>
      <c r="I1999" s="5">
        <v>43956.0</v>
      </c>
      <c r="J1999" s="5">
        <v>43988.0</v>
      </c>
      <c r="K1999" s="4" t="s">
        <v>16</v>
      </c>
      <c r="L1999" s="4">
        <f>iferror(vlookup(B1999,Rating_info,3,0),"No Data")</f>
        <v>3.4</v>
      </c>
    </row>
    <row r="2000" ht="15.75" hidden="1" customHeight="1">
      <c r="A2000" s="4" t="s">
        <v>3332</v>
      </c>
      <c r="B2000" s="4" t="s">
        <v>3047</v>
      </c>
      <c r="C2000" s="4" t="str">
        <f>iferror(vlookup(B2000,Industry_info,2,false),"No data")</f>
        <v>Health Care</v>
      </c>
      <c r="D2000" s="4" t="s">
        <v>3048</v>
      </c>
      <c r="E2000" s="4" t="str">
        <f>iferror(VLOOKUP(D2000,State_info,2,0),"No Data")</f>
        <v>TX</v>
      </c>
      <c r="F2000" s="4">
        <v>32398.0</v>
      </c>
      <c r="G2000" s="4">
        <v>53566.0</v>
      </c>
      <c r="H2000" s="4" t="s">
        <v>3333</v>
      </c>
      <c r="I2000" s="5">
        <v>43958.0</v>
      </c>
      <c r="J2000" s="5">
        <v>43988.0</v>
      </c>
      <c r="K2000" s="4" t="s">
        <v>16</v>
      </c>
      <c r="L2000" s="4">
        <f>iferror(vlookup(B2000,Rating_info,3,0),"No Data")</f>
        <v>3.6</v>
      </c>
    </row>
    <row r="2001" ht="15.75" hidden="1" customHeight="1">
      <c r="A2001" s="4" t="s">
        <v>495</v>
      </c>
      <c r="B2001" s="4" t="s">
        <v>275</v>
      </c>
      <c r="C2001" s="4" t="str">
        <f>iferror(vlookup(B2001,Industry_info,2,false),"No data")</f>
        <v>Business Services</v>
      </c>
      <c r="D2001" s="4" t="s">
        <v>2860</v>
      </c>
      <c r="E2001" s="4" t="str">
        <f>iferror(VLOOKUP(D2001,State_info,2,0),"No Data")</f>
        <v>TX</v>
      </c>
      <c r="F2001" s="4">
        <v>48232.0</v>
      </c>
      <c r="G2001" s="4">
        <v>89155.0</v>
      </c>
      <c r="H2001" s="4" t="s">
        <v>3334</v>
      </c>
      <c r="I2001" s="5">
        <v>43952.0</v>
      </c>
      <c r="J2001" s="5">
        <v>43988.0</v>
      </c>
      <c r="K2001" s="4" t="s">
        <v>16</v>
      </c>
      <c r="L2001" s="4">
        <f>iferror(vlookup(B2001,Rating_info,3,0),"No Data")</f>
        <v>4.6</v>
      </c>
    </row>
    <row r="2002" ht="15.75" hidden="1" customHeight="1">
      <c r="A2002" s="4" t="s">
        <v>3335</v>
      </c>
      <c r="B2002" s="4" t="s">
        <v>3336</v>
      </c>
      <c r="C2002" s="4" t="str">
        <f>iferror(vlookup(B2002,Industry_info,2,false),"No data")</f>
        <v>Business Services</v>
      </c>
      <c r="D2002" s="4" t="s">
        <v>2864</v>
      </c>
      <c r="E2002" s="4" t="str">
        <f>iferror(VLOOKUP(D2002,State_info,2,0),"No Data")</f>
        <v>TX</v>
      </c>
      <c r="F2002" s="4">
        <v>24457.0</v>
      </c>
      <c r="G2002" s="4">
        <v>49395.0</v>
      </c>
      <c r="H2002" s="4" t="s">
        <v>3337</v>
      </c>
      <c r="I2002" s="5">
        <v>43956.0</v>
      </c>
      <c r="J2002" s="5">
        <v>43988.0</v>
      </c>
      <c r="K2002" s="4" t="s">
        <v>16</v>
      </c>
      <c r="L2002" s="4">
        <f>iferror(vlookup(B2002,Rating_info,3,0),"No Data")</f>
        <v>4.5</v>
      </c>
    </row>
    <row r="2003" ht="15.75" hidden="1" customHeight="1">
      <c r="A2003" s="4" t="s">
        <v>585</v>
      </c>
      <c r="B2003" s="4" t="s">
        <v>3210</v>
      </c>
      <c r="C2003" s="4" t="str">
        <f>iferror(vlookup(B2003,Industry_info,2,false),"No data")</f>
        <v>Health Care</v>
      </c>
      <c r="D2003" s="4" t="s">
        <v>2864</v>
      </c>
      <c r="E2003" s="4" t="str">
        <f>iferror(VLOOKUP(D2003,State_info,2,0),"No Data")</f>
        <v>TX</v>
      </c>
      <c r="F2003" s="4">
        <v>55183.0</v>
      </c>
      <c r="G2003" s="4">
        <v>95771.0</v>
      </c>
      <c r="H2003" s="4" t="s">
        <v>3338</v>
      </c>
      <c r="I2003" s="5">
        <v>43958.0</v>
      </c>
      <c r="J2003" s="5">
        <v>43988.0</v>
      </c>
      <c r="K2003" s="4" t="s">
        <v>16</v>
      </c>
      <c r="L2003" s="4">
        <f>iferror(vlookup(B2003,Rating_info,3,0),"No Data")</f>
        <v>3.3</v>
      </c>
    </row>
    <row r="2004" ht="15.75" hidden="1" customHeight="1">
      <c r="A2004" s="4" t="s">
        <v>3155</v>
      </c>
      <c r="B2004" s="4" t="s">
        <v>3339</v>
      </c>
      <c r="C2004" s="4" t="str">
        <f>iferror(vlookup(B2004,Industry_info,2,false),"No data")</f>
        <v>Information Technology</v>
      </c>
      <c r="D2004" s="4" t="s">
        <v>2860</v>
      </c>
      <c r="E2004" s="4" t="str">
        <f>iferror(VLOOKUP(D2004,State_info,2,0),"No Data")</f>
        <v>TX</v>
      </c>
      <c r="F2004" s="4">
        <v>80937.0</v>
      </c>
      <c r="G2004" s="4">
        <v>118287.0</v>
      </c>
      <c r="H2004" s="4" t="s">
        <v>3340</v>
      </c>
      <c r="I2004" s="5">
        <v>43957.0</v>
      </c>
      <c r="J2004" s="5">
        <v>43988.0</v>
      </c>
      <c r="K2004" s="4" t="s">
        <v>16</v>
      </c>
      <c r="L2004" s="4">
        <f>iferror(vlookup(B2004,Rating_info,3,0),"No Data")</f>
        <v>3.1</v>
      </c>
    </row>
    <row r="2005" ht="15.75" hidden="1" customHeight="1">
      <c r="A2005" s="4" t="s">
        <v>31</v>
      </c>
      <c r="B2005" s="4" t="s">
        <v>206</v>
      </c>
      <c r="C2005" s="4" t="str">
        <f>iferror(vlookup(B2005,Industry_info,2,false),"No data")</f>
        <v>Aerospace &amp; Defense</v>
      </c>
      <c r="D2005" s="4" t="s">
        <v>2915</v>
      </c>
      <c r="E2005" s="4" t="str">
        <f>iferror(VLOOKUP(D2005,State_info,2,0),"No Data")</f>
        <v>TX</v>
      </c>
      <c r="F2005" s="4">
        <v>67052.0</v>
      </c>
      <c r="G2005" s="4">
        <v>72957.0</v>
      </c>
      <c r="H2005" s="4" t="s">
        <v>15</v>
      </c>
      <c r="I2005" s="5">
        <v>43950.0</v>
      </c>
      <c r="J2005" s="5">
        <v>43988.0</v>
      </c>
      <c r="K2005" s="4" t="s">
        <v>16</v>
      </c>
      <c r="L2005" s="4">
        <f>iferror(vlookup(B2005,Rating_info,3,0),"No Data")</f>
        <v>3.8</v>
      </c>
    </row>
    <row r="2006" ht="15.75" hidden="1" customHeight="1">
      <c r="A2006" s="4" t="s">
        <v>3341</v>
      </c>
      <c r="B2006" s="4" t="s">
        <v>2895</v>
      </c>
      <c r="C2006" s="4" t="str">
        <f>iferror(vlookup(B2006,Industry_info,2,false),"No data")</f>
        <v>Business Services</v>
      </c>
      <c r="D2006" s="4" t="s">
        <v>142</v>
      </c>
      <c r="E2006" s="4" t="str">
        <f>iferror(VLOOKUP(D2006,State_info,2,0),"No Data")</f>
        <v>TX</v>
      </c>
      <c r="F2006" s="4">
        <v>48560.0</v>
      </c>
      <c r="G2006" s="4">
        <v>67162.0</v>
      </c>
      <c r="H2006" s="4" t="s">
        <v>3342</v>
      </c>
      <c r="I2006" s="5">
        <v>43953.0</v>
      </c>
      <c r="J2006" s="5">
        <v>43988.0</v>
      </c>
      <c r="K2006" s="4" t="s">
        <v>16</v>
      </c>
      <c r="L2006" s="4">
        <f>iferror(vlookup(B2006,Rating_info,3,0),"No Data")</f>
        <v>3.9</v>
      </c>
    </row>
    <row r="2007" ht="15.75" hidden="1" customHeight="1">
      <c r="A2007" s="4" t="s">
        <v>31</v>
      </c>
      <c r="B2007" s="4" t="s">
        <v>2907</v>
      </c>
      <c r="C2007" s="4" t="str">
        <f>iferror(vlookup(B2007,Industry_info,2,false),"No data")</f>
        <v>Information Technology</v>
      </c>
      <c r="D2007" s="4" t="s">
        <v>2864</v>
      </c>
      <c r="E2007" s="4" t="str">
        <f>iferror(VLOOKUP(D2007,State_info,2,0),"No Data")</f>
        <v>TX</v>
      </c>
      <c r="F2007" s="4">
        <v>94041.0</v>
      </c>
      <c r="G2007" s="4">
        <v>119218.0</v>
      </c>
      <c r="H2007" s="4" t="s">
        <v>15</v>
      </c>
      <c r="I2007" s="5">
        <v>43952.0</v>
      </c>
      <c r="J2007" s="5">
        <v>43988.0</v>
      </c>
      <c r="K2007" s="4" t="s">
        <v>16</v>
      </c>
      <c r="L2007" s="4">
        <f>iferror(vlookup(B2007,Rating_info,3,0),"No Data")</f>
        <v>4.1</v>
      </c>
    </row>
    <row r="2008" ht="15.75" hidden="1" customHeight="1">
      <c r="A2008" s="4" t="s">
        <v>3343</v>
      </c>
      <c r="B2008" s="4" t="s">
        <v>3047</v>
      </c>
      <c r="C2008" s="4" t="str">
        <f>iferror(vlookup(B2008,Industry_info,2,false),"No data")</f>
        <v>Health Care</v>
      </c>
      <c r="D2008" s="4" t="s">
        <v>3329</v>
      </c>
      <c r="E2008" s="4" t="str">
        <f>iferror(VLOOKUP(D2008,State_info,2,0),"No Data")</f>
        <v>TX</v>
      </c>
      <c r="F2008" s="4">
        <v>42625.0</v>
      </c>
      <c r="G2008" s="4">
        <v>59250.0</v>
      </c>
      <c r="H2008" s="4" t="s">
        <v>3344</v>
      </c>
      <c r="I2008" s="5">
        <v>43958.0</v>
      </c>
      <c r="J2008" s="5">
        <v>43988.0</v>
      </c>
      <c r="K2008" s="4" t="s">
        <v>16</v>
      </c>
      <c r="L2008" s="4">
        <f>iferror(vlookup(B2008,Rating_info,3,0),"No Data")</f>
        <v>3.6</v>
      </c>
    </row>
    <row r="2009" ht="15.75" hidden="1" customHeight="1">
      <c r="A2009" s="4" t="s">
        <v>3345</v>
      </c>
      <c r="B2009" s="4" t="s">
        <v>3346</v>
      </c>
      <c r="C2009" s="4" t="str">
        <f>iferror(vlookup(B2009,Industry_info,2,false),"No data")</f>
        <v>Information Technology</v>
      </c>
      <c r="D2009" s="4" t="s">
        <v>142</v>
      </c>
      <c r="E2009" s="4" t="str">
        <f>iferror(VLOOKUP(D2009,State_info,2,0),"No Data")</f>
        <v>TX</v>
      </c>
      <c r="F2009" s="4">
        <v>44434.0</v>
      </c>
      <c r="G2009" s="4">
        <v>75440.0</v>
      </c>
      <c r="H2009" s="4" t="s">
        <v>3347</v>
      </c>
      <c r="I2009" s="5">
        <v>43956.0</v>
      </c>
      <c r="J2009" s="5">
        <v>43988.0</v>
      </c>
      <c r="K2009" s="4" t="s">
        <v>16</v>
      </c>
      <c r="L2009" s="4">
        <f>iferror(vlookup(B2009,Rating_info,3,0),"No Data")</f>
        <v>3.8</v>
      </c>
    </row>
    <row r="2010" ht="15.75" hidden="1" customHeight="1">
      <c r="A2010" s="4" t="s">
        <v>3348</v>
      </c>
      <c r="B2010" s="4" t="s">
        <v>3349</v>
      </c>
      <c r="C2010" s="4" t="str">
        <f>iferror(vlookup(B2010,Industry_info,2,false),"No data")</f>
        <v>Oil, Gas, Energy &amp; Utilities</v>
      </c>
      <c r="D2010" s="4" t="s">
        <v>2885</v>
      </c>
      <c r="E2010" s="4" t="str">
        <f>iferror(VLOOKUP(D2010,State_info,2,0),"No Data")</f>
        <v>TX</v>
      </c>
      <c r="F2010" s="4">
        <v>107812.0</v>
      </c>
      <c r="G2010" s="4">
        <v>165765.0</v>
      </c>
      <c r="H2010" s="4" t="s">
        <v>3350</v>
      </c>
      <c r="I2010" s="5">
        <v>43958.0</v>
      </c>
      <c r="J2010" s="5">
        <v>43988.0</v>
      </c>
      <c r="K2010" s="4" t="s">
        <v>16</v>
      </c>
      <c r="L2010" s="4">
        <f>iferror(vlookup(B2010,Rating_info,3,0),"No Data")</f>
        <v>3.2</v>
      </c>
    </row>
    <row r="2011" ht="15.75" hidden="1" customHeight="1">
      <c r="A2011" s="4" t="s">
        <v>3351</v>
      </c>
      <c r="B2011" s="4" t="s">
        <v>3352</v>
      </c>
      <c r="C2011" s="4" t="str">
        <f>iferror(vlookup(B2011,Industry_info,2,false),"No data")</f>
        <v>Health Care</v>
      </c>
      <c r="D2011" s="4" t="s">
        <v>2885</v>
      </c>
      <c r="E2011" s="4" t="str">
        <f>iferror(VLOOKUP(D2011,State_info,2,0),"No Data")</f>
        <v>TX</v>
      </c>
      <c r="F2011" s="4">
        <v>50363.0</v>
      </c>
      <c r="G2011" s="4">
        <v>54990.0</v>
      </c>
      <c r="H2011" s="4" t="s">
        <v>3353</v>
      </c>
      <c r="I2011" s="5">
        <v>43957.0</v>
      </c>
      <c r="J2011" s="5">
        <v>43988.0</v>
      </c>
      <c r="K2011" s="4" t="s">
        <v>16</v>
      </c>
      <c r="L2011" s="4">
        <f>iferror(vlookup(B2011,Rating_info,3,0),"No Data")</f>
        <v>4</v>
      </c>
    </row>
    <row r="2012" ht="15.75" hidden="1" customHeight="1">
      <c r="A2012" s="4" t="s">
        <v>2224</v>
      </c>
      <c r="B2012" s="4" t="s">
        <v>3354</v>
      </c>
      <c r="C2012" s="4" t="str">
        <f>iferror(vlookup(B2012,Industry_info,2,false),"No data")</f>
        <v>Oil, Gas, Energy &amp; Utilities</v>
      </c>
      <c r="D2012" s="4" t="s">
        <v>3355</v>
      </c>
      <c r="E2012" s="4" t="str">
        <f>iferror(VLOOKUP(D2012,State_info,2,0),"No Data")</f>
        <v>TX</v>
      </c>
      <c r="F2012" s="4">
        <v>108576.0</v>
      </c>
      <c r="G2012" s="4">
        <v>169672.0</v>
      </c>
      <c r="H2012" s="4" t="s">
        <v>3356</v>
      </c>
      <c r="I2012" s="5">
        <v>43958.0</v>
      </c>
      <c r="J2012" s="5">
        <v>43988.0</v>
      </c>
      <c r="K2012" s="4" t="s">
        <v>16</v>
      </c>
      <c r="L2012" s="4">
        <f>iferror(vlookup(B2012,Rating_info,3,0),"No Data")</f>
        <v>3.6</v>
      </c>
    </row>
    <row r="2013" ht="15.75" hidden="1" customHeight="1">
      <c r="A2013" s="4" t="s">
        <v>3357</v>
      </c>
      <c r="B2013" s="4" t="s">
        <v>3358</v>
      </c>
      <c r="C2013" s="4" t="str">
        <f>iferror(vlookup(B2013,Industry_info,2,false),"No data")</f>
        <v>Education</v>
      </c>
      <c r="D2013" s="4" t="s">
        <v>3359</v>
      </c>
      <c r="E2013" s="4" t="str">
        <f>iferror(VLOOKUP(D2013,State_info,2,0),"No Data")</f>
        <v>TX</v>
      </c>
      <c r="F2013" s="4">
        <v>50027.0</v>
      </c>
      <c r="G2013" s="4">
        <v>107905.0</v>
      </c>
      <c r="H2013" s="4" t="s">
        <v>3360</v>
      </c>
      <c r="I2013" s="5">
        <v>43954.0</v>
      </c>
      <c r="J2013" s="5">
        <v>43988.0</v>
      </c>
      <c r="K2013" s="4" t="s">
        <v>16</v>
      </c>
      <c r="L2013" s="4">
        <f>iferror(vlookup(B2013,Rating_info,3,0),"No Data")</f>
        <v>4.2</v>
      </c>
    </row>
    <row r="2014" ht="15.75" hidden="1" customHeight="1">
      <c r="A2014" s="4" t="s">
        <v>3361</v>
      </c>
      <c r="B2014" s="4" t="s">
        <v>3362</v>
      </c>
      <c r="C2014" s="4" t="str">
        <f>iferror(vlookup(B2014,Industry_info,2,false),"No data")</f>
        <v>Information Technology</v>
      </c>
      <c r="D2014" s="4" t="s">
        <v>2860</v>
      </c>
      <c r="E2014" s="4" t="str">
        <f>iferror(VLOOKUP(D2014,State_info,2,0),"No Data")</f>
        <v>TX</v>
      </c>
      <c r="F2014" s="4">
        <v>53234.0</v>
      </c>
      <c r="G2014" s="4">
        <v>105269.0</v>
      </c>
      <c r="H2014" s="4" t="s">
        <v>3363</v>
      </c>
      <c r="I2014" s="5">
        <v>43958.0</v>
      </c>
      <c r="J2014" s="5">
        <v>43988.0</v>
      </c>
      <c r="K2014" s="4" t="s">
        <v>16</v>
      </c>
      <c r="L2014" s="4">
        <f>iferror(vlookup(B2014,Rating_info,3,0),"No Data")</f>
        <v>3.9</v>
      </c>
    </row>
    <row r="2015" ht="15.75" hidden="1" customHeight="1">
      <c r="A2015" s="4" t="s">
        <v>2021</v>
      </c>
      <c r="B2015" s="4" t="s">
        <v>3364</v>
      </c>
      <c r="C2015" s="4" t="str">
        <f>iferror(vlookup(B2015,Industry_info,2,false),"No data")</f>
        <v>Transportation &amp; Logistics</v>
      </c>
      <c r="D2015" s="4" t="s">
        <v>2874</v>
      </c>
      <c r="E2015" s="4" t="str">
        <f>iferror(VLOOKUP(D2015,State_info,2,0),"No Data")</f>
        <v>TX</v>
      </c>
      <c r="F2015" s="4">
        <v>71002.0</v>
      </c>
      <c r="G2015" s="4">
        <v>88453.0</v>
      </c>
      <c r="H2015" s="4" t="s">
        <v>3365</v>
      </c>
      <c r="I2015" s="5">
        <v>43953.0</v>
      </c>
      <c r="J2015" s="5">
        <v>43988.0</v>
      </c>
      <c r="K2015" s="4" t="s">
        <v>16</v>
      </c>
      <c r="L2015" s="4">
        <f>iferror(vlookup(B2015,Rating_info,3,0),"No Data")</f>
        <v>3.6</v>
      </c>
    </row>
    <row r="2016" ht="15.75" hidden="1" customHeight="1">
      <c r="A2016" s="4" t="s">
        <v>3366</v>
      </c>
      <c r="B2016" s="4" t="s">
        <v>3367</v>
      </c>
      <c r="C2016" s="4" t="str">
        <f>iferror(vlookup(B2016,Industry_info,2,false),"No data")</f>
        <v>Business Services</v>
      </c>
      <c r="D2016" s="4" t="s">
        <v>142</v>
      </c>
      <c r="E2016" s="4" t="str">
        <f>iferror(VLOOKUP(D2016,State_info,2,0),"No Data")</f>
        <v>TX</v>
      </c>
      <c r="F2016" s="4">
        <v>33670.0</v>
      </c>
      <c r="G2016" s="4">
        <v>48268.0</v>
      </c>
      <c r="H2016" s="4" t="s">
        <v>3368</v>
      </c>
      <c r="I2016" s="5">
        <v>43958.0</v>
      </c>
      <c r="J2016" s="5">
        <v>43988.0</v>
      </c>
      <c r="K2016" s="4" t="s">
        <v>16</v>
      </c>
      <c r="L2016" s="4">
        <f>iferror(vlookup(B2016,Rating_info,3,0),"No Data")</f>
        <v>3.9</v>
      </c>
    </row>
    <row r="2017" ht="15.75" hidden="1" customHeight="1">
      <c r="A2017" s="4" t="s">
        <v>3369</v>
      </c>
      <c r="B2017" s="4" t="s">
        <v>2863</v>
      </c>
      <c r="C2017" s="4" t="str">
        <f>iferror(vlookup(B2017,Industry_info,2,false),"No data")</f>
        <v>Education</v>
      </c>
      <c r="D2017" s="4" t="s">
        <v>2864</v>
      </c>
      <c r="E2017" s="4" t="str">
        <f>iferror(VLOOKUP(D2017,State_info,2,0),"No Data")</f>
        <v>TX</v>
      </c>
      <c r="F2017" s="4">
        <v>69500.0</v>
      </c>
      <c r="G2017" s="4">
        <v>80000.0</v>
      </c>
      <c r="H2017" s="4" t="s">
        <v>15</v>
      </c>
      <c r="I2017" s="5">
        <v>43957.0</v>
      </c>
      <c r="J2017" s="5">
        <v>43988.0</v>
      </c>
      <c r="K2017" s="4" t="s">
        <v>16</v>
      </c>
      <c r="L2017" s="4">
        <f>iferror(vlookup(B2017,Rating_info,3,0),"No Data")</f>
        <v>3.8</v>
      </c>
    </row>
    <row r="2018" ht="15.75" hidden="1" customHeight="1">
      <c r="A2018" s="4" t="s">
        <v>3370</v>
      </c>
      <c r="B2018" s="4" t="s">
        <v>3371</v>
      </c>
      <c r="C2018" s="4" t="str">
        <f>iferror(vlookup(B2018,Industry_info,2,false),"No data")</f>
        <v>Business Services</v>
      </c>
      <c r="D2018" s="4" t="s">
        <v>2860</v>
      </c>
      <c r="E2018" s="4" t="str">
        <f>iferror(VLOOKUP(D2018,State_info,2,0),"No Data")</f>
        <v>TX</v>
      </c>
      <c r="F2018" s="4">
        <v>77316.0</v>
      </c>
      <c r="G2018" s="4">
        <v>95329.0</v>
      </c>
      <c r="H2018" s="4" t="s">
        <v>3372</v>
      </c>
      <c r="I2018" s="5">
        <v>43952.0</v>
      </c>
      <c r="J2018" s="5">
        <v>43988.0</v>
      </c>
      <c r="K2018" s="4" t="s">
        <v>16</v>
      </c>
      <c r="L2018" s="4">
        <f>iferror(vlookup(B2018,Rating_info,3,0),"No Data")</f>
        <v>4.3</v>
      </c>
    </row>
    <row r="2019" ht="15.75" hidden="1" customHeight="1">
      <c r="A2019" s="4" t="s">
        <v>3373</v>
      </c>
      <c r="B2019" s="4" t="s">
        <v>275</v>
      </c>
      <c r="C2019" s="4" t="str">
        <f>iferror(vlookup(B2019,Industry_info,2,false),"No data")</f>
        <v>Business Services</v>
      </c>
      <c r="D2019" s="4" t="s">
        <v>142</v>
      </c>
      <c r="E2019" s="4" t="str">
        <f>iferror(VLOOKUP(D2019,State_info,2,0),"No Data")</f>
        <v>TX</v>
      </c>
      <c r="F2019" s="4">
        <v>61910.0</v>
      </c>
      <c r="G2019" s="4">
        <v>128885.0</v>
      </c>
      <c r="H2019" s="4" t="s">
        <v>3374</v>
      </c>
      <c r="I2019" s="5">
        <v>43952.0</v>
      </c>
      <c r="J2019" s="5">
        <v>43988.0</v>
      </c>
      <c r="K2019" s="4" t="s">
        <v>16</v>
      </c>
      <c r="L2019" s="4">
        <f>iferror(vlookup(B2019,Rating_info,3,0),"No Data")</f>
        <v>4.6</v>
      </c>
    </row>
    <row r="2020" ht="15.75" hidden="1" customHeight="1">
      <c r="A2020" s="4" t="s">
        <v>3375</v>
      </c>
      <c r="B2020" s="4" t="s">
        <v>3085</v>
      </c>
      <c r="C2020" s="4" t="str">
        <f>iferror(vlookup(B2020,Industry_info,2,false),"No data")</f>
        <v>Finance</v>
      </c>
      <c r="D2020" s="4" t="s">
        <v>2929</v>
      </c>
      <c r="E2020" s="4" t="str">
        <f>iferror(VLOOKUP(D2020,State_info,2,0),"No Data")</f>
        <v>TX</v>
      </c>
      <c r="F2020" s="4">
        <v>70770.0</v>
      </c>
      <c r="G2020" s="4">
        <v>118565.0</v>
      </c>
      <c r="H2020" s="4" t="s">
        <v>15</v>
      </c>
      <c r="I2020" s="5">
        <v>43958.0</v>
      </c>
      <c r="J2020" s="5">
        <v>43988.0</v>
      </c>
      <c r="K2020" s="4" t="s">
        <v>16</v>
      </c>
      <c r="L2020" s="4">
        <f>iferror(vlookup(B2020,Rating_info,3,0),"No Data")</f>
        <v>3.6</v>
      </c>
    </row>
    <row r="2021" ht="15.75" hidden="1" customHeight="1">
      <c r="A2021" s="4" t="s">
        <v>574</v>
      </c>
      <c r="B2021" s="4" t="s">
        <v>737</v>
      </c>
      <c r="C2021" s="4" t="str">
        <f>iferror(vlookup(B2021,Industry_info,2,false),"No data")</f>
        <v>Government</v>
      </c>
      <c r="D2021" s="4" t="s">
        <v>3376</v>
      </c>
      <c r="E2021" s="4" t="str">
        <f>iferror(VLOOKUP(D2021,State_info,2,0),"No Data")</f>
        <v>TX</v>
      </c>
      <c r="F2021" s="4">
        <v>45090.0</v>
      </c>
      <c r="G2021" s="4">
        <v>81221.0</v>
      </c>
      <c r="H2021" s="4" t="s">
        <v>3377</v>
      </c>
      <c r="I2021" s="5">
        <v>43946.0</v>
      </c>
      <c r="J2021" s="5">
        <v>43988.0</v>
      </c>
      <c r="K2021" s="4" t="s">
        <v>330</v>
      </c>
      <c r="L2021" s="4">
        <f>iferror(vlookup(B2021,Rating_info,3,0),"No Data")</f>
        <v>3.3</v>
      </c>
    </row>
    <row r="2022" ht="15.75" hidden="1" customHeight="1">
      <c r="A2022" s="4" t="s">
        <v>3378</v>
      </c>
      <c r="B2022" s="4" t="s">
        <v>255</v>
      </c>
      <c r="C2022" s="4" t="str">
        <f>iferror(vlookup(B2022,Industry_info,2,false),"No data")</f>
        <v>Business Services</v>
      </c>
      <c r="D2022" s="4" t="s">
        <v>142</v>
      </c>
      <c r="E2022" s="4" t="str">
        <f>iferror(VLOOKUP(D2022,State_info,2,0),"No Data")</f>
        <v>TX</v>
      </c>
      <c r="F2022" s="4">
        <v>50890.0</v>
      </c>
      <c r="G2022" s="4">
        <v>93865.0</v>
      </c>
      <c r="H2022" s="4" t="s">
        <v>3379</v>
      </c>
      <c r="I2022" s="5">
        <v>43957.0</v>
      </c>
      <c r="J2022" s="5">
        <v>43988.0</v>
      </c>
      <c r="K2022" s="4" t="s">
        <v>16</v>
      </c>
      <c r="L2022" s="4">
        <f>iferror(vlookup(B2022,Rating_info,3,0),"No Data")</f>
        <v>3.8</v>
      </c>
    </row>
    <row r="2023" ht="15.75" hidden="1" customHeight="1">
      <c r="A2023" s="4" t="s">
        <v>3380</v>
      </c>
      <c r="B2023" s="4" t="s">
        <v>3381</v>
      </c>
      <c r="C2023" s="4" t="str">
        <f>iferror(vlookup(B2023,Industry_info,2,false),"No data")</f>
        <v>Education</v>
      </c>
      <c r="D2023" s="4" t="s">
        <v>2864</v>
      </c>
      <c r="E2023" s="4" t="str">
        <f>iferror(VLOOKUP(D2023,State_info,2,0),"No Data")</f>
        <v>TX</v>
      </c>
      <c r="F2023" s="4">
        <v>38761.0</v>
      </c>
      <c r="G2023" s="4">
        <v>79673.0</v>
      </c>
      <c r="H2023" s="4" t="s">
        <v>3382</v>
      </c>
      <c r="I2023" s="5">
        <v>43957.0</v>
      </c>
      <c r="J2023" s="5">
        <v>43988.0</v>
      </c>
      <c r="K2023" s="4" t="s">
        <v>16</v>
      </c>
      <c r="L2023" s="4">
        <f>iferror(vlookup(B2023,Rating_info,3,0),"No Data")</f>
        <v>4.3</v>
      </c>
    </row>
    <row r="2024" ht="15.75" hidden="1" customHeight="1">
      <c r="A2024" s="4" t="s">
        <v>3383</v>
      </c>
      <c r="B2024" s="4" t="s">
        <v>3047</v>
      </c>
      <c r="C2024" s="4" t="str">
        <f>iferror(vlookup(B2024,Industry_info,2,false),"No data")</f>
        <v>Health Care</v>
      </c>
      <c r="D2024" s="4" t="s">
        <v>3048</v>
      </c>
      <c r="E2024" s="4" t="str">
        <f>iferror(VLOOKUP(D2024,State_info,2,0),"No Data")</f>
        <v>TX</v>
      </c>
      <c r="F2024" s="4">
        <v>58666.0</v>
      </c>
      <c r="G2024" s="4">
        <v>81123.0</v>
      </c>
      <c r="H2024" s="4" t="s">
        <v>3384</v>
      </c>
      <c r="I2024" s="5">
        <v>43958.0</v>
      </c>
      <c r="J2024" s="5">
        <v>43988.0</v>
      </c>
      <c r="K2024" s="4" t="s">
        <v>16</v>
      </c>
      <c r="L2024" s="4">
        <f>iferror(vlookup(B2024,Rating_info,3,0),"No Data")</f>
        <v>3.6</v>
      </c>
    </row>
    <row r="2025" ht="15.75" hidden="1" customHeight="1">
      <c r="A2025" s="4" t="s">
        <v>3385</v>
      </c>
      <c r="B2025" s="4" t="s">
        <v>3386</v>
      </c>
      <c r="C2025" s="4" t="str">
        <f>iferror(vlookup(B2025,Industry_info,2,false),"No data")</f>
        <v>No Industry</v>
      </c>
      <c r="D2025" s="4" t="s">
        <v>2874</v>
      </c>
      <c r="E2025" s="4" t="str">
        <f>iferror(VLOOKUP(D2025,State_info,2,0),"No Data")</f>
        <v>TX</v>
      </c>
      <c r="F2025" s="4">
        <v>44601.0</v>
      </c>
      <c r="G2025" s="4">
        <v>69508.0</v>
      </c>
      <c r="H2025" s="4" t="s">
        <v>3387</v>
      </c>
      <c r="I2025" s="5">
        <v>43951.0</v>
      </c>
      <c r="J2025" s="5">
        <v>43988.0</v>
      </c>
      <c r="K2025" s="4" t="s">
        <v>16</v>
      </c>
      <c r="L2025" s="4">
        <f>iferror(vlookup(B2025,Rating_info,3,0),"No Data")</f>
        <v>3.5</v>
      </c>
    </row>
    <row r="2026" ht="15.75" hidden="1" customHeight="1">
      <c r="A2026" s="4" t="s">
        <v>3388</v>
      </c>
      <c r="B2026" s="4" t="s">
        <v>3389</v>
      </c>
      <c r="C2026" s="4" t="str">
        <f>iferror(vlookup(B2026,Industry_info,2,false),"No data")</f>
        <v>Education</v>
      </c>
      <c r="D2026" s="4" t="s">
        <v>3390</v>
      </c>
      <c r="E2026" s="4" t="str">
        <f>iferror(VLOOKUP(D2026,State_info,2,0),"No Data")</f>
        <v>TX</v>
      </c>
      <c r="F2026" s="4">
        <v>33639.0</v>
      </c>
      <c r="G2026" s="4">
        <v>73274.0</v>
      </c>
      <c r="H2026" s="4" t="s">
        <v>3391</v>
      </c>
      <c r="I2026" s="5">
        <v>43952.0</v>
      </c>
      <c r="J2026" s="5">
        <v>43988.0</v>
      </c>
      <c r="K2026" s="4" t="s">
        <v>3392</v>
      </c>
      <c r="L2026" s="4">
        <f>iferror(vlookup(B2026,Rating_info,3,0),"No Data")</f>
        <v>4.4</v>
      </c>
    </row>
    <row r="2027" ht="15.75" hidden="1" customHeight="1">
      <c r="A2027" s="4" t="s">
        <v>3375</v>
      </c>
      <c r="B2027" s="4" t="s">
        <v>3086</v>
      </c>
      <c r="C2027" s="4" t="str">
        <f>iferror(vlookup(B2027,Industry_info,2,false),"No data")</f>
        <v>Finance</v>
      </c>
      <c r="D2027" s="4" t="s">
        <v>2929</v>
      </c>
      <c r="E2027" s="4" t="str">
        <f>iferror(VLOOKUP(D2027,State_info,2,0),"No Data")</f>
        <v>TX</v>
      </c>
      <c r="F2027" s="4">
        <v>60239.0</v>
      </c>
      <c r="G2027" s="4">
        <v>102773.0</v>
      </c>
      <c r="H2027" s="4" t="s">
        <v>3393</v>
      </c>
      <c r="I2027" s="5">
        <v>43958.0</v>
      </c>
      <c r="J2027" s="5">
        <v>43988.0</v>
      </c>
      <c r="K2027" s="4" t="s">
        <v>16</v>
      </c>
      <c r="L2027" s="4">
        <f>iferror(vlookup(B2027,Rating_info,3,0),"No Data")</f>
        <v>3.7</v>
      </c>
    </row>
    <row r="2028" ht="15.75" hidden="1" customHeight="1">
      <c r="A2028" s="4" t="s">
        <v>3394</v>
      </c>
      <c r="B2028" s="4" t="s">
        <v>2907</v>
      </c>
      <c r="C2028" s="4" t="str">
        <f>iferror(vlookup(B2028,Industry_info,2,false),"No data")</f>
        <v>Information Technology</v>
      </c>
      <c r="D2028" s="4" t="s">
        <v>2864</v>
      </c>
      <c r="E2028" s="4" t="str">
        <f>iferror(VLOOKUP(D2028,State_info,2,0),"No Data")</f>
        <v>TX</v>
      </c>
      <c r="F2028" s="4">
        <v>96572.0</v>
      </c>
      <c r="G2028" s="4">
        <v>133663.0</v>
      </c>
      <c r="H2028" s="4" t="s">
        <v>15</v>
      </c>
      <c r="I2028" s="5">
        <v>43956.0</v>
      </c>
      <c r="J2028" s="5">
        <v>43988.0</v>
      </c>
      <c r="K2028" s="4" t="s">
        <v>16</v>
      </c>
      <c r="L2028" s="4">
        <f>iferror(vlookup(B2028,Rating_info,3,0),"No Data")</f>
        <v>4.1</v>
      </c>
    </row>
    <row r="2029" ht="15.75" hidden="1" customHeight="1">
      <c r="A2029" s="4" t="s">
        <v>3395</v>
      </c>
      <c r="B2029" s="4" t="s">
        <v>3396</v>
      </c>
      <c r="C2029" s="4" t="str">
        <f>iferror(vlookup(B2029,Industry_info,2,false),"No data")</f>
        <v>Finance</v>
      </c>
      <c r="D2029" s="4" t="s">
        <v>2976</v>
      </c>
      <c r="E2029" s="4" t="str">
        <f>iferror(VLOOKUP(D2029,State_info,2,0),"No Data")</f>
        <v>TX</v>
      </c>
      <c r="F2029" s="4">
        <v>54059.0</v>
      </c>
      <c r="G2029" s="4">
        <v>105058.0</v>
      </c>
      <c r="H2029" s="4" t="s">
        <v>3397</v>
      </c>
      <c r="I2029" s="5">
        <v>43958.0</v>
      </c>
      <c r="J2029" s="5">
        <v>43988.0</v>
      </c>
      <c r="K2029" s="4" t="s">
        <v>16</v>
      </c>
      <c r="L2029" s="4">
        <f>iferror(vlookup(B2029,Rating_info,3,0),"No Data")</f>
        <v>3.6</v>
      </c>
    </row>
    <row r="2030" ht="15.75" hidden="1" customHeight="1">
      <c r="A2030" s="4" t="s">
        <v>3398</v>
      </c>
      <c r="B2030" s="4" t="s">
        <v>3399</v>
      </c>
      <c r="C2030" s="4" t="str">
        <f>iferror(vlookup(B2030,Industry_info,2,false),"No data")</f>
        <v>Information Technology</v>
      </c>
      <c r="D2030" s="4" t="s">
        <v>3400</v>
      </c>
      <c r="E2030" s="4" t="str">
        <f>iferror(VLOOKUP(D2030,State_info,2,0),"No Data")</f>
        <v>TN</v>
      </c>
      <c r="F2030" s="4">
        <v>62126.0</v>
      </c>
      <c r="G2030" s="4">
        <v>107781.0</v>
      </c>
      <c r="H2030" s="4" t="s">
        <v>3401</v>
      </c>
      <c r="I2030" s="5">
        <v>43958.0</v>
      </c>
      <c r="J2030" s="5">
        <v>43988.0</v>
      </c>
      <c r="K2030" s="4" t="s">
        <v>16</v>
      </c>
      <c r="L2030" s="4">
        <f>iferror(vlookup(B2030,Rating_info,3,0),"No Data")</f>
        <v>3.3</v>
      </c>
    </row>
    <row r="2031" ht="15.75" hidden="1" customHeight="1">
      <c r="A2031" s="4" t="s">
        <v>3402</v>
      </c>
      <c r="B2031" s="4" t="s">
        <v>3403</v>
      </c>
      <c r="C2031" s="4" t="str">
        <f>iferror(vlookup(B2031,Industry_info,2,false),"No data")</f>
        <v>Oil, Gas, Energy &amp; Utilities</v>
      </c>
      <c r="D2031" s="4" t="s">
        <v>3404</v>
      </c>
      <c r="E2031" s="4" t="str">
        <f>iferror(VLOOKUP(D2031,State_info,2,0),"No Data")</f>
        <v>TX</v>
      </c>
      <c r="F2031" s="4">
        <v>63753.0</v>
      </c>
      <c r="G2031" s="4">
        <v>116406.0</v>
      </c>
      <c r="H2031" s="4" t="s">
        <v>3405</v>
      </c>
      <c r="I2031" s="5">
        <v>43953.0</v>
      </c>
      <c r="J2031" s="5">
        <v>43988.0</v>
      </c>
      <c r="K2031" s="4" t="s">
        <v>16</v>
      </c>
      <c r="L2031" s="4">
        <f>iferror(vlookup(B2031,Rating_info,3,0),"No Data")</f>
        <v>3.7</v>
      </c>
    </row>
    <row r="2032" ht="15.75" hidden="1" customHeight="1">
      <c r="A2032" s="4" t="s">
        <v>1566</v>
      </c>
      <c r="B2032" s="4" t="s">
        <v>3406</v>
      </c>
      <c r="C2032" s="4" t="str">
        <f>iferror(vlookup(B2032,Industry_info,2,false),"No data")</f>
        <v>Business Services</v>
      </c>
      <c r="D2032" s="4" t="s">
        <v>2860</v>
      </c>
      <c r="E2032" s="4" t="str">
        <f>iferror(VLOOKUP(D2032,State_info,2,0),"No Data")</f>
        <v>TX</v>
      </c>
      <c r="F2032" s="4">
        <v>73999.0</v>
      </c>
      <c r="G2032" s="4">
        <v>90377.0</v>
      </c>
      <c r="H2032" s="4" t="s">
        <v>3407</v>
      </c>
      <c r="I2032" s="5">
        <v>43952.0</v>
      </c>
      <c r="J2032" s="5">
        <v>43988.0</v>
      </c>
      <c r="K2032" s="4" t="s">
        <v>330</v>
      </c>
      <c r="L2032" s="4">
        <f>iferror(vlookup(B2032,Rating_info,3,0),"No Data")</f>
        <v>3.5</v>
      </c>
    </row>
    <row r="2033" ht="15.75" hidden="1" customHeight="1">
      <c r="A2033" s="4" t="s">
        <v>1566</v>
      </c>
      <c r="B2033" s="4" t="s">
        <v>3408</v>
      </c>
      <c r="C2033" s="4" t="str">
        <f>iferror(vlookup(B2033,Industry_info,2,false),"No data")</f>
        <v>Business Services</v>
      </c>
      <c r="D2033" s="4" t="s">
        <v>2860</v>
      </c>
      <c r="E2033" s="4" t="str">
        <f>iferror(VLOOKUP(D2033,State_info,2,0),"No Data")</f>
        <v>TX</v>
      </c>
      <c r="F2033" s="4">
        <v>65390.0</v>
      </c>
      <c r="G2033" s="4">
        <v>105107.0</v>
      </c>
      <c r="H2033" s="4" t="s">
        <v>3409</v>
      </c>
      <c r="I2033" s="5">
        <v>43950.0</v>
      </c>
      <c r="J2033" s="5">
        <v>43988.0</v>
      </c>
      <c r="K2033" s="4" t="s">
        <v>16</v>
      </c>
      <c r="L2033" s="4">
        <f>iferror(vlookup(B2033,Rating_info,3,0),"No Data")</f>
        <v>3.9</v>
      </c>
    </row>
    <row r="2034" ht="15.75" hidden="1" customHeight="1">
      <c r="A2034" s="4" t="s">
        <v>495</v>
      </c>
      <c r="B2034" s="4" t="s">
        <v>3014</v>
      </c>
      <c r="C2034" s="4" t="str">
        <f>iferror(vlookup(B2034,Industry_info,2,false),"No data")</f>
        <v>Information Technology</v>
      </c>
      <c r="D2034" s="4" t="s">
        <v>2864</v>
      </c>
      <c r="E2034" s="4" t="str">
        <f>iferror(VLOOKUP(D2034,State_info,2,0),"No Data")</f>
        <v>TX</v>
      </c>
      <c r="F2034" s="4">
        <v>84406.0</v>
      </c>
      <c r="G2034" s="4">
        <v>156399.0</v>
      </c>
      <c r="H2034" s="4" t="s">
        <v>3410</v>
      </c>
      <c r="I2034" s="5">
        <v>43949.0</v>
      </c>
      <c r="J2034" s="5">
        <v>43988.0</v>
      </c>
      <c r="K2034" s="4" t="s">
        <v>16</v>
      </c>
      <c r="L2034" s="4">
        <f>iferror(vlookup(B2034,Rating_info,3,0),"No Data")</f>
        <v>4.3</v>
      </c>
    </row>
    <row r="2035" ht="15.75" hidden="1" customHeight="1">
      <c r="A2035" s="4" t="s">
        <v>3411</v>
      </c>
      <c r="B2035" s="4" t="s">
        <v>3412</v>
      </c>
      <c r="C2035" s="4" t="str">
        <f>iferror(vlookup(B2035,Industry_info,2,false),"No data")</f>
        <v>Information Technology</v>
      </c>
      <c r="D2035" s="4" t="s">
        <v>2864</v>
      </c>
      <c r="E2035" s="4" t="str">
        <f>iferror(VLOOKUP(D2035,State_info,2,0),"No Data")</f>
        <v>TX</v>
      </c>
      <c r="F2035" s="4">
        <v>80475.0</v>
      </c>
      <c r="G2035" s="4">
        <v>100451.0</v>
      </c>
      <c r="H2035" s="4" t="s">
        <v>3413</v>
      </c>
      <c r="I2035" s="5">
        <v>43953.0</v>
      </c>
      <c r="J2035" s="5">
        <v>43988.0</v>
      </c>
      <c r="K2035" s="4" t="s">
        <v>16</v>
      </c>
      <c r="L2035" s="4">
        <f>iferror(vlookup(B2035,Rating_info,3,0),"No Data")</f>
        <v>3.5</v>
      </c>
    </row>
    <row r="2036" ht="15.75" hidden="1" customHeight="1">
      <c r="A2036" s="4" t="s">
        <v>495</v>
      </c>
      <c r="B2036" s="4" t="s">
        <v>3414</v>
      </c>
      <c r="C2036" s="4" t="str">
        <f>iferror(vlookup(B2036,Industry_info,2,false),"No data")</f>
        <v>Business Services</v>
      </c>
      <c r="D2036" s="4" t="s">
        <v>2929</v>
      </c>
      <c r="E2036" s="4" t="str">
        <f>iferror(VLOOKUP(D2036,State_info,2,0),"No Data")</f>
        <v>TX</v>
      </c>
      <c r="F2036" s="4">
        <v>60668.0</v>
      </c>
      <c r="G2036" s="4">
        <v>110380.0</v>
      </c>
      <c r="H2036" s="4" t="s">
        <v>3415</v>
      </c>
      <c r="I2036" s="5">
        <v>43956.0</v>
      </c>
      <c r="J2036" s="5">
        <v>43988.0</v>
      </c>
      <c r="K2036" s="4" t="s">
        <v>16</v>
      </c>
      <c r="L2036" s="4">
        <f>iferror(vlookup(B2036,Rating_info,3,0),"No Data")</f>
        <v>3.2</v>
      </c>
    </row>
    <row r="2037" ht="15.75" hidden="1" customHeight="1">
      <c r="A2037" s="4" t="s">
        <v>3416</v>
      </c>
      <c r="B2037" s="4" t="s">
        <v>3417</v>
      </c>
      <c r="C2037" s="4" t="str">
        <f>iferror(vlookup(B2037,Industry_info,2,false),"No data")</f>
        <v>Health Care</v>
      </c>
      <c r="D2037" s="4" t="s">
        <v>2860</v>
      </c>
      <c r="E2037" s="4" t="str">
        <f>iferror(VLOOKUP(D2037,State_info,2,0),"No Data")</f>
        <v>TX</v>
      </c>
      <c r="F2037" s="4">
        <v>50459.0</v>
      </c>
      <c r="G2037" s="4">
        <v>80445.0</v>
      </c>
      <c r="H2037" s="4" t="s">
        <v>3418</v>
      </c>
      <c r="I2037" s="5">
        <v>43954.0</v>
      </c>
      <c r="J2037" s="5">
        <v>43988.0</v>
      </c>
      <c r="K2037" s="4" t="s">
        <v>16</v>
      </c>
      <c r="L2037" s="4">
        <f>iferror(vlookup(B2037,Rating_info,3,0),"No Data")</f>
        <v>3.5</v>
      </c>
    </row>
    <row r="2038" ht="15.75" hidden="1" customHeight="1">
      <c r="A2038" s="4" t="s">
        <v>3419</v>
      </c>
      <c r="B2038" s="4" t="s">
        <v>2863</v>
      </c>
      <c r="C2038" s="4" t="str">
        <f>iferror(vlookup(B2038,Industry_info,2,false),"No data")</f>
        <v>Education</v>
      </c>
      <c r="D2038" s="4" t="s">
        <v>2864</v>
      </c>
      <c r="E2038" s="4" t="str">
        <f>iferror(VLOOKUP(D2038,State_info,2,0),"No Data")</f>
        <v>TX</v>
      </c>
      <c r="F2038" s="4">
        <v>57496.0</v>
      </c>
      <c r="G2038" s="4">
        <v>84467.0</v>
      </c>
      <c r="H2038" s="4" t="s">
        <v>15</v>
      </c>
      <c r="I2038" s="5">
        <v>43951.0</v>
      </c>
      <c r="J2038" s="5">
        <v>43988.0</v>
      </c>
      <c r="K2038" s="4" t="s">
        <v>16</v>
      </c>
      <c r="L2038" s="4">
        <f>iferror(vlookup(B2038,Rating_info,3,0),"No Data")</f>
        <v>3.8</v>
      </c>
    </row>
    <row r="2039" ht="15.75" hidden="1" customHeight="1">
      <c r="A2039" s="4" t="s">
        <v>1566</v>
      </c>
      <c r="B2039" s="4" t="s">
        <v>2975</v>
      </c>
      <c r="C2039" s="4" t="str">
        <f>iferror(vlookup(B2039,Industry_info,2,false),"No data")</f>
        <v>Finance</v>
      </c>
      <c r="D2039" s="4" t="s">
        <v>2976</v>
      </c>
      <c r="E2039" s="4" t="str">
        <f>iferror(VLOOKUP(D2039,State_info,2,0),"No Data")</f>
        <v>TX</v>
      </c>
      <c r="F2039" s="4">
        <v>72445.0</v>
      </c>
      <c r="G2039" s="4">
        <v>83576.0</v>
      </c>
      <c r="H2039" s="4" t="s">
        <v>3420</v>
      </c>
      <c r="I2039" s="5">
        <v>43950.0</v>
      </c>
      <c r="J2039" s="5">
        <v>43988.0</v>
      </c>
      <c r="K2039" s="4" t="s">
        <v>16</v>
      </c>
      <c r="L2039" s="4">
        <f>iferror(vlookup(B2039,Rating_info,3,0),"No Data")</f>
        <v>3.6</v>
      </c>
    </row>
    <row r="2040" ht="15.75" hidden="1" customHeight="1">
      <c r="A2040" s="4" t="s">
        <v>270</v>
      </c>
      <c r="B2040" s="4" t="s">
        <v>3421</v>
      </c>
      <c r="C2040" s="4" t="str">
        <f>iferror(vlookup(B2040,Industry_info,2,false),"No data")</f>
        <v>Education</v>
      </c>
      <c r="D2040" s="4" t="s">
        <v>2864</v>
      </c>
      <c r="E2040" s="4" t="str">
        <f>iferror(VLOOKUP(D2040,State_info,2,0),"No Data")</f>
        <v>TX</v>
      </c>
      <c r="F2040" s="4">
        <v>102316.0</v>
      </c>
      <c r="G2040" s="4">
        <v>121634.0</v>
      </c>
      <c r="H2040" s="4" t="s">
        <v>3422</v>
      </c>
      <c r="I2040" s="5">
        <v>43949.0</v>
      </c>
      <c r="J2040" s="5">
        <v>43988.0</v>
      </c>
      <c r="K2040" s="4" t="s">
        <v>16</v>
      </c>
      <c r="L2040" s="4">
        <f>iferror(vlookup(B2040,Rating_info,3,0),"No Data")</f>
        <v>5</v>
      </c>
    </row>
    <row r="2041" ht="15.75" hidden="1" customHeight="1">
      <c r="A2041" s="4" t="s">
        <v>1566</v>
      </c>
      <c r="B2041" s="4" t="s">
        <v>3423</v>
      </c>
      <c r="C2041" s="4" t="str">
        <f>iferror(vlookup(B2041,Industry_info,2,false),"No data")</f>
        <v>Information Technology</v>
      </c>
      <c r="D2041" s="4" t="s">
        <v>142</v>
      </c>
      <c r="E2041" s="4" t="str">
        <f>iferror(VLOOKUP(D2041,State_info,2,0),"No Data")</f>
        <v>TX</v>
      </c>
      <c r="F2041" s="4">
        <v>72546.0</v>
      </c>
      <c r="G2041" s="4">
        <v>89415.0</v>
      </c>
      <c r="H2041" s="4" t="s">
        <v>3424</v>
      </c>
      <c r="I2041" s="5">
        <v>43952.0</v>
      </c>
      <c r="J2041" s="5">
        <v>43988.0</v>
      </c>
      <c r="K2041" s="4" t="s">
        <v>16</v>
      </c>
      <c r="L2041" s="4">
        <f>iferror(vlookup(B2041,Rating_info,3,0),"No Data")</f>
        <v>3.3</v>
      </c>
    </row>
    <row r="2042" ht="15.75" hidden="1" customHeight="1">
      <c r="A2042" s="4" t="s">
        <v>3425</v>
      </c>
      <c r="B2042" s="4" t="s">
        <v>1966</v>
      </c>
      <c r="C2042" s="4" t="str">
        <f>iferror(vlookup(B2042,Industry_info,2,false),"No data")</f>
        <v>Biotech &amp; Pharmaceuticals</v>
      </c>
      <c r="D2042" s="4" t="s">
        <v>2864</v>
      </c>
      <c r="E2042" s="4" t="str">
        <f>iferror(VLOOKUP(D2042,State_info,2,0),"No Data")</f>
        <v>TX</v>
      </c>
      <c r="F2042" s="4">
        <v>44393.0</v>
      </c>
      <c r="G2042" s="4">
        <v>78229.0</v>
      </c>
      <c r="H2042" s="4" t="s">
        <v>15</v>
      </c>
      <c r="I2042" s="5">
        <v>43952.0</v>
      </c>
      <c r="J2042" s="5">
        <v>43988.0</v>
      </c>
      <c r="K2042" s="4" t="s">
        <v>16</v>
      </c>
      <c r="L2042" s="4">
        <f>iferror(vlookup(B2042,Rating_info,3,0),"No Data")</f>
        <v>3.7</v>
      </c>
    </row>
    <row r="2043" ht="15.75" hidden="1" customHeight="1">
      <c r="A2043" s="4" t="s">
        <v>3426</v>
      </c>
      <c r="B2043" s="4" t="s">
        <v>3427</v>
      </c>
      <c r="C2043" s="4" t="str">
        <f>iferror(vlookup(B2043,Industry_info,2,false),"No data")</f>
        <v>Business Services</v>
      </c>
      <c r="D2043" s="4" t="s">
        <v>2929</v>
      </c>
      <c r="E2043" s="4" t="str">
        <f>iferror(VLOOKUP(D2043,State_info,2,0),"No Data")</f>
        <v>TX</v>
      </c>
      <c r="F2043" s="4">
        <v>56313.0</v>
      </c>
      <c r="G2043" s="4">
        <v>95407.0</v>
      </c>
      <c r="H2043" s="4" t="s">
        <v>3428</v>
      </c>
      <c r="I2043" s="5">
        <v>43953.0</v>
      </c>
      <c r="J2043" s="5">
        <v>43988.0</v>
      </c>
      <c r="K2043" s="4" t="s">
        <v>16</v>
      </c>
      <c r="L2043" s="4">
        <f>iferror(vlookup(B2043,Rating_info,3,0),"No Data")</f>
        <v>4.2</v>
      </c>
    </row>
    <row r="2044" ht="15.75" hidden="1" customHeight="1">
      <c r="A2044" s="4" t="s">
        <v>3429</v>
      </c>
      <c r="B2044" s="4" t="s">
        <v>3047</v>
      </c>
      <c r="C2044" s="4" t="str">
        <f>iferror(vlookup(B2044,Industry_info,2,false),"No data")</f>
        <v>Health Care</v>
      </c>
      <c r="D2044" s="4" t="s">
        <v>3430</v>
      </c>
      <c r="E2044" s="4" t="str">
        <f>iferror(VLOOKUP(D2044,State_info,2,0),"No Data")</f>
        <v>TX</v>
      </c>
      <c r="F2044" s="4">
        <v>42625.0</v>
      </c>
      <c r="G2044" s="4">
        <v>59250.0</v>
      </c>
      <c r="H2044" s="4" t="s">
        <v>3431</v>
      </c>
      <c r="I2044" s="5">
        <v>43958.0</v>
      </c>
      <c r="J2044" s="5">
        <v>43988.0</v>
      </c>
      <c r="K2044" s="4" t="s">
        <v>16</v>
      </c>
      <c r="L2044" s="4">
        <f>iferror(vlookup(B2044,Rating_info,3,0),"No Data")</f>
        <v>3.6</v>
      </c>
    </row>
    <row r="2045" ht="15.75" hidden="1" customHeight="1">
      <c r="A2045" s="4" t="s">
        <v>3432</v>
      </c>
      <c r="B2045" s="4" t="s">
        <v>3433</v>
      </c>
      <c r="C2045" s="4" t="str">
        <f>iferror(vlookup(B2045,Industry_info,2,false),"No data")</f>
        <v>Business Services</v>
      </c>
      <c r="D2045" s="4" t="s">
        <v>2860</v>
      </c>
      <c r="E2045" s="4" t="str">
        <f>iferror(VLOOKUP(D2045,State_info,2,0),"No Data")</f>
        <v>TX</v>
      </c>
      <c r="F2045" s="4">
        <v>36154.0</v>
      </c>
      <c r="G2045" s="4">
        <v>47201.0</v>
      </c>
      <c r="H2045" s="4" t="s">
        <v>3434</v>
      </c>
      <c r="I2045" s="5">
        <v>43952.0</v>
      </c>
      <c r="J2045" s="5">
        <v>43988.0</v>
      </c>
      <c r="K2045" s="4" t="s">
        <v>16</v>
      </c>
      <c r="L2045" s="4">
        <f>iferror(vlookup(B2045,Rating_info,3,0),"No Data")</f>
        <v>4.3</v>
      </c>
    </row>
    <row r="2046" ht="15.75" hidden="1" customHeight="1">
      <c r="A2046" s="4" t="s">
        <v>3435</v>
      </c>
      <c r="B2046" s="4" t="s">
        <v>2907</v>
      </c>
      <c r="C2046" s="4" t="str">
        <f>iferror(vlookup(B2046,Industry_info,2,false),"No data")</f>
        <v>Information Technology</v>
      </c>
      <c r="D2046" s="4" t="s">
        <v>2864</v>
      </c>
      <c r="E2046" s="4" t="str">
        <f>iferror(VLOOKUP(D2046,State_info,2,0),"No Data")</f>
        <v>TX</v>
      </c>
      <c r="F2046" s="4">
        <v>94041.0</v>
      </c>
      <c r="G2046" s="4">
        <v>119218.0</v>
      </c>
      <c r="H2046" s="4" t="s">
        <v>15</v>
      </c>
      <c r="I2046" s="5">
        <v>43958.0</v>
      </c>
      <c r="J2046" s="5">
        <v>43988.0</v>
      </c>
      <c r="K2046" s="4" t="s">
        <v>16</v>
      </c>
      <c r="L2046" s="4">
        <f>iferror(vlookup(B2046,Rating_info,3,0),"No Data")</f>
        <v>4.1</v>
      </c>
    </row>
    <row r="2047" ht="15.75" hidden="1" customHeight="1">
      <c r="A2047" s="4" t="s">
        <v>3436</v>
      </c>
      <c r="B2047" s="4" t="s">
        <v>3437</v>
      </c>
      <c r="C2047" s="4" t="str">
        <f>iferror(vlookup(B2047,Industry_info,2,false),"No data")</f>
        <v>Biotech &amp; Pharmaceuticals</v>
      </c>
      <c r="D2047" s="4" t="s">
        <v>3438</v>
      </c>
      <c r="E2047" s="4" t="str">
        <f>iferror(VLOOKUP(D2047,State_info,2,0),"No Data")</f>
        <v>TX</v>
      </c>
      <c r="F2047" s="4">
        <v>60624.0</v>
      </c>
      <c r="G2047" s="4">
        <v>127794.0</v>
      </c>
      <c r="H2047" s="4" t="s">
        <v>3439</v>
      </c>
      <c r="I2047" s="5">
        <v>43952.0</v>
      </c>
      <c r="J2047" s="5">
        <v>43988.0</v>
      </c>
      <c r="K2047" s="4" t="s">
        <v>16</v>
      </c>
      <c r="L2047" s="4">
        <f>iferror(vlookup(B2047,Rating_info,3,0),"No Data")</f>
        <v>3.5</v>
      </c>
    </row>
    <row r="2048" ht="15.75" hidden="1" customHeight="1">
      <c r="A2048" s="4" t="s">
        <v>3440</v>
      </c>
      <c r="B2048" s="4" t="s">
        <v>3437</v>
      </c>
      <c r="C2048" s="4" t="str">
        <f>iferror(vlookup(B2048,Industry_info,2,false),"No data")</f>
        <v>Biotech &amp; Pharmaceuticals</v>
      </c>
      <c r="D2048" s="4" t="s">
        <v>3438</v>
      </c>
      <c r="E2048" s="4" t="str">
        <f>iferror(VLOOKUP(D2048,State_info,2,0),"No Data")</f>
        <v>TX</v>
      </c>
      <c r="F2048" s="4">
        <v>45842.0</v>
      </c>
      <c r="G2048" s="4">
        <v>99026.0</v>
      </c>
      <c r="H2048" s="4" t="s">
        <v>3441</v>
      </c>
      <c r="I2048" s="5">
        <v>43952.0</v>
      </c>
      <c r="J2048" s="5">
        <v>43988.0</v>
      </c>
      <c r="K2048" s="4" t="s">
        <v>16</v>
      </c>
      <c r="L2048" s="4">
        <f>iferror(vlookup(B2048,Rating_info,3,0),"No Data")</f>
        <v>3.5</v>
      </c>
    </row>
    <row r="2049" ht="15.75" hidden="1" customHeight="1">
      <c r="A2049" s="4" t="s">
        <v>3442</v>
      </c>
      <c r="B2049" s="4" t="s">
        <v>3443</v>
      </c>
      <c r="C2049" s="4" t="str">
        <f>iferror(vlookup(B2049,Industry_info,2,false),"No data")</f>
        <v>Information Technology</v>
      </c>
      <c r="D2049" s="4" t="s">
        <v>2874</v>
      </c>
      <c r="E2049" s="4" t="str">
        <f>iferror(VLOOKUP(D2049,State_info,2,0),"No Data")</f>
        <v>TX</v>
      </c>
      <c r="F2049" s="4">
        <v>35483.0</v>
      </c>
      <c r="G2049" s="4">
        <v>64779.0</v>
      </c>
      <c r="H2049" s="4" t="s">
        <v>3444</v>
      </c>
      <c r="I2049" s="5">
        <v>43957.0</v>
      </c>
      <c r="J2049" s="5">
        <v>43988.0</v>
      </c>
      <c r="K2049" s="4" t="s">
        <v>16</v>
      </c>
      <c r="L2049" s="4">
        <f>iferror(vlookup(B2049,Rating_info,3,0),"No Data")</f>
        <v>3.9</v>
      </c>
    </row>
    <row r="2050" ht="15.75" hidden="1" customHeight="1">
      <c r="A2050" s="4" t="s">
        <v>2546</v>
      </c>
      <c r="B2050" s="4" t="s">
        <v>3445</v>
      </c>
      <c r="C2050" s="4" t="str">
        <f>iferror(vlookup(B2050,Industry_info,2,false),"No data")</f>
        <v>Insurance</v>
      </c>
      <c r="D2050" s="4" t="s">
        <v>2860</v>
      </c>
      <c r="E2050" s="4" t="str">
        <f>iferror(VLOOKUP(D2050,State_info,2,0),"No Data")</f>
        <v>TX</v>
      </c>
      <c r="F2050" s="4">
        <v>66965.0</v>
      </c>
      <c r="G2050" s="4">
        <v>70573.0</v>
      </c>
      <c r="H2050" s="4" t="s">
        <v>3446</v>
      </c>
      <c r="I2050" s="5">
        <v>43950.0</v>
      </c>
      <c r="J2050" s="5">
        <v>43988.0</v>
      </c>
      <c r="K2050" s="4" t="s">
        <v>16</v>
      </c>
      <c r="L2050" s="4">
        <f>iferror(vlookup(B2050,Rating_info,3,0),"No Data")</f>
        <v>3.1</v>
      </c>
    </row>
    <row r="2051" ht="15.75" hidden="1" customHeight="1">
      <c r="A2051" s="4" t="s">
        <v>3447</v>
      </c>
      <c r="B2051" s="4" t="s">
        <v>3448</v>
      </c>
      <c r="C2051" s="4" t="str">
        <f>iferror(vlookup(B2051,Industry_info,2,false),"No data")</f>
        <v>Education</v>
      </c>
      <c r="D2051" s="4" t="s">
        <v>2915</v>
      </c>
      <c r="E2051" s="4" t="str">
        <f>iferror(VLOOKUP(D2051,State_info,2,0),"No Data")</f>
        <v>TX</v>
      </c>
      <c r="F2051" s="4">
        <v>19857.0</v>
      </c>
      <c r="G2051" s="4">
        <v>38127.0</v>
      </c>
      <c r="H2051" s="4" t="s">
        <v>3449</v>
      </c>
      <c r="I2051" s="5">
        <v>43953.0</v>
      </c>
      <c r="J2051" s="5">
        <v>43988.0</v>
      </c>
      <c r="K2051" s="4" t="s">
        <v>16</v>
      </c>
      <c r="L2051" s="4">
        <f>iferror(vlookup(B2051,Rating_info,3,0),"No Data")</f>
        <v>3.5</v>
      </c>
    </row>
    <row r="2052" ht="15.75" hidden="1" customHeight="1">
      <c r="A2052" s="4" t="s">
        <v>3222</v>
      </c>
      <c r="B2052" s="4" t="s">
        <v>3450</v>
      </c>
      <c r="C2052" s="4" t="str">
        <f>iferror(vlookup(B2052,Industry_info,2,false),"No data")</f>
        <v>Business Services</v>
      </c>
      <c r="D2052" s="4" t="s">
        <v>2864</v>
      </c>
      <c r="E2052" s="4" t="str">
        <f>iferror(VLOOKUP(D2052,State_info,2,0),"No Data")</f>
        <v>TX</v>
      </c>
      <c r="F2052" s="4">
        <v>30608.0</v>
      </c>
      <c r="G2052" s="4">
        <v>56630.0</v>
      </c>
      <c r="H2052" s="4" t="s">
        <v>3451</v>
      </c>
      <c r="I2052" s="5">
        <v>43951.0</v>
      </c>
      <c r="J2052" s="5">
        <v>43988.0</v>
      </c>
      <c r="K2052" s="4" t="s">
        <v>16</v>
      </c>
      <c r="L2052" s="4">
        <f>iferror(vlookup(B2052,Rating_info,3,0),"No Data")</f>
        <v>3.4</v>
      </c>
    </row>
    <row r="2053" ht="15.75" hidden="1" customHeight="1">
      <c r="A2053" s="4" t="e">
        <v>#NAME?</v>
      </c>
      <c r="B2053" s="4" t="s">
        <v>3452</v>
      </c>
      <c r="C2053" s="4" t="str">
        <f>iferror(vlookup(B2053,Industry_info,2,false),"No data")</f>
        <v>Information Technology</v>
      </c>
      <c r="D2053" s="4" t="s">
        <v>2915</v>
      </c>
      <c r="E2053" s="4" t="str">
        <f>iferror(VLOOKUP(D2053,State_info,2,0),"No Data")</f>
        <v>TX</v>
      </c>
      <c r="F2053" s="4">
        <v>56690.0</v>
      </c>
      <c r="G2053" s="4">
        <v>69770.0</v>
      </c>
      <c r="H2053" s="4" t="s">
        <v>3453</v>
      </c>
      <c r="I2053" s="5">
        <v>43945.0</v>
      </c>
      <c r="J2053" s="5">
        <v>43988.0</v>
      </c>
      <c r="K2053" s="4" t="s">
        <v>16</v>
      </c>
      <c r="L2053" s="4">
        <f>iferror(vlookup(B2053,Rating_info,3,0),"No Data")</f>
        <v>4.7</v>
      </c>
    </row>
    <row r="2054" ht="15.75" hidden="1" customHeight="1">
      <c r="A2054" s="4" t="s">
        <v>3454</v>
      </c>
      <c r="B2054" s="4" t="s">
        <v>2928</v>
      </c>
      <c r="C2054" s="4" t="str">
        <f>iferror(vlookup(B2054,Industry_info,2,false),"No data")</f>
        <v>Health Care</v>
      </c>
      <c r="D2054" s="4" t="s">
        <v>2929</v>
      </c>
      <c r="E2054" s="4" t="str">
        <f>iferror(VLOOKUP(D2054,State_info,2,0),"No Data")</f>
        <v>TX</v>
      </c>
      <c r="F2054" s="4">
        <v>33794.0</v>
      </c>
      <c r="G2054" s="4">
        <v>62972.0</v>
      </c>
      <c r="H2054" s="4" t="s">
        <v>15</v>
      </c>
      <c r="I2054" s="5">
        <v>43958.0</v>
      </c>
      <c r="J2054" s="5">
        <v>43988.0</v>
      </c>
      <c r="K2054" s="4" t="s">
        <v>16</v>
      </c>
      <c r="L2054" s="4">
        <f>iferror(vlookup(B2054,Rating_info,3,0),"No Data")</f>
        <v>3.5</v>
      </c>
    </row>
    <row r="2055" ht="15.75" hidden="1" customHeight="1">
      <c r="A2055" s="4" t="s">
        <v>3455</v>
      </c>
      <c r="B2055" s="4" t="s">
        <v>3403</v>
      </c>
      <c r="C2055" s="4" t="str">
        <f>iferror(vlookup(B2055,Industry_info,2,false),"No data")</f>
        <v>Oil, Gas, Energy &amp; Utilities</v>
      </c>
      <c r="D2055" s="4" t="s">
        <v>3404</v>
      </c>
      <c r="E2055" s="4" t="str">
        <f>iferror(VLOOKUP(D2055,State_info,2,0),"No Data")</f>
        <v>TX</v>
      </c>
      <c r="F2055" s="4">
        <v>54118.0</v>
      </c>
      <c r="G2055" s="4">
        <v>101452.0</v>
      </c>
      <c r="H2055" s="4" t="s">
        <v>3456</v>
      </c>
      <c r="I2055" s="5">
        <v>43957.0</v>
      </c>
      <c r="J2055" s="5">
        <v>43988.0</v>
      </c>
      <c r="K2055" s="4" t="s">
        <v>16</v>
      </c>
      <c r="L2055" s="4">
        <f>iferror(vlookup(B2055,Rating_info,3,0),"No Data")</f>
        <v>3.7</v>
      </c>
    </row>
    <row r="2056" ht="15.75" hidden="1" customHeight="1">
      <c r="A2056" s="4" t="s">
        <v>3457</v>
      </c>
      <c r="B2056" s="4" t="s">
        <v>3088</v>
      </c>
      <c r="C2056" s="4" t="str">
        <f>iferror(vlookup(B2056,Industry_info,2,false),"No data")</f>
        <v>Information Technology</v>
      </c>
      <c r="D2056" s="4" t="s">
        <v>2885</v>
      </c>
      <c r="E2056" s="4" t="str">
        <f>iferror(VLOOKUP(D2056,State_info,2,0),"No Data")</f>
        <v>TX</v>
      </c>
      <c r="F2056" s="4">
        <v>50308.0</v>
      </c>
      <c r="G2056" s="4">
        <v>93458.0</v>
      </c>
      <c r="H2056" s="4" t="s">
        <v>3458</v>
      </c>
      <c r="I2056" s="5">
        <v>43946.0</v>
      </c>
      <c r="J2056" s="5">
        <v>43988.0</v>
      </c>
      <c r="K2056" s="4" t="s">
        <v>16</v>
      </c>
      <c r="L2056" s="4">
        <f>iferror(vlookup(B2056,Rating_info,3,0),"No Data")</f>
        <v>3.9</v>
      </c>
    </row>
    <row r="2057" ht="15.75" hidden="1" customHeight="1">
      <c r="A2057" s="4" t="s">
        <v>3459</v>
      </c>
      <c r="B2057" s="4" t="s">
        <v>2895</v>
      </c>
      <c r="C2057" s="4" t="str">
        <f>iferror(vlookup(B2057,Industry_info,2,false),"No data")</f>
        <v>Business Services</v>
      </c>
      <c r="D2057" s="4" t="s">
        <v>142</v>
      </c>
      <c r="E2057" s="4" t="str">
        <f>iferror(VLOOKUP(D2057,State_info,2,0),"No Data")</f>
        <v>TX</v>
      </c>
      <c r="F2057" s="4">
        <v>47835.0</v>
      </c>
      <c r="G2057" s="4">
        <v>82893.0</v>
      </c>
      <c r="H2057" s="4" t="s">
        <v>3460</v>
      </c>
      <c r="I2057" s="5">
        <v>43953.0</v>
      </c>
      <c r="J2057" s="5">
        <v>43988.0</v>
      </c>
      <c r="K2057" s="4" t="s">
        <v>16</v>
      </c>
      <c r="L2057" s="4">
        <f>iferror(vlookup(B2057,Rating_info,3,0),"No Data")</f>
        <v>3.9</v>
      </c>
    </row>
    <row r="2058" ht="15.75" hidden="1" customHeight="1">
      <c r="A2058" s="4" t="s">
        <v>3461</v>
      </c>
      <c r="B2058" s="4" t="s">
        <v>3462</v>
      </c>
      <c r="C2058" s="4" t="str">
        <f>iferror(vlookup(B2058,Industry_info,2,false),"No data")</f>
        <v>Finance</v>
      </c>
      <c r="D2058" s="4" t="s">
        <v>2874</v>
      </c>
      <c r="E2058" s="4" t="str">
        <f>iferror(VLOOKUP(D2058,State_info,2,0),"No Data")</f>
        <v>TX</v>
      </c>
      <c r="F2058" s="4">
        <v>76276.0</v>
      </c>
      <c r="G2058" s="4">
        <v>138406.0</v>
      </c>
      <c r="H2058" s="4" t="s">
        <v>3463</v>
      </c>
      <c r="I2058" s="5">
        <v>43953.0</v>
      </c>
      <c r="J2058" s="5">
        <v>43988.0</v>
      </c>
      <c r="K2058" s="4" t="s">
        <v>16</v>
      </c>
      <c r="L2058" s="4">
        <f>iferror(vlookup(B2058,Rating_info,3,0),"No Data")</f>
        <v>3.9</v>
      </c>
    </row>
    <row r="2059" ht="15.75" hidden="1" customHeight="1">
      <c r="A2059" s="4" t="s">
        <v>3464</v>
      </c>
      <c r="B2059" s="4" t="s">
        <v>3381</v>
      </c>
      <c r="C2059" s="4" t="str">
        <f>iferror(vlookup(B2059,Industry_info,2,false),"No data")</f>
        <v>Education</v>
      </c>
      <c r="D2059" s="4" t="s">
        <v>2864</v>
      </c>
      <c r="E2059" s="4" t="str">
        <f>iferror(VLOOKUP(D2059,State_info,2,0),"No Data")</f>
        <v>TX</v>
      </c>
      <c r="F2059" s="4">
        <v>44998.0</v>
      </c>
      <c r="G2059" s="4">
        <v>76984.0</v>
      </c>
      <c r="H2059" s="4" t="s">
        <v>3465</v>
      </c>
      <c r="I2059" s="5">
        <v>43948.0</v>
      </c>
      <c r="J2059" s="5">
        <v>43988.0</v>
      </c>
      <c r="K2059" s="4" t="s">
        <v>16</v>
      </c>
      <c r="L2059" s="4">
        <f>iferror(vlookup(B2059,Rating_info,3,0),"No Data")</f>
        <v>4.3</v>
      </c>
    </row>
    <row r="2060" ht="15.75" hidden="1" customHeight="1">
      <c r="A2060" s="4" t="s">
        <v>396</v>
      </c>
      <c r="B2060" s="4" t="s">
        <v>3466</v>
      </c>
      <c r="C2060" s="4" t="str">
        <f>iferror(vlookup(B2060,Industry_info,2,false),"No data")</f>
        <v>Business Services</v>
      </c>
      <c r="D2060" s="4" t="s">
        <v>2885</v>
      </c>
      <c r="E2060" s="4" t="str">
        <f>iferror(VLOOKUP(D2060,State_info,2,0),"No Data")</f>
        <v>TX</v>
      </c>
      <c r="F2060" s="4">
        <v>48204.0</v>
      </c>
      <c r="G2060" s="4">
        <v>91026.0</v>
      </c>
      <c r="H2060" s="4" t="s">
        <v>3467</v>
      </c>
      <c r="I2060" s="5">
        <v>43952.0</v>
      </c>
      <c r="J2060" s="5">
        <v>43988.0</v>
      </c>
      <c r="K2060" s="4" t="s">
        <v>16</v>
      </c>
      <c r="L2060" s="4">
        <f>iferror(vlookup(B2060,Rating_info,3,0),"No Data")</f>
        <v>4</v>
      </c>
    </row>
    <row r="2061" ht="15.75" hidden="1" customHeight="1">
      <c r="A2061" s="4" t="s">
        <v>3468</v>
      </c>
      <c r="B2061" s="4" t="s">
        <v>3469</v>
      </c>
      <c r="C2061" s="4" t="str">
        <f>iferror(vlookup(B2061,Industry_info,2,false),"No data")</f>
        <v>Health Care</v>
      </c>
      <c r="D2061" s="4" t="s">
        <v>3470</v>
      </c>
      <c r="E2061" s="4" t="str">
        <f>iferror(VLOOKUP(D2061,State_info,2,0),"No Data")</f>
        <v>TX</v>
      </c>
      <c r="F2061" s="4">
        <v>41361.0</v>
      </c>
      <c r="G2061" s="4">
        <v>65995.0</v>
      </c>
      <c r="H2061" s="4" t="s">
        <v>3471</v>
      </c>
      <c r="I2061" s="5">
        <v>43956.0</v>
      </c>
      <c r="J2061" s="5">
        <v>43988.0</v>
      </c>
      <c r="K2061" s="4" t="s">
        <v>16</v>
      </c>
      <c r="L2061" s="4">
        <f>iferror(vlookup(B2061,Rating_info,3,0),"No Data")</f>
        <v>3.2</v>
      </c>
    </row>
    <row r="2062" ht="15.75" hidden="1" customHeight="1">
      <c r="A2062" s="4" t="s">
        <v>3472</v>
      </c>
      <c r="B2062" s="4" t="s">
        <v>3371</v>
      </c>
      <c r="C2062" s="4" t="str">
        <f>iferror(vlookup(B2062,Industry_info,2,false),"No data")</f>
        <v>Business Services</v>
      </c>
      <c r="D2062" s="4" t="s">
        <v>2860</v>
      </c>
      <c r="E2062" s="4" t="str">
        <f>iferror(VLOOKUP(D2062,State_info,2,0),"No Data")</f>
        <v>TX</v>
      </c>
      <c r="F2062" s="4">
        <v>78964.0</v>
      </c>
      <c r="G2062" s="4">
        <v>109881.0</v>
      </c>
      <c r="H2062" s="4" t="s">
        <v>3473</v>
      </c>
      <c r="I2062" s="5">
        <v>43952.0</v>
      </c>
      <c r="J2062" s="5">
        <v>43988.0</v>
      </c>
      <c r="K2062" s="4" t="s">
        <v>16</v>
      </c>
      <c r="L2062" s="4">
        <f>iferror(vlookup(B2062,Rating_info,3,0),"No Data")</f>
        <v>4.3</v>
      </c>
    </row>
    <row r="2063" ht="15.75" hidden="1" customHeight="1">
      <c r="A2063" s="4" t="s">
        <v>3474</v>
      </c>
      <c r="B2063" s="4" t="s">
        <v>966</v>
      </c>
      <c r="C2063" s="4" t="str">
        <f>iferror(vlookup(B2063,Industry_info,2,false),"No data")</f>
        <v>Business Services</v>
      </c>
      <c r="D2063" s="4" t="s">
        <v>2860</v>
      </c>
      <c r="E2063" s="4" t="str">
        <f>iferror(VLOOKUP(D2063,State_info,2,0),"No Data")</f>
        <v>TX</v>
      </c>
      <c r="F2063" s="4">
        <v>46572.0</v>
      </c>
      <c r="G2063" s="4">
        <v>71444.0</v>
      </c>
      <c r="H2063" s="4" t="s">
        <v>3475</v>
      </c>
      <c r="I2063" s="5">
        <v>43953.0</v>
      </c>
      <c r="J2063" s="5">
        <v>43988.0</v>
      </c>
      <c r="K2063" s="4" t="s">
        <v>16</v>
      </c>
      <c r="L2063" s="4">
        <f>iferror(vlookup(B2063,Rating_info,3,0),"No Data")</f>
        <v>3.9</v>
      </c>
    </row>
    <row r="2064" ht="15.75" hidden="1" customHeight="1">
      <c r="A2064" s="4" t="s">
        <v>3476</v>
      </c>
      <c r="B2064" s="4" t="s">
        <v>3477</v>
      </c>
      <c r="C2064" s="4" t="str">
        <f>iferror(vlookup(B2064,Industry_info,2,false),"No data")</f>
        <v>Health Care</v>
      </c>
      <c r="D2064" s="4" t="s">
        <v>2860</v>
      </c>
      <c r="E2064" s="4" t="str">
        <f>iferror(VLOOKUP(D2064,State_info,2,0),"No Data")</f>
        <v>TX</v>
      </c>
      <c r="F2064" s="4">
        <v>33414.0</v>
      </c>
      <c r="G2064" s="4">
        <v>58921.0</v>
      </c>
      <c r="H2064" s="4" t="s">
        <v>3478</v>
      </c>
      <c r="I2064" s="5">
        <v>43958.0</v>
      </c>
      <c r="J2064" s="5">
        <v>43988.0</v>
      </c>
      <c r="K2064" s="4" t="s">
        <v>16</v>
      </c>
      <c r="L2064" s="4">
        <f>iferror(vlookup(B2064,Rating_info,3,0),"No Data")</f>
        <v>3</v>
      </c>
    </row>
    <row r="2065" ht="15.75" hidden="1" customHeight="1">
      <c r="A2065" s="4" t="s">
        <v>3479</v>
      </c>
      <c r="B2065" s="4" t="s">
        <v>3480</v>
      </c>
      <c r="C2065" s="4" t="str">
        <f>iferror(vlookup(B2065,Industry_info,2,false),"No data")</f>
        <v>Information Technology</v>
      </c>
      <c r="D2065" s="4" t="s">
        <v>2864</v>
      </c>
      <c r="E2065" s="4" t="str">
        <f>iferror(VLOOKUP(D2065,State_info,2,0),"No Data")</f>
        <v>TX</v>
      </c>
      <c r="F2065" s="4">
        <v>60267.0</v>
      </c>
      <c r="G2065" s="4">
        <v>125423.0</v>
      </c>
      <c r="H2065" s="4" t="s">
        <v>3481</v>
      </c>
      <c r="I2065" s="5">
        <v>43956.0</v>
      </c>
      <c r="J2065" s="5">
        <v>43988.0</v>
      </c>
      <c r="K2065" s="4" t="s">
        <v>16</v>
      </c>
      <c r="L2065" s="4">
        <f>iferror(vlookup(B2065,Rating_info,3,0),"No Data")</f>
        <v>3.9</v>
      </c>
    </row>
    <row r="2066" ht="15.75" hidden="1" customHeight="1">
      <c r="A2066" s="4" t="s">
        <v>3482</v>
      </c>
      <c r="B2066" s="4" t="s">
        <v>2907</v>
      </c>
      <c r="C2066" s="4" t="str">
        <f>iferror(vlookup(B2066,Industry_info,2,false),"No data")</f>
        <v>Information Technology</v>
      </c>
      <c r="D2066" s="4" t="s">
        <v>2864</v>
      </c>
      <c r="E2066" s="4" t="str">
        <f>iferror(VLOOKUP(D2066,State_info,2,0),"No Data")</f>
        <v>TX</v>
      </c>
      <c r="F2066" s="4">
        <v>62994.0</v>
      </c>
      <c r="G2066" s="4">
        <v>123103.0</v>
      </c>
      <c r="H2066" s="4" t="s">
        <v>15</v>
      </c>
      <c r="I2066" s="5">
        <v>43954.0</v>
      </c>
      <c r="J2066" s="5">
        <v>43988.0</v>
      </c>
      <c r="K2066" s="4" t="s">
        <v>16</v>
      </c>
      <c r="L2066" s="4">
        <f>iferror(vlookup(B2066,Rating_info,3,0),"No Data")</f>
        <v>4.1</v>
      </c>
    </row>
    <row r="2067" ht="15.75" hidden="1" customHeight="1">
      <c r="A2067" s="4" t="s">
        <v>3483</v>
      </c>
      <c r="B2067" s="4" t="s">
        <v>3484</v>
      </c>
      <c r="C2067" s="4" t="str">
        <f>iferror(vlookup(B2067,Industry_info,2,false),"No data")</f>
        <v>No Industry</v>
      </c>
      <c r="D2067" s="4" t="s">
        <v>2874</v>
      </c>
      <c r="E2067" s="4" t="str">
        <f>iferror(VLOOKUP(D2067,State_info,2,0),"No Data")</f>
        <v>TX</v>
      </c>
      <c r="F2067" s="4">
        <v>32570.0</v>
      </c>
      <c r="G2067" s="4">
        <v>60666.0</v>
      </c>
      <c r="H2067" s="4" t="s">
        <v>15</v>
      </c>
      <c r="I2067" s="5">
        <v>43957.0</v>
      </c>
      <c r="J2067" s="5">
        <v>43988.0</v>
      </c>
      <c r="K2067" s="4" t="s">
        <v>16</v>
      </c>
      <c r="L2067" s="4">
        <f>iferror(vlookup(B2067,Rating_info,3,0),"No Data")</f>
        <v>4.9</v>
      </c>
    </row>
    <row r="2068" ht="15.75" hidden="1" customHeight="1">
      <c r="A2068" s="4" t="s">
        <v>3485</v>
      </c>
      <c r="B2068" s="4" t="s">
        <v>2895</v>
      </c>
      <c r="C2068" s="4" t="str">
        <f>iferror(vlookup(B2068,Industry_info,2,false),"No data")</f>
        <v>Business Services</v>
      </c>
      <c r="D2068" s="4" t="s">
        <v>142</v>
      </c>
      <c r="E2068" s="4" t="str">
        <f>iferror(VLOOKUP(D2068,State_info,2,0),"No Data")</f>
        <v>TX</v>
      </c>
      <c r="F2068" s="4">
        <v>94022.0</v>
      </c>
      <c r="G2068" s="4">
        <v>144164.0</v>
      </c>
      <c r="H2068" s="4" t="s">
        <v>3486</v>
      </c>
      <c r="I2068" s="5">
        <v>43947.0</v>
      </c>
      <c r="J2068" s="5">
        <v>43988.0</v>
      </c>
      <c r="K2068" s="4" t="s">
        <v>16</v>
      </c>
      <c r="L2068" s="4">
        <f>iferror(vlookup(B2068,Rating_info,3,0),"No Data")</f>
        <v>3.9</v>
      </c>
    </row>
    <row r="2069" ht="15.75" hidden="1" customHeight="1">
      <c r="A2069" s="4" t="s">
        <v>3487</v>
      </c>
      <c r="B2069" s="4" t="s">
        <v>1902</v>
      </c>
      <c r="C2069" s="4" t="str">
        <f>iferror(vlookup(B2069,Industry_info,2,false),"No data")</f>
        <v>Information Technology</v>
      </c>
      <c r="D2069" s="4" t="s">
        <v>2929</v>
      </c>
      <c r="E2069" s="4" t="str">
        <f>iferror(VLOOKUP(D2069,State_info,2,0),"No Data")</f>
        <v>TX</v>
      </c>
      <c r="F2069" s="4">
        <v>60924.0</v>
      </c>
      <c r="G2069" s="4">
        <v>91092.0</v>
      </c>
      <c r="H2069" s="4" t="s">
        <v>3488</v>
      </c>
      <c r="I2069" s="5">
        <v>43955.0</v>
      </c>
      <c r="J2069" s="5">
        <v>43988.0</v>
      </c>
      <c r="K2069" s="4" t="s">
        <v>16</v>
      </c>
      <c r="L2069" s="4">
        <f>iferror(vlookup(B2069,Rating_info,3,0),"No Data")</f>
        <v>4.5</v>
      </c>
    </row>
    <row r="2070" ht="15.75" hidden="1" customHeight="1">
      <c r="A2070" s="4" t="s">
        <v>3489</v>
      </c>
      <c r="B2070" s="4" t="s">
        <v>3490</v>
      </c>
      <c r="C2070" s="4" t="str">
        <f>iferror(vlookup(B2070,Industry_info,2,false),"No data")</f>
        <v>Aerospace &amp; Defense</v>
      </c>
      <c r="D2070" s="4" t="s">
        <v>2885</v>
      </c>
      <c r="E2070" s="4" t="str">
        <f>iferror(VLOOKUP(D2070,State_info,2,0),"No Data")</f>
        <v>TX</v>
      </c>
      <c r="F2070" s="4">
        <v>48363.0</v>
      </c>
      <c r="G2070" s="4">
        <v>102498.0</v>
      </c>
      <c r="H2070" s="4" t="s">
        <v>3491</v>
      </c>
      <c r="I2070" s="5">
        <v>43956.0</v>
      </c>
      <c r="J2070" s="5">
        <v>43988.0</v>
      </c>
      <c r="K2070" s="4" t="s">
        <v>16</v>
      </c>
      <c r="L2070" s="4">
        <f>iferror(vlookup(B2070,Rating_info,3,0),"No Data")</f>
        <v>4.5</v>
      </c>
    </row>
    <row r="2071" ht="15.75" hidden="1" customHeight="1">
      <c r="A2071" s="4" t="s">
        <v>3492</v>
      </c>
      <c r="B2071" s="4" t="s">
        <v>206</v>
      </c>
      <c r="C2071" s="4" t="str">
        <f>iferror(vlookup(B2071,Industry_info,2,false),"No data")</f>
        <v>Aerospace &amp; Defense</v>
      </c>
      <c r="D2071" s="4" t="s">
        <v>2915</v>
      </c>
      <c r="E2071" s="4" t="str">
        <f>iferror(VLOOKUP(D2071,State_info,2,0),"No Data")</f>
        <v>TX</v>
      </c>
      <c r="F2071" s="4">
        <v>78388.0</v>
      </c>
      <c r="G2071" s="4">
        <v>101479.0</v>
      </c>
      <c r="H2071" s="4" t="s">
        <v>15</v>
      </c>
      <c r="I2071" s="5">
        <v>43950.0</v>
      </c>
      <c r="J2071" s="5">
        <v>43988.0</v>
      </c>
      <c r="K2071" s="4" t="s">
        <v>16</v>
      </c>
      <c r="L2071" s="4">
        <f>iferror(vlookup(B2071,Rating_info,3,0),"No Data")</f>
        <v>3.8</v>
      </c>
    </row>
    <row r="2072" ht="15.75" hidden="1" customHeight="1">
      <c r="A2072" s="4" t="s">
        <v>3493</v>
      </c>
      <c r="B2072" s="4" t="s">
        <v>3437</v>
      </c>
      <c r="C2072" s="4" t="str">
        <f>iferror(vlookup(B2072,Industry_info,2,false),"No data")</f>
        <v>Biotech &amp; Pharmaceuticals</v>
      </c>
      <c r="D2072" s="4" t="s">
        <v>3438</v>
      </c>
      <c r="E2072" s="4" t="str">
        <f>iferror(VLOOKUP(D2072,State_info,2,0),"No Data")</f>
        <v>TX</v>
      </c>
      <c r="F2072" s="4">
        <v>40368.0</v>
      </c>
      <c r="G2072" s="4">
        <v>91790.0</v>
      </c>
      <c r="H2072" s="4" t="s">
        <v>3494</v>
      </c>
      <c r="I2072" s="5">
        <v>43952.0</v>
      </c>
      <c r="J2072" s="5">
        <v>43988.0</v>
      </c>
      <c r="K2072" s="4" t="s">
        <v>887</v>
      </c>
      <c r="L2072" s="4">
        <f>iferror(vlookup(B2072,Rating_info,3,0),"No Data")</f>
        <v>3.5</v>
      </c>
    </row>
    <row r="2073" ht="15.75" hidden="1" customHeight="1">
      <c r="A2073" s="4" t="s">
        <v>3495</v>
      </c>
      <c r="B2073" s="4" t="s">
        <v>3496</v>
      </c>
      <c r="C2073" s="4" t="str">
        <f>iferror(vlookup(B2073,Industry_info,2,false),"No data")</f>
        <v>Information Technology</v>
      </c>
      <c r="D2073" s="4" t="s">
        <v>142</v>
      </c>
      <c r="E2073" s="4" t="str">
        <f>iferror(VLOOKUP(D2073,State_info,2,0),"No Data")</f>
        <v>TX</v>
      </c>
      <c r="F2073" s="4">
        <v>51927.0</v>
      </c>
      <c r="G2073" s="4">
        <v>98989.0</v>
      </c>
      <c r="H2073" s="4" t="s">
        <v>3497</v>
      </c>
      <c r="I2073" s="5">
        <v>43950.0</v>
      </c>
      <c r="J2073" s="5">
        <v>43988.0</v>
      </c>
      <c r="K2073" s="4" t="s">
        <v>16</v>
      </c>
      <c r="L2073" s="4">
        <f>iferror(vlookup(B2073,Rating_info,3,0),"No Data")</f>
        <v>3.6</v>
      </c>
    </row>
    <row r="2074" ht="15.75" hidden="1" customHeight="1">
      <c r="A2074" s="4" t="s">
        <v>3498</v>
      </c>
      <c r="B2074" s="4" t="s">
        <v>3499</v>
      </c>
      <c r="C2074" s="4" t="str">
        <f>iferror(vlookup(B2074,Industry_info,2,false),"No data")</f>
        <v>Health Care</v>
      </c>
      <c r="D2074" s="4" t="s">
        <v>3500</v>
      </c>
      <c r="E2074" s="4" t="str">
        <f>iferror(VLOOKUP(D2074,State_info,2,0),"No Data")</f>
        <v>TX</v>
      </c>
      <c r="F2074" s="4">
        <v>51880.0</v>
      </c>
      <c r="G2074" s="4">
        <v>53385.0</v>
      </c>
      <c r="H2074" s="4" t="s">
        <v>3501</v>
      </c>
      <c r="I2074" s="5">
        <v>43952.0</v>
      </c>
      <c r="J2074" s="5">
        <v>43988.0</v>
      </c>
      <c r="K2074" s="4" t="s">
        <v>16</v>
      </c>
      <c r="L2074" s="4">
        <f>iferror(vlookup(B2074,Rating_info,3,0),"No Data")</f>
        <v>3.2</v>
      </c>
    </row>
    <row r="2075" ht="15.75" hidden="1" customHeight="1">
      <c r="A2075" s="4" t="s">
        <v>270</v>
      </c>
      <c r="B2075" s="4" t="s">
        <v>3502</v>
      </c>
      <c r="C2075" s="4" t="str">
        <f>iferror(vlookup(B2075,Industry_info,2,false),"No data")</f>
        <v>Information Technology</v>
      </c>
      <c r="D2075" s="4" t="s">
        <v>2874</v>
      </c>
      <c r="E2075" s="4" t="str">
        <f>iferror(VLOOKUP(D2075,State_info,2,0),"No Data")</f>
        <v>TX</v>
      </c>
      <c r="F2075" s="4">
        <v>96224.0</v>
      </c>
      <c r="G2075" s="4">
        <v>173073.0</v>
      </c>
      <c r="H2075" s="4" t="s">
        <v>3503</v>
      </c>
      <c r="I2075" s="5">
        <v>43945.0</v>
      </c>
      <c r="J2075" s="5">
        <v>43988.0</v>
      </c>
      <c r="K2075" s="4" t="s">
        <v>16</v>
      </c>
      <c r="L2075" s="4">
        <f>iferror(vlookup(B2075,Rating_info,3,0),"No Data")</f>
        <v>3</v>
      </c>
    </row>
    <row r="2076" ht="15.75" hidden="1" customHeight="1">
      <c r="A2076" s="4" t="s">
        <v>3504</v>
      </c>
      <c r="B2076" s="4" t="s">
        <v>3505</v>
      </c>
      <c r="C2076" s="4" t="str">
        <f>iferror(vlookup(B2076,Industry_info,2,false),"No data")</f>
        <v>Insurance</v>
      </c>
      <c r="D2076" s="4" t="s">
        <v>2860</v>
      </c>
      <c r="E2076" s="4" t="str">
        <f>iferror(VLOOKUP(D2076,State_info,2,0),"No Data")</f>
        <v>TX</v>
      </c>
      <c r="F2076" s="4">
        <v>54600.0</v>
      </c>
      <c r="G2076" s="4">
        <v>63492.0</v>
      </c>
      <c r="H2076" s="4" t="s">
        <v>3506</v>
      </c>
      <c r="I2076" s="5">
        <v>43951.0</v>
      </c>
      <c r="J2076" s="5">
        <v>43988.0</v>
      </c>
      <c r="K2076" s="4" t="s">
        <v>16</v>
      </c>
      <c r="L2076" s="4">
        <f>iferror(vlookup(B2076,Rating_info,3,0),"No Data")</f>
        <v>3.9</v>
      </c>
    </row>
    <row r="2077" ht="15.75" hidden="1" customHeight="1">
      <c r="A2077" s="4" t="s">
        <v>3507</v>
      </c>
      <c r="B2077" s="4" t="s">
        <v>3508</v>
      </c>
      <c r="C2077" s="4" t="str">
        <f>iferror(vlookup(B2077,Industry_info,2,false),"No data")</f>
        <v>Manufacturing</v>
      </c>
      <c r="D2077" s="4" t="s">
        <v>2864</v>
      </c>
      <c r="E2077" s="4" t="str">
        <f>iferror(VLOOKUP(D2077,State_info,2,0),"No Data")</f>
        <v>TX</v>
      </c>
      <c r="F2077" s="4">
        <v>107880.0</v>
      </c>
      <c r="G2077" s="4">
        <v>160333.0</v>
      </c>
      <c r="H2077" s="4" t="s">
        <v>3509</v>
      </c>
      <c r="I2077" s="5">
        <v>43951.0</v>
      </c>
      <c r="J2077" s="5">
        <v>43988.0</v>
      </c>
      <c r="K2077" s="4" t="s">
        <v>16</v>
      </c>
      <c r="L2077" s="4">
        <f>iferror(vlookup(B2077,Rating_info,3,0),"No Data")</f>
        <v>4.2</v>
      </c>
    </row>
    <row r="2078" ht="15.75" hidden="1" customHeight="1">
      <c r="A2078" s="4" t="s">
        <v>3510</v>
      </c>
      <c r="B2078" s="4" t="s">
        <v>3448</v>
      </c>
      <c r="C2078" s="4" t="str">
        <f>iferror(vlookup(B2078,Industry_info,2,false),"No data")</f>
        <v>Education</v>
      </c>
      <c r="D2078" s="4" t="s">
        <v>2915</v>
      </c>
      <c r="E2078" s="4" t="str">
        <f>iferror(VLOOKUP(D2078,State_info,2,0),"No Data")</f>
        <v>TX</v>
      </c>
      <c r="F2078" s="4">
        <v>19857.0</v>
      </c>
      <c r="G2078" s="4">
        <v>38127.0</v>
      </c>
      <c r="H2078" s="4" t="s">
        <v>3511</v>
      </c>
      <c r="I2078" s="5">
        <v>43952.0</v>
      </c>
      <c r="J2078" s="5">
        <v>43988.0</v>
      </c>
      <c r="K2078" s="4" t="s">
        <v>16</v>
      </c>
      <c r="L2078" s="4">
        <f>iferror(vlookup(B2078,Rating_info,3,0),"No Data")</f>
        <v>3.5</v>
      </c>
    </row>
    <row r="2079" ht="15.75" hidden="1" customHeight="1">
      <c r="A2079" s="4" t="s">
        <v>3512</v>
      </c>
      <c r="B2079" s="4" t="s">
        <v>3513</v>
      </c>
      <c r="C2079" s="4" t="str">
        <f>iferror(vlookup(B2079,Industry_info,2,false),"No data")</f>
        <v>Information Technology</v>
      </c>
      <c r="D2079" s="4" t="s">
        <v>2864</v>
      </c>
      <c r="E2079" s="4" t="str">
        <f>iferror(VLOOKUP(D2079,State_info,2,0),"No Data")</f>
        <v>TX</v>
      </c>
      <c r="F2079" s="4">
        <v>85245.0</v>
      </c>
      <c r="G2079" s="4">
        <v>159395.0</v>
      </c>
      <c r="H2079" s="4" t="s">
        <v>3514</v>
      </c>
      <c r="I2079" s="5">
        <v>43947.0</v>
      </c>
      <c r="J2079" s="5">
        <v>43988.0</v>
      </c>
      <c r="K2079" s="4" t="s">
        <v>16</v>
      </c>
      <c r="L2079" s="4">
        <f>iferror(vlookup(B2079,Rating_info,3,0),"No Data")</f>
        <v>4.2</v>
      </c>
    </row>
    <row r="2080" ht="15.75" hidden="1" customHeight="1">
      <c r="A2080" s="4" t="s">
        <v>3515</v>
      </c>
      <c r="B2080" s="4" t="s">
        <v>3216</v>
      </c>
      <c r="C2080" s="4" t="str">
        <f>iferror(vlookup(B2080,Industry_info,2,false),"No data")</f>
        <v>Health Care</v>
      </c>
      <c r="D2080" s="4" t="s">
        <v>3048</v>
      </c>
      <c r="E2080" s="4" t="str">
        <f>iferror(VLOOKUP(D2080,State_info,2,0),"No Data")</f>
        <v>TX</v>
      </c>
      <c r="F2080" s="4">
        <v>42625.0</v>
      </c>
      <c r="G2080" s="4">
        <v>59250.0</v>
      </c>
      <c r="H2080" s="4" t="s">
        <v>3516</v>
      </c>
      <c r="I2080" s="5">
        <v>43953.0</v>
      </c>
      <c r="J2080" s="5">
        <v>43988.0</v>
      </c>
      <c r="K2080" s="4" t="s">
        <v>16</v>
      </c>
      <c r="L2080" s="4">
        <f>iferror(vlookup(B2080,Rating_info,3,0),"No Data")</f>
        <v>3.6</v>
      </c>
    </row>
    <row r="2081" ht="15.75" hidden="1" customHeight="1">
      <c r="A2081" s="4" t="s">
        <v>31</v>
      </c>
      <c r="B2081" s="4" t="s">
        <v>2504</v>
      </c>
      <c r="C2081" s="4" t="str">
        <f>iferror(vlookup(B2081,Industry_info,2,false),"No data")</f>
        <v>Business Services</v>
      </c>
      <c r="D2081" s="4" t="s">
        <v>2885</v>
      </c>
      <c r="E2081" s="4" t="str">
        <f>iferror(VLOOKUP(D2081,State_info,2,0),"No Data")</f>
        <v>TX</v>
      </c>
      <c r="F2081" s="4">
        <v>88402.0</v>
      </c>
      <c r="G2081" s="4">
        <v>102232.0</v>
      </c>
      <c r="H2081" s="4" t="s">
        <v>3517</v>
      </c>
      <c r="I2081" s="5">
        <v>43950.0</v>
      </c>
      <c r="J2081" s="5">
        <v>43988.0</v>
      </c>
      <c r="K2081" s="4" t="s">
        <v>16</v>
      </c>
      <c r="L2081" s="4">
        <f>iferror(vlookup(B2081,Rating_info,3,0),"No Data")</f>
        <v>4.2</v>
      </c>
    </row>
    <row r="2082" ht="15.75" hidden="1" customHeight="1">
      <c r="A2082" s="4" t="s">
        <v>3518</v>
      </c>
      <c r="B2082" s="4" t="s">
        <v>3352</v>
      </c>
      <c r="C2082" s="4" t="str">
        <f>iferror(vlookup(B2082,Industry_info,2,false),"No data")</f>
        <v>Health Care</v>
      </c>
      <c r="D2082" s="4" t="s">
        <v>2885</v>
      </c>
      <c r="E2082" s="4" t="str">
        <f>iferror(VLOOKUP(D2082,State_info,2,0),"No Data")</f>
        <v>TX</v>
      </c>
      <c r="F2082" s="4">
        <v>34572.0</v>
      </c>
      <c r="G2082" s="4">
        <v>48076.0</v>
      </c>
      <c r="H2082" s="4" t="s">
        <v>3519</v>
      </c>
      <c r="I2082" s="5">
        <v>43946.0</v>
      </c>
      <c r="J2082" s="5">
        <v>43988.0</v>
      </c>
      <c r="K2082" s="4" t="s">
        <v>16</v>
      </c>
      <c r="L2082" s="4">
        <f>iferror(vlookup(B2082,Rating_info,3,0),"No Data")</f>
        <v>4</v>
      </c>
    </row>
    <row r="2083" ht="15.75" hidden="1" customHeight="1">
      <c r="A2083" s="4" t="s">
        <v>3520</v>
      </c>
      <c r="B2083" s="4" t="s">
        <v>3521</v>
      </c>
      <c r="C2083" s="4" t="str">
        <f>iferror(vlookup(B2083,Industry_info,2,false),"No data")</f>
        <v>Finance</v>
      </c>
      <c r="D2083" s="4" t="s">
        <v>2860</v>
      </c>
      <c r="E2083" s="4" t="str">
        <f>iferror(VLOOKUP(D2083,State_info,2,0),"No Data")</f>
        <v>TX</v>
      </c>
      <c r="F2083" s="4">
        <v>55284.0</v>
      </c>
      <c r="G2083" s="4">
        <v>98071.0</v>
      </c>
      <c r="H2083" s="4" t="s">
        <v>3522</v>
      </c>
      <c r="I2083" s="5">
        <v>43946.0</v>
      </c>
      <c r="J2083" s="5">
        <v>43988.0</v>
      </c>
      <c r="K2083" s="4" t="s">
        <v>16</v>
      </c>
      <c r="L2083" s="4">
        <f>iferror(vlookup(B2083,Rating_info,3,0),"No Data")</f>
        <v>3.9</v>
      </c>
    </row>
    <row r="2084" ht="15.75" hidden="1" customHeight="1">
      <c r="A2084" s="4" t="s">
        <v>3523</v>
      </c>
      <c r="B2084" s="4" t="s">
        <v>2863</v>
      </c>
      <c r="C2084" s="4" t="str">
        <f>iferror(vlookup(B2084,Industry_info,2,false),"No data")</f>
        <v>Education</v>
      </c>
      <c r="D2084" s="4" t="s">
        <v>2864</v>
      </c>
      <c r="E2084" s="4" t="str">
        <f>iferror(VLOOKUP(D2084,State_info,2,0),"No Data")</f>
        <v>TX</v>
      </c>
      <c r="F2084" s="4">
        <v>82000.0</v>
      </c>
      <c r="G2084" s="4">
        <v>129000.0</v>
      </c>
      <c r="H2084" s="4" t="s">
        <v>15</v>
      </c>
      <c r="I2084" s="5">
        <v>43953.0</v>
      </c>
      <c r="J2084" s="5">
        <v>43988.0</v>
      </c>
      <c r="K2084" s="4" t="s">
        <v>16</v>
      </c>
      <c r="L2084" s="4">
        <f>iferror(vlookup(B2084,Rating_info,3,0),"No Data")</f>
        <v>3.8</v>
      </c>
    </row>
    <row r="2085" ht="15.75" hidden="1" customHeight="1">
      <c r="A2085" s="4" t="s">
        <v>495</v>
      </c>
      <c r="B2085" s="4" t="s">
        <v>3524</v>
      </c>
      <c r="C2085" s="4" t="str">
        <f>iferror(vlookup(B2085,Industry_info,2,false),"No data")</f>
        <v>Information Technology</v>
      </c>
      <c r="D2085" s="4" t="s">
        <v>2929</v>
      </c>
      <c r="E2085" s="4" t="str">
        <f>iferror(VLOOKUP(D2085,State_info,2,0),"No Data")</f>
        <v>TX</v>
      </c>
      <c r="F2085" s="4">
        <v>62560.0</v>
      </c>
      <c r="G2085" s="4">
        <v>93109.0</v>
      </c>
      <c r="H2085" s="4" t="s">
        <v>3525</v>
      </c>
      <c r="I2085" s="5">
        <v>43949.0</v>
      </c>
      <c r="J2085" s="5">
        <v>43988.0</v>
      </c>
      <c r="K2085" s="4" t="s">
        <v>16</v>
      </c>
      <c r="L2085" s="4">
        <f>iferror(vlookup(B2085,Rating_info,3,0),"No Data")</f>
        <v>4.6</v>
      </c>
    </row>
    <row r="2086" ht="15.75" hidden="1" customHeight="1">
      <c r="A2086" s="4" t="s">
        <v>3526</v>
      </c>
      <c r="B2086" s="4" t="s">
        <v>3527</v>
      </c>
      <c r="C2086" s="4" t="str">
        <f>iferror(vlookup(B2086,Industry_info,2,false),"No data")</f>
        <v>Government</v>
      </c>
      <c r="D2086" s="4" t="s">
        <v>2864</v>
      </c>
      <c r="E2086" s="4" t="str">
        <f>iferror(VLOOKUP(D2086,State_info,2,0),"No Data")</f>
        <v>TX</v>
      </c>
      <c r="F2086" s="4">
        <v>46295.0</v>
      </c>
      <c r="G2086" s="4">
        <v>101618.0</v>
      </c>
      <c r="H2086" s="4" t="s">
        <v>3528</v>
      </c>
      <c r="I2086" s="5">
        <v>43946.0</v>
      </c>
      <c r="J2086" s="5">
        <v>43988.0</v>
      </c>
      <c r="K2086" s="4" t="s">
        <v>16</v>
      </c>
      <c r="L2086" s="4">
        <f>iferror(vlookup(B2086,Rating_info,3,0),"No Data")</f>
        <v>3.8</v>
      </c>
    </row>
    <row r="2087" ht="15.75" hidden="1" customHeight="1">
      <c r="A2087" s="4" t="s">
        <v>3529</v>
      </c>
      <c r="B2087" s="4" t="s">
        <v>2895</v>
      </c>
      <c r="C2087" s="4" t="str">
        <f>iferror(vlookup(B2087,Industry_info,2,false),"No data")</f>
        <v>Business Services</v>
      </c>
      <c r="D2087" s="4" t="s">
        <v>142</v>
      </c>
      <c r="E2087" s="4" t="str">
        <f>iferror(VLOOKUP(D2087,State_info,2,0),"No Data")</f>
        <v>TX</v>
      </c>
      <c r="F2087" s="4">
        <v>53243.0</v>
      </c>
      <c r="G2087" s="4">
        <v>89741.0</v>
      </c>
      <c r="H2087" s="4" t="s">
        <v>3530</v>
      </c>
      <c r="I2087" s="5">
        <v>43953.0</v>
      </c>
      <c r="J2087" s="5">
        <v>43988.0</v>
      </c>
      <c r="K2087" s="4" t="s">
        <v>16</v>
      </c>
      <c r="L2087" s="4">
        <f>iferror(vlookup(B2087,Rating_info,3,0),"No Data")</f>
        <v>3.9</v>
      </c>
    </row>
    <row r="2088" ht="15.75" hidden="1" customHeight="1">
      <c r="A2088" s="4" t="s">
        <v>3531</v>
      </c>
      <c r="B2088" s="4" t="s">
        <v>3532</v>
      </c>
      <c r="C2088" s="4" t="str">
        <f>iferror(vlookup(B2088,Industry_info,2,false),"No data")</f>
        <v>Health Care</v>
      </c>
      <c r="D2088" s="4" t="s">
        <v>2860</v>
      </c>
      <c r="E2088" s="4" t="str">
        <f>iferror(VLOOKUP(D2088,State_info,2,0),"No Data")</f>
        <v>TX</v>
      </c>
      <c r="F2088" s="4">
        <v>51270.0</v>
      </c>
      <c r="G2088" s="4">
        <v>56468.0</v>
      </c>
      <c r="H2088" s="4" t="s">
        <v>15</v>
      </c>
      <c r="I2088" s="5">
        <v>43945.0</v>
      </c>
      <c r="J2088" s="5">
        <v>43988.0</v>
      </c>
      <c r="K2088" s="4" t="s">
        <v>16</v>
      </c>
      <c r="L2088" s="4">
        <f>iferror(vlookup(B2088,Rating_info,3,0),"No Data")</f>
        <v>3.7</v>
      </c>
    </row>
    <row r="2089" ht="15.75" hidden="1" customHeight="1">
      <c r="A2089" s="4" t="s">
        <v>3533</v>
      </c>
      <c r="B2089" s="4" t="s">
        <v>3150</v>
      </c>
      <c r="C2089" s="4" t="str">
        <f>iferror(vlookup(B2089,Industry_info,2,false),"No data")</f>
        <v>Accounting &amp; Legal</v>
      </c>
      <c r="D2089" s="4" t="s">
        <v>2860</v>
      </c>
      <c r="E2089" s="4" t="str">
        <f>iferror(VLOOKUP(D2089,State_info,2,0),"No Data")</f>
        <v>TX</v>
      </c>
      <c r="F2089" s="4">
        <v>95424.0</v>
      </c>
      <c r="G2089" s="4">
        <v>120548.0</v>
      </c>
      <c r="H2089" s="4" t="s">
        <v>3534</v>
      </c>
      <c r="I2089" s="5">
        <v>43958.0</v>
      </c>
      <c r="J2089" s="5">
        <v>43988.0</v>
      </c>
      <c r="K2089" s="4" t="s">
        <v>16</v>
      </c>
      <c r="L2089" s="4">
        <f>iferror(vlookup(B2089,Rating_info,3,0),"No Data")</f>
        <v>3.6</v>
      </c>
    </row>
    <row r="2090" ht="15.75" hidden="1" customHeight="1">
      <c r="A2090" s="4" t="s">
        <v>3535</v>
      </c>
      <c r="B2090" s="4" t="s">
        <v>3536</v>
      </c>
      <c r="C2090" s="4" t="str">
        <f>iferror(vlookup(B2090,Industry_info,2,false),"No data")</f>
        <v>Government</v>
      </c>
      <c r="D2090" s="4" t="s">
        <v>3359</v>
      </c>
      <c r="E2090" s="4" t="str">
        <f>iferror(VLOOKUP(D2090,State_info,2,0),"No Data")</f>
        <v>TX</v>
      </c>
      <c r="F2090" s="4">
        <v>29500.0</v>
      </c>
      <c r="G2090" s="4">
        <v>51375.0</v>
      </c>
      <c r="H2090" s="4" t="s">
        <v>3537</v>
      </c>
      <c r="I2090" s="5">
        <v>43953.0</v>
      </c>
      <c r="J2090" s="5">
        <v>43988.0</v>
      </c>
      <c r="K2090" s="4" t="s">
        <v>16</v>
      </c>
      <c r="L2090" s="4">
        <f>iferror(vlookup(B2090,Rating_info,3,0),"No Data")</f>
        <v>3.9</v>
      </c>
    </row>
    <row r="2091" ht="15.75" hidden="1" customHeight="1">
      <c r="A2091" s="4" t="s">
        <v>3538</v>
      </c>
      <c r="B2091" s="4" t="s">
        <v>2907</v>
      </c>
      <c r="C2091" s="4" t="str">
        <f>iferror(vlookup(B2091,Industry_info,2,false),"No data")</f>
        <v>Information Technology</v>
      </c>
      <c r="D2091" s="4" t="s">
        <v>2864</v>
      </c>
      <c r="E2091" s="4" t="str">
        <f>iferror(VLOOKUP(D2091,State_info,2,0),"No Data")</f>
        <v>TX</v>
      </c>
      <c r="F2091" s="4">
        <v>82836.0</v>
      </c>
      <c r="G2091" s="4">
        <v>136678.0</v>
      </c>
      <c r="H2091" s="4" t="s">
        <v>15</v>
      </c>
      <c r="I2091" s="5">
        <v>43945.0</v>
      </c>
      <c r="J2091" s="5">
        <v>43988.0</v>
      </c>
      <c r="K2091" s="4" t="s">
        <v>16</v>
      </c>
      <c r="L2091" s="4">
        <f>iferror(vlookup(B2091,Rating_info,3,0),"No Data")</f>
        <v>4.1</v>
      </c>
    </row>
    <row r="2092" ht="15.75" hidden="1" customHeight="1">
      <c r="A2092" s="4" t="s">
        <v>3539</v>
      </c>
      <c r="B2092" s="4" t="s">
        <v>3540</v>
      </c>
      <c r="C2092" s="4" t="str">
        <f>iferror(vlookup(B2092,Industry_info,2,false),"No data")</f>
        <v>Government</v>
      </c>
      <c r="D2092" s="4" t="s">
        <v>2864</v>
      </c>
      <c r="E2092" s="4" t="str">
        <f>iferror(VLOOKUP(D2092,State_info,2,0),"No Data")</f>
        <v>TX</v>
      </c>
      <c r="F2092" s="4">
        <v>31074.0</v>
      </c>
      <c r="G2092" s="4">
        <v>70186.0</v>
      </c>
      <c r="H2092" s="4" t="s">
        <v>3541</v>
      </c>
      <c r="I2092" s="5">
        <v>43957.0</v>
      </c>
      <c r="J2092" s="5">
        <v>43988.0</v>
      </c>
      <c r="K2092" s="4" t="s">
        <v>330</v>
      </c>
      <c r="L2092" s="4">
        <f>iferror(vlookup(B2092,Rating_info,3,0),"No Data")</f>
        <v>3.8</v>
      </c>
    </row>
    <row r="2093" ht="15.75" hidden="1" customHeight="1">
      <c r="A2093" s="4" t="s">
        <v>3542</v>
      </c>
      <c r="B2093" s="4" t="s">
        <v>3543</v>
      </c>
      <c r="C2093" s="4" t="str">
        <f>iferror(vlookup(B2093,Industry_info,2,false),"No data")</f>
        <v>Accounting &amp; Legal</v>
      </c>
      <c r="D2093" s="4" t="s">
        <v>2864</v>
      </c>
      <c r="E2093" s="4" t="str">
        <f>iferror(VLOOKUP(D2093,State_info,2,0),"No Data")</f>
        <v>TX</v>
      </c>
      <c r="F2093" s="4">
        <v>98718.0</v>
      </c>
      <c r="G2093" s="4">
        <v>105090.0</v>
      </c>
      <c r="H2093" s="4" t="s">
        <v>3544</v>
      </c>
      <c r="I2093" s="5">
        <v>43958.0</v>
      </c>
      <c r="J2093" s="5">
        <v>43988.0</v>
      </c>
      <c r="K2093" s="4" t="s">
        <v>16</v>
      </c>
      <c r="L2093" s="4">
        <f>iferror(vlookup(B2093,Rating_info,3,0),"No Data")</f>
        <v>3.8</v>
      </c>
    </row>
    <row r="2094" ht="15.75" hidden="1" customHeight="1">
      <c r="A2094" s="4" t="s">
        <v>3545</v>
      </c>
      <c r="B2094" s="4" t="s">
        <v>3543</v>
      </c>
      <c r="C2094" s="4" t="str">
        <f>iferror(vlookup(B2094,Industry_info,2,false),"No data")</f>
        <v>Accounting &amp; Legal</v>
      </c>
      <c r="D2094" s="4" t="s">
        <v>2864</v>
      </c>
      <c r="E2094" s="4" t="str">
        <f>iferror(VLOOKUP(D2094,State_info,2,0),"No Data")</f>
        <v>TX</v>
      </c>
      <c r="F2094" s="4">
        <v>85831.0</v>
      </c>
      <c r="G2094" s="4">
        <v>106392.0</v>
      </c>
      <c r="H2094" s="4" t="s">
        <v>3546</v>
      </c>
      <c r="I2094" s="5">
        <v>43958.0</v>
      </c>
      <c r="J2094" s="5">
        <v>43988.0</v>
      </c>
      <c r="K2094" s="4" t="s">
        <v>16</v>
      </c>
      <c r="L2094" s="4">
        <f>iferror(vlookup(B2094,Rating_info,3,0),"No Data")</f>
        <v>3.8</v>
      </c>
    </row>
    <row r="2095" ht="15.75" hidden="1" customHeight="1">
      <c r="A2095" s="4" t="s">
        <v>3547</v>
      </c>
      <c r="B2095" s="4" t="s">
        <v>3367</v>
      </c>
      <c r="C2095" s="4" t="str">
        <f>iferror(vlookup(B2095,Industry_info,2,false),"No data")</f>
        <v>Business Services</v>
      </c>
      <c r="D2095" s="4" t="s">
        <v>142</v>
      </c>
      <c r="E2095" s="4" t="str">
        <f>iferror(VLOOKUP(D2095,State_info,2,0),"No Data")</f>
        <v>TX</v>
      </c>
      <c r="F2095" s="4">
        <v>97756.0</v>
      </c>
      <c r="G2095" s="4">
        <v>110105.0</v>
      </c>
      <c r="H2095" s="4" t="s">
        <v>3548</v>
      </c>
      <c r="I2095" s="5">
        <v>43952.0</v>
      </c>
      <c r="J2095" s="5">
        <v>43988.0</v>
      </c>
      <c r="K2095" s="4" t="s">
        <v>16</v>
      </c>
      <c r="L2095" s="4">
        <f>iferror(vlookup(B2095,Rating_info,3,0),"No Data")</f>
        <v>3.9</v>
      </c>
    </row>
    <row r="2096" ht="15.75" hidden="1" customHeight="1">
      <c r="A2096" s="4" t="s">
        <v>3549</v>
      </c>
      <c r="B2096" s="4" t="s">
        <v>3550</v>
      </c>
      <c r="C2096" s="4" t="str">
        <f>iferror(vlookup(B2096,Industry_info,2,false),"No data")</f>
        <v>Insurance</v>
      </c>
      <c r="D2096" s="4" t="s">
        <v>2885</v>
      </c>
      <c r="E2096" s="4" t="str">
        <f>iferror(VLOOKUP(D2096,State_info,2,0),"No Data")</f>
        <v>TX</v>
      </c>
      <c r="F2096" s="4">
        <v>103471.0</v>
      </c>
      <c r="G2096" s="4">
        <v>145207.0</v>
      </c>
      <c r="H2096" s="4" t="s">
        <v>3551</v>
      </c>
      <c r="I2096" s="5">
        <v>43946.0</v>
      </c>
      <c r="J2096" s="5">
        <v>43988.0</v>
      </c>
      <c r="K2096" s="4" t="s">
        <v>16</v>
      </c>
      <c r="L2096" s="4">
        <f>iferror(vlookup(B2096,Rating_info,3,0),"No Data")</f>
        <v>3.2</v>
      </c>
    </row>
    <row r="2097" ht="15.75" hidden="1" customHeight="1">
      <c r="A2097" s="4" t="s">
        <v>3552</v>
      </c>
      <c r="B2097" s="4" t="s">
        <v>3553</v>
      </c>
      <c r="C2097" s="4" t="str">
        <f>iferror(vlookup(B2097,Industry_info,2,false),"No data")</f>
        <v>Information Technology</v>
      </c>
      <c r="D2097" s="4" t="s">
        <v>3310</v>
      </c>
      <c r="E2097" s="4" t="str">
        <f>iferror(VLOOKUP(D2097,State_info,2,0),"No Data")</f>
        <v>TX</v>
      </c>
      <c r="F2097" s="4">
        <v>92015.0</v>
      </c>
      <c r="G2097" s="4">
        <v>125285.0</v>
      </c>
      <c r="H2097" s="4" t="s">
        <v>15</v>
      </c>
      <c r="I2097" s="5">
        <v>43949.0</v>
      </c>
      <c r="J2097" s="5">
        <v>43988.0</v>
      </c>
      <c r="K2097" s="4" t="s">
        <v>16</v>
      </c>
      <c r="L2097" s="4">
        <f>iferror(vlookup(B2097,Rating_info,3,0),"No Data")</f>
        <v>4.4</v>
      </c>
    </row>
    <row r="2098" ht="15.75" hidden="1" customHeight="1">
      <c r="A2098" s="4" t="s">
        <v>3554</v>
      </c>
      <c r="B2098" s="4" t="s">
        <v>3532</v>
      </c>
      <c r="C2098" s="4" t="str">
        <f>iferror(vlookup(B2098,Industry_info,2,false),"No data")</f>
        <v>Health Care</v>
      </c>
      <c r="D2098" s="4" t="s">
        <v>2860</v>
      </c>
      <c r="E2098" s="4" t="str">
        <f>iferror(VLOOKUP(D2098,State_info,2,0),"No Data")</f>
        <v>TX</v>
      </c>
      <c r="F2098" s="4">
        <v>70236.0</v>
      </c>
      <c r="G2098" s="4">
        <v>88291.0</v>
      </c>
      <c r="H2098" s="4" t="s">
        <v>15</v>
      </c>
      <c r="I2098" s="5">
        <v>43956.0</v>
      </c>
      <c r="J2098" s="5">
        <v>43988.0</v>
      </c>
      <c r="K2098" s="4" t="s">
        <v>16</v>
      </c>
      <c r="L2098" s="4">
        <f>iferror(vlookup(B2098,Rating_info,3,0),"No Data")</f>
        <v>3.7</v>
      </c>
    </row>
    <row r="2099" ht="15.75" hidden="1" customHeight="1">
      <c r="A2099" s="4" t="s">
        <v>3555</v>
      </c>
      <c r="B2099" s="4" t="s">
        <v>3532</v>
      </c>
      <c r="C2099" s="4" t="str">
        <f>iferror(vlookup(B2099,Industry_info,2,false),"No data")</f>
        <v>Health Care</v>
      </c>
      <c r="D2099" s="4" t="s">
        <v>2860</v>
      </c>
      <c r="E2099" s="4" t="str">
        <f>iferror(VLOOKUP(D2099,State_info,2,0),"No Data")</f>
        <v>TX</v>
      </c>
      <c r="F2099" s="4">
        <v>66241.0</v>
      </c>
      <c r="G2099" s="4">
        <v>70821.0</v>
      </c>
      <c r="H2099" s="4" t="s">
        <v>15</v>
      </c>
      <c r="I2099" s="5">
        <v>43953.0</v>
      </c>
      <c r="J2099" s="5">
        <v>43988.0</v>
      </c>
      <c r="K2099" s="4" t="s">
        <v>16</v>
      </c>
      <c r="L2099" s="4">
        <f>iferror(vlookup(B2099,Rating_info,3,0),"No Data")</f>
        <v>3.7</v>
      </c>
    </row>
    <row r="2100" ht="15.75" hidden="1" customHeight="1">
      <c r="A2100" s="4" t="s">
        <v>3556</v>
      </c>
      <c r="B2100" s="4" t="s">
        <v>2907</v>
      </c>
      <c r="C2100" s="4" t="str">
        <f>iferror(vlookup(B2100,Industry_info,2,false),"No data")</f>
        <v>Information Technology</v>
      </c>
      <c r="D2100" s="4" t="s">
        <v>2864</v>
      </c>
      <c r="E2100" s="4" t="str">
        <f>iferror(VLOOKUP(D2100,State_info,2,0),"No Data")</f>
        <v>TX</v>
      </c>
      <c r="F2100" s="4">
        <v>54915.0</v>
      </c>
      <c r="G2100" s="4">
        <v>94155.0</v>
      </c>
      <c r="H2100" s="4" t="s">
        <v>15</v>
      </c>
      <c r="I2100" s="5">
        <v>43945.0</v>
      </c>
      <c r="J2100" s="5">
        <v>43988.0</v>
      </c>
      <c r="K2100" s="4" t="s">
        <v>16</v>
      </c>
      <c r="L2100" s="4">
        <f>iferror(vlookup(B2100,Rating_info,3,0),"No Data")</f>
        <v>4.1</v>
      </c>
    </row>
    <row r="2101" ht="15.75" hidden="1" customHeight="1">
      <c r="A2101" s="4" t="s">
        <v>3557</v>
      </c>
      <c r="B2101" s="4" t="s">
        <v>3532</v>
      </c>
      <c r="C2101" s="4" t="str">
        <f>iferror(vlookup(B2101,Industry_info,2,false),"No data")</f>
        <v>Health Care</v>
      </c>
      <c r="D2101" s="4" t="s">
        <v>2860</v>
      </c>
      <c r="E2101" s="4" t="str">
        <f>iferror(VLOOKUP(D2101,State_info,2,0),"No Data")</f>
        <v>TX</v>
      </c>
      <c r="F2101" s="4">
        <v>33846.0</v>
      </c>
      <c r="G2101" s="4">
        <v>75708.0</v>
      </c>
      <c r="H2101" s="4" t="s">
        <v>15</v>
      </c>
      <c r="I2101" s="5">
        <v>43949.0</v>
      </c>
      <c r="J2101" s="5">
        <v>43988.0</v>
      </c>
      <c r="K2101" s="4" t="s">
        <v>16</v>
      </c>
      <c r="L2101" s="4">
        <f>iferror(vlookup(B2101,Rating_info,3,0),"No Data")</f>
        <v>3.7</v>
      </c>
    </row>
    <row r="2102" ht="15.75" hidden="1" customHeight="1">
      <c r="A2102" s="4" t="s">
        <v>270</v>
      </c>
      <c r="B2102" s="4" t="s">
        <v>533</v>
      </c>
      <c r="C2102" s="4" t="str">
        <f>iferror(vlookup(B2102,Industry_info,2,false),"No data")</f>
        <v>Finance</v>
      </c>
      <c r="D2102" s="4" t="s">
        <v>2874</v>
      </c>
      <c r="E2102" s="4" t="str">
        <f>iferror(VLOOKUP(D2102,State_info,2,0),"No Data")</f>
        <v>TX</v>
      </c>
      <c r="F2102" s="4">
        <v>104759.0</v>
      </c>
      <c r="G2102" s="4">
        <v>110024.0</v>
      </c>
      <c r="H2102" s="4" t="s">
        <v>3558</v>
      </c>
      <c r="I2102" s="5">
        <v>43952.0</v>
      </c>
      <c r="J2102" s="5">
        <v>43988.0</v>
      </c>
      <c r="K2102" s="4" t="s">
        <v>16</v>
      </c>
      <c r="L2102" s="4">
        <f>iferror(vlookup(B2102,Rating_info,3,0),"No Data")</f>
        <v>3.8</v>
      </c>
    </row>
    <row r="2103" ht="15.75" hidden="1" customHeight="1">
      <c r="A2103" s="4" t="s">
        <v>3357</v>
      </c>
      <c r="B2103" s="4" t="s">
        <v>3559</v>
      </c>
      <c r="C2103" s="4" t="str">
        <f>iferror(vlookup(B2103,Industry_info,2,false),"No data")</f>
        <v>Education</v>
      </c>
      <c r="D2103" s="4" t="s">
        <v>3359</v>
      </c>
      <c r="E2103" s="4" t="str">
        <f>iferror(VLOOKUP(D2103,State_info,2,0),"No Data")</f>
        <v>TX</v>
      </c>
      <c r="F2103" s="4">
        <v>34500.0</v>
      </c>
      <c r="G2103" s="4">
        <v>76235.0</v>
      </c>
      <c r="H2103" s="4" t="s">
        <v>3560</v>
      </c>
      <c r="I2103" s="5">
        <v>43952.0</v>
      </c>
      <c r="J2103" s="5">
        <v>43988.0</v>
      </c>
      <c r="K2103" s="4" t="s">
        <v>16</v>
      </c>
      <c r="L2103" s="4">
        <f>iferror(vlookup(B2103,Rating_info,3,0),"No Data")</f>
        <v>3.8</v>
      </c>
    </row>
    <row r="2104" ht="15.75" hidden="1" customHeight="1">
      <c r="A2104" s="4" t="s">
        <v>3561</v>
      </c>
      <c r="B2104" s="4" t="s">
        <v>3371</v>
      </c>
      <c r="C2104" s="4" t="str">
        <f>iferror(vlookup(B2104,Industry_info,2,false),"No data")</f>
        <v>Business Services</v>
      </c>
      <c r="D2104" s="4" t="s">
        <v>2860</v>
      </c>
      <c r="E2104" s="4" t="str">
        <f>iferror(VLOOKUP(D2104,State_info,2,0),"No Data")</f>
        <v>TX</v>
      </c>
      <c r="F2104" s="4">
        <v>95571.0</v>
      </c>
      <c r="G2104" s="4">
        <v>116892.0</v>
      </c>
      <c r="H2104" s="4" t="s">
        <v>3562</v>
      </c>
      <c r="I2104" s="5">
        <v>43957.0</v>
      </c>
      <c r="J2104" s="5">
        <v>43988.0</v>
      </c>
      <c r="K2104" s="4" t="s">
        <v>16</v>
      </c>
      <c r="L2104" s="4">
        <f>iferror(vlookup(B2104,Rating_info,3,0),"No Data")</f>
        <v>4.3</v>
      </c>
    </row>
    <row r="2105" ht="15.75" hidden="1" customHeight="1">
      <c r="A2105" s="4" t="s">
        <v>3563</v>
      </c>
      <c r="B2105" s="4" t="s">
        <v>3085</v>
      </c>
      <c r="C2105" s="4" t="str">
        <f>iferror(vlookup(B2105,Industry_info,2,false),"No data")</f>
        <v>Finance</v>
      </c>
      <c r="D2105" s="4" t="s">
        <v>2929</v>
      </c>
      <c r="E2105" s="4" t="str">
        <f>iferror(VLOOKUP(D2105,State_info,2,0),"No Data")</f>
        <v>TX</v>
      </c>
      <c r="F2105" s="4">
        <v>56359.0</v>
      </c>
      <c r="G2105" s="4">
        <v>86120.0</v>
      </c>
      <c r="H2105" s="4" t="s">
        <v>15</v>
      </c>
      <c r="I2105" s="5">
        <v>43953.0</v>
      </c>
      <c r="J2105" s="5">
        <v>43988.0</v>
      </c>
      <c r="K2105" s="4" t="s">
        <v>16</v>
      </c>
      <c r="L2105" s="4">
        <f>iferror(vlookup(B2105,Rating_info,3,0),"No Data")</f>
        <v>3.6</v>
      </c>
    </row>
    <row r="2106" ht="15.75" hidden="1" customHeight="1">
      <c r="A2106" s="4" t="s">
        <v>3564</v>
      </c>
      <c r="B2106" s="4" t="s">
        <v>2975</v>
      </c>
      <c r="C2106" s="4" t="str">
        <f>iferror(vlookup(B2106,Industry_info,2,false),"No data")</f>
        <v>Finance</v>
      </c>
      <c r="D2106" s="4" t="s">
        <v>2976</v>
      </c>
      <c r="E2106" s="4" t="str">
        <f>iferror(VLOOKUP(D2106,State_info,2,0),"No Data")</f>
        <v>TX</v>
      </c>
      <c r="F2106" s="4">
        <v>59486.0</v>
      </c>
      <c r="G2106" s="4">
        <v>100498.0</v>
      </c>
      <c r="H2106" s="4" t="s">
        <v>3565</v>
      </c>
      <c r="I2106" s="5">
        <v>43957.0</v>
      </c>
      <c r="J2106" s="5">
        <v>43988.0</v>
      </c>
      <c r="K2106" s="4" t="s">
        <v>16</v>
      </c>
      <c r="L2106" s="4">
        <f>iferror(vlookup(B2106,Rating_info,3,0),"No Data")</f>
        <v>3.6</v>
      </c>
    </row>
    <row r="2107" ht="15.75" hidden="1" customHeight="1">
      <c r="A2107" s="4" t="s">
        <v>3566</v>
      </c>
      <c r="B2107" s="4" t="s">
        <v>3085</v>
      </c>
      <c r="C2107" s="4" t="str">
        <f>iferror(vlookup(B2107,Industry_info,2,false),"No data")</f>
        <v>Finance</v>
      </c>
      <c r="D2107" s="4" t="s">
        <v>2929</v>
      </c>
      <c r="E2107" s="4" t="str">
        <f>iferror(VLOOKUP(D2107,State_info,2,0),"No Data")</f>
        <v>TX</v>
      </c>
      <c r="F2107" s="4">
        <v>78759.0</v>
      </c>
      <c r="G2107" s="4">
        <v>145179.0</v>
      </c>
      <c r="H2107" s="4" t="s">
        <v>15</v>
      </c>
      <c r="I2107" s="5">
        <v>43956.0</v>
      </c>
      <c r="J2107" s="5">
        <v>43988.0</v>
      </c>
      <c r="K2107" s="4" t="s">
        <v>16</v>
      </c>
      <c r="L2107" s="4">
        <f>iferror(vlookup(B2107,Rating_info,3,0),"No Data")</f>
        <v>3.6</v>
      </c>
    </row>
    <row r="2108" ht="15.75" hidden="1" customHeight="1">
      <c r="A2108" s="4" t="s">
        <v>3567</v>
      </c>
      <c r="B2108" s="4" t="s">
        <v>3568</v>
      </c>
      <c r="C2108" s="4" t="str">
        <f>iferror(vlookup(B2108,Industry_info,2,false),"No data")</f>
        <v>Manufacturing</v>
      </c>
      <c r="D2108" s="4" t="s">
        <v>2860</v>
      </c>
      <c r="E2108" s="4" t="str">
        <f>iferror(VLOOKUP(D2108,State_info,2,0),"No Data")</f>
        <v>TX</v>
      </c>
      <c r="F2108" s="4">
        <v>60627.0</v>
      </c>
      <c r="G2108" s="4">
        <v>96220.0</v>
      </c>
      <c r="H2108" s="4" t="s">
        <v>3569</v>
      </c>
      <c r="I2108" s="5">
        <v>43956.0</v>
      </c>
      <c r="J2108" s="5">
        <v>43988.0</v>
      </c>
      <c r="K2108" s="4" t="s">
        <v>16</v>
      </c>
      <c r="L2108" s="4">
        <f>iferror(vlookup(B2108,Rating_info,3,0),"No Data")</f>
        <v>3.6</v>
      </c>
    </row>
    <row r="2109" ht="15.75" hidden="1" customHeight="1">
      <c r="A2109" s="4" t="s">
        <v>574</v>
      </c>
      <c r="B2109" s="4" t="s">
        <v>3570</v>
      </c>
      <c r="C2109" s="4" t="str">
        <f>iferror(vlookup(B2109,Industry_info,2,false),"No data")</f>
        <v>Construction, Repair &amp; Maintenance</v>
      </c>
      <c r="D2109" s="4" t="s">
        <v>2885</v>
      </c>
      <c r="E2109" s="4" t="str">
        <f>iferror(VLOOKUP(D2109,State_info,2,0),"No Data")</f>
        <v>TX</v>
      </c>
      <c r="F2109" s="4">
        <v>54732.0</v>
      </c>
      <c r="G2109" s="4">
        <v>97119.0</v>
      </c>
      <c r="H2109" s="4" t="s">
        <v>3571</v>
      </c>
      <c r="I2109" s="5">
        <v>43951.0</v>
      </c>
      <c r="J2109" s="5">
        <v>43988.0</v>
      </c>
      <c r="K2109" s="4" t="s">
        <v>16</v>
      </c>
      <c r="L2109" s="4">
        <f>iferror(vlookup(B2109,Rating_info,3,0),"No Data")</f>
        <v>3.7</v>
      </c>
    </row>
    <row r="2110" ht="15.75" hidden="1" customHeight="1">
      <c r="A2110" s="4" t="s">
        <v>3572</v>
      </c>
      <c r="B2110" s="4" t="s">
        <v>3352</v>
      </c>
      <c r="C2110" s="4" t="str">
        <f>iferror(vlookup(B2110,Industry_info,2,false),"No data")</f>
        <v>Health Care</v>
      </c>
      <c r="D2110" s="4" t="s">
        <v>2885</v>
      </c>
      <c r="E2110" s="4" t="str">
        <f>iferror(VLOOKUP(D2110,State_info,2,0),"No Data")</f>
        <v>TX</v>
      </c>
      <c r="F2110" s="4">
        <v>50363.0</v>
      </c>
      <c r="G2110" s="4">
        <v>54990.0</v>
      </c>
      <c r="H2110" s="4" t="s">
        <v>3573</v>
      </c>
      <c r="I2110" s="5">
        <v>43951.0</v>
      </c>
      <c r="J2110" s="5">
        <v>43988.0</v>
      </c>
      <c r="K2110" s="4" t="s">
        <v>16</v>
      </c>
      <c r="L2110" s="4">
        <f>iferror(vlookup(B2110,Rating_info,3,0),"No Data")</f>
        <v>4</v>
      </c>
    </row>
    <row r="2111" ht="15.75" hidden="1" customHeight="1">
      <c r="A2111" s="4" t="s">
        <v>3574</v>
      </c>
      <c r="B2111" s="4" t="s">
        <v>1572</v>
      </c>
      <c r="C2111" s="4" t="str">
        <f>iferror(vlookup(B2111,Industry_info,2,false),"No data")</f>
        <v>Business Services</v>
      </c>
      <c r="D2111" s="4" t="s">
        <v>2929</v>
      </c>
      <c r="E2111" s="4" t="str">
        <f>iferror(VLOOKUP(D2111,State_info,2,0),"No Data")</f>
        <v>TX</v>
      </c>
      <c r="F2111" s="4">
        <v>120615.0</v>
      </c>
      <c r="G2111" s="4">
        <v>123446.0</v>
      </c>
      <c r="H2111" s="4" t="s">
        <v>3575</v>
      </c>
      <c r="I2111" s="5">
        <v>43952.0</v>
      </c>
      <c r="J2111" s="5">
        <v>43988.0</v>
      </c>
      <c r="K2111" s="4" t="s">
        <v>16</v>
      </c>
      <c r="L2111" s="4">
        <f>iferror(vlookup(B2111,Rating_info,3,0),"No Data")</f>
        <v>3.6</v>
      </c>
    </row>
    <row r="2112" ht="15.75" hidden="1" customHeight="1">
      <c r="A2112" s="4" t="s">
        <v>3576</v>
      </c>
      <c r="B2112" s="4" t="s">
        <v>3352</v>
      </c>
      <c r="C2112" s="4" t="str">
        <f>iferror(vlookup(B2112,Industry_info,2,false),"No data")</f>
        <v>Health Care</v>
      </c>
      <c r="D2112" s="4" t="s">
        <v>2885</v>
      </c>
      <c r="E2112" s="4" t="str">
        <f>iferror(VLOOKUP(D2112,State_info,2,0),"No Data")</f>
        <v>TX</v>
      </c>
      <c r="F2112" s="4">
        <v>34572.0</v>
      </c>
      <c r="G2112" s="4">
        <v>48076.0</v>
      </c>
      <c r="H2112" s="4" t="s">
        <v>3577</v>
      </c>
      <c r="I2112" s="5">
        <v>43946.0</v>
      </c>
      <c r="J2112" s="5">
        <v>43988.0</v>
      </c>
      <c r="K2112" s="4" t="s">
        <v>16</v>
      </c>
      <c r="L2112" s="4">
        <f>iferror(vlookup(B2112,Rating_info,3,0),"No Data")</f>
        <v>4</v>
      </c>
    </row>
    <row r="2113" ht="15.75" hidden="1" customHeight="1">
      <c r="A2113" s="4" t="s">
        <v>3578</v>
      </c>
      <c r="B2113" s="4" t="s">
        <v>3579</v>
      </c>
      <c r="C2113" s="4" t="str">
        <f>iferror(vlookup(B2113,Industry_info,2,false),"No data")</f>
        <v>Information Technology</v>
      </c>
      <c r="D2113" s="4" t="s">
        <v>2885</v>
      </c>
      <c r="E2113" s="4" t="str">
        <f>iferror(VLOOKUP(D2113,State_info,2,0),"No Data")</f>
        <v>TX</v>
      </c>
      <c r="F2113" s="4">
        <v>85093.0</v>
      </c>
      <c r="G2113" s="4">
        <v>101196.0</v>
      </c>
      <c r="H2113" s="4" t="s">
        <v>3580</v>
      </c>
      <c r="I2113" s="5">
        <v>43953.0</v>
      </c>
      <c r="J2113" s="5">
        <v>43988.0</v>
      </c>
      <c r="K2113" s="4" t="s">
        <v>16</v>
      </c>
      <c r="L2113" s="4">
        <f>iferror(vlookup(B2113,Rating_info,3,0),"No Data")</f>
        <v>3.8</v>
      </c>
    </row>
    <row r="2114" ht="15.75" hidden="1" customHeight="1">
      <c r="A2114" s="4" t="s">
        <v>3563</v>
      </c>
      <c r="B2114" s="4" t="s">
        <v>3086</v>
      </c>
      <c r="C2114" s="4" t="str">
        <f>iferror(vlookup(B2114,Industry_info,2,false),"No data")</f>
        <v>Finance</v>
      </c>
      <c r="D2114" s="4" t="s">
        <v>2929</v>
      </c>
      <c r="E2114" s="4" t="str">
        <f>iferror(VLOOKUP(D2114,State_info,2,0),"No Data")</f>
        <v>TX</v>
      </c>
      <c r="F2114" s="4">
        <v>36956.0</v>
      </c>
      <c r="G2114" s="4">
        <v>50975.0</v>
      </c>
      <c r="H2114" s="4" t="s">
        <v>3581</v>
      </c>
      <c r="I2114" s="5">
        <v>43953.0</v>
      </c>
      <c r="J2114" s="5">
        <v>43988.0</v>
      </c>
      <c r="K2114" s="4" t="s">
        <v>16</v>
      </c>
      <c r="L2114" s="4">
        <f>iferror(vlookup(B2114,Rating_info,3,0),"No Data")</f>
        <v>3.7</v>
      </c>
    </row>
    <row r="2115" ht="15.75" hidden="1" customHeight="1">
      <c r="A2115" s="4" t="s">
        <v>3566</v>
      </c>
      <c r="B2115" s="4" t="s">
        <v>3086</v>
      </c>
      <c r="C2115" s="4" t="str">
        <f>iferror(vlookup(B2115,Industry_info,2,false),"No data")</f>
        <v>Finance</v>
      </c>
      <c r="D2115" s="4" t="s">
        <v>2929</v>
      </c>
      <c r="E2115" s="4" t="str">
        <f>iferror(VLOOKUP(D2115,State_info,2,0),"No Data")</f>
        <v>TX</v>
      </c>
      <c r="F2115" s="4">
        <v>116750.0</v>
      </c>
      <c r="G2115" s="4">
        <v>210331.0</v>
      </c>
      <c r="H2115" s="4" t="s">
        <v>3582</v>
      </c>
      <c r="I2115" s="5">
        <v>43956.0</v>
      </c>
      <c r="J2115" s="5">
        <v>43988.0</v>
      </c>
      <c r="K2115" s="4" t="s">
        <v>16</v>
      </c>
      <c r="L2115" s="4">
        <f>iferror(vlookup(B2115,Rating_info,3,0),"No Data")</f>
        <v>3.7</v>
      </c>
    </row>
    <row r="2116" ht="15.75" hidden="1" customHeight="1">
      <c r="A2116" s="4" t="s">
        <v>2224</v>
      </c>
      <c r="B2116" s="4" t="s">
        <v>3583</v>
      </c>
      <c r="C2116" s="4" t="str">
        <f>iferror(vlookup(B2116,Industry_info,2,false),"No data")</f>
        <v>No Industry</v>
      </c>
      <c r="D2116" s="4" t="s">
        <v>2864</v>
      </c>
      <c r="E2116" s="4" t="str">
        <f>iferror(VLOOKUP(D2116,State_info,2,0),"No Data")</f>
        <v>TX</v>
      </c>
      <c r="F2116" s="4">
        <v>122652.0</v>
      </c>
      <c r="G2116" s="4">
        <v>144576.0</v>
      </c>
      <c r="H2116" s="4" t="s">
        <v>3584</v>
      </c>
      <c r="I2116" s="5">
        <v>43958.0</v>
      </c>
      <c r="J2116" s="5">
        <v>43988.0</v>
      </c>
      <c r="K2116" s="4" t="s">
        <v>16</v>
      </c>
      <c r="L2116" s="4" t="str">
        <f>iferror(vlookup(B2116,Rating_info,3,0),"No Data")</f>
        <v/>
      </c>
    </row>
    <row r="2117" ht="15.75" hidden="1" customHeight="1">
      <c r="A2117" s="4" t="s">
        <v>3585</v>
      </c>
      <c r="B2117" s="4" t="s">
        <v>3586</v>
      </c>
      <c r="C2117" s="4" t="str">
        <f>iferror(vlookup(B2117,Industry_info,2,false),"No data")</f>
        <v>Telecommunications</v>
      </c>
      <c r="D2117" s="4" t="s">
        <v>2860</v>
      </c>
      <c r="E2117" s="4" t="str">
        <f>iferror(VLOOKUP(D2117,State_info,2,0),"No Data")</f>
        <v>TX</v>
      </c>
      <c r="F2117" s="4">
        <v>46041.0</v>
      </c>
      <c r="G2117" s="4">
        <v>80014.0</v>
      </c>
      <c r="H2117" s="4" t="s">
        <v>15</v>
      </c>
      <c r="I2117" s="5">
        <v>43952.0</v>
      </c>
      <c r="J2117" s="5">
        <v>43988.0</v>
      </c>
      <c r="K2117" s="4" t="s">
        <v>16</v>
      </c>
      <c r="L2117" s="4">
        <f>iferror(vlookup(B2117,Rating_info,3,0),"No Data")</f>
        <v>4.1</v>
      </c>
    </row>
    <row r="2118" ht="15.75" hidden="1" customHeight="1">
      <c r="A2118" s="4" t="s">
        <v>3587</v>
      </c>
      <c r="B2118" s="4" t="s">
        <v>3462</v>
      </c>
      <c r="C2118" s="4" t="str">
        <f>iferror(vlookup(B2118,Industry_info,2,false),"No data")</f>
        <v>Finance</v>
      </c>
      <c r="D2118" s="4" t="s">
        <v>2874</v>
      </c>
      <c r="E2118" s="4" t="str">
        <f>iferror(VLOOKUP(D2118,State_info,2,0),"No Data")</f>
        <v>TX</v>
      </c>
      <c r="F2118" s="4">
        <v>145273.0</v>
      </c>
      <c r="G2118" s="4">
        <v>251541.0</v>
      </c>
      <c r="H2118" s="4" t="s">
        <v>3588</v>
      </c>
      <c r="I2118" s="5">
        <v>43949.0</v>
      </c>
      <c r="J2118" s="5">
        <v>43988.0</v>
      </c>
      <c r="K2118" s="4" t="s">
        <v>16</v>
      </c>
      <c r="L2118" s="4">
        <f>iferror(vlookup(B2118,Rating_info,3,0),"No Data")</f>
        <v>3.9</v>
      </c>
    </row>
    <row r="2119" ht="15.75" hidden="1" customHeight="1">
      <c r="A2119" s="4" t="s">
        <v>3589</v>
      </c>
      <c r="B2119" s="4" t="s">
        <v>3462</v>
      </c>
      <c r="C2119" s="4" t="str">
        <f>iferror(vlookup(B2119,Industry_info,2,false),"No data")</f>
        <v>Finance</v>
      </c>
      <c r="D2119" s="4" t="s">
        <v>2874</v>
      </c>
      <c r="E2119" s="4" t="str">
        <f>iferror(VLOOKUP(D2119,State_info,2,0),"No Data")</f>
        <v>TX</v>
      </c>
      <c r="F2119" s="4">
        <v>147445.0</v>
      </c>
      <c r="G2119" s="4">
        <v>255673.0</v>
      </c>
      <c r="H2119" s="4" t="s">
        <v>3463</v>
      </c>
      <c r="I2119" s="5">
        <v>43949.0</v>
      </c>
      <c r="J2119" s="5">
        <v>43988.0</v>
      </c>
      <c r="K2119" s="4" t="s">
        <v>16</v>
      </c>
      <c r="L2119" s="4">
        <f>iferror(vlookup(B2119,Rating_info,3,0),"No Data")</f>
        <v>3.9</v>
      </c>
    </row>
    <row r="2120" ht="15.75" hidden="1" customHeight="1">
      <c r="A2120" s="4" t="s">
        <v>3590</v>
      </c>
      <c r="B2120" s="4" t="s">
        <v>3591</v>
      </c>
      <c r="C2120" s="4" t="str">
        <f>iferror(vlookup(B2120,Industry_info,2,false),"No data")</f>
        <v>Business Services</v>
      </c>
      <c r="D2120" s="4" t="s">
        <v>2885</v>
      </c>
      <c r="E2120" s="4" t="str">
        <f>iferror(VLOOKUP(D2120,State_info,2,0),"No Data")</f>
        <v>TX</v>
      </c>
      <c r="F2120" s="4">
        <v>35455.0</v>
      </c>
      <c r="G2120" s="4">
        <v>77407.0</v>
      </c>
      <c r="H2120" s="4" t="s">
        <v>3592</v>
      </c>
      <c r="I2120" s="5">
        <v>43948.0</v>
      </c>
      <c r="J2120" s="5">
        <v>43988.0</v>
      </c>
      <c r="K2120" s="4" t="s">
        <v>16</v>
      </c>
      <c r="L2120" s="4">
        <f>iferror(vlookup(B2120,Rating_info,3,0),"No Data")</f>
        <v>4.6</v>
      </c>
    </row>
    <row r="2121" ht="15.75" hidden="1" customHeight="1">
      <c r="A2121" s="4" t="s">
        <v>3593</v>
      </c>
      <c r="B2121" s="4" t="s">
        <v>3594</v>
      </c>
      <c r="C2121" s="4" t="str">
        <f>iferror(vlookup(B2121,Industry_info,2,false),"No data")</f>
        <v>Information Technology</v>
      </c>
      <c r="D2121" s="4" t="s">
        <v>2864</v>
      </c>
      <c r="E2121" s="4" t="str">
        <f>iferror(VLOOKUP(D2121,State_info,2,0),"No Data")</f>
        <v>TX</v>
      </c>
      <c r="F2121" s="4">
        <v>86127.0</v>
      </c>
      <c r="G2121" s="4">
        <v>117974.0</v>
      </c>
      <c r="H2121" s="4" t="s">
        <v>3595</v>
      </c>
      <c r="I2121" s="5">
        <v>43950.0</v>
      </c>
      <c r="J2121" s="5">
        <v>43988.0</v>
      </c>
      <c r="K2121" s="4" t="s">
        <v>16</v>
      </c>
      <c r="L2121" s="4">
        <f>iferror(vlookup(B2121,Rating_info,3,0),"No Data")</f>
        <v>5</v>
      </c>
    </row>
    <row r="2122" ht="15.75" hidden="1" customHeight="1">
      <c r="A2122" s="4" t="s">
        <v>3596</v>
      </c>
      <c r="B2122" s="4" t="s">
        <v>3597</v>
      </c>
      <c r="C2122" s="4" t="str">
        <f>iferror(vlookup(B2122,Industry_info,2,false),"No data")</f>
        <v>Information Technology</v>
      </c>
      <c r="D2122" s="4" t="s">
        <v>2860</v>
      </c>
      <c r="E2122" s="4" t="str">
        <f>iferror(VLOOKUP(D2122,State_info,2,0),"No Data")</f>
        <v>TX</v>
      </c>
      <c r="F2122" s="4">
        <v>58703.0</v>
      </c>
      <c r="G2122" s="4">
        <v>82296.0</v>
      </c>
      <c r="H2122" s="4" t="s">
        <v>3598</v>
      </c>
      <c r="I2122" s="5">
        <v>43949.0</v>
      </c>
      <c r="J2122" s="5">
        <v>43988.0</v>
      </c>
      <c r="K2122" s="4" t="s">
        <v>16</v>
      </c>
      <c r="L2122" s="4">
        <f>iferror(vlookup(B2122,Rating_info,3,0),"No Data")</f>
        <v>3.5</v>
      </c>
    </row>
    <row r="2123" ht="15.75" hidden="1" customHeight="1">
      <c r="A2123" s="4" t="s">
        <v>3599</v>
      </c>
      <c r="B2123" s="4" t="s">
        <v>3600</v>
      </c>
      <c r="C2123" s="4" t="str">
        <f>iferror(vlookup(B2123,Industry_info,2,false),"No data")</f>
        <v>Business Services</v>
      </c>
      <c r="D2123" s="4" t="s">
        <v>2864</v>
      </c>
      <c r="E2123" s="4" t="str">
        <f>iferror(VLOOKUP(D2123,State_info,2,0),"No Data")</f>
        <v>TX</v>
      </c>
      <c r="F2123" s="4">
        <v>91948.0</v>
      </c>
      <c r="G2123" s="4">
        <v>107391.0</v>
      </c>
      <c r="H2123" s="4" t="s">
        <v>3601</v>
      </c>
      <c r="I2123" s="5">
        <v>43951.0</v>
      </c>
      <c r="J2123" s="5">
        <v>43988.0</v>
      </c>
      <c r="K2123" s="4" t="s">
        <v>16</v>
      </c>
      <c r="L2123" s="4">
        <f>iferror(vlookup(B2123,Rating_info,3,0),"No Data")</f>
        <v>3.5</v>
      </c>
    </row>
    <row r="2124" ht="15.75" hidden="1" customHeight="1">
      <c r="A2124" s="4" t="s">
        <v>3602</v>
      </c>
      <c r="B2124" s="4" t="s">
        <v>3583</v>
      </c>
      <c r="C2124" s="4" t="str">
        <f>iferror(vlookup(B2124,Industry_info,2,false),"No data")</f>
        <v>No Industry</v>
      </c>
      <c r="D2124" s="4" t="s">
        <v>2864</v>
      </c>
      <c r="E2124" s="4" t="str">
        <f>iferror(VLOOKUP(D2124,State_info,2,0),"No Data")</f>
        <v>TX</v>
      </c>
      <c r="F2124" s="4">
        <v>158967.0</v>
      </c>
      <c r="G2124" s="4">
        <v>165808.0</v>
      </c>
      <c r="H2124" s="4" t="s">
        <v>3603</v>
      </c>
      <c r="I2124" s="5">
        <v>43958.0</v>
      </c>
      <c r="J2124" s="5">
        <v>43988.0</v>
      </c>
      <c r="K2124" s="4" t="s">
        <v>16</v>
      </c>
      <c r="L2124" s="4" t="str">
        <f>iferror(vlookup(B2124,Rating_info,3,0),"No Data")</f>
        <v/>
      </c>
    </row>
    <row r="2125" ht="15.75" hidden="1" customHeight="1">
      <c r="A2125" s="4" t="s">
        <v>3604</v>
      </c>
      <c r="B2125" s="4" t="s">
        <v>3381</v>
      </c>
      <c r="C2125" s="4" t="str">
        <f>iferror(vlookup(B2125,Industry_info,2,false),"No data")</f>
        <v>Education</v>
      </c>
      <c r="D2125" s="4" t="s">
        <v>2864</v>
      </c>
      <c r="E2125" s="4" t="str">
        <f>iferror(VLOOKUP(D2125,State_info,2,0),"No Data")</f>
        <v>TX</v>
      </c>
      <c r="F2125" s="4">
        <v>38761.0</v>
      </c>
      <c r="G2125" s="4">
        <v>79673.0</v>
      </c>
      <c r="H2125" s="4" t="s">
        <v>3605</v>
      </c>
      <c r="I2125" s="5">
        <v>43957.0</v>
      </c>
      <c r="J2125" s="5">
        <v>43988.0</v>
      </c>
      <c r="K2125" s="4" t="s">
        <v>16</v>
      </c>
      <c r="L2125" s="4">
        <f>iferror(vlookup(B2125,Rating_info,3,0),"No Data")</f>
        <v>4.3</v>
      </c>
    </row>
    <row r="2126" ht="15.75" hidden="1" customHeight="1">
      <c r="A2126" s="4" t="s">
        <v>3606</v>
      </c>
      <c r="B2126" s="4" t="s">
        <v>2863</v>
      </c>
      <c r="C2126" s="4" t="str">
        <f>iferror(vlookup(B2126,Industry_info,2,false),"No data")</f>
        <v>Education</v>
      </c>
      <c r="D2126" s="4" t="s">
        <v>2864</v>
      </c>
      <c r="E2126" s="4" t="str">
        <f>iferror(VLOOKUP(D2126,State_info,2,0),"No Data")</f>
        <v>TX</v>
      </c>
      <c r="F2126" s="4">
        <v>82000.0</v>
      </c>
      <c r="G2126" s="4">
        <v>129000.0</v>
      </c>
      <c r="H2126" s="4" t="s">
        <v>15</v>
      </c>
      <c r="I2126" s="5">
        <v>43949.0</v>
      </c>
      <c r="J2126" s="5">
        <v>43988.0</v>
      </c>
      <c r="K2126" s="4" t="s">
        <v>16</v>
      </c>
      <c r="L2126" s="4">
        <f>iferror(vlookup(B2126,Rating_info,3,0),"No Data")</f>
        <v>3.8</v>
      </c>
    </row>
    <row r="2127" ht="15.75" hidden="1" customHeight="1">
      <c r="A2127" s="4" t="s">
        <v>3607</v>
      </c>
      <c r="B2127" s="4" t="s">
        <v>3136</v>
      </c>
      <c r="C2127" s="4" t="str">
        <f>iferror(vlookup(B2127,Industry_info,2,false),"No data")</f>
        <v>Education</v>
      </c>
      <c r="D2127" s="4" t="s">
        <v>3438</v>
      </c>
      <c r="E2127" s="4" t="str">
        <f>iferror(VLOOKUP(D2127,State_info,2,0),"No Data")</f>
        <v>TX</v>
      </c>
      <c r="F2127" s="4">
        <v>60739.0</v>
      </c>
      <c r="G2127" s="4">
        <v>69867.0</v>
      </c>
      <c r="H2127" s="4" t="s">
        <v>3608</v>
      </c>
      <c r="I2127" s="5">
        <v>43957.0</v>
      </c>
      <c r="J2127" s="5">
        <v>43988.0</v>
      </c>
      <c r="K2127" s="4" t="s">
        <v>16</v>
      </c>
      <c r="L2127" s="4">
        <f>iferror(vlookup(B2127,Rating_info,3,0),"No Data")</f>
        <v>4.3</v>
      </c>
    </row>
    <row r="2128" ht="15.75" hidden="1" customHeight="1">
      <c r="A2128" s="4" t="s">
        <v>3609</v>
      </c>
      <c r="B2128" s="4" t="s">
        <v>3610</v>
      </c>
      <c r="C2128" s="4" t="str">
        <f>iferror(vlookup(B2128,Industry_info,2,false),"No data")</f>
        <v>Biotech &amp; Pharmaceuticals</v>
      </c>
      <c r="D2128" s="4" t="s">
        <v>2915</v>
      </c>
      <c r="E2128" s="4" t="str">
        <f>iferror(VLOOKUP(D2128,State_info,2,0),"No Data")</f>
        <v>TX</v>
      </c>
      <c r="F2128" s="4">
        <v>72399.0</v>
      </c>
      <c r="G2128" s="4">
        <v>101914.0</v>
      </c>
      <c r="H2128" s="4" t="s">
        <v>3611</v>
      </c>
      <c r="I2128" s="5">
        <v>43956.0</v>
      </c>
      <c r="J2128" s="5">
        <v>43988.0</v>
      </c>
      <c r="K2128" s="4" t="s">
        <v>16</v>
      </c>
      <c r="L2128" s="4">
        <f>iferror(vlookup(B2128,Rating_info,3,0),"No Data")</f>
        <v>3.5</v>
      </c>
    </row>
    <row r="2129" ht="15.75" hidden="1" customHeight="1">
      <c r="A2129" s="4" t="s">
        <v>3612</v>
      </c>
      <c r="B2129" s="4" t="s">
        <v>3613</v>
      </c>
      <c r="C2129" s="4" t="str">
        <f>iferror(vlookup(B2129,Industry_info,2,false),"No data")</f>
        <v>Education</v>
      </c>
      <c r="D2129" s="4" t="s">
        <v>2885</v>
      </c>
      <c r="E2129" s="4" t="str">
        <f>iferror(VLOOKUP(D2129,State_info,2,0),"No Data")</f>
        <v>TX</v>
      </c>
      <c r="F2129" s="4">
        <v>52240.0</v>
      </c>
      <c r="G2129" s="4">
        <v>65938.0</v>
      </c>
      <c r="H2129" s="4" t="s">
        <v>3614</v>
      </c>
      <c r="I2129" s="5">
        <v>43957.0</v>
      </c>
      <c r="J2129" s="5">
        <v>43988.0</v>
      </c>
      <c r="K2129" s="4" t="s">
        <v>16</v>
      </c>
      <c r="L2129" s="4">
        <f>iferror(vlookup(B2129,Rating_info,3,0),"No Data")</f>
        <v>4</v>
      </c>
    </row>
    <row r="2130" ht="15.75" hidden="1" customHeight="1">
      <c r="A2130" s="4" t="s">
        <v>3615</v>
      </c>
      <c r="B2130" s="4" t="s">
        <v>531</v>
      </c>
      <c r="C2130" s="4" t="str">
        <f>iferror(vlookup(B2130,Industry_info,2,false),"No data")</f>
        <v>Business Services</v>
      </c>
      <c r="D2130" s="4" t="s">
        <v>3616</v>
      </c>
      <c r="E2130" s="4" t="str">
        <f>iferror(VLOOKUP(D2130,State_info,2,0),"No Data")</f>
        <v>TX</v>
      </c>
      <c r="F2130" s="4">
        <v>51043.0</v>
      </c>
      <c r="G2130" s="4">
        <v>69831.0</v>
      </c>
      <c r="H2130" s="4" t="s">
        <v>3617</v>
      </c>
      <c r="I2130" s="5">
        <v>43952.0</v>
      </c>
      <c r="J2130" s="5">
        <v>43988.0</v>
      </c>
      <c r="K2130" s="4" t="s">
        <v>16</v>
      </c>
      <c r="L2130" s="4">
        <f>iferror(vlookup(B2130,Rating_info,3,0),"No Data")</f>
        <v>3.3</v>
      </c>
    </row>
    <row r="2131" ht="15.75" hidden="1" customHeight="1">
      <c r="A2131" s="4" t="s">
        <v>3618</v>
      </c>
      <c r="B2131" s="4" t="s">
        <v>3619</v>
      </c>
      <c r="C2131" s="4" t="str">
        <f>iferror(vlookup(B2131,Industry_info,2,false),"No data")</f>
        <v>Information Technology</v>
      </c>
      <c r="D2131" s="4" t="s">
        <v>2860</v>
      </c>
      <c r="E2131" s="4" t="str">
        <f>iferror(VLOOKUP(D2131,State_info,2,0),"No Data")</f>
        <v>TX</v>
      </c>
      <c r="F2131" s="4">
        <v>96465.0</v>
      </c>
      <c r="G2131" s="4">
        <v>111905.0</v>
      </c>
      <c r="H2131" s="4" t="s">
        <v>15</v>
      </c>
      <c r="I2131" s="5">
        <v>43956.0</v>
      </c>
      <c r="J2131" s="5">
        <v>43988.0</v>
      </c>
      <c r="K2131" s="4" t="s">
        <v>16</v>
      </c>
      <c r="L2131" s="4">
        <f>iferror(vlookup(B2131,Rating_info,3,0),"No Data")</f>
        <v>4.2</v>
      </c>
    </row>
    <row r="2132" ht="15.75" hidden="1" customHeight="1">
      <c r="A2132" s="4" t="s">
        <v>3620</v>
      </c>
      <c r="B2132" s="4" t="s">
        <v>3621</v>
      </c>
      <c r="C2132" s="4" t="str">
        <f>iferror(vlookup(B2132,Industry_info,2,false),"No data")</f>
        <v>Insurance</v>
      </c>
      <c r="D2132" s="4" t="s">
        <v>2860</v>
      </c>
      <c r="E2132" s="4" t="str">
        <f>iferror(VLOOKUP(D2132,State_info,2,0),"No Data")</f>
        <v>TX</v>
      </c>
      <c r="F2132" s="4">
        <v>49772.0</v>
      </c>
      <c r="G2132" s="4">
        <v>96260.0</v>
      </c>
      <c r="H2132" s="4" t="s">
        <v>3622</v>
      </c>
      <c r="I2132" s="5">
        <v>43954.0</v>
      </c>
      <c r="J2132" s="5">
        <v>43988.0</v>
      </c>
      <c r="K2132" s="4" t="s">
        <v>16</v>
      </c>
      <c r="L2132" s="4">
        <f>iferror(vlookup(B2132,Rating_info,3,0),"No Data")</f>
        <v>3.2</v>
      </c>
    </row>
    <row r="2133" ht="15.75" hidden="1" customHeight="1">
      <c r="A2133" s="4" t="s">
        <v>3623</v>
      </c>
      <c r="B2133" s="4" t="s">
        <v>3624</v>
      </c>
      <c r="C2133" s="4" t="str">
        <f>iferror(vlookup(B2133,Industry_info,2,false),"No data")</f>
        <v>Manufacturing</v>
      </c>
      <c r="D2133" s="4" t="s">
        <v>2885</v>
      </c>
      <c r="E2133" s="4" t="str">
        <f>iferror(VLOOKUP(D2133,State_info,2,0),"No Data")</f>
        <v>TX</v>
      </c>
      <c r="F2133" s="4">
        <v>77722.0</v>
      </c>
      <c r="G2133" s="4">
        <v>98231.0</v>
      </c>
      <c r="H2133" s="4" t="s">
        <v>15</v>
      </c>
      <c r="I2133" s="5">
        <v>43950.0</v>
      </c>
      <c r="J2133" s="5">
        <v>43988.0</v>
      </c>
      <c r="K2133" s="4" t="s">
        <v>16</v>
      </c>
      <c r="L2133" s="4">
        <f>iferror(vlookup(B2133,Rating_info,3,0),"No Data")</f>
        <v>3.8</v>
      </c>
    </row>
    <row r="2134" ht="15.75" hidden="1" customHeight="1">
      <c r="A2134" s="4" t="s">
        <v>3625</v>
      </c>
      <c r="B2134" s="4" t="s">
        <v>3502</v>
      </c>
      <c r="C2134" s="4" t="str">
        <f>iferror(vlookup(B2134,Industry_info,2,false),"No data")</f>
        <v>Information Technology</v>
      </c>
      <c r="D2134" s="4" t="s">
        <v>2874</v>
      </c>
      <c r="E2134" s="4" t="str">
        <f>iferror(VLOOKUP(D2134,State_info,2,0),"No Data")</f>
        <v>TX</v>
      </c>
      <c r="F2134" s="4">
        <v>83748.0</v>
      </c>
      <c r="G2134" s="4">
        <v>153672.0</v>
      </c>
      <c r="H2134" s="4" t="s">
        <v>3626</v>
      </c>
      <c r="I2134" s="5">
        <v>43949.0</v>
      </c>
      <c r="J2134" s="5">
        <v>43988.0</v>
      </c>
      <c r="K2134" s="4" t="s">
        <v>16</v>
      </c>
      <c r="L2134" s="4">
        <f>iferror(vlookup(B2134,Rating_info,3,0),"No Data")</f>
        <v>3</v>
      </c>
    </row>
    <row r="2135" ht="15.75" hidden="1" customHeight="1">
      <c r="A2135" s="4" t="s">
        <v>3627</v>
      </c>
      <c r="B2135" s="4" t="s">
        <v>3628</v>
      </c>
      <c r="C2135" s="4" t="str">
        <f>iferror(vlookup(B2135,Industry_info,2,false),"No data")</f>
        <v>Finance</v>
      </c>
      <c r="D2135" s="4" t="s">
        <v>2885</v>
      </c>
      <c r="E2135" s="4" t="str">
        <f>iferror(VLOOKUP(D2135,State_info,2,0),"No Data")</f>
        <v>TX</v>
      </c>
      <c r="F2135" s="4">
        <v>95092.0</v>
      </c>
      <c r="G2135" s="4">
        <v>152114.0</v>
      </c>
      <c r="H2135" s="4" t="s">
        <v>3629</v>
      </c>
      <c r="I2135" s="5">
        <v>43956.0</v>
      </c>
      <c r="J2135" s="5">
        <v>43988.0</v>
      </c>
      <c r="K2135" s="4" t="s">
        <v>16</v>
      </c>
      <c r="L2135" s="4">
        <f>iferror(vlookup(B2135,Rating_info,3,0),"No Data")</f>
        <v>3.9</v>
      </c>
    </row>
    <row r="2136" ht="15.75" hidden="1" customHeight="1">
      <c r="A2136" s="4" t="s">
        <v>3630</v>
      </c>
      <c r="B2136" s="4" t="s">
        <v>3594</v>
      </c>
      <c r="C2136" s="4" t="str">
        <f>iferror(vlookup(B2136,Industry_info,2,false),"No data")</f>
        <v>Information Technology</v>
      </c>
      <c r="D2136" s="4" t="s">
        <v>2864</v>
      </c>
      <c r="E2136" s="4" t="str">
        <f>iferror(VLOOKUP(D2136,State_info,2,0),"No Data")</f>
        <v>TX</v>
      </c>
      <c r="F2136" s="4">
        <v>33547.0</v>
      </c>
      <c r="G2136" s="4">
        <v>79470.0</v>
      </c>
      <c r="H2136" s="4" t="s">
        <v>3631</v>
      </c>
      <c r="I2136" s="5">
        <v>43945.0</v>
      </c>
      <c r="J2136" s="5">
        <v>43988.0</v>
      </c>
      <c r="K2136" s="4" t="s">
        <v>16</v>
      </c>
      <c r="L2136" s="4">
        <f>iferror(vlookup(B2136,Rating_info,3,0),"No Data")</f>
        <v>5</v>
      </c>
    </row>
    <row r="2137" ht="15.75" hidden="1" customHeight="1">
      <c r="A2137" s="4" t="s">
        <v>3632</v>
      </c>
      <c r="B2137" s="4" t="s">
        <v>3047</v>
      </c>
      <c r="C2137" s="4" t="str">
        <f>iferror(vlookup(B2137,Industry_info,2,false),"No data")</f>
        <v>Health Care</v>
      </c>
      <c r="D2137" s="4" t="s">
        <v>3048</v>
      </c>
      <c r="E2137" s="4" t="str">
        <f>iferror(VLOOKUP(D2137,State_info,2,0),"No Data")</f>
        <v>TX</v>
      </c>
      <c r="F2137" s="4">
        <v>32398.0</v>
      </c>
      <c r="G2137" s="4">
        <v>53566.0</v>
      </c>
      <c r="H2137" s="4" t="s">
        <v>3633</v>
      </c>
      <c r="I2137" s="5">
        <v>43949.0</v>
      </c>
      <c r="J2137" s="5">
        <v>43988.0</v>
      </c>
      <c r="K2137" s="4" t="s">
        <v>16</v>
      </c>
      <c r="L2137" s="4">
        <f>iferror(vlookup(B2137,Rating_info,3,0),"No Data")</f>
        <v>3.6</v>
      </c>
    </row>
    <row r="2138" ht="15.75" hidden="1" customHeight="1">
      <c r="A2138" s="4" t="s">
        <v>3634</v>
      </c>
      <c r="B2138" s="4" t="s">
        <v>2980</v>
      </c>
      <c r="C2138" s="4" t="str">
        <f>iferror(vlookup(B2138,Industry_info,2,false),"No data")</f>
        <v>Business Services</v>
      </c>
      <c r="D2138" s="4" t="s">
        <v>2864</v>
      </c>
      <c r="E2138" s="4" t="str">
        <f>iferror(VLOOKUP(D2138,State_info,2,0),"No Data")</f>
        <v>TX</v>
      </c>
      <c r="F2138" s="4">
        <v>60508.0</v>
      </c>
      <c r="G2138" s="4">
        <v>94014.0</v>
      </c>
      <c r="H2138" s="4" t="s">
        <v>3635</v>
      </c>
      <c r="I2138" s="5">
        <v>43948.0</v>
      </c>
      <c r="J2138" s="5">
        <v>43988.0</v>
      </c>
      <c r="K2138" s="4" t="s">
        <v>16</v>
      </c>
      <c r="L2138" s="4">
        <f>iferror(vlookup(B2138,Rating_info,3,0),"No Data")</f>
        <v>3.1</v>
      </c>
    </row>
    <row r="2139" ht="15.75" hidden="1" customHeight="1">
      <c r="A2139" s="4" t="s">
        <v>3636</v>
      </c>
      <c r="B2139" s="4" t="s">
        <v>3371</v>
      </c>
      <c r="C2139" s="4" t="str">
        <f>iferror(vlookup(B2139,Industry_info,2,false),"No data")</f>
        <v>Business Services</v>
      </c>
      <c r="D2139" s="4" t="s">
        <v>2860</v>
      </c>
      <c r="E2139" s="4" t="str">
        <f>iferror(VLOOKUP(D2139,State_info,2,0),"No Data")</f>
        <v>TX</v>
      </c>
      <c r="F2139" s="4">
        <v>84456.0</v>
      </c>
      <c r="G2139" s="4">
        <v>108389.0</v>
      </c>
      <c r="H2139" s="4" t="s">
        <v>3637</v>
      </c>
      <c r="I2139" s="5">
        <v>43957.0</v>
      </c>
      <c r="J2139" s="5">
        <v>43988.0</v>
      </c>
      <c r="K2139" s="4" t="s">
        <v>16</v>
      </c>
      <c r="L2139" s="4">
        <f>iferror(vlookup(B2139,Rating_info,3,0),"No Data")</f>
        <v>4.3</v>
      </c>
    </row>
    <row r="2140" ht="15.75" hidden="1" customHeight="1">
      <c r="A2140" s="4" t="s">
        <v>1062</v>
      </c>
      <c r="B2140" s="4" t="s">
        <v>3638</v>
      </c>
      <c r="C2140" s="4" t="str">
        <f>iferror(vlookup(B2140,Industry_info,2,false),"No data")</f>
        <v>Information Technology</v>
      </c>
      <c r="D2140" s="4" t="s">
        <v>2929</v>
      </c>
      <c r="E2140" s="4" t="str">
        <f>iferror(VLOOKUP(D2140,State_info,2,0),"No Data")</f>
        <v>TX</v>
      </c>
      <c r="F2140" s="4">
        <v>50561.0</v>
      </c>
      <c r="G2140" s="4">
        <v>96836.0</v>
      </c>
      <c r="H2140" s="4" t="s">
        <v>3639</v>
      </c>
      <c r="I2140" s="5">
        <v>43951.0</v>
      </c>
      <c r="J2140" s="5">
        <v>43988.0</v>
      </c>
      <c r="K2140" s="4" t="s">
        <v>16</v>
      </c>
      <c r="L2140" s="4">
        <f>iferror(vlookup(B2140,Rating_info,3,0),"No Data")</f>
        <v>5</v>
      </c>
    </row>
    <row r="2141" ht="15.75" hidden="1" customHeight="1">
      <c r="A2141" s="4" t="s">
        <v>270</v>
      </c>
      <c r="B2141" s="4" t="s">
        <v>3640</v>
      </c>
      <c r="C2141" s="4" t="str">
        <f>iferror(vlookup(B2141,Industry_info,2,false),"No data")</f>
        <v>Finance</v>
      </c>
      <c r="D2141" s="4" t="s">
        <v>2924</v>
      </c>
      <c r="E2141" s="4" t="str">
        <f>iferror(VLOOKUP(D2141,State_info,2,0),"No Data")</f>
        <v>TX</v>
      </c>
      <c r="F2141" s="4">
        <v>121172.0</v>
      </c>
      <c r="G2141" s="4">
        <v>132029.0</v>
      </c>
      <c r="H2141" s="4" t="s">
        <v>3641</v>
      </c>
      <c r="I2141" s="5">
        <v>43954.0</v>
      </c>
      <c r="J2141" s="5">
        <v>43988.0</v>
      </c>
      <c r="K2141" s="4" t="s">
        <v>16</v>
      </c>
      <c r="L2141" s="4">
        <f>iferror(vlookup(B2141,Rating_info,3,0),"No Data")</f>
        <v>3.2</v>
      </c>
    </row>
    <row r="2142" ht="15.75" hidden="1" customHeight="1">
      <c r="A2142" s="4" t="s">
        <v>3642</v>
      </c>
      <c r="B2142" s="4" t="s">
        <v>2863</v>
      </c>
      <c r="C2142" s="4" t="str">
        <f>iferror(vlookup(B2142,Industry_info,2,false),"No data")</f>
        <v>Education</v>
      </c>
      <c r="D2142" s="4" t="s">
        <v>2864</v>
      </c>
      <c r="E2142" s="4" t="str">
        <f>iferror(VLOOKUP(D2142,State_info,2,0),"No Data")</f>
        <v>TX</v>
      </c>
      <c r="F2142" s="4">
        <v>52680.0</v>
      </c>
      <c r="G2142" s="4">
        <v>100000.0</v>
      </c>
      <c r="H2142" s="4" t="s">
        <v>15</v>
      </c>
      <c r="I2142" s="5">
        <v>43946.0</v>
      </c>
      <c r="J2142" s="5">
        <v>43988.0</v>
      </c>
      <c r="K2142" s="4" t="s">
        <v>16</v>
      </c>
      <c r="L2142" s="4">
        <f>iferror(vlookup(B2142,Rating_info,3,0),"No Data")</f>
        <v>3.8</v>
      </c>
    </row>
    <row r="2143" ht="15.75" hidden="1" customHeight="1">
      <c r="A2143" s="4" t="s">
        <v>3643</v>
      </c>
      <c r="B2143" s="4" t="s">
        <v>3644</v>
      </c>
      <c r="C2143" s="4" t="str">
        <f>iferror(vlookup(B2143,Industry_info,2,false),"No data")</f>
        <v>Business Services</v>
      </c>
      <c r="D2143" s="4" t="s">
        <v>2860</v>
      </c>
      <c r="E2143" s="4" t="str">
        <f>iferror(VLOOKUP(D2143,State_info,2,0),"No Data")</f>
        <v>TX</v>
      </c>
      <c r="F2143" s="4">
        <v>76381.0</v>
      </c>
      <c r="G2143" s="4">
        <v>90510.0</v>
      </c>
      <c r="H2143" s="4" t="s">
        <v>3645</v>
      </c>
      <c r="I2143" s="5">
        <v>43952.0</v>
      </c>
      <c r="J2143" s="5">
        <v>43988.0</v>
      </c>
      <c r="K2143" s="4" t="s">
        <v>16</v>
      </c>
      <c r="L2143" s="4">
        <f>iferror(vlookup(B2143,Rating_info,3,0),"No Data")</f>
        <v>3.5</v>
      </c>
    </row>
    <row r="2144" ht="15.75" hidden="1" customHeight="1">
      <c r="A2144" s="4" t="s">
        <v>3241</v>
      </c>
      <c r="B2144" s="4" t="s">
        <v>3101</v>
      </c>
      <c r="C2144" s="4" t="str">
        <f>iferror(vlookup(B2144,Industry_info,2,false),"No data")</f>
        <v>Information Technology</v>
      </c>
      <c r="D2144" s="4" t="s">
        <v>142</v>
      </c>
      <c r="E2144" s="4" t="str">
        <f>iferror(VLOOKUP(D2144,State_info,2,0),"No Data")</f>
        <v>TX</v>
      </c>
      <c r="F2144" s="4">
        <v>85937.0</v>
      </c>
      <c r="G2144" s="4">
        <v>100798.0</v>
      </c>
      <c r="H2144" s="4" t="s">
        <v>3646</v>
      </c>
      <c r="I2144" s="5">
        <v>43950.0</v>
      </c>
      <c r="J2144" s="5">
        <v>43988.0</v>
      </c>
      <c r="K2144" s="4" t="s">
        <v>16</v>
      </c>
      <c r="L2144" s="4" t="str">
        <f>iferror(vlookup(B2144,Rating_info,3,0),"No Data")</f>
        <v/>
      </c>
    </row>
    <row r="2145" ht="15.75" hidden="1" customHeight="1">
      <c r="A2145" s="4" t="s">
        <v>3647</v>
      </c>
      <c r="B2145" s="4" t="s">
        <v>3309</v>
      </c>
      <c r="C2145" s="4" t="str">
        <f>iferror(vlookup(B2145,Industry_info,2,false),"No data")</f>
        <v>Information Technology</v>
      </c>
      <c r="D2145" s="4" t="s">
        <v>3310</v>
      </c>
      <c r="E2145" s="4" t="str">
        <f>iferror(VLOOKUP(D2145,State_info,2,0),"No Data")</f>
        <v>TX</v>
      </c>
      <c r="F2145" s="4">
        <v>81872.0</v>
      </c>
      <c r="G2145" s="4">
        <v>107497.0</v>
      </c>
      <c r="H2145" s="4" t="s">
        <v>3648</v>
      </c>
      <c r="I2145" s="5">
        <v>43957.0</v>
      </c>
      <c r="J2145" s="5">
        <v>43988.0</v>
      </c>
      <c r="K2145" s="4" t="s">
        <v>16</v>
      </c>
      <c r="L2145" s="4">
        <f>iferror(vlookup(B2145,Rating_info,3,0),"No Data")</f>
        <v>3.1</v>
      </c>
    </row>
    <row r="2146" ht="15.75" hidden="1" customHeight="1">
      <c r="A2146" s="4" t="s">
        <v>3649</v>
      </c>
      <c r="B2146" s="4" t="s">
        <v>3001</v>
      </c>
      <c r="C2146" s="4" t="str">
        <f>iferror(vlookup(B2146,Industry_info,2,false),"No data")</f>
        <v>Information Technology</v>
      </c>
      <c r="D2146" s="4" t="s">
        <v>2860</v>
      </c>
      <c r="E2146" s="4" t="str">
        <f>iferror(VLOOKUP(D2146,State_info,2,0),"No Data")</f>
        <v>TX</v>
      </c>
      <c r="F2146" s="4">
        <v>94697.0</v>
      </c>
      <c r="G2146" s="4">
        <v>110601.0</v>
      </c>
      <c r="H2146" s="4" t="s">
        <v>3650</v>
      </c>
      <c r="I2146" s="5">
        <v>43949.0</v>
      </c>
      <c r="J2146" s="5">
        <v>43988.0</v>
      </c>
      <c r="K2146" s="4" t="s">
        <v>16</v>
      </c>
      <c r="L2146" s="4">
        <f>iferror(vlookup(B2146,Rating_info,3,0),"No Data")</f>
        <v>4.1</v>
      </c>
    </row>
    <row r="2147" ht="15.75" hidden="1" customHeight="1">
      <c r="A2147" s="4" t="s">
        <v>3651</v>
      </c>
      <c r="B2147" s="4" t="s">
        <v>3652</v>
      </c>
      <c r="C2147" s="4" t="str">
        <f>iferror(vlookup(B2147,Industry_info,2,false),"No data")</f>
        <v>Information Technology</v>
      </c>
      <c r="D2147" s="4" t="s">
        <v>2864</v>
      </c>
      <c r="E2147" s="4" t="str">
        <f>iferror(VLOOKUP(D2147,State_info,2,0),"No Data")</f>
        <v>TX</v>
      </c>
      <c r="F2147" s="4">
        <v>79531.0</v>
      </c>
      <c r="G2147" s="4">
        <v>110081.0</v>
      </c>
      <c r="H2147" s="4" t="s">
        <v>3653</v>
      </c>
      <c r="I2147" s="5">
        <v>43951.0</v>
      </c>
      <c r="J2147" s="5">
        <v>43988.0</v>
      </c>
      <c r="K2147" s="4" t="s">
        <v>16</v>
      </c>
      <c r="L2147" s="4">
        <f>iferror(vlookup(B2147,Rating_info,3,0),"No Data")</f>
        <v>3.9</v>
      </c>
    </row>
    <row r="2148" ht="15.75" hidden="1" customHeight="1">
      <c r="A2148" s="4" t="s">
        <v>3654</v>
      </c>
      <c r="B2148" s="4" t="s">
        <v>3381</v>
      </c>
      <c r="C2148" s="4" t="str">
        <f>iferror(vlookup(B2148,Industry_info,2,false),"No data")</f>
        <v>Education</v>
      </c>
      <c r="D2148" s="4" t="s">
        <v>2864</v>
      </c>
      <c r="E2148" s="4" t="str">
        <f>iferror(VLOOKUP(D2148,State_info,2,0),"No Data")</f>
        <v>TX</v>
      </c>
      <c r="F2148" s="4">
        <v>40129.0</v>
      </c>
      <c r="G2148" s="4">
        <v>66815.0</v>
      </c>
      <c r="H2148" s="4" t="s">
        <v>3655</v>
      </c>
      <c r="I2148" s="5">
        <v>43953.0</v>
      </c>
      <c r="J2148" s="5">
        <v>43988.0</v>
      </c>
      <c r="K2148" s="4" t="s">
        <v>16</v>
      </c>
      <c r="L2148" s="4">
        <f>iferror(vlookup(B2148,Rating_info,3,0),"No Data")</f>
        <v>4.3</v>
      </c>
    </row>
    <row r="2149" ht="15.75" hidden="1" customHeight="1">
      <c r="A2149" s="4" t="s">
        <v>1052</v>
      </c>
      <c r="B2149" s="4" t="s">
        <v>240</v>
      </c>
      <c r="C2149" s="4" t="str">
        <f>iferror(vlookup(B2149,Industry_info,2,false),"No data")</f>
        <v>Information Technology</v>
      </c>
      <c r="D2149" s="4" t="s">
        <v>2860</v>
      </c>
      <c r="E2149" s="4" t="str">
        <f>iferror(VLOOKUP(D2149,State_info,2,0),"No Data")</f>
        <v>TX</v>
      </c>
      <c r="F2149" s="4">
        <v>82788.0</v>
      </c>
      <c r="G2149" s="4">
        <v>154088.0</v>
      </c>
      <c r="H2149" s="4" t="s">
        <v>1053</v>
      </c>
      <c r="I2149" s="5">
        <v>43949.0</v>
      </c>
      <c r="J2149" s="5">
        <v>43988.0</v>
      </c>
      <c r="K2149" s="4" t="s">
        <v>16</v>
      </c>
      <c r="L2149" s="4">
        <f>iferror(vlookup(B2149,Rating_info,3,0),"No Data")</f>
        <v>4.2</v>
      </c>
    </row>
    <row r="2150" ht="15.75" hidden="1" customHeight="1">
      <c r="A2150" s="4" t="s">
        <v>2519</v>
      </c>
      <c r="B2150" s="4" t="s">
        <v>41</v>
      </c>
      <c r="C2150" s="4" t="str">
        <f>iferror(vlookup(B2150,Industry_info,2,false),"No data")</f>
        <v>Information Technology</v>
      </c>
      <c r="D2150" s="4" t="s">
        <v>2860</v>
      </c>
      <c r="E2150" s="4" t="str">
        <f>iferror(VLOOKUP(D2150,State_info,2,0),"No Data")</f>
        <v>TX</v>
      </c>
      <c r="F2150" s="4">
        <v>102730.0</v>
      </c>
      <c r="G2150" s="4">
        <v>143172.0</v>
      </c>
      <c r="H2150" s="4" t="s">
        <v>15</v>
      </c>
      <c r="I2150" s="5">
        <v>43947.0</v>
      </c>
      <c r="J2150" s="5">
        <v>43988.0</v>
      </c>
      <c r="K2150" s="4" t="s">
        <v>16</v>
      </c>
      <c r="L2150" s="4">
        <f>iferror(vlookup(B2150,Rating_info,3,0),"No Data")</f>
        <v>3.9</v>
      </c>
    </row>
    <row r="2151" ht="15.75" hidden="1" customHeight="1">
      <c r="A2151" s="4" t="s">
        <v>3656</v>
      </c>
      <c r="B2151" s="4" t="s">
        <v>3403</v>
      </c>
      <c r="C2151" s="4" t="str">
        <f>iferror(vlookup(B2151,Industry_info,2,false),"No data")</f>
        <v>Oil, Gas, Energy &amp; Utilities</v>
      </c>
      <c r="D2151" s="4" t="s">
        <v>3404</v>
      </c>
      <c r="E2151" s="4" t="str">
        <f>iferror(VLOOKUP(D2151,State_info,2,0),"No Data")</f>
        <v>TX</v>
      </c>
      <c r="F2151" s="4">
        <v>83822.0</v>
      </c>
      <c r="G2151" s="4">
        <v>138968.0</v>
      </c>
      <c r="H2151" s="4" t="s">
        <v>3657</v>
      </c>
      <c r="I2151" s="5">
        <v>43951.0</v>
      </c>
      <c r="J2151" s="5">
        <v>43988.0</v>
      </c>
      <c r="K2151" s="4" t="s">
        <v>16</v>
      </c>
      <c r="L2151" s="4">
        <f>iferror(vlookup(B2151,Rating_info,3,0),"No Data")</f>
        <v>3.7</v>
      </c>
    </row>
    <row r="2152" ht="15.75" hidden="1" customHeight="1">
      <c r="A2152" s="4" t="s">
        <v>585</v>
      </c>
      <c r="B2152" s="4" t="s">
        <v>3658</v>
      </c>
      <c r="C2152" s="4" t="str">
        <f>iferror(vlookup(B2152,Industry_info,2,false),"No data")</f>
        <v>Finance</v>
      </c>
      <c r="D2152" s="4" t="s">
        <v>2885</v>
      </c>
      <c r="E2152" s="4" t="str">
        <f>iferror(VLOOKUP(D2152,State_info,2,0),"No Data")</f>
        <v>TX</v>
      </c>
      <c r="F2152" s="4">
        <v>42538.0</v>
      </c>
      <c r="G2152" s="4">
        <v>49367.0</v>
      </c>
      <c r="H2152" s="4" t="s">
        <v>3659</v>
      </c>
      <c r="I2152" s="5">
        <v>43950.0</v>
      </c>
      <c r="J2152" s="5">
        <v>43988.0</v>
      </c>
      <c r="K2152" s="4" t="s">
        <v>16</v>
      </c>
      <c r="L2152" s="4">
        <f>iferror(vlookup(B2152,Rating_info,3,0),"No Data")</f>
        <v>2.8</v>
      </c>
    </row>
    <row r="2153" ht="15.75" hidden="1" customHeight="1">
      <c r="A2153" s="4" t="s">
        <v>3660</v>
      </c>
      <c r="B2153" s="4" t="s">
        <v>3661</v>
      </c>
      <c r="C2153" s="4" t="str">
        <f>iferror(vlookup(B2153,Industry_info,2,false),"No data")</f>
        <v>Information Technology</v>
      </c>
      <c r="D2153" s="4" t="s">
        <v>2864</v>
      </c>
      <c r="E2153" s="4" t="str">
        <f>iferror(VLOOKUP(D2153,State_info,2,0),"No Data")</f>
        <v>TX</v>
      </c>
      <c r="F2153" s="4">
        <v>75956.0</v>
      </c>
      <c r="G2153" s="4">
        <v>137979.0</v>
      </c>
      <c r="H2153" s="4" t="s">
        <v>3662</v>
      </c>
      <c r="I2153" s="5">
        <v>43955.0</v>
      </c>
      <c r="J2153" s="5">
        <v>43988.0</v>
      </c>
      <c r="K2153" s="4" t="s">
        <v>1610</v>
      </c>
      <c r="L2153" s="4">
        <f>iferror(vlookup(B2153,Rating_info,3,0),"No Data")</f>
        <v>3.3</v>
      </c>
    </row>
    <row r="2154" ht="15.75" hidden="1" customHeight="1">
      <c r="A2154" s="4" t="s">
        <v>3663</v>
      </c>
      <c r="B2154" s="4" t="s">
        <v>3664</v>
      </c>
      <c r="C2154" s="4" t="str">
        <f>iferror(vlookup(B2154,Industry_info,2,false),"No data")</f>
        <v>Information Technology</v>
      </c>
      <c r="D2154" s="4" t="s">
        <v>2864</v>
      </c>
      <c r="E2154" s="4" t="str">
        <f>iferror(VLOOKUP(D2154,State_info,2,0),"No Data")</f>
        <v>TX</v>
      </c>
      <c r="F2154" s="4">
        <v>102594.0</v>
      </c>
      <c r="G2154" s="4">
        <v>139018.0</v>
      </c>
      <c r="H2154" s="4" t="s">
        <v>3665</v>
      </c>
      <c r="I2154" s="5">
        <v>43951.0</v>
      </c>
      <c r="J2154" s="5">
        <v>43988.0</v>
      </c>
      <c r="K2154" s="4" t="s">
        <v>16</v>
      </c>
      <c r="L2154" s="4">
        <f>iferror(vlookup(B2154,Rating_info,3,0),"No Data")</f>
        <v>2.9</v>
      </c>
    </row>
    <row r="2155" ht="15.75" hidden="1" customHeight="1">
      <c r="A2155" s="4" t="s">
        <v>3666</v>
      </c>
      <c r="B2155" s="4" t="s">
        <v>3367</v>
      </c>
      <c r="C2155" s="4" t="str">
        <f>iferror(vlookup(B2155,Industry_info,2,false),"No data")</f>
        <v>Business Services</v>
      </c>
      <c r="D2155" s="4" t="s">
        <v>142</v>
      </c>
      <c r="E2155" s="4" t="str">
        <f>iferror(VLOOKUP(D2155,State_info,2,0),"No Data")</f>
        <v>TX</v>
      </c>
      <c r="F2155" s="4">
        <v>97756.0</v>
      </c>
      <c r="G2155" s="4">
        <v>110105.0</v>
      </c>
      <c r="H2155" s="4" t="s">
        <v>3667</v>
      </c>
      <c r="I2155" s="5">
        <v>43949.0</v>
      </c>
      <c r="J2155" s="5">
        <v>43988.0</v>
      </c>
      <c r="K2155" s="4" t="s">
        <v>16</v>
      </c>
      <c r="L2155" s="4">
        <f>iferror(vlookup(B2155,Rating_info,3,0),"No Data")</f>
        <v>3.9</v>
      </c>
    </row>
    <row r="2156" ht="15.75" hidden="1" customHeight="1">
      <c r="A2156" s="4" t="s">
        <v>3668</v>
      </c>
      <c r="B2156" s="4" t="s">
        <v>2907</v>
      </c>
      <c r="C2156" s="4" t="str">
        <f>iferror(vlookup(B2156,Industry_info,2,false),"No data")</f>
        <v>Information Technology</v>
      </c>
      <c r="D2156" s="4" t="s">
        <v>2864</v>
      </c>
      <c r="E2156" s="4" t="str">
        <f>iferror(VLOOKUP(D2156,State_info,2,0),"No Data")</f>
        <v>TX</v>
      </c>
      <c r="F2156" s="4">
        <v>94041.0</v>
      </c>
      <c r="G2156" s="4">
        <v>119218.0</v>
      </c>
      <c r="H2156" s="4" t="s">
        <v>15</v>
      </c>
      <c r="I2156" s="5">
        <v>43953.0</v>
      </c>
      <c r="J2156" s="5">
        <v>43988.0</v>
      </c>
      <c r="K2156" s="4" t="s">
        <v>16</v>
      </c>
      <c r="L2156" s="4">
        <f>iferror(vlookup(B2156,Rating_info,3,0),"No Data")</f>
        <v>4.1</v>
      </c>
    </row>
    <row r="2157" ht="15.75" hidden="1" customHeight="1">
      <c r="A2157" s="4" t="s">
        <v>2570</v>
      </c>
      <c r="B2157" s="4" t="s">
        <v>3669</v>
      </c>
      <c r="C2157" s="4" t="str">
        <f>iferror(vlookup(B2157,Industry_info,2,false),"No data")</f>
        <v>Finance</v>
      </c>
      <c r="D2157" s="4" t="s">
        <v>2860</v>
      </c>
      <c r="E2157" s="4" t="str">
        <f>iferror(VLOOKUP(D2157,State_info,2,0),"No Data")</f>
        <v>TX</v>
      </c>
      <c r="F2157" s="4">
        <v>97805.0</v>
      </c>
      <c r="G2157" s="4">
        <v>190391.0</v>
      </c>
      <c r="H2157" s="4" t="s">
        <v>3670</v>
      </c>
      <c r="I2157" s="5">
        <v>43956.0</v>
      </c>
      <c r="J2157" s="5">
        <v>43988.0</v>
      </c>
      <c r="K2157" s="4" t="s">
        <v>16</v>
      </c>
      <c r="L2157" s="4">
        <f>iferror(vlookup(B2157,Rating_info,3,0),"No Data")</f>
        <v>3.3</v>
      </c>
    </row>
    <row r="2158" ht="15.75" hidden="1" customHeight="1">
      <c r="A2158" s="4" t="s">
        <v>3671</v>
      </c>
      <c r="B2158" s="4" t="s">
        <v>162</v>
      </c>
      <c r="C2158" s="4" t="str">
        <f>iferror(vlookup(B2158,Industry_info,2,false),"No data")</f>
        <v>Business Services</v>
      </c>
      <c r="D2158" s="4" t="s">
        <v>142</v>
      </c>
      <c r="E2158" s="4" t="str">
        <f>iferror(VLOOKUP(D2158,State_info,2,0),"No Data")</f>
        <v>TX</v>
      </c>
      <c r="F2158" s="4">
        <v>86286.0</v>
      </c>
      <c r="G2158" s="4">
        <v>107656.0</v>
      </c>
      <c r="H2158" s="4" t="s">
        <v>3672</v>
      </c>
      <c r="I2158" s="5">
        <v>43953.0</v>
      </c>
      <c r="J2158" s="5">
        <v>43988.0</v>
      </c>
      <c r="K2158" s="4" t="s">
        <v>16</v>
      </c>
      <c r="L2158" s="4">
        <f>iferror(vlookup(B2158,Rating_info,3,0),"No Data")</f>
        <v>3.9</v>
      </c>
    </row>
    <row r="2159" ht="15.75" hidden="1" customHeight="1">
      <c r="A2159" s="4" t="s">
        <v>3673</v>
      </c>
      <c r="B2159" s="4" t="s">
        <v>3674</v>
      </c>
      <c r="C2159" s="4" t="str">
        <f>iferror(vlookup(B2159,Industry_info,2,false),"No data")</f>
        <v>Consumer Services</v>
      </c>
      <c r="D2159" s="4" t="s">
        <v>2929</v>
      </c>
      <c r="E2159" s="4" t="str">
        <f>iferror(VLOOKUP(D2159,State_info,2,0),"No Data")</f>
        <v>TX</v>
      </c>
      <c r="F2159" s="4">
        <v>44601.0</v>
      </c>
      <c r="G2159" s="4">
        <v>78354.0</v>
      </c>
      <c r="H2159" s="4" t="s">
        <v>3675</v>
      </c>
      <c r="I2159" s="5">
        <v>43946.0</v>
      </c>
      <c r="J2159" s="5">
        <v>43988.0</v>
      </c>
      <c r="K2159" s="4" t="s">
        <v>16</v>
      </c>
      <c r="L2159" s="4">
        <f>iferror(vlookup(B2159,Rating_info,3,0),"No Data")</f>
        <v>3.8</v>
      </c>
    </row>
    <row r="2160" ht="15.75" hidden="1" customHeight="1">
      <c r="A2160" s="4" t="s">
        <v>3676</v>
      </c>
      <c r="B2160" s="4" t="s">
        <v>3677</v>
      </c>
      <c r="C2160" s="4" t="str">
        <f>iferror(vlookup(B2160,Industry_info,2,false),"No data")</f>
        <v>Media</v>
      </c>
      <c r="D2160" s="4" t="s">
        <v>2864</v>
      </c>
      <c r="E2160" s="4" t="str">
        <f>iferror(VLOOKUP(D2160,State_info,2,0),"No Data")</f>
        <v>TX</v>
      </c>
      <c r="F2160" s="4">
        <v>64734.0</v>
      </c>
      <c r="G2160" s="4">
        <v>119910.0</v>
      </c>
      <c r="H2160" s="4" t="s">
        <v>3678</v>
      </c>
      <c r="I2160" s="5">
        <v>43956.0</v>
      </c>
      <c r="J2160" s="5">
        <v>43988.0</v>
      </c>
      <c r="K2160" s="4" t="s">
        <v>16</v>
      </c>
      <c r="L2160" s="4">
        <f>iferror(vlookup(B2160,Rating_info,3,0),"No Data")</f>
        <v>3.8</v>
      </c>
    </row>
    <row r="2161" ht="15.75" hidden="1" customHeight="1">
      <c r="A2161" s="4" t="s">
        <v>3289</v>
      </c>
      <c r="B2161" s="4" t="s">
        <v>3658</v>
      </c>
      <c r="C2161" s="4" t="str">
        <f>iferror(vlookup(B2161,Industry_info,2,false),"No data")</f>
        <v>Finance</v>
      </c>
      <c r="D2161" s="4" t="s">
        <v>2885</v>
      </c>
      <c r="E2161" s="4" t="str">
        <f>iferror(VLOOKUP(D2161,State_info,2,0),"No Data")</f>
        <v>TX</v>
      </c>
      <c r="F2161" s="4">
        <v>48748.0</v>
      </c>
      <c r="G2161" s="4">
        <v>54766.0</v>
      </c>
      <c r="H2161" s="4" t="s">
        <v>3679</v>
      </c>
      <c r="I2161" s="5">
        <v>43950.0</v>
      </c>
      <c r="J2161" s="5">
        <v>43988.0</v>
      </c>
      <c r="K2161" s="4" t="s">
        <v>16</v>
      </c>
      <c r="L2161" s="4">
        <f>iferror(vlookup(B2161,Rating_info,3,0),"No Data")</f>
        <v>2.8</v>
      </c>
    </row>
    <row r="2162" ht="15.75" hidden="1" customHeight="1">
      <c r="A2162" s="4" t="s">
        <v>2456</v>
      </c>
      <c r="B2162" s="4" t="s">
        <v>2457</v>
      </c>
      <c r="C2162" s="4" t="str">
        <f>iferror(vlookup(B2162,Industry_info,2,false),"No data")</f>
        <v>Information Technology</v>
      </c>
      <c r="D2162" s="4" t="s">
        <v>2864</v>
      </c>
      <c r="E2162" s="4" t="str">
        <f>iferror(VLOOKUP(D2162,State_info,2,0),"No Data")</f>
        <v>TX</v>
      </c>
      <c r="F2162" s="4">
        <v>45173.0</v>
      </c>
      <c r="G2162" s="4">
        <v>80899.0</v>
      </c>
      <c r="H2162" s="4" t="s">
        <v>2458</v>
      </c>
      <c r="I2162" s="5">
        <v>43947.0</v>
      </c>
      <c r="J2162" s="5">
        <v>43988.0</v>
      </c>
      <c r="K2162" s="4" t="s">
        <v>16</v>
      </c>
      <c r="L2162" s="4">
        <f>iferror(vlookup(B2162,Rating_info,3,0),"No Data")</f>
        <v>3.4</v>
      </c>
    </row>
    <row r="2163" ht="15.75" hidden="1" customHeight="1">
      <c r="A2163" s="4" t="s">
        <v>3680</v>
      </c>
      <c r="B2163" s="4" t="s">
        <v>3681</v>
      </c>
      <c r="C2163" s="4" t="str">
        <f>iferror(vlookup(B2163,Industry_info,2,false),"No data")</f>
        <v>Finance</v>
      </c>
      <c r="D2163" s="4" t="s">
        <v>2864</v>
      </c>
      <c r="E2163" s="4" t="str">
        <f>iferror(VLOOKUP(D2163,State_info,2,0),"No Data")</f>
        <v>TX</v>
      </c>
      <c r="F2163" s="4">
        <v>58386.0</v>
      </c>
      <c r="G2163" s="4">
        <v>110083.0</v>
      </c>
      <c r="H2163" s="4" t="s">
        <v>3682</v>
      </c>
      <c r="I2163" s="5">
        <v>43946.0</v>
      </c>
      <c r="J2163" s="5">
        <v>43988.0</v>
      </c>
      <c r="K2163" s="4" t="s">
        <v>16</v>
      </c>
      <c r="L2163" s="4">
        <f>iferror(vlookup(B2163,Rating_info,3,0),"No Data")</f>
        <v>4.2</v>
      </c>
    </row>
    <row r="2164" ht="15.75" hidden="1" customHeight="1">
      <c r="A2164" s="4" t="s">
        <v>396</v>
      </c>
      <c r="B2164" s="4" t="s">
        <v>3683</v>
      </c>
      <c r="C2164" s="4" t="str">
        <f>iferror(vlookup(B2164,Industry_info,2,false),"No data")</f>
        <v>Information Technology</v>
      </c>
      <c r="D2164" s="4" t="s">
        <v>2860</v>
      </c>
      <c r="E2164" s="4" t="str">
        <f>iferror(VLOOKUP(D2164,State_info,2,0),"No Data")</f>
        <v>TX</v>
      </c>
      <c r="F2164" s="4">
        <v>85232.0</v>
      </c>
      <c r="G2164" s="4">
        <v>107322.0</v>
      </c>
      <c r="H2164" s="4" t="s">
        <v>3684</v>
      </c>
      <c r="I2164" s="5">
        <v>43957.0</v>
      </c>
      <c r="J2164" s="5">
        <v>43988.0</v>
      </c>
      <c r="K2164" s="4" t="s">
        <v>16</v>
      </c>
      <c r="L2164" s="4">
        <f>iferror(vlookup(B2164,Rating_info,3,0),"No Data")</f>
        <v>4.1</v>
      </c>
    </row>
    <row r="2165" ht="15.75" hidden="1" customHeight="1">
      <c r="A2165" s="4" t="s">
        <v>3685</v>
      </c>
      <c r="B2165" s="4" t="s">
        <v>2907</v>
      </c>
      <c r="C2165" s="4" t="str">
        <f>iferror(vlookup(B2165,Industry_info,2,false),"No data")</f>
        <v>Information Technology</v>
      </c>
      <c r="D2165" s="4" t="s">
        <v>2864</v>
      </c>
      <c r="E2165" s="4" t="str">
        <f>iferror(VLOOKUP(D2165,State_info,2,0),"No Data")</f>
        <v>TX</v>
      </c>
      <c r="F2165" s="4">
        <v>94041.0</v>
      </c>
      <c r="G2165" s="4">
        <v>119218.0</v>
      </c>
      <c r="H2165" s="4" t="s">
        <v>15</v>
      </c>
      <c r="I2165" s="5">
        <v>43957.0</v>
      </c>
      <c r="J2165" s="5">
        <v>43988.0</v>
      </c>
      <c r="K2165" s="4" t="s">
        <v>16</v>
      </c>
      <c r="L2165" s="4">
        <f>iferror(vlookup(B2165,Rating_info,3,0),"No Data")</f>
        <v>4.1</v>
      </c>
    </row>
    <row r="2166" ht="15.75" hidden="1" customHeight="1">
      <c r="A2166" s="4" t="s">
        <v>3686</v>
      </c>
      <c r="B2166" s="4" t="s">
        <v>3103</v>
      </c>
      <c r="C2166" s="4" t="str">
        <f>iferror(vlookup(B2166,Industry_info,2,false),"No data")</f>
        <v>Insurance</v>
      </c>
      <c r="D2166" s="4" t="s">
        <v>2874</v>
      </c>
      <c r="E2166" s="4" t="str">
        <f>iferror(VLOOKUP(D2166,State_info,2,0),"No Data")</f>
        <v>TX</v>
      </c>
      <c r="F2166" s="4">
        <v>115506.0</v>
      </c>
      <c r="G2166" s="4">
        <v>197715.0</v>
      </c>
      <c r="H2166" s="4" t="s">
        <v>15</v>
      </c>
      <c r="I2166" s="5">
        <v>43945.0</v>
      </c>
      <c r="J2166" s="5">
        <v>43988.0</v>
      </c>
      <c r="K2166" s="4" t="s">
        <v>16</v>
      </c>
      <c r="L2166" s="4">
        <f>iferror(vlookup(B2166,Rating_info,3,0),"No Data")</f>
        <v>3.6</v>
      </c>
    </row>
    <row r="2167" ht="15.75" hidden="1" customHeight="1">
      <c r="A2167" s="4" t="s">
        <v>396</v>
      </c>
      <c r="B2167" s="4" t="s">
        <v>3687</v>
      </c>
      <c r="C2167" s="4" t="str">
        <f>iferror(vlookup(B2167,Industry_info,2,false),"No data")</f>
        <v>Health Care</v>
      </c>
      <c r="D2167" s="4" t="s">
        <v>2864</v>
      </c>
      <c r="E2167" s="4" t="str">
        <f>iferror(VLOOKUP(D2167,State_info,2,0),"No Data")</f>
        <v>TX</v>
      </c>
      <c r="F2167" s="4">
        <v>95254.0</v>
      </c>
      <c r="G2167" s="4">
        <v>168107.0</v>
      </c>
      <c r="H2167" s="4" t="s">
        <v>3688</v>
      </c>
      <c r="I2167" s="5">
        <v>43953.0</v>
      </c>
      <c r="J2167" s="5">
        <v>43988.0</v>
      </c>
      <c r="K2167" s="4" t="s">
        <v>16</v>
      </c>
      <c r="L2167" s="4">
        <f>iferror(vlookup(B2167,Rating_info,3,0),"No Data")</f>
        <v>3.4</v>
      </c>
    </row>
    <row r="2168" ht="15.75" hidden="1" customHeight="1">
      <c r="A2168" s="4" t="s">
        <v>3689</v>
      </c>
      <c r="B2168" s="4" t="s">
        <v>166</v>
      </c>
      <c r="C2168" s="4" t="str">
        <f>iferror(vlookup(B2168,Industry_info,2,false),"No data")</f>
        <v>Information Technology</v>
      </c>
      <c r="D2168" s="4" t="s">
        <v>2864</v>
      </c>
      <c r="E2168" s="4" t="str">
        <f>iferror(VLOOKUP(D2168,State_info,2,0),"No Data")</f>
        <v>TX</v>
      </c>
      <c r="F2168" s="4">
        <v>83535.0</v>
      </c>
      <c r="G2168" s="4">
        <v>88753.0</v>
      </c>
      <c r="H2168" s="4" t="s">
        <v>15</v>
      </c>
      <c r="I2168" s="5">
        <v>43945.0</v>
      </c>
      <c r="J2168" s="5">
        <v>43988.0</v>
      </c>
      <c r="K2168" s="4" t="s">
        <v>16</v>
      </c>
      <c r="L2168" s="4">
        <f>iferror(vlookup(B2168,Rating_info,3,0),"No Data")</f>
        <v>3.6</v>
      </c>
    </row>
    <row r="2169" ht="15.75" hidden="1" customHeight="1">
      <c r="A2169" s="4" t="s">
        <v>3690</v>
      </c>
      <c r="B2169" s="4" t="s">
        <v>2923</v>
      </c>
      <c r="C2169" s="4" t="str">
        <f>iferror(vlookup(B2169,Industry_info,2,false),"No data")</f>
        <v>Finance</v>
      </c>
      <c r="D2169" s="4" t="s">
        <v>2874</v>
      </c>
      <c r="E2169" s="4" t="str">
        <f>iferror(VLOOKUP(D2169,State_info,2,0),"No Data")</f>
        <v>TX</v>
      </c>
      <c r="F2169" s="4">
        <v>76276.0</v>
      </c>
      <c r="G2169" s="4">
        <v>138406.0</v>
      </c>
      <c r="H2169" s="4" t="s">
        <v>3691</v>
      </c>
      <c r="I2169" s="5">
        <v>43950.0</v>
      </c>
      <c r="J2169" s="5">
        <v>43988.0</v>
      </c>
      <c r="K2169" s="4" t="s">
        <v>16</v>
      </c>
      <c r="L2169" s="4">
        <f>iferror(vlookup(B2169,Rating_info,3,0),"No Data")</f>
        <v>3.9</v>
      </c>
    </row>
    <row r="2170" ht="15.75" hidden="1" customHeight="1">
      <c r="A2170" s="4" t="s">
        <v>3692</v>
      </c>
      <c r="B2170" s="4" t="s">
        <v>3037</v>
      </c>
      <c r="C2170" s="4" t="str">
        <f>iferror(vlookup(B2170,Industry_info,2,false),"No data")</f>
        <v>Information Technology</v>
      </c>
      <c r="D2170" s="4" t="s">
        <v>2885</v>
      </c>
      <c r="E2170" s="4" t="str">
        <f>iferror(VLOOKUP(D2170,State_info,2,0),"No Data")</f>
        <v>TX</v>
      </c>
      <c r="F2170" s="4">
        <v>97758.0</v>
      </c>
      <c r="G2170" s="4">
        <v>117748.0</v>
      </c>
      <c r="H2170" s="4" t="s">
        <v>3693</v>
      </c>
      <c r="I2170" s="5">
        <v>43945.0</v>
      </c>
      <c r="J2170" s="5">
        <v>43988.0</v>
      </c>
      <c r="K2170" s="4" t="s">
        <v>16</v>
      </c>
      <c r="L2170" s="4">
        <f>iferror(vlookup(B2170,Rating_info,3,0),"No Data")</f>
        <v>2.7</v>
      </c>
    </row>
    <row r="2171" ht="15.75" hidden="1" customHeight="1">
      <c r="A2171" s="4" t="s">
        <v>3694</v>
      </c>
      <c r="B2171" s="4" t="s">
        <v>3037</v>
      </c>
      <c r="C2171" s="4" t="str">
        <f>iferror(vlookup(B2171,Industry_info,2,false),"No data")</f>
        <v>Information Technology</v>
      </c>
      <c r="D2171" s="4" t="s">
        <v>2885</v>
      </c>
      <c r="E2171" s="4" t="str">
        <f>iferror(VLOOKUP(D2171,State_info,2,0),"No Data")</f>
        <v>TX</v>
      </c>
      <c r="F2171" s="4">
        <v>102230.0</v>
      </c>
      <c r="G2171" s="4">
        <v>127435.0</v>
      </c>
      <c r="H2171" s="4" t="s">
        <v>3695</v>
      </c>
      <c r="I2171" s="5">
        <v>43945.0</v>
      </c>
      <c r="J2171" s="5">
        <v>43988.0</v>
      </c>
      <c r="K2171" s="4" t="s">
        <v>16</v>
      </c>
      <c r="L2171" s="4">
        <f>iferror(vlookup(B2171,Rating_info,3,0),"No Data")</f>
        <v>2.7</v>
      </c>
    </row>
    <row r="2172" ht="15.75" hidden="1" customHeight="1">
      <c r="A2172" s="4" t="s">
        <v>3696</v>
      </c>
      <c r="B2172" s="4" t="s">
        <v>3250</v>
      </c>
      <c r="C2172" s="4" t="str">
        <f>iferror(vlookup(B2172,Industry_info,2,false),"No data")</f>
        <v>Health Care</v>
      </c>
      <c r="D2172" s="4" t="s">
        <v>2864</v>
      </c>
      <c r="E2172" s="4" t="str">
        <f>iferror(VLOOKUP(D2172,State_info,2,0),"No Data")</f>
        <v>TX</v>
      </c>
      <c r="F2172" s="4">
        <v>74158.0</v>
      </c>
      <c r="G2172" s="4">
        <v>97028.0</v>
      </c>
      <c r="H2172" s="4" t="s">
        <v>3697</v>
      </c>
      <c r="I2172" s="5">
        <v>43952.0</v>
      </c>
      <c r="J2172" s="5">
        <v>43988.0</v>
      </c>
      <c r="K2172" s="4" t="s">
        <v>16</v>
      </c>
      <c r="L2172" s="4">
        <f>iferror(vlookup(B2172,Rating_info,3,0),"No Data")</f>
        <v>3.6</v>
      </c>
    </row>
    <row r="2173" ht="15.75" hidden="1" customHeight="1">
      <c r="A2173" s="4" t="s">
        <v>3698</v>
      </c>
      <c r="B2173" s="4" t="s">
        <v>2895</v>
      </c>
      <c r="C2173" s="4" t="str">
        <f>iferror(vlookup(B2173,Industry_info,2,false),"No data")</f>
        <v>Business Services</v>
      </c>
      <c r="D2173" s="4" t="s">
        <v>142</v>
      </c>
      <c r="E2173" s="4" t="str">
        <f>iferror(VLOOKUP(D2173,State_info,2,0),"No Data")</f>
        <v>TX</v>
      </c>
      <c r="F2173" s="4">
        <v>49986.0</v>
      </c>
      <c r="G2173" s="4">
        <v>89747.0</v>
      </c>
      <c r="H2173" s="4" t="s">
        <v>3699</v>
      </c>
      <c r="I2173" s="5">
        <v>43945.0</v>
      </c>
      <c r="J2173" s="5">
        <v>43988.0</v>
      </c>
      <c r="K2173" s="4" t="s">
        <v>16</v>
      </c>
      <c r="L2173" s="4">
        <f>iferror(vlookup(B2173,Rating_info,3,0),"No Data")</f>
        <v>3.9</v>
      </c>
    </row>
    <row r="2174" ht="15.75" hidden="1" customHeight="1">
      <c r="A2174" s="4" t="s">
        <v>3700</v>
      </c>
      <c r="B2174" s="4" t="s">
        <v>2923</v>
      </c>
      <c r="C2174" s="4" t="str">
        <f>iferror(vlookup(B2174,Industry_info,2,false),"No data")</f>
        <v>Finance</v>
      </c>
      <c r="D2174" s="4" t="s">
        <v>2874</v>
      </c>
      <c r="E2174" s="4" t="str">
        <f>iferror(VLOOKUP(D2174,State_info,2,0),"No Data")</f>
        <v>TX</v>
      </c>
      <c r="F2174" s="4">
        <v>76276.0</v>
      </c>
      <c r="G2174" s="4">
        <v>138406.0</v>
      </c>
      <c r="H2174" s="4" t="s">
        <v>3701</v>
      </c>
      <c r="I2174" s="5">
        <v>43950.0</v>
      </c>
      <c r="J2174" s="5">
        <v>43988.0</v>
      </c>
      <c r="K2174" s="4" t="s">
        <v>16</v>
      </c>
      <c r="L2174" s="4">
        <f>iferror(vlookup(B2174,Rating_info,3,0),"No Data")</f>
        <v>3.9</v>
      </c>
    </row>
    <row r="2175" ht="15.75" hidden="1" customHeight="1">
      <c r="A2175" s="4" t="s">
        <v>3702</v>
      </c>
      <c r="B2175" s="4" t="s">
        <v>3703</v>
      </c>
      <c r="C2175" s="4" t="str">
        <f>iferror(vlookup(B2175,Industry_info,2,false),"No data")</f>
        <v>Government</v>
      </c>
      <c r="D2175" s="4" t="s">
        <v>2864</v>
      </c>
      <c r="E2175" s="4" t="str">
        <f>iferror(VLOOKUP(D2175,State_info,2,0),"No Data")</f>
        <v>TX</v>
      </c>
      <c r="F2175" s="4">
        <v>89206.0</v>
      </c>
      <c r="G2175" s="4">
        <v>96460.0</v>
      </c>
      <c r="H2175" s="4" t="s">
        <v>3704</v>
      </c>
      <c r="I2175" s="5">
        <v>43951.0</v>
      </c>
      <c r="J2175" s="5">
        <v>43988.0</v>
      </c>
      <c r="K2175" s="4" t="s">
        <v>330</v>
      </c>
      <c r="L2175" s="4">
        <f>iferror(vlookup(B2175,Rating_info,3,0),"No Data")</f>
        <v>3.7</v>
      </c>
    </row>
    <row r="2176" ht="15.75" hidden="1" customHeight="1">
      <c r="A2176" s="4" t="s">
        <v>3705</v>
      </c>
      <c r="B2176" s="4" t="s">
        <v>2486</v>
      </c>
      <c r="C2176" s="4" t="str">
        <f>iferror(vlookup(B2176,Industry_info,2,false),"No data")</f>
        <v>No Industry</v>
      </c>
      <c r="D2176" s="4" t="s">
        <v>2860</v>
      </c>
      <c r="E2176" s="4" t="str">
        <f>iferror(VLOOKUP(D2176,State_info,2,0),"No Data")</f>
        <v>TX</v>
      </c>
      <c r="F2176" s="4">
        <v>72676.0</v>
      </c>
      <c r="G2176" s="4">
        <v>102091.0</v>
      </c>
      <c r="H2176" s="4" t="s">
        <v>3706</v>
      </c>
      <c r="I2176" s="5">
        <v>43949.0</v>
      </c>
      <c r="J2176" s="5">
        <v>43988.0</v>
      </c>
      <c r="K2176" s="4" t="s">
        <v>16</v>
      </c>
      <c r="L2176" s="4" t="str">
        <f>iferror(vlookup(B2176,Rating_info,3,0),"No Data")</f>
        <v/>
      </c>
    </row>
    <row r="2177" ht="15.75" hidden="1" customHeight="1">
      <c r="A2177" s="4" t="s">
        <v>3707</v>
      </c>
      <c r="B2177" s="4" t="s">
        <v>3250</v>
      </c>
      <c r="C2177" s="4" t="str">
        <f>iferror(vlookup(B2177,Industry_info,2,false),"No data")</f>
        <v>Health Care</v>
      </c>
      <c r="D2177" s="4" t="s">
        <v>2864</v>
      </c>
      <c r="E2177" s="4" t="str">
        <f>iferror(VLOOKUP(D2177,State_info,2,0),"No Data")</f>
        <v>TX</v>
      </c>
      <c r="F2177" s="4">
        <v>39778.0</v>
      </c>
      <c r="G2177" s="4">
        <v>69892.0</v>
      </c>
      <c r="H2177" s="4" t="s">
        <v>3708</v>
      </c>
      <c r="I2177" s="5">
        <v>43946.0</v>
      </c>
      <c r="J2177" s="5">
        <v>43988.0</v>
      </c>
      <c r="K2177" s="4" t="s">
        <v>16</v>
      </c>
      <c r="L2177" s="4">
        <f>iferror(vlookup(B2177,Rating_info,3,0),"No Data")</f>
        <v>3.6</v>
      </c>
    </row>
    <row r="2178" ht="15.75" hidden="1" customHeight="1">
      <c r="A2178" s="4" t="s">
        <v>3709</v>
      </c>
      <c r="B2178" s="4" t="s">
        <v>3710</v>
      </c>
      <c r="C2178" s="4" t="str">
        <f>iferror(vlookup(B2178,Industry_info,2,false),"No data")</f>
        <v>Media</v>
      </c>
      <c r="D2178" s="4" t="s">
        <v>2860</v>
      </c>
      <c r="E2178" s="4" t="str">
        <f>iferror(VLOOKUP(D2178,State_info,2,0),"No Data")</f>
        <v>TX</v>
      </c>
      <c r="F2178" s="4">
        <v>60514.0</v>
      </c>
      <c r="G2178" s="4">
        <v>75124.0</v>
      </c>
      <c r="H2178" s="4" t="s">
        <v>3711</v>
      </c>
      <c r="I2178" s="5">
        <v>43949.0</v>
      </c>
      <c r="J2178" s="5">
        <v>43988.0</v>
      </c>
      <c r="K2178" s="4" t="s">
        <v>16</v>
      </c>
      <c r="L2178" s="4">
        <f>iferror(vlookup(B2178,Rating_info,3,0),"No Data")</f>
        <v>3.6</v>
      </c>
    </row>
    <row r="2179" ht="15.75" hidden="1" customHeight="1">
      <c r="A2179" s="4" t="s">
        <v>3712</v>
      </c>
      <c r="B2179" s="4" t="s">
        <v>3713</v>
      </c>
      <c r="C2179" s="4" t="str">
        <f>iferror(vlookup(B2179,Industry_info,2,false),"No data")</f>
        <v>Information Technology</v>
      </c>
      <c r="D2179" s="4" t="s">
        <v>2864</v>
      </c>
      <c r="E2179" s="4" t="str">
        <f>iferror(VLOOKUP(D2179,State_info,2,0),"No Data")</f>
        <v>TX</v>
      </c>
      <c r="F2179" s="4">
        <v>82387.0</v>
      </c>
      <c r="G2179" s="4">
        <v>106388.0</v>
      </c>
      <c r="H2179" s="4" t="s">
        <v>3714</v>
      </c>
      <c r="I2179" s="5">
        <v>43951.0</v>
      </c>
      <c r="J2179" s="5">
        <v>43988.0</v>
      </c>
      <c r="K2179" s="4" t="s">
        <v>16</v>
      </c>
      <c r="L2179" s="4">
        <f>iferror(vlookup(B2179,Rating_info,3,0),"No Data")</f>
        <v>2.9</v>
      </c>
    </row>
    <row r="2180" ht="15.75" hidden="1" customHeight="1">
      <c r="A2180" s="4" t="s">
        <v>3715</v>
      </c>
      <c r="B2180" s="4" t="s">
        <v>3260</v>
      </c>
      <c r="C2180" s="4" t="str">
        <f>iferror(vlookup(B2180,Industry_info,2,false),"No data")</f>
        <v>Government</v>
      </c>
      <c r="D2180" s="4" t="s">
        <v>2864</v>
      </c>
      <c r="E2180" s="4" t="str">
        <f>iferror(VLOOKUP(D2180,State_info,2,0),"No Data")</f>
        <v>TX</v>
      </c>
      <c r="F2180" s="4">
        <v>38819.0</v>
      </c>
      <c r="G2180" s="4">
        <v>65706.0</v>
      </c>
      <c r="H2180" s="4" t="s">
        <v>3716</v>
      </c>
      <c r="I2180" s="5">
        <v>43954.0</v>
      </c>
      <c r="J2180" s="5">
        <v>43988.0</v>
      </c>
      <c r="K2180" s="4" t="s">
        <v>16</v>
      </c>
      <c r="L2180" s="4">
        <f>iferror(vlookup(B2180,Rating_info,3,0),"No Data")</f>
        <v>2.7</v>
      </c>
    </row>
    <row r="2181" ht="15.75" hidden="1" customHeight="1">
      <c r="A2181" s="4" t="s">
        <v>3717</v>
      </c>
      <c r="B2181" s="4" t="s">
        <v>3103</v>
      </c>
      <c r="C2181" s="4" t="str">
        <f>iferror(vlookup(B2181,Industry_info,2,false),"No data")</f>
        <v>Insurance</v>
      </c>
      <c r="D2181" s="4" t="s">
        <v>2874</v>
      </c>
      <c r="E2181" s="4" t="str">
        <f>iferror(VLOOKUP(D2181,State_info,2,0),"No Data")</f>
        <v>TX</v>
      </c>
      <c r="F2181" s="4">
        <v>44214.0</v>
      </c>
      <c r="G2181" s="4">
        <v>89290.0</v>
      </c>
      <c r="H2181" s="4" t="s">
        <v>15</v>
      </c>
      <c r="I2181" s="5">
        <v>43947.0</v>
      </c>
      <c r="J2181" s="5">
        <v>43988.0</v>
      </c>
      <c r="K2181" s="4" t="s">
        <v>16</v>
      </c>
      <c r="L2181" s="4">
        <f>iferror(vlookup(B2181,Rating_info,3,0),"No Data")</f>
        <v>3.6</v>
      </c>
    </row>
    <row r="2182" ht="15.75" hidden="1" customHeight="1">
      <c r="A2182" s="4" t="s">
        <v>3718</v>
      </c>
      <c r="B2182" s="4" t="s">
        <v>3719</v>
      </c>
      <c r="C2182" s="4" t="str">
        <f>iferror(vlookup(B2182,Industry_info,2,false),"No data")</f>
        <v>Government</v>
      </c>
      <c r="D2182" s="4" t="s">
        <v>2864</v>
      </c>
      <c r="E2182" s="4" t="str">
        <f>iferror(VLOOKUP(D2182,State_info,2,0),"No Data")</f>
        <v>TX</v>
      </c>
      <c r="F2182" s="4">
        <v>63706.0</v>
      </c>
      <c r="G2182" s="4">
        <v>73858.0</v>
      </c>
      <c r="H2182" s="4" t="s">
        <v>3720</v>
      </c>
      <c r="I2182" s="5">
        <v>43950.0</v>
      </c>
      <c r="J2182" s="5">
        <v>43988.0</v>
      </c>
      <c r="K2182" s="4" t="s">
        <v>16</v>
      </c>
      <c r="L2182" s="4">
        <f>iferror(vlookup(B2182,Rating_info,3,0),"No Data")</f>
        <v>3.7</v>
      </c>
    </row>
    <row r="2183" ht="15.75" hidden="1" customHeight="1">
      <c r="A2183" s="4" t="s">
        <v>3721</v>
      </c>
      <c r="B2183" s="4" t="s">
        <v>3381</v>
      </c>
      <c r="C2183" s="4" t="str">
        <f>iferror(vlookup(B2183,Industry_info,2,false),"No data")</f>
        <v>Education</v>
      </c>
      <c r="D2183" s="4" t="s">
        <v>2864</v>
      </c>
      <c r="E2183" s="4" t="str">
        <f>iferror(VLOOKUP(D2183,State_info,2,0),"No Data")</f>
        <v>TX</v>
      </c>
      <c r="F2183" s="4">
        <v>57771.0</v>
      </c>
      <c r="G2183" s="4">
        <v>84742.0</v>
      </c>
      <c r="H2183" s="4" t="s">
        <v>3722</v>
      </c>
      <c r="I2183" s="5">
        <v>43949.0</v>
      </c>
      <c r="J2183" s="5">
        <v>43988.0</v>
      </c>
      <c r="K2183" s="4" t="s">
        <v>16</v>
      </c>
      <c r="L2183" s="4">
        <f>iferror(vlookup(B2183,Rating_info,3,0),"No Data")</f>
        <v>4.3</v>
      </c>
    </row>
    <row r="2184" ht="15.75" hidden="1" customHeight="1">
      <c r="A2184" s="4" t="s">
        <v>3723</v>
      </c>
      <c r="B2184" s="4" t="s">
        <v>3724</v>
      </c>
      <c r="C2184" s="4" t="str">
        <f>iferror(vlookup(B2184,Industry_info,2,false),"No data")</f>
        <v>No Industry</v>
      </c>
      <c r="D2184" s="4" t="s">
        <v>2929</v>
      </c>
      <c r="E2184" s="4" t="str">
        <f>iferror(VLOOKUP(D2184,State_info,2,0),"No Data")</f>
        <v>TX</v>
      </c>
      <c r="F2184" s="4">
        <v>109626.0</v>
      </c>
      <c r="G2184" s="4">
        <v>113231.0</v>
      </c>
      <c r="H2184" s="4" t="s">
        <v>3725</v>
      </c>
      <c r="I2184" s="5">
        <v>43950.0</v>
      </c>
      <c r="J2184" s="5">
        <v>43988.0</v>
      </c>
      <c r="K2184" s="4" t="s">
        <v>16</v>
      </c>
      <c r="L2184" s="4">
        <f>iferror(vlookup(B2184,Rating_info,3,0),"No Data")</f>
        <v>3.5</v>
      </c>
    </row>
    <row r="2185" ht="15.75" hidden="1" customHeight="1">
      <c r="A2185" s="4" t="s">
        <v>3726</v>
      </c>
      <c r="B2185" s="4" t="s">
        <v>3727</v>
      </c>
      <c r="C2185" s="4" t="str">
        <f>iferror(vlookup(B2185,Industry_info,2,false),"No data")</f>
        <v>Aerospace &amp; Defense</v>
      </c>
      <c r="D2185" s="4" t="s">
        <v>2864</v>
      </c>
      <c r="E2185" s="4" t="str">
        <f>iferror(VLOOKUP(D2185,State_info,2,0),"No Data")</f>
        <v>TX</v>
      </c>
      <c r="F2185" s="4">
        <v>58629.0</v>
      </c>
      <c r="G2185" s="4">
        <v>121806.0</v>
      </c>
      <c r="H2185" s="4" t="s">
        <v>3728</v>
      </c>
      <c r="I2185" s="5">
        <v>43956.0</v>
      </c>
      <c r="J2185" s="5">
        <v>43988.0</v>
      </c>
      <c r="K2185" s="4" t="s">
        <v>16</v>
      </c>
      <c r="L2185" s="4">
        <f>iferror(vlookup(B2185,Rating_info,3,0),"No Data")</f>
        <v>3.6</v>
      </c>
    </row>
    <row r="2186" ht="15.75" hidden="1" customHeight="1">
      <c r="A2186" s="4" t="s">
        <v>3729</v>
      </c>
      <c r="B2186" s="4" t="s">
        <v>3594</v>
      </c>
      <c r="C2186" s="4" t="str">
        <f>iferror(vlookup(B2186,Industry_info,2,false),"No data")</f>
        <v>Information Technology</v>
      </c>
      <c r="D2186" s="4" t="s">
        <v>2864</v>
      </c>
      <c r="E2186" s="4" t="str">
        <f>iferror(VLOOKUP(D2186,State_info,2,0),"No Data")</f>
        <v>TX</v>
      </c>
      <c r="F2186" s="4">
        <v>33547.0</v>
      </c>
      <c r="G2186" s="4">
        <v>79470.0</v>
      </c>
      <c r="H2186" s="4" t="s">
        <v>3730</v>
      </c>
      <c r="I2186" s="5">
        <v>43950.0</v>
      </c>
      <c r="J2186" s="5">
        <v>43988.0</v>
      </c>
      <c r="K2186" s="4" t="s">
        <v>16</v>
      </c>
      <c r="L2186" s="4">
        <f>iferror(vlookup(B2186,Rating_info,3,0),"No Data")</f>
        <v>5</v>
      </c>
    </row>
    <row r="2187" ht="15.75" hidden="1" customHeight="1">
      <c r="A2187" s="4" t="s">
        <v>3731</v>
      </c>
      <c r="B2187" s="4" t="s">
        <v>3732</v>
      </c>
      <c r="C2187" s="4" t="str">
        <f>iferror(vlookup(B2187,Industry_info,2,false),"No data")</f>
        <v>Health Care</v>
      </c>
      <c r="D2187" s="4" t="s">
        <v>2885</v>
      </c>
      <c r="E2187" s="4" t="str">
        <f>iferror(VLOOKUP(D2187,State_info,2,0),"No Data")</f>
        <v>TX</v>
      </c>
      <c r="F2187" s="4">
        <v>47130.0</v>
      </c>
      <c r="G2187" s="4">
        <v>80620.0</v>
      </c>
      <c r="H2187" s="4" t="s">
        <v>3733</v>
      </c>
      <c r="I2187" s="5">
        <v>43952.0</v>
      </c>
      <c r="J2187" s="5">
        <v>43988.0</v>
      </c>
      <c r="K2187" s="4" t="s">
        <v>16</v>
      </c>
      <c r="L2187" s="4">
        <f>iferror(vlookup(B2187,Rating_info,3,0),"No Data")</f>
        <v>3.3</v>
      </c>
    </row>
    <row r="2188" ht="15.75" hidden="1" customHeight="1">
      <c r="A2188" s="4" t="s">
        <v>3734</v>
      </c>
      <c r="B2188" s="4" t="s">
        <v>2504</v>
      </c>
      <c r="C2188" s="4" t="str">
        <f>iferror(vlookup(B2188,Industry_info,2,false),"No data")</f>
        <v>Business Services</v>
      </c>
      <c r="D2188" s="4" t="s">
        <v>2860</v>
      </c>
      <c r="E2188" s="4" t="str">
        <f>iferror(VLOOKUP(D2188,State_info,2,0),"No Data")</f>
        <v>TX</v>
      </c>
      <c r="F2188" s="4">
        <v>67364.0</v>
      </c>
      <c r="G2188" s="4">
        <v>104888.0</v>
      </c>
      <c r="H2188" s="4" t="s">
        <v>3735</v>
      </c>
      <c r="I2188" s="5">
        <v>43957.0</v>
      </c>
      <c r="J2188" s="5">
        <v>43988.0</v>
      </c>
      <c r="K2188" s="4" t="s">
        <v>16</v>
      </c>
      <c r="L2188" s="4">
        <f>iferror(vlookup(B2188,Rating_info,3,0),"No Data")</f>
        <v>4.2</v>
      </c>
    </row>
    <row r="2189" ht="15.75" hidden="1" customHeight="1">
      <c r="A2189" s="4" t="s">
        <v>2431</v>
      </c>
      <c r="B2189" s="4" t="s">
        <v>87</v>
      </c>
      <c r="C2189" s="4" t="str">
        <f>iferror(vlookup(B2189,Industry_info,2,false),"No data")</f>
        <v>Government</v>
      </c>
      <c r="D2189" s="4" t="s">
        <v>2885</v>
      </c>
      <c r="E2189" s="4" t="str">
        <f>iferror(VLOOKUP(D2189,State_info,2,0),"No Data")</f>
        <v>TX</v>
      </c>
      <c r="F2189" s="4">
        <v>83649.0</v>
      </c>
      <c r="G2189" s="4">
        <v>113534.0</v>
      </c>
      <c r="H2189" s="4" t="s">
        <v>2432</v>
      </c>
      <c r="I2189" s="5">
        <v>43952.0</v>
      </c>
      <c r="J2189" s="5">
        <v>43988.0</v>
      </c>
      <c r="K2189" s="4" t="s">
        <v>16</v>
      </c>
      <c r="L2189" s="4">
        <f>iferror(vlookup(B2189,Rating_info,3,0),"No Data")</f>
        <v>3.7</v>
      </c>
    </row>
    <row r="2190" ht="15.75" hidden="1" customHeight="1">
      <c r="A2190" s="4" t="s">
        <v>3736</v>
      </c>
      <c r="B2190" s="4" t="s">
        <v>3737</v>
      </c>
      <c r="C2190" s="4" t="str">
        <f>iferror(vlookup(B2190,Industry_info,2,false),"No data")</f>
        <v>Manufacturing</v>
      </c>
      <c r="D2190" s="4" t="s">
        <v>2860</v>
      </c>
      <c r="E2190" s="4" t="str">
        <f>iferror(VLOOKUP(D2190,State_info,2,0),"No Data")</f>
        <v>TX</v>
      </c>
      <c r="F2190" s="4">
        <v>34342.0</v>
      </c>
      <c r="G2190" s="4">
        <v>132536.0</v>
      </c>
      <c r="H2190" s="4" t="s">
        <v>3738</v>
      </c>
      <c r="I2190" s="5">
        <v>43954.0</v>
      </c>
      <c r="J2190" s="5">
        <v>43988.0</v>
      </c>
      <c r="K2190" s="4" t="s">
        <v>16</v>
      </c>
      <c r="L2190" s="4">
        <f>iferror(vlookup(B2190,Rating_info,3,0),"No Data")</f>
        <v>2.5</v>
      </c>
    </row>
    <row r="2191" ht="15.75" hidden="1" customHeight="1">
      <c r="A2191" s="4" t="s">
        <v>3739</v>
      </c>
      <c r="B2191" s="4" t="s">
        <v>3740</v>
      </c>
      <c r="C2191" s="4" t="str">
        <f>iferror(vlookup(B2191,Industry_info,2,false),"No data")</f>
        <v>Government</v>
      </c>
      <c r="D2191" s="4" t="s">
        <v>2864</v>
      </c>
      <c r="E2191" s="4" t="str">
        <f>iferror(VLOOKUP(D2191,State_info,2,0),"No Data")</f>
        <v>TX</v>
      </c>
      <c r="F2191" s="4">
        <v>57001.0</v>
      </c>
      <c r="G2191" s="4">
        <v>72041.0</v>
      </c>
      <c r="H2191" s="4" t="s">
        <v>3741</v>
      </c>
      <c r="I2191" s="5">
        <v>43957.0</v>
      </c>
      <c r="J2191" s="5">
        <v>43988.0</v>
      </c>
      <c r="K2191" s="4" t="s">
        <v>16</v>
      </c>
      <c r="L2191" s="4">
        <f>iferror(vlookup(B2191,Rating_info,3,0),"No Data")</f>
        <v>2.6</v>
      </c>
    </row>
    <row r="2192" ht="15.75" hidden="1" customHeight="1">
      <c r="A2192" s="4" t="s">
        <v>3440</v>
      </c>
      <c r="B2192" s="4" t="s">
        <v>3742</v>
      </c>
      <c r="C2192" s="4" t="str">
        <f>iferror(vlookup(B2192,Industry_info,2,false),"No data")</f>
        <v>Information Technology</v>
      </c>
      <c r="D2192" s="4" t="s">
        <v>3438</v>
      </c>
      <c r="E2192" s="4" t="str">
        <f>iferror(VLOOKUP(D2192,State_info,2,0),"No Data")</f>
        <v>TX</v>
      </c>
      <c r="F2192" s="4">
        <v>42824.0</v>
      </c>
      <c r="G2192" s="4">
        <v>85549.0</v>
      </c>
      <c r="H2192" s="4" t="s">
        <v>3743</v>
      </c>
      <c r="I2192" s="5">
        <v>43945.0</v>
      </c>
      <c r="J2192" s="5">
        <v>43988.0</v>
      </c>
      <c r="K2192" s="4" t="s">
        <v>16</v>
      </c>
      <c r="L2192" s="4">
        <f>iferror(vlookup(B2192,Rating_info,3,0),"No Data")</f>
        <v>3.1</v>
      </c>
    </row>
    <row r="2193" ht="15.75" hidden="1" customHeight="1">
      <c r="A2193" s="4" t="s">
        <v>3436</v>
      </c>
      <c r="B2193" s="4" t="s">
        <v>3742</v>
      </c>
      <c r="C2193" s="4" t="str">
        <f>iferror(vlookup(B2193,Industry_info,2,false),"No data")</f>
        <v>Information Technology</v>
      </c>
      <c r="D2193" s="4" t="s">
        <v>3438</v>
      </c>
      <c r="E2193" s="4" t="str">
        <f>iferror(VLOOKUP(D2193,State_info,2,0),"No Data")</f>
        <v>TX</v>
      </c>
      <c r="F2193" s="4">
        <v>64611.0</v>
      </c>
      <c r="G2193" s="4">
        <v>124641.0</v>
      </c>
      <c r="H2193" s="4" t="s">
        <v>3744</v>
      </c>
      <c r="I2193" s="5">
        <v>43945.0</v>
      </c>
      <c r="J2193" s="5">
        <v>43988.0</v>
      </c>
      <c r="K2193" s="4" t="s">
        <v>16</v>
      </c>
      <c r="L2193" s="4">
        <f>iferror(vlookup(B2193,Rating_info,3,0),"No Data")</f>
        <v>3.1</v>
      </c>
    </row>
    <row r="2194" ht="15.75" hidden="1" customHeight="1">
      <c r="A2194" s="4" t="s">
        <v>3745</v>
      </c>
      <c r="B2194" s="4" t="s">
        <v>3640</v>
      </c>
      <c r="C2194" s="4" t="str">
        <f>iferror(vlookup(B2194,Industry_info,2,false),"No data")</f>
        <v>Finance</v>
      </c>
      <c r="D2194" s="4" t="s">
        <v>2860</v>
      </c>
      <c r="E2194" s="4" t="str">
        <f>iferror(VLOOKUP(D2194,State_info,2,0),"No Data")</f>
        <v>TX</v>
      </c>
      <c r="F2194" s="4">
        <v>67038.0</v>
      </c>
      <c r="G2194" s="4">
        <v>84606.0</v>
      </c>
      <c r="H2194" s="4" t="s">
        <v>3746</v>
      </c>
      <c r="I2194" s="5">
        <v>43945.0</v>
      </c>
      <c r="J2194" s="5">
        <v>43988.0</v>
      </c>
      <c r="K2194" s="4" t="s">
        <v>16</v>
      </c>
      <c r="L2194" s="4">
        <f>iferror(vlookup(B2194,Rating_info,3,0),"No Data")</f>
        <v>3.2</v>
      </c>
    </row>
    <row r="2195" ht="15.75" hidden="1" customHeight="1">
      <c r="A2195" s="4" t="s">
        <v>3747</v>
      </c>
      <c r="B2195" s="4" t="s">
        <v>41</v>
      </c>
      <c r="C2195" s="4" t="str">
        <f>iferror(vlookup(B2195,Industry_info,2,false),"No data")</f>
        <v>Information Technology</v>
      </c>
      <c r="D2195" s="4" t="s">
        <v>2860</v>
      </c>
      <c r="E2195" s="4" t="str">
        <f>iferror(VLOOKUP(D2195,State_info,2,0),"No Data")</f>
        <v>TX</v>
      </c>
      <c r="F2195" s="4">
        <v>105992.0</v>
      </c>
      <c r="G2195" s="4">
        <v>136952.0</v>
      </c>
      <c r="H2195" s="4" t="s">
        <v>15</v>
      </c>
      <c r="I2195" s="5">
        <v>43948.0</v>
      </c>
      <c r="J2195" s="5">
        <v>43988.0</v>
      </c>
      <c r="K2195" s="4" t="s">
        <v>16</v>
      </c>
      <c r="L2195" s="4">
        <f>iferror(vlookup(B2195,Rating_info,3,0),"No Data")</f>
        <v>3.9</v>
      </c>
    </row>
    <row r="2196" ht="15.75" hidden="1" customHeight="1">
      <c r="A2196" s="4" t="s">
        <v>3748</v>
      </c>
      <c r="B2196" s="4" t="s">
        <v>255</v>
      </c>
      <c r="C2196" s="4" t="str">
        <f>iferror(vlookup(B2196,Industry_info,2,false),"No data")</f>
        <v>Business Services</v>
      </c>
      <c r="D2196" s="4" t="s">
        <v>142</v>
      </c>
      <c r="E2196" s="4" t="str">
        <f>iferror(VLOOKUP(D2196,State_info,2,0),"No Data")</f>
        <v>TX</v>
      </c>
      <c r="F2196" s="4">
        <v>63848.0</v>
      </c>
      <c r="G2196" s="4">
        <v>115396.0</v>
      </c>
      <c r="H2196" s="4" t="s">
        <v>3749</v>
      </c>
      <c r="I2196" s="5">
        <v>43957.0</v>
      </c>
      <c r="J2196" s="5">
        <v>43988.0</v>
      </c>
      <c r="K2196" s="4" t="s">
        <v>16</v>
      </c>
      <c r="L2196" s="4">
        <f>iferror(vlookup(B2196,Rating_info,3,0),"No Data")</f>
        <v>3.8</v>
      </c>
    </row>
    <row r="2197" ht="15.75" hidden="1" customHeight="1">
      <c r="A2197" s="4" t="s">
        <v>3750</v>
      </c>
      <c r="B2197" s="4" t="s">
        <v>3403</v>
      </c>
      <c r="C2197" s="4" t="str">
        <f>iferror(vlookup(B2197,Industry_info,2,false),"No data")</f>
        <v>Oil, Gas, Energy &amp; Utilities</v>
      </c>
      <c r="D2197" s="4" t="s">
        <v>3404</v>
      </c>
      <c r="E2197" s="4" t="str">
        <f>iferror(VLOOKUP(D2197,State_info,2,0),"No Data")</f>
        <v>TX</v>
      </c>
      <c r="F2197" s="4">
        <v>45724.0</v>
      </c>
      <c r="G2197" s="4">
        <v>98256.0</v>
      </c>
      <c r="H2197" s="4" t="s">
        <v>3751</v>
      </c>
      <c r="I2197" s="5">
        <v>43947.0</v>
      </c>
      <c r="J2197" s="5">
        <v>43988.0</v>
      </c>
      <c r="K2197" s="4" t="s">
        <v>16</v>
      </c>
      <c r="L2197" s="4">
        <f>iferror(vlookup(B2197,Rating_info,3,0),"No Data")</f>
        <v>3.7</v>
      </c>
    </row>
    <row r="2198" ht="15.75" hidden="1" customHeight="1">
      <c r="A2198" s="4" t="s">
        <v>3752</v>
      </c>
      <c r="B2198" s="4" t="s">
        <v>3753</v>
      </c>
      <c r="C2198" s="4" t="str">
        <f>iferror(vlookup(B2198,Industry_info,2,false),"No data")</f>
        <v>No Industry</v>
      </c>
      <c r="D2198" s="4" t="s">
        <v>2885</v>
      </c>
      <c r="E2198" s="4" t="str">
        <f>iferror(VLOOKUP(D2198,State_info,2,0),"No Data")</f>
        <v>TX</v>
      </c>
      <c r="F2198" s="4">
        <v>46677.0</v>
      </c>
      <c r="G2198" s="4">
        <v>75545.0</v>
      </c>
      <c r="H2198" s="4" t="s">
        <v>3754</v>
      </c>
      <c r="I2198" s="5">
        <v>43946.0</v>
      </c>
      <c r="J2198" s="5">
        <v>43988.0</v>
      </c>
      <c r="K2198" s="4" t="s">
        <v>16</v>
      </c>
      <c r="L2198" s="4">
        <f>iferror(vlookup(B2198,Rating_info,3,0),"No Data")</f>
        <v>3.3</v>
      </c>
    </row>
    <row r="2199" ht="15.75" hidden="1" customHeight="1">
      <c r="A2199" s="4" t="s">
        <v>3755</v>
      </c>
      <c r="B2199" s="4" t="s">
        <v>3756</v>
      </c>
      <c r="C2199" s="4" t="str">
        <f>iferror(vlookup(B2199,Industry_info,2,false),"No data")</f>
        <v>Business Services</v>
      </c>
      <c r="D2199" s="4" t="s">
        <v>2885</v>
      </c>
      <c r="E2199" s="4" t="str">
        <f>iferror(VLOOKUP(D2199,State_info,2,0),"No Data")</f>
        <v>TX</v>
      </c>
      <c r="F2199" s="4">
        <v>51624.0</v>
      </c>
      <c r="G2199" s="4">
        <v>60190.0</v>
      </c>
      <c r="H2199" s="4" t="s">
        <v>3757</v>
      </c>
      <c r="I2199" s="5">
        <v>43948.0</v>
      </c>
      <c r="J2199" s="5">
        <v>43988.0</v>
      </c>
      <c r="K2199" s="4" t="s">
        <v>16</v>
      </c>
      <c r="L2199" s="4">
        <f>iferror(vlookup(B2199,Rating_info,3,0),"No Data")</f>
        <v>4</v>
      </c>
    </row>
    <row r="2200" ht="15.75" hidden="1" customHeight="1">
      <c r="A2200" s="4" t="s">
        <v>3758</v>
      </c>
      <c r="B2200" s="4" t="s">
        <v>3759</v>
      </c>
      <c r="C2200" s="4" t="str">
        <f>iferror(vlookup(B2200,Industry_info,2,false),"No data")</f>
        <v>Biotech &amp; Pharmaceuticals</v>
      </c>
      <c r="D2200" s="4" t="s">
        <v>2864</v>
      </c>
      <c r="E2200" s="4" t="str">
        <f>iferror(VLOOKUP(D2200,State_info,2,0),"No Data")</f>
        <v>TX</v>
      </c>
      <c r="F2200" s="4">
        <v>65807.0</v>
      </c>
      <c r="G2200" s="4">
        <v>74472.0</v>
      </c>
      <c r="H2200" s="4" t="s">
        <v>3760</v>
      </c>
      <c r="I2200" s="5">
        <v>43953.0</v>
      </c>
      <c r="J2200" s="5">
        <v>43988.0</v>
      </c>
      <c r="K2200" s="4" t="s">
        <v>16</v>
      </c>
      <c r="L2200" s="4" t="str">
        <f>iferror(vlookup(B2200,Rating_info,3,0),"No Data")</f>
        <v/>
      </c>
    </row>
    <row r="2201" ht="15.75" hidden="1" customHeight="1">
      <c r="A2201" s="4" t="s">
        <v>3761</v>
      </c>
      <c r="B2201" s="4" t="s">
        <v>3762</v>
      </c>
      <c r="C2201" s="4" t="str">
        <f>iferror(vlookup(B2201,Industry_info,2,false),"No data")</f>
        <v>Information Technology</v>
      </c>
      <c r="D2201" s="4" t="s">
        <v>2864</v>
      </c>
      <c r="E2201" s="4" t="str">
        <f>iferror(VLOOKUP(D2201,State_info,2,0),"No Data")</f>
        <v>TX</v>
      </c>
      <c r="F2201" s="4">
        <v>118866.0</v>
      </c>
      <c r="G2201" s="4">
        <v>127185.0</v>
      </c>
      <c r="H2201" s="4" t="s">
        <v>15</v>
      </c>
      <c r="I2201" s="5">
        <v>43945.0</v>
      </c>
      <c r="J2201" s="5">
        <v>43988.0</v>
      </c>
      <c r="K2201" s="4" t="s">
        <v>16</v>
      </c>
      <c r="L2201" s="4">
        <f>iferror(vlookup(B2201,Rating_info,3,0),"No Data")</f>
        <v>4.5</v>
      </c>
    </row>
    <row r="2202" ht="15.75" hidden="1" customHeight="1">
      <c r="A2202" s="4" t="s">
        <v>3763</v>
      </c>
      <c r="B2202" s="4" t="s">
        <v>3532</v>
      </c>
      <c r="C2202" s="4" t="str">
        <f>iferror(vlookup(B2202,Industry_info,2,false),"No data")</f>
        <v>Health Care</v>
      </c>
      <c r="D2202" s="4" t="s">
        <v>2860</v>
      </c>
      <c r="E2202" s="4" t="str">
        <f>iferror(VLOOKUP(D2202,State_info,2,0),"No Data")</f>
        <v>TX</v>
      </c>
      <c r="F2202" s="4">
        <v>55338.0</v>
      </c>
      <c r="G2202" s="4">
        <v>71386.0</v>
      </c>
      <c r="H2202" s="4" t="s">
        <v>15</v>
      </c>
      <c r="I2202" s="5">
        <v>43945.0</v>
      </c>
      <c r="J2202" s="5">
        <v>43988.0</v>
      </c>
      <c r="K2202" s="4" t="s">
        <v>16</v>
      </c>
      <c r="L2202" s="4">
        <f>iferror(vlookup(B2202,Rating_info,3,0),"No Data")</f>
        <v>3.7</v>
      </c>
    </row>
    <row r="2203" ht="15.75" hidden="1" customHeight="1">
      <c r="A2203" s="4" t="s">
        <v>3709</v>
      </c>
      <c r="B2203" s="4" t="s">
        <v>3764</v>
      </c>
      <c r="C2203" s="4" t="str">
        <f>iferror(vlookup(B2203,Industry_info,2,false),"No data")</f>
        <v>Government</v>
      </c>
      <c r="D2203" s="4" t="s">
        <v>2885</v>
      </c>
      <c r="E2203" s="4" t="str">
        <f>iferror(VLOOKUP(D2203,State_info,2,0),"No Data")</f>
        <v>TX</v>
      </c>
      <c r="F2203" s="4">
        <v>37244.0</v>
      </c>
      <c r="G2203" s="4">
        <v>129543.0</v>
      </c>
      <c r="H2203" s="4" t="s">
        <v>3711</v>
      </c>
      <c r="I2203" s="5">
        <v>43949.0</v>
      </c>
      <c r="J2203" s="5">
        <v>43988.0</v>
      </c>
      <c r="K2203" s="4" t="s">
        <v>16</v>
      </c>
      <c r="L2203" s="4">
        <f>iferror(vlookup(B2203,Rating_info,3,0),"No Data")</f>
        <v>3.2</v>
      </c>
    </row>
    <row r="2204" ht="15.75" hidden="1" customHeight="1">
      <c r="A2204" s="4" t="s">
        <v>2968</v>
      </c>
      <c r="B2204" s="4" t="s">
        <v>3765</v>
      </c>
      <c r="C2204" s="4" t="str">
        <f>iferror(vlookup(B2204,Industry_info,2,false),"No data")</f>
        <v>Oil, Gas, Energy &amp; Utilities</v>
      </c>
      <c r="D2204" s="4" t="s">
        <v>3153</v>
      </c>
      <c r="E2204" s="4" t="str">
        <f>iferror(VLOOKUP(D2204,State_info,2,0),"No Data")</f>
        <v>TX</v>
      </c>
      <c r="F2204" s="4">
        <v>53547.0</v>
      </c>
      <c r="G2204" s="4">
        <v>68473.0</v>
      </c>
      <c r="H2204" s="4" t="s">
        <v>3766</v>
      </c>
      <c r="I2204" s="5">
        <v>43952.0</v>
      </c>
      <c r="J2204" s="5">
        <v>43988.0</v>
      </c>
      <c r="K2204" s="4" t="s">
        <v>16</v>
      </c>
      <c r="L2204" s="4">
        <f>iferror(vlookup(B2204,Rating_info,3,0),"No Data")</f>
        <v>3.5</v>
      </c>
    </row>
    <row r="2205" ht="15.75" hidden="1" customHeight="1">
      <c r="A2205" s="4" t="s">
        <v>3767</v>
      </c>
      <c r="B2205" s="4" t="s">
        <v>3768</v>
      </c>
      <c r="C2205" s="4" t="str">
        <f>iferror(vlookup(B2205,Industry_info,2,false),"No data")</f>
        <v>Information Technology</v>
      </c>
      <c r="D2205" s="4" t="s">
        <v>142</v>
      </c>
      <c r="E2205" s="4" t="str">
        <f>iferror(VLOOKUP(D2205,State_info,2,0),"No Data")</f>
        <v>TX</v>
      </c>
      <c r="F2205" s="4">
        <v>57070.0</v>
      </c>
      <c r="G2205" s="4">
        <v>87171.0</v>
      </c>
      <c r="H2205" s="4" t="s">
        <v>3769</v>
      </c>
      <c r="I2205" s="5">
        <v>43951.0</v>
      </c>
      <c r="J2205" s="5">
        <v>43988.0</v>
      </c>
      <c r="K2205" s="4" t="s">
        <v>1610</v>
      </c>
      <c r="L2205" s="4">
        <f>iferror(vlookup(B2205,Rating_info,3,0),"No Data")</f>
        <v>3.8</v>
      </c>
    </row>
    <row r="2206" ht="15.75" hidden="1" customHeight="1">
      <c r="A2206" s="4" t="s">
        <v>3696</v>
      </c>
      <c r="B2206" s="4" t="s">
        <v>3262</v>
      </c>
      <c r="C2206" s="4" t="str">
        <f>iferror(vlookup(B2206,Industry_info,2,false),"No data")</f>
        <v>Health Care</v>
      </c>
      <c r="D2206" s="4" t="s">
        <v>2864</v>
      </c>
      <c r="E2206" s="4" t="str">
        <f>iferror(VLOOKUP(D2206,State_info,2,0),"No Data")</f>
        <v>TX</v>
      </c>
      <c r="F2206" s="4">
        <v>84556.0</v>
      </c>
      <c r="G2206" s="4">
        <v>99185.0</v>
      </c>
      <c r="H2206" s="4" t="s">
        <v>3770</v>
      </c>
      <c r="I2206" s="5">
        <v>43952.0</v>
      </c>
      <c r="J2206" s="5">
        <v>43988.0</v>
      </c>
      <c r="K2206" s="4" t="s">
        <v>16</v>
      </c>
      <c r="L2206" s="4">
        <f>iferror(vlookup(B2206,Rating_info,3,0),"No Data")</f>
        <v>3</v>
      </c>
    </row>
    <row r="2207" ht="15.75" hidden="1" customHeight="1">
      <c r="A2207" s="4" t="s">
        <v>3771</v>
      </c>
      <c r="B2207" s="4" t="s">
        <v>3016</v>
      </c>
      <c r="C2207" s="4" t="str">
        <f>iferror(vlookup(B2207,Industry_info,2,false),"No data")</f>
        <v>Information Technology</v>
      </c>
      <c r="D2207" s="4" t="s">
        <v>2860</v>
      </c>
      <c r="E2207" s="4" t="str">
        <f>iferror(VLOOKUP(D2207,State_info,2,0),"No Data")</f>
        <v>TX</v>
      </c>
      <c r="F2207" s="4">
        <v>92573.0</v>
      </c>
      <c r="G2207" s="4">
        <v>114526.0</v>
      </c>
      <c r="H2207" s="4" t="s">
        <v>3772</v>
      </c>
      <c r="I2207" s="5">
        <v>43945.0</v>
      </c>
      <c r="J2207" s="5">
        <v>43988.0</v>
      </c>
      <c r="K2207" s="4" t="s">
        <v>16</v>
      </c>
      <c r="L2207" s="4">
        <f>iferror(vlookup(B2207,Rating_info,3,0),"No Data")</f>
        <v>3.1</v>
      </c>
    </row>
    <row r="2208" ht="15.75" hidden="1" customHeight="1">
      <c r="A2208" s="4" t="s">
        <v>3773</v>
      </c>
      <c r="B2208" s="4" t="s">
        <v>3774</v>
      </c>
      <c r="C2208" s="4" t="str">
        <f>iferror(vlookup(B2208,Industry_info,2,false),"No data")</f>
        <v>Biotech &amp; Pharmaceuticals</v>
      </c>
      <c r="D2208" s="4" t="s">
        <v>2885</v>
      </c>
      <c r="E2208" s="4" t="str">
        <f>iferror(VLOOKUP(D2208,State_info,2,0),"No Data")</f>
        <v>TX</v>
      </c>
      <c r="F2208" s="4">
        <v>63245.0</v>
      </c>
      <c r="G2208" s="4">
        <v>96482.0</v>
      </c>
      <c r="H2208" s="4" t="s">
        <v>3775</v>
      </c>
      <c r="I2208" s="5">
        <v>43957.0</v>
      </c>
      <c r="J2208" s="5">
        <v>43988.0</v>
      </c>
      <c r="K2208" s="4" t="s">
        <v>16</v>
      </c>
      <c r="L2208" s="4">
        <f>iferror(vlookup(B2208,Rating_info,3,0),"No Data")</f>
        <v>3.2</v>
      </c>
    </row>
    <row r="2209" ht="15.75" hidden="1" customHeight="1">
      <c r="A2209" s="4" t="s">
        <v>3776</v>
      </c>
      <c r="B2209" s="4" t="s">
        <v>3777</v>
      </c>
      <c r="C2209" s="4" t="str">
        <f>iferror(vlookup(B2209,Industry_info,2,false),"No data")</f>
        <v>Information Technology</v>
      </c>
      <c r="D2209" s="4" t="s">
        <v>2885</v>
      </c>
      <c r="E2209" s="4" t="str">
        <f>iferror(VLOOKUP(D2209,State_info,2,0),"No Data")</f>
        <v>TX</v>
      </c>
      <c r="F2209" s="4">
        <v>93761.0</v>
      </c>
      <c r="G2209" s="4">
        <v>103321.0</v>
      </c>
      <c r="H2209" s="4" t="s">
        <v>3778</v>
      </c>
      <c r="I2209" s="5">
        <v>43952.0</v>
      </c>
      <c r="J2209" s="5">
        <v>43988.0</v>
      </c>
      <c r="K2209" s="4" t="s">
        <v>16</v>
      </c>
      <c r="L2209" s="4">
        <f>iferror(vlookup(B2209,Rating_info,3,0),"No Data")</f>
        <v>3.8</v>
      </c>
    </row>
    <row r="2210" ht="15.75" hidden="1" customHeight="1">
      <c r="A2210" s="4" t="s">
        <v>3779</v>
      </c>
      <c r="B2210" s="4" t="s">
        <v>3780</v>
      </c>
      <c r="C2210" s="4" t="str">
        <f>iferror(vlookup(B2210,Industry_info,2,false),"No data")</f>
        <v>No Industry</v>
      </c>
      <c r="D2210" s="4" t="s">
        <v>142</v>
      </c>
      <c r="E2210" s="4" t="str">
        <f>iferror(VLOOKUP(D2210,State_info,2,0),"No Data")</f>
        <v>TX</v>
      </c>
      <c r="F2210" s="4">
        <v>49651.0</v>
      </c>
      <c r="G2210" s="4">
        <v>58669.0</v>
      </c>
      <c r="H2210" s="4" t="s">
        <v>3781</v>
      </c>
      <c r="I2210" s="5">
        <v>43958.0</v>
      </c>
      <c r="J2210" s="5">
        <v>43988.0</v>
      </c>
      <c r="K2210" s="4" t="s">
        <v>16</v>
      </c>
      <c r="L2210" s="4">
        <f>iferror(vlookup(B2210,Rating_info,3,0),"No Data")</f>
        <v>3</v>
      </c>
    </row>
    <row r="2211" ht="15.75" hidden="1" customHeight="1">
      <c r="A2211" s="4" t="s">
        <v>3707</v>
      </c>
      <c r="B2211" s="4" t="s">
        <v>3262</v>
      </c>
      <c r="C2211" s="4" t="str">
        <f>iferror(vlookup(B2211,Industry_info,2,false),"No data")</f>
        <v>Health Care</v>
      </c>
      <c r="D2211" s="4" t="s">
        <v>2864</v>
      </c>
      <c r="E2211" s="4" t="str">
        <f>iferror(VLOOKUP(D2211,State_info,2,0),"No Data")</f>
        <v>TX</v>
      </c>
      <c r="F2211" s="4">
        <v>38355.0</v>
      </c>
      <c r="G2211" s="4">
        <v>67641.0</v>
      </c>
      <c r="H2211" s="4" t="s">
        <v>3782</v>
      </c>
      <c r="I2211" s="5">
        <v>43946.0</v>
      </c>
      <c r="J2211" s="5">
        <v>43988.0</v>
      </c>
      <c r="K2211" s="4" t="s">
        <v>16</v>
      </c>
      <c r="L2211" s="4">
        <f>iferror(vlookup(B2211,Rating_info,3,0),"No Data")</f>
        <v>3</v>
      </c>
    </row>
    <row r="2212" ht="15.75" hidden="1" customHeight="1">
      <c r="A2212" s="4" t="s">
        <v>3783</v>
      </c>
      <c r="B2212" s="4" t="s">
        <v>3784</v>
      </c>
      <c r="C2212" s="4" t="str">
        <f>iferror(vlookup(B2212,Industry_info,2,false),"No data")</f>
        <v>Health Care</v>
      </c>
      <c r="D2212" s="4" t="s">
        <v>2929</v>
      </c>
      <c r="E2212" s="4" t="str">
        <f>iferror(VLOOKUP(D2212,State_info,2,0),"No Data")</f>
        <v>TX</v>
      </c>
      <c r="F2212" s="4">
        <v>50251.0</v>
      </c>
      <c r="G2212" s="4">
        <v>92591.0</v>
      </c>
      <c r="H2212" s="4" t="s">
        <v>15</v>
      </c>
      <c r="I2212" s="5">
        <v>43946.0</v>
      </c>
      <c r="J2212" s="5">
        <v>43988.0</v>
      </c>
      <c r="K2212" s="4" t="s">
        <v>16</v>
      </c>
      <c r="L2212" s="4">
        <f>iferror(vlookup(B2212,Rating_info,3,0),"No Data")</f>
        <v>2.8</v>
      </c>
    </row>
    <row r="2213" ht="15.75" hidden="1" customHeight="1">
      <c r="A2213" s="4" t="s">
        <v>3785</v>
      </c>
      <c r="B2213" s="4" t="s">
        <v>2504</v>
      </c>
      <c r="C2213" s="4" t="str">
        <f>iferror(vlookup(B2213,Industry_info,2,false),"No data")</f>
        <v>Business Services</v>
      </c>
      <c r="D2213" s="4" t="s">
        <v>2885</v>
      </c>
      <c r="E2213" s="4" t="str">
        <f>iferror(VLOOKUP(D2213,State_info,2,0),"No Data")</f>
        <v>TX</v>
      </c>
      <c r="F2213" s="4">
        <v>87171.0</v>
      </c>
      <c r="G2213" s="4">
        <v>117352.0</v>
      </c>
      <c r="H2213" s="4" t="s">
        <v>3786</v>
      </c>
      <c r="I2213" s="5">
        <v>43950.0</v>
      </c>
      <c r="J2213" s="5">
        <v>43988.0</v>
      </c>
      <c r="K2213" s="4" t="s">
        <v>16</v>
      </c>
      <c r="L2213" s="4">
        <f>iferror(vlookup(B2213,Rating_info,3,0),"No Data")</f>
        <v>4.2</v>
      </c>
    </row>
    <row r="2214" ht="15.75" hidden="1" customHeight="1">
      <c r="A2214" s="4" t="s">
        <v>1001</v>
      </c>
      <c r="B2214" s="4" t="s">
        <v>3787</v>
      </c>
      <c r="C2214" s="4" t="str">
        <f>iferror(vlookup(B2214,Industry_info,2,false),"No data")</f>
        <v>Construction, Repair &amp; Maintenance</v>
      </c>
      <c r="D2214" s="4" t="s">
        <v>2885</v>
      </c>
      <c r="E2214" s="4" t="str">
        <f>iferror(VLOOKUP(D2214,State_info,2,0),"No Data")</f>
        <v>TX</v>
      </c>
      <c r="F2214" s="4">
        <v>44181.0</v>
      </c>
      <c r="G2214" s="4">
        <v>51241.0</v>
      </c>
      <c r="H2214" s="4" t="s">
        <v>3788</v>
      </c>
      <c r="I2214" s="5">
        <v>43952.0</v>
      </c>
      <c r="J2214" s="5">
        <v>43988.0</v>
      </c>
      <c r="K2214" s="4" t="s">
        <v>16</v>
      </c>
      <c r="L2214" s="4">
        <f>iferror(vlookup(B2214,Rating_info,3,0),"No Data")</f>
        <v>4.2</v>
      </c>
    </row>
    <row r="2215" ht="15.75" hidden="1" customHeight="1">
      <c r="A2215" s="4" t="s">
        <v>3789</v>
      </c>
      <c r="B2215" s="4" t="s">
        <v>2950</v>
      </c>
      <c r="C2215" s="4" t="str">
        <f>iferror(vlookup(B2215,Industry_info,2,false),"No data")</f>
        <v>Information Technology</v>
      </c>
      <c r="D2215" s="4" t="s">
        <v>2929</v>
      </c>
      <c r="E2215" s="4" t="str">
        <f>iferror(VLOOKUP(D2215,State_info,2,0),"No Data")</f>
        <v>TX</v>
      </c>
      <c r="F2215" s="4">
        <v>67353.0</v>
      </c>
      <c r="G2215" s="4">
        <v>123122.0</v>
      </c>
      <c r="H2215" s="4" t="s">
        <v>3790</v>
      </c>
      <c r="I2215" s="5">
        <v>43957.0</v>
      </c>
      <c r="J2215" s="5">
        <v>43988.0</v>
      </c>
      <c r="K2215" s="4" t="s">
        <v>16</v>
      </c>
      <c r="L2215" s="4">
        <f>iferror(vlookup(B2215,Rating_info,3,0),"No Data")</f>
        <v>3.6</v>
      </c>
    </row>
    <row r="2216" ht="15.75" hidden="1" customHeight="1">
      <c r="A2216" s="4" t="s">
        <v>3791</v>
      </c>
      <c r="B2216" s="4" t="s">
        <v>3742</v>
      </c>
      <c r="C2216" s="4" t="str">
        <f>iferror(vlookup(B2216,Industry_info,2,false),"No data")</f>
        <v>Information Technology</v>
      </c>
      <c r="D2216" s="4" t="s">
        <v>3438</v>
      </c>
      <c r="E2216" s="4" t="str">
        <f>iferror(VLOOKUP(D2216,State_info,2,0),"No Data")</f>
        <v>TX</v>
      </c>
      <c r="F2216" s="4">
        <v>41771.0</v>
      </c>
      <c r="G2216" s="4">
        <v>84228.0</v>
      </c>
      <c r="H2216" s="4" t="s">
        <v>3792</v>
      </c>
      <c r="I2216" s="5">
        <v>43946.0</v>
      </c>
      <c r="J2216" s="5">
        <v>43988.0</v>
      </c>
      <c r="K2216" s="4" t="s">
        <v>16</v>
      </c>
      <c r="L2216" s="4">
        <f>iferror(vlookup(B2216,Rating_info,3,0),"No Data")</f>
        <v>3.1</v>
      </c>
    </row>
    <row r="2217" ht="15.75" hidden="1" customHeight="1">
      <c r="A2217" s="4" t="s">
        <v>3793</v>
      </c>
      <c r="B2217" s="4" t="s">
        <v>3719</v>
      </c>
      <c r="C2217" s="4" t="str">
        <f>iferror(vlookup(B2217,Industry_info,2,false),"No data")</f>
        <v>Government</v>
      </c>
      <c r="D2217" s="4" t="s">
        <v>3794</v>
      </c>
      <c r="E2217" s="4" t="str">
        <f>iferror(VLOOKUP(D2217,State_info,2,0),"No Data")</f>
        <v>TX</v>
      </c>
      <c r="F2217" s="4">
        <v>28808.0</v>
      </c>
      <c r="G2217" s="4">
        <v>49740.0</v>
      </c>
      <c r="H2217" s="4" t="s">
        <v>3795</v>
      </c>
      <c r="I2217" s="5">
        <v>43956.0</v>
      </c>
      <c r="J2217" s="5">
        <v>43988.0</v>
      </c>
      <c r="K2217" s="4" t="s">
        <v>16</v>
      </c>
      <c r="L2217" s="4">
        <f>iferror(vlookup(B2217,Rating_info,3,0),"No Data")</f>
        <v>3.7</v>
      </c>
    </row>
    <row r="2218" ht="15.75" hidden="1" customHeight="1">
      <c r="A2218" s="4" t="s">
        <v>3796</v>
      </c>
      <c r="B2218" s="4" t="s">
        <v>3287</v>
      </c>
      <c r="C2218" s="4" t="str">
        <f>iferror(vlookup(B2218,Industry_info,2,false),"No data")</f>
        <v>Information Technology</v>
      </c>
      <c r="D2218" s="4" t="s">
        <v>2929</v>
      </c>
      <c r="E2218" s="4" t="str">
        <f>iferror(VLOOKUP(D2218,State_info,2,0),"No Data")</f>
        <v>TX</v>
      </c>
      <c r="F2218" s="4">
        <v>93358.0</v>
      </c>
      <c r="G2218" s="4">
        <v>109410.0</v>
      </c>
      <c r="H2218" s="4" t="s">
        <v>3797</v>
      </c>
      <c r="I2218" s="5">
        <v>43951.0</v>
      </c>
      <c r="J2218" s="5">
        <v>43988.0</v>
      </c>
      <c r="K2218" s="4" t="s">
        <v>16</v>
      </c>
      <c r="L2218" s="4">
        <f>iferror(vlookup(B2218,Rating_info,3,0),"No Data")</f>
        <v>3</v>
      </c>
    </row>
    <row r="2219" ht="15.75" hidden="1" customHeight="1">
      <c r="A2219" s="4" t="s">
        <v>3798</v>
      </c>
      <c r="B2219" s="4" t="s">
        <v>3287</v>
      </c>
      <c r="C2219" s="4" t="str">
        <f>iferror(vlookup(B2219,Industry_info,2,false),"No data")</f>
        <v>Information Technology</v>
      </c>
      <c r="D2219" s="4" t="s">
        <v>2929</v>
      </c>
      <c r="E2219" s="4" t="str">
        <f>iferror(VLOOKUP(D2219,State_info,2,0),"No Data")</f>
        <v>TX</v>
      </c>
      <c r="F2219" s="4">
        <v>70318.0</v>
      </c>
      <c r="G2219" s="4">
        <v>101075.0</v>
      </c>
      <c r="H2219" s="4" t="s">
        <v>3799</v>
      </c>
      <c r="I2219" s="5">
        <v>43951.0</v>
      </c>
      <c r="J2219" s="5">
        <v>43988.0</v>
      </c>
      <c r="K2219" s="4" t="s">
        <v>16</v>
      </c>
      <c r="L2219" s="4">
        <f>iferror(vlookup(B2219,Rating_info,3,0),"No Data")</f>
        <v>3</v>
      </c>
    </row>
    <row r="2220" ht="15.75" hidden="1" customHeight="1">
      <c r="A2220" s="4" t="s">
        <v>3800</v>
      </c>
      <c r="B2220" s="4" t="s">
        <v>3801</v>
      </c>
      <c r="C2220" s="4" t="str">
        <f>iferror(vlookup(B2220,Industry_info,2,false),"No data")</f>
        <v>Consumer Services</v>
      </c>
      <c r="D2220" s="4" t="s">
        <v>2885</v>
      </c>
      <c r="E2220" s="4" t="str">
        <f>iferror(VLOOKUP(D2220,State_info,2,0),"No Data")</f>
        <v>TX</v>
      </c>
      <c r="F2220" s="4">
        <v>80488.0</v>
      </c>
      <c r="G2220" s="4">
        <v>117748.0</v>
      </c>
      <c r="H2220" s="4" t="s">
        <v>3802</v>
      </c>
      <c r="I2220" s="5">
        <v>43949.0</v>
      </c>
      <c r="J2220" s="5">
        <v>43988.0</v>
      </c>
      <c r="K2220" s="4" t="s">
        <v>16</v>
      </c>
      <c r="L2220" s="4">
        <f>iferror(vlookup(B2220,Rating_info,3,0),"No Data")</f>
        <v>2.8</v>
      </c>
    </row>
    <row r="2221" ht="15.75" hidden="1" customHeight="1">
      <c r="A2221" s="4" t="s">
        <v>3803</v>
      </c>
      <c r="B2221" s="4" t="s">
        <v>3804</v>
      </c>
      <c r="C2221" s="4" t="str">
        <f>iferror(vlookup(B2221,Industry_info,2,false),"No data")</f>
        <v>Biotech &amp; Pharmaceuticals</v>
      </c>
      <c r="D2221" s="4" t="s">
        <v>142</v>
      </c>
      <c r="E2221" s="4" t="str">
        <f>iferror(VLOOKUP(D2221,State_info,2,0),"No Data")</f>
        <v>TX</v>
      </c>
      <c r="F2221" s="4">
        <v>41008.0</v>
      </c>
      <c r="G2221" s="4">
        <v>72507.0</v>
      </c>
      <c r="H2221" s="4" t="s">
        <v>3805</v>
      </c>
      <c r="I2221" s="5">
        <v>43951.0</v>
      </c>
      <c r="J2221" s="5">
        <v>43988.0</v>
      </c>
      <c r="K2221" s="4" t="s">
        <v>16</v>
      </c>
      <c r="L2221" s="4">
        <f>iferror(vlookup(B2221,Rating_info,3,0),"No Data")</f>
        <v>3.5</v>
      </c>
    </row>
    <row r="2222" ht="15.75" hidden="1" customHeight="1">
      <c r="A2222" s="4" t="s">
        <v>3806</v>
      </c>
      <c r="B2222" s="4" t="s">
        <v>3807</v>
      </c>
      <c r="C2222" s="4" t="str">
        <f>iferror(vlookup(B2222,Industry_info,2,false),"No data")</f>
        <v>Education</v>
      </c>
      <c r="D2222" s="4" t="s">
        <v>2860</v>
      </c>
      <c r="E2222" s="4" t="str">
        <f>iferror(VLOOKUP(D2222,State_info,2,0),"No Data")</f>
        <v>TX</v>
      </c>
      <c r="F2222" s="4">
        <v>44214.0</v>
      </c>
      <c r="G2222" s="4">
        <v>63751.0</v>
      </c>
      <c r="H2222" s="4" t="s">
        <v>3808</v>
      </c>
      <c r="I2222" s="5">
        <v>43946.0</v>
      </c>
      <c r="J2222" s="5">
        <v>43988.0</v>
      </c>
      <c r="K2222" s="4" t="s">
        <v>16</v>
      </c>
      <c r="L2222" s="4">
        <f>iferror(vlookup(B2222,Rating_info,3,0),"No Data")</f>
        <v>2.8</v>
      </c>
    </row>
    <row r="2223" ht="15.75" hidden="1" customHeight="1">
      <c r="A2223" s="4" t="s">
        <v>3809</v>
      </c>
      <c r="B2223" s="4" t="s">
        <v>2863</v>
      </c>
      <c r="C2223" s="4" t="str">
        <f>iferror(vlookup(B2223,Industry_info,2,false),"No data")</f>
        <v>Education</v>
      </c>
      <c r="D2223" s="4" t="s">
        <v>2864</v>
      </c>
      <c r="E2223" s="4" t="str">
        <f>iferror(VLOOKUP(D2223,State_info,2,0),"No Data")</f>
        <v>TX</v>
      </c>
      <c r="F2223" s="4">
        <v>82000.0</v>
      </c>
      <c r="G2223" s="4">
        <v>129996.0</v>
      </c>
      <c r="H2223" s="4" t="s">
        <v>15</v>
      </c>
      <c r="I2223" s="5">
        <v>43950.0</v>
      </c>
      <c r="J2223" s="5">
        <v>43988.0</v>
      </c>
      <c r="K2223" s="4" t="s">
        <v>16</v>
      </c>
      <c r="L2223" s="4">
        <f>iferror(vlookup(B2223,Rating_info,3,0),"No Data")</f>
        <v>3.8</v>
      </c>
    </row>
    <row r="2224" ht="15.75" hidden="1" customHeight="1">
      <c r="A2224" s="4" t="s">
        <v>3625</v>
      </c>
      <c r="B2224" s="4" t="s">
        <v>3272</v>
      </c>
      <c r="C2224" s="4" t="str">
        <f>iferror(vlookup(B2224,Industry_info,2,false),"No data")</f>
        <v>Information Technology</v>
      </c>
      <c r="D2224" s="4" t="s">
        <v>2874</v>
      </c>
      <c r="E2224" s="4" t="str">
        <f>iferror(VLOOKUP(D2224,State_info,2,0),"No Data")</f>
        <v>TX</v>
      </c>
      <c r="F2224" s="4">
        <v>98991.0</v>
      </c>
      <c r="G2224" s="4">
        <v>123495.0</v>
      </c>
      <c r="H2224" s="4" t="s">
        <v>3810</v>
      </c>
      <c r="I2224" s="5">
        <v>43956.0</v>
      </c>
      <c r="J2224" s="5">
        <v>43988.0</v>
      </c>
      <c r="K2224" s="4" t="s">
        <v>16</v>
      </c>
      <c r="L2224" s="4">
        <f>iferror(vlookup(B2224,Rating_info,3,0),"No Data")</f>
        <v>1</v>
      </c>
    </row>
    <row r="2225" ht="15.75" hidden="1" customHeight="1">
      <c r="A2225" s="4" t="s">
        <v>1123</v>
      </c>
      <c r="B2225" s="4" t="s">
        <v>3687</v>
      </c>
      <c r="C2225" s="4" t="str">
        <f>iferror(vlookup(B2225,Industry_info,2,false),"No data")</f>
        <v>Health Care</v>
      </c>
      <c r="D2225" s="4" t="s">
        <v>2864</v>
      </c>
      <c r="E2225" s="4" t="str">
        <f>iferror(VLOOKUP(D2225,State_info,2,0),"No Data")</f>
        <v>TX</v>
      </c>
      <c r="F2225" s="4">
        <v>93226.0</v>
      </c>
      <c r="G2225" s="4">
        <v>165946.0</v>
      </c>
      <c r="H2225" s="4" t="s">
        <v>3811</v>
      </c>
      <c r="I2225" s="5">
        <v>43949.0</v>
      </c>
      <c r="J2225" s="5">
        <v>43988.0</v>
      </c>
      <c r="K2225" s="4" t="s">
        <v>16</v>
      </c>
      <c r="L2225" s="4">
        <f>iferror(vlookup(B2225,Rating_info,3,0),"No Data")</f>
        <v>3.4</v>
      </c>
    </row>
    <row r="2226" ht="15.75" hidden="1" customHeight="1">
      <c r="A2226" s="4" t="s">
        <v>3812</v>
      </c>
      <c r="B2226" s="4" t="s">
        <v>3813</v>
      </c>
      <c r="C2226" s="4" t="str">
        <f>iferror(vlookup(B2226,Industry_info,2,false),"No data")</f>
        <v>Information Technology</v>
      </c>
      <c r="D2226" s="4" t="s">
        <v>2885</v>
      </c>
      <c r="E2226" s="4" t="str">
        <f>iferror(VLOOKUP(D2226,State_info,2,0),"No Data")</f>
        <v>TX</v>
      </c>
      <c r="F2226" s="4">
        <v>57088.0</v>
      </c>
      <c r="G2226" s="4">
        <v>84374.0</v>
      </c>
      <c r="H2226" s="4" t="s">
        <v>15</v>
      </c>
      <c r="I2226" s="5">
        <v>43946.0</v>
      </c>
      <c r="J2226" s="5">
        <v>43988.0</v>
      </c>
      <c r="K2226" s="4" t="s">
        <v>16</v>
      </c>
      <c r="L2226" s="4">
        <f>iferror(vlookup(B2226,Rating_info,3,0),"No Data")</f>
        <v>3.4</v>
      </c>
    </row>
    <row r="2227" ht="15.75" hidden="1" customHeight="1">
      <c r="A2227" s="4" t="s">
        <v>3814</v>
      </c>
      <c r="B2227" s="4" t="s">
        <v>3815</v>
      </c>
      <c r="C2227" s="4" t="str">
        <f>iferror(vlookup(B2227,Industry_info,2,false),"No data")</f>
        <v>Manufacturing</v>
      </c>
      <c r="D2227" s="4" t="s">
        <v>2885</v>
      </c>
      <c r="E2227" s="4" t="str">
        <f>iferror(VLOOKUP(D2227,State_info,2,0),"No Data")</f>
        <v>TX</v>
      </c>
      <c r="F2227" s="4">
        <v>84099.0</v>
      </c>
      <c r="G2227" s="4">
        <v>103257.0</v>
      </c>
      <c r="H2227" s="4" t="s">
        <v>15</v>
      </c>
      <c r="I2227" s="5">
        <v>43946.0</v>
      </c>
      <c r="J2227" s="5">
        <v>43988.0</v>
      </c>
      <c r="K2227" s="4" t="s">
        <v>16</v>
      </c>
      <c r="L2227" s="4">
        <f>iferror(vlookup(B2227,Rating_info,3,0),"No Data")</f>
        <v>4</v>
      </c>
    </row>
    <row r="2228" ht="15.75" hidden="1" customHeight="1">
      <c r="A2228" s="4" t="s">
        <v>3816</v>
      </c>
      <c r="B2228" s="4" t="s">
        <v>201</v>
      </c>
      <c r="C2228" s="4" t="str">
        <f>iferror(vlookup(B2228,Industry_info,2,false),"No data")</f>
        <v>Aerospace &amp; Defense</v>
      </c>
      <c r="D2228" s="4" t="s">
        <v>142</v>
      </c>
      <c r="E2228" s="4" t="str">
        <f>iferror(VLOOKUP(D2228,State_info,2,0),"No Data")</f>
        <v>TX</v>
      </c>
      <c r="F2228" s="4">
        <v>49011.0</v>
      </c>
      <c r="G2228" s="4">
        <v>104623.0</v>
      </c>
      <c r="H2228" s="4" t="s">
        <v>15</v>
      </c>
      <c r="I2228" s="5">
        <v>43950.0</v>
      </c>
      <c r="J2228" s="5">
        <v>43988.0</v>
      </c>
      <c r="K2228" s="4" t="s">
        <v>16</v>
      </c>
      <c r="L2228" s="4">
        <f>iferror(vlookup(B2228,Rating_info,3,0),"No Data")</f>
        <v>3.4</v>
      </c>
    </row>
    <row r="2229" ht="15.75" hidden="1" customHeight="1">
      <c r="A2229" s="4" t="s">
        <v>1123</v>
      </c>
      <c r="B2229" s="4" t="s">
        <v>533</v>
      </c>
      <c r="C2229" s="4" t="str">
        <f>iferror(vlookup(B2229,Industry_info,2,false),"No data")</f>
        <v>Finance</v>
      </c>
      <c r="D2229" s="4" t="s">
        <v>2874</v>
      </c>
      <c r="E2229" s="4" t="str">
        <f>iferror(VLOOKUP(D2229,State_info,2,0),"No Data")</f>
        <v>TX</v>
      </c>
      <c r="F2229" s="4">
        <v>106757.0</v>
      </c>
      <c r="G2229" s="4">
        <v>140944.0</v>
      </c>
      <c r="H2229" s="4" t="s">
        <v>3817</v>
      </c>
      <c r="I2229" s="5">
        <v>43951.0</v>
      </c>
      <c r="J2229" s="5">
        <v>43988.0</v>
      </c>
      <c r="K2229" s="4" t="s">
        <v>16</v>
      </c>
      <c r="L2229" s="4">
        <f>iferror(vlookup(B2229,Rating_info,3,0),"No Data")</f>
        <v>3.8</v>
      </c>
    </row>
    <row r="2230" ht="15.75" hidden="1" customHeight="1">
      <c r="A2230" s="4" t="s">
        <v>3818</v>
      </c>
      <c r="B2230" s="4" t="s">
        <v>793</v>
      </c>
      <c r="C2230" s="4" t="str">
        <f>iferror(vlookup(B2230,Industry_info,2,false),"No data")</f>
        <v>Media</v>
      </c>
      <c r="D2230" s="4" t="s">
        <v>2860</v>
      </c>
      <c r="E2230" s="4" t="str">
        <f>iferror(VLOOKUP(D2230,State_info,2,0),"No Data")</f>
        <v>TX</v>
      </c>
      <c r="F2230" s="4">
        <v>61795.0</v>
      </c>
      <c r="G2230" s="4">
        <v>74447.0</v>
      </c>
      <c r="H2230" s="4" t="s">
        <v>3819</v>
      </c>
      <c r="I2230" s="5">
        <v>43952.0</v>
      </c>
      <c r="J2230" s="5">
        <v>43988.0</v>
      </c>
      <c r="K2230" s="4" t="s">
        <v>16</v>
      </c>
      <c r="L2230" s="4">
        <f>iferror(vlookup(B2230,Rating_info,3,0),"No Data")</f>
        <v>3.4</v>
      </c>
    </row>
    <row r="2231" ht="15.75" hidden="1" customHeight="1">
      <c r="A2231" s="4" t="s">
        <v>3820</v>
      </c>
      <c r="B2231" s="4" t="s">
        <v>3821</v>
      </c>
      <c r="C2231" s="4" t="str">
        <f>iferror(vlookup(B2231,Industry_info,2,false),"No data")</f>
        <v>Oil, Gas, Energy &amp; Utilities</v>
      </c>
      <c r="D2231" s="4" t="s">
        <v>2885</v>
      </c>
      <c r="E2231" s="4" t="str">
        <f>iferror(VLOOKUP(D2231,State_info,2,0),"No Data")</f>
        <v>TX</v>
      </c>
      <c r="F2231" s="4">
        <v>45333.0</v>
      </c>
      <c r="G2231" s="4">
        <v>52725.0</v>
      </c>
      <c r="H2231" s="4" t="s">
        <v>3822</v>
      </c>
      <c r="I2231" s="5">
        <v>43945.0</v>
      </c>
      <c r="J2231" s="5">
        <v>43988.0</v>
      </c>
      <c r="K2231" s="4" t="s">
        <v>16</v>
      </c>
      <c r="L2231" s="4">
        <f>iferror(vlookup(B2231,Rating_info,3,0),"No Data")</f>
        <v>3.9</v>
      </c>
    </row>
    <row r="2232" ht="15.75" hidden="1" customHeight="1">
      <c r="A2232" s="4" t="s">
        <v>3823</v>
      </c>
      <c r="B2232" s="4" t="s">
        <v>2923</v>
      </c>
      <c r="C2232" s="4" t="str">
        <f>iferror(vlookup(B2232,Industry_info,2,false),"No data")</f>
        <v>Finance</v>
      </c>
      <c r="D2232" s="4" t="s">
        <v>2874</v>
      </c>
      <c r="E2232" s="4" t="str">
        <f>iferror(VLOOKUP(D2232,State_info,2,0),"No Data")</f>
        <v>TX</v>
      </c>
      <c r="F2232" s="4">
        <v>74917.0</v>
      </c>
      <c r="G2232" s="4">
        <v>136203.0</v>
      </c>
      <c r="H2232" s="4" t="s">
        <v>3824</v>
      </c>
      <c r="I2232" s="5">
        <v>43949.0</v>
      </c>
      <c r="J2232" s="5">
        <v>43988.0</v>
      </c>
      <c r="K2232" s="4" t="s">
        <v>16</v>
      </c>
      <c r="L2232" s="4">
        <f>iferror(vlookup(B2232,Rating_info,3,0),"No Data")</f>
        <v>3.9</v>
      </c>
    </row>
    <row r="2233" ht="15.75" hidden="1" customHeight="1">
      <c r="A2233" s="4" t="s">
        <v>3825</v>
      </c>
      <c r="B2233" s="4" t="s">
        <v>2895</v>
      </c>
      <c r="C2233" s="4" t="str">
        <f>iferror(vlookup(B2233,Industry_info,2,false),"No data")</f>
        <v>Business Services</v>
      </c>
      <c r="D2233" s="4" t="s">
        <v>142</v>
      </c>
      <c r="E2233" s="4" t="str">
        <f>iferror(VLOOKUP(D2233,State_info,2,0),"No Data")</f>
        <v>TX</v>
      </c>
      <c r="F2233" s="4">
        <v>74544.0</v>
      </c>
      <c r="G2233" s="4">
        <v>124660.0</v>
      </c>
      <c r="H2233" s="4" t="s">
        <v>3826</v>
      </c>
      <c r="I2233" s="5">
        <v>43953.0</v>
      </c>
      <c r="J2233" s="5">
        <v>43988.0</v>
      </c>
      <c r="K2233" s="4" t="s">
        <v>16</v>
      </c>
      <c r="L2233" s="4">
        <f>iferror(vlookup(B2233,Rating_info,3,0),"No Data")</f>
        <v>3.9</v>
      </c>
    </row>
  </sheetData>
  <autoFilter ref="$A$1:$L$2233">
    <filterColumn colId="0">
      <customFilters>
        <customFilter val="*Data Engineer*"/>
      </customFilters>
    </filterColumn>
    <filterColumn colId="4">
      <filters>
        <filter val="NC"/>
        <filter val="TN"/>
        <filter val="VA"/>
        <filter val="NY"/>
        <filter val="NJ"/>
        <filter val="KY"/>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A1" s="6" t="s">
        <v>2</v>
      </c>
      <c r="B1" s="6" t="s">
        <v>3835</v>
      </c>
      <c r="C1" s="6" t="s">
        <v>3827</v>
      </c>
    </row>
    <row r="2">
      <c r="A2" s="6" t="s">
        <v>3836</v>
      </c>
      <c r="B2" s="6">
        <v>149267.0</v>
      </c>
      <c r="C2" s="6">
        <v>180823.0</v>
      </c>
    </row>
    <row r="3">
      <c r="A3" s="6" t="s">
        <v>3837</v>
      </c>
      <c r="B3" s="6">
        <v>151875.0</v>
      </c>
      <c r="C3" s="6">
        <v>170407.0</v>
      </c>
    </row>
    <row r="4">
      <c r="A4" s="6" t="s">
        <v>3838</v>
      </c>
      <c r="B4" s="6">
        <v>137951.0</v>
      </c>
      <c r="C4" s="6">
        <v>215669.0</v>
      </c>
    </row>
    <row r="5">
      <c r="A5" s="6" t="s">
        <v>3839</v>
      </c>
      <c r="B5" s="6">
        <v>166131.0</v>
      </c>
      <c r="C5" s="6">
        <v>173459.0</v>
      </c>
    </row>
    <row r="6">
      <c r="A6" s="6" t="s">
        <v>3840</v>
      </c>
      <c r="B6" s="6">
        <v>149267.0</v>
      </c>
      <c r="C6" s="6">
        <v>180823.0</v>
      </c>
    </row>
    <row r="7">
      <c r="A7" s="6" t="s">
        <v>3841</v>
      </c>
      <c r="B7" s="6">
        <v>134842.0</v>
      </c>
      <c r="C7" s="6">
        <v>210433.0</v>
      </c>
    </row>
    <row r="8">
      <c r="A8" s="6" t="s">
        <v>3828</v>
      </c>
      <c r="B8" s="6">
        <v>149267.0</v>
      </c>
      <c r="C8" s="6">
        <v>180823.0</v>
      </c>
      <c r="D8" s="6">
        <f>average(B8:C8)</f>
        <v>165045</v>
      </c>
    </row>
    <row r="12">
      <c r="A12" s="6" t="s">
        <v>5</v>
      </c>
    </row>
    <row r="13">
      <c r="A13" s="6">
        <v>108486.0</v>
      </c>
      <c r="B13" s="6">
        <f>countif(A13:A154, "&lt;105000")</f>
        <v>116</v>
      </c>
      <c r="C13" s="10">
        <f>A13/$B$17*100</f>
        <v>0.8677852542</v>
      </c>
    </row>
    <row r="14">
      <c r="A14" s="6">
        <v>94721.0</v>
      </c>
      <c r="B14" s="6">
        <f>count(A13:A154)</f>
        <v>142</v>
      </c>
      <c r="C14" s="10">
        <f t="shared" ref="C14:C154" si="1">A14/$B$17</f>
        <v>0.007576782909</v>
      </c>
    </row>
    <row r="15">
      <c r="A15" s="6">
        <v>152636.0</v>
      </c>
      <c r="B15" s="10">
        <f>B13/B14</f>
        <v>0.8169014085</v>
      </c>
      <c r="C15" s="10">
        <f t="shared" si="1"/>
        <v>0.0122094344</v>
      </c>
    </row>
    <row r="16">
      <c r="A16" s="6">
        <v>114390.0</v>
      </c>
      <c r="C16" s="10">
        <f t="shared" si="1"/>
        <v>0.009150116626</v>
      </c>
    </row>
    <row r="17">
      <c r="A17" s="6">
        <v>91416.0</v>
      </c>
      <c r="B17" s="6">
        <f>sum(A13:A154)</f>
        <v>12501480</v>
      </c>
      <c r="C17" s="10">
        <f t="shared" si="1"/>
        <v>0.00731241421</v>
      </c>
    </row>
    <row r="18">
      <c r="A18" s="6">
        <v>112161.0</v>
      </c>
      <c r="C18" s="10">
        <f t="shared" si="1"/>
        <v>0.008971817737</v>
      </c>
    </row>
    <row r="19">
      <c r="A19" s="6">
        <v>95113.0</v>
      </c>
      <c r="C19" s="10">
        <f t="shared" si="1"/>
        <v>0.007608139196</v>
      </c>
    </row>
    <row r="20">
      <c r="A20" s="6">
        <v>78503.0</v>
      </c>
      <c r="C20" s="10">
        <f t="shared" si="1"/>
        <v>0.006279496508</v>
      </c>
    </row>
    <row r="21">
      <c r="A21" s="6">
        <v>58322.0</v>
      </c>
      <c r="C21" s="10">
        <f t="shared" si="1"/>
        <v>0.004665207639</v>
      </c>
    </row>
    <row r="22">
      <c r="A22" s="6">
        <v>86300.0</v>
      </c>
      <c r="C22" s="10">
        <f t="shared" si="1"/>
        <v>0.006903182663</v>
      </c>
    </row>
    <row r="23">
      <c r="A23" s="6">
        <v>58594.0</v>
      </c>
      <c r="C23" s="10">
        <f t="shared" si="1"/>
        <v>0.004686965063</v>
      </c>
    </row>
    <row r="24">
      <c r="A24" s="6">
        <v>74963.0</v>
      </c>
      <c r="C24" s="10">
        <f t="shared" si="1"/>
        <v>0.005996330035</v>
      </c>
    </row>
    <row r="25">
      <c r="A25" s="6">
        <v>103270.0</v>
      </c>
      <c r="C25" s="10">
        <f t="shared" si="1"/>
        <v>0.008260621942</v>
      </c>
    </row>
    <row r="26">
      <c r="A26" s="6">
        <v>120041.0</v>
      </c>
      <c r="C26" s="10">
        <f t="shared" si="1"/>
        <v>0.009602143106</v>
      </c>
    </row>
    <row r="27">
      <c r="A27" s="6">
        <v>112161.0</v>
      </c>
      <c r="C27" s="10">
        <f t="shared" si="1"/>
        <v>0.008971817737</v>
      </c>
    </row>
    <row r="28">
      <c r="A28" s="6">
        <v>68857.0</v>
      </c>
      <c r="C28" s="10">
        <f t="shared" si="1"/>
        <v>0.005507907864</v>
      </c>
    </row>
    <row r="29">
      <c r="A29" s="6">
        <v>91072.0</v>
      </c>
      <c r="C29" s="10">
        <f t="shared" si="1"/>
        <v>0.007284897468</v>
      </c>
    </row>
    <row r="30">
      <c r="A30" s="6">
        <v>65120.0</v>
      </c>
      <c r="C30" s="10">
        <f t="shared" si="1"/>
        <v>0.005208983256</v>
      </c>
    </row>
    <row r="31">
      <c r="A31" s="6">
        <v>71930.0</v>
      </c>
      <c r="C31" s="10">
        <f t="shared" si="1"/>
        <v>0.00575371876</v>
      </c>
    </row>
    <row r="32">
      <c r="A32" s="6">
        <v>79171.0</v>
      </c>
      <c r="C32" s="10">
        <f t="shared" si="1"/>
        <v>0.006332930181</v>
      </c>
    </row>
    <row r="33">
      <c r="A33" s="6">
        <v>95407.0</v>
      </c>
      <c r="C33" s="10">
        <f t="shared" si="1"/>
        <v>0.007631656412</v>
      </c>
    </row>
    <row r="34">
      <c r="A34" s="6">
        <v>122794.0</v>
      </c>
      <c r="C34" s="10">
        <f t="shared" si="1"/>
        <v>0.009822357033</v>
      </c>
    </row>
    <row r="35">
      <c r="A35" s="6">
        <v>70240.0</v>
      </c>
      <c r="C35" s="10">
        <f t="shared" si="1"/>
        <v>0.005618534765</v>
      </c>
    </row>
    <row r="36">
      <c r="A36" s="6">
        <v>107655.0</v>
      </c>
      <c r="C36" s="10">
        <f t="shared" si="1"/>
        <v>0.008611380413</v>
      </c>
    </row>
    <row r="37">
      <c r="A37" s="6">
        <v>69552.0</v>
      </c>
      <c r="C37" s="10">
        <f t="shared" si="1"/>
        <v>0.005563501281</v>
      </c>
    </row>
    <row r="38">
      <c r="A38" s="6">
        <v>74963.0</v>
      </c>
      <c r="C38" s="10">
        <f t="shared" si="1"/>
        <v>0.005996330035</v>
      </c>
    </row>
    <row r="39">
      <c r="A39" s="6">
        <v>83852.0</v>
      </c>
      <c r="C39" s="10">
        <f t="shared" si="1"/>
        <v>0.006707365848</v>
      </c>
    </row>
    <row r="40">
      <c r="A40" s="6">
        <v>103449.0</v>
      </c>
      <c r="C40" s="10">
        <f t="shared" si="1"/>
        <v>0.008274940247</v>
      </c>
    </row>
    <row r="41">
      <c r="A41" s="6">
        <v>70677.0</v>
      </c>
      <c r="C41" s="10">
        <f t="shared" si="1"/>
        <v>0.005653490627</v>
      </c>
    </row>
    <row r="42">
      <c r="A42" s="6">
        <v>75835.0</v>
      </c>
      <c r="C42" s="10">
        <f t="shared" si="1"/>
        <v>0.006066081776</v>
      </c>
    </row>
    <row r="43">
      <c r="A43" s="6">
        <v>77725.0</v>
      </c>
      <c r="C43" s="10">
        <f t="shared" si="1"/>
        <v>0.006217263876</v>
      </c>
    </row>
    <row r="44">
      <c r="A44" s="6">
        <v>102641.0</v>
      </c>
      <c r="C44" s="10">
        <f t="shared" si="1"/>
        <v>0.0082103079</v>
      </c>
    </row>
    <row r="45">
      <c r="A45" s="6">
        <v>95407.0</v>
      </c>
      <c r="C45" s="10">
        <f t="shared" si="1"/>
        <v>0.007631656412</v>
      </c>
    </row>
    <row r="46">
      <c r="A46" s="6">
        <v>83138.0</v>
      </c>
      <c r="C46" s="10">
        <f t="shared" si="1"/>
        <v>0.00665025261</v>
      </c>
    </row>
    <row r="47">
      <c r="A47" s="6">
        <v>74963.0</v>
      </c>
      <c r="C47" s="10">
        <f t="shared" si="1"/>
        <v>0.005996330035</v>
      </c>
    </row>
    <row r="48">
      <c r="A48" s="6">
        <v>81591.0</v>
      </c>
      <c r="C48" s="10">
        <f t="shared" si="1"/>
        <v>0.006526507262</v>
      </c>
    </row>
    <row r="49">
      <c r="A49" s="6">
        <v>80176.0</v>
      </c>
      <c r="C49" s="10">
        <f t="shared" si="1"/>
        <v>0.006413320663</v>
      </c>
    </row>
    <row r="50">
      <c r="A50" s="6">
        <v>85079.0</v>
      </c>
      <c r="C50" s="10">
        <f t="shared" si="1"/>
        <v>0.006805514227</v>
      </c>
    </row>
    <row r="51">
      <c r="A51" s="6">
        <v>92852.0</v>
      </c>
      <c r="C51" s="10">
        <f t="shared" si="1"/>
        <v>0.00742728061</v>
      </c>
    </row>
    <row r="52">
      <c r="A52" s="6">
        <v>101818.0</v>
      </c>
      <c r="C52" s="10">
        <f t="shared" si="1"/>
        <v>0.008144475694</v>
      </c>
    </row>
    <row r="53">
      <c r="A53" s="6">
        <v>70240.0</v>
      </c>
      <c r="C53" s="10">
        <f t="shared" si="1"/>
        <v>0.005618534765</v>
      </c>
    </row>
    <row r="54">
      <c r="A54" s="6">
        <v>95407.0</v>
      </c>
      <c r="C54" s="10">
        <f t="shared" si="1"/>
        <v>0.007631656412</v>
      </c>
    </row>
    <row r="55">
      <c r="A55" s="6">
        <v>118774.0</v>
      </c>
      <c r="C55" s="10">
        <f t="shared" si="1"/>
        <v>0.009500795106</v>
      </c>
    </row>
    <row r="56">
      <c r="A56" s="6">
        <v>101647.0</v>
      </c>
      <c r="C56" s="10">
        <f t="shared" si="1"/>
        <v>0.008130797314</v>
      </c>
    </row>
    <row r="57">
      <c r="A57" s="6">
        <v>67743.0</v>
      </c>
      <c r="C57" s="10">
        <f t="shared" si="1"/>
        <v>0.005418798414</v>
      </c>
    </row>
    <row r="58">
      <c r="A58" s="6">
        <v>45186.0</v>
      </c>
      <c r="C58" s="10">
        <f t="shared" si="1"/>
        <v>0.003614452049</v>
      </c>
    </row>
    <row r="59">
      <c r="A59" s="6">
        <v>82046.0</v>
      </c>
      <c r="C59" s="10">
        <f t="shared" si="1"/>
        <v>0.006562902952</v>
      </c>
    </row>
    <row r="60">
      <c r="A60" s="6">
        <v>79171.0</v>
      </c>
      <c r="C60" s="10">
        <f t="shared" si="1"/>
        <v>0.006332930181</v>
      </c>
    </row>
    <row r="61">
      <c r="A61" s="6">
        <v>60508.0</v>
      </c>
      <c r="C61" s="10">
        <f t="shared" si="1"/>
        <v>0.004840066936</v>
      </c>
    </row>
    <row r="62">
      <c r="A62" s="6">
        <v>79841.0</v>
      </c>
      <c r="C62" s="10">
        <f t="shared" si="1"/>
        <v>0.006386523836</v>
      </c>
    </row>
    <row r="63">
      <c r="A63" s="6">
        <v>107484.0</v>
      </c>
      <c r="C63" s="10">
        <f t="shared" si="1"/>
        <v>0.008597702032</v>
      </c>
    </row>
    <row r="64">
      <c r="A64" s="6">
        <v>51237.0</v>
      </c>
      <c r="C64" s="10">
        <f t="shared" si="1"/>
        <v>0.004098474741</v>
      </c>
    </row>
    <row r="65">
      <c r="A65" s="6">
        <v>47514.0</v>
      </c>
      <c r="C65" s="10">
        <f t="shared" si="1"/>
        <v>0.003800670001</v>
      </c>
    </row>
    <row r="66">
      <c r="A66" s="6">
        <v>88120.0</v>
      </c>
      <c r="C66" s="10">
        <f t="shared" si="1"/>
        <v>0.007048765426</v>
      </c>
    </row>
    <row r="67">
      <c r="A67" s="6">
        <v>57902.0</v>
      </c>
      <c r="C67" s="10">
        <f t="shared" si="1"/>
        <v>0.004631611617</v>
      </c>
    </row>
    <row r="68">
      <c r="A68" s="6">
        <v>78066.0</v>
      </c>
      <c r="C68" s="10">
        <f t="shared" si="1"/>
        <v>0.006244540646</v>
      </c>
    </row>
    <row r="69">
      <c r="A69" s="6">
        <v>57207.0</v>
      </c>
      <c r="C69" s="10">
        <f t="shared" si="1"/>
        <v>0.004576018199</v>
      </c>
    </row>
    <row r="70">
      <c r="A70" s="6">
        <v>75749.0</v>
      </c>
      <c r="C70" s="10">
        <f t="shared" si="1"/>
        <v>0.00605920259</v>
      </c>
    </row>
    <row r="71">
      <c r="A71" s="6">
        <v>84908.0</v>
      </c>
      <c r="C71" s="10">
        <f t="shared" si="1"/>
        <v>0.006791835847</v>
      </c>
    </row>
    <row r="72">
      <c r="A72" s="6">
        <v>99002.0</v>
      </c>
      <c r="C72" s="10">
        <f t="shared" si="1"/>
        <v>0.007919222364</v>
      </c>
    </row>
    <row r="73">
      <c r="A73" s="6">
        <v>56749.0</v>
      </c>
      <c r="C73" s="10">
        <f t="shared" si="1"/>
        <v>0.004539382537</v>
      </c>
    </row>
    <row r="74">
      <c r="A74" s="6">
        <v>73993.0</v>
      </c>
      <c r="C74" s="10">
        <f t="shared" si="1"/>
        <v>0.005918739221</v>
      </c>
    </row>
    <row r="75">
      <c r="A75" s="6">
        <v>71181.0</v>
      </c>
      <c r="C75" s="10">
        <f t="shared" si="1"/>
        <v>0.005693805853</v>
      </c>
    </row>
    <row r="76">
      <c r="A76" s="6">
        <v>101722.0</v>
      </c>
      <c r="C76" s="10">
        <f t="shared" si="1"/>
        <v>0.008136796603</v>
      </c>
    </row>
    <row r="77">
      <c r="A77" s="6">
        <v>102050.0</v>
      </c>
      <c r="C77" s="10">
        <f t="shared" si="1"/>
        <v>0.008163033497</v>
      </c>
    </row>
    <row r="78">
      <c r="A78" s="6">
        <v>107905.0</v>
      </c>
      <c r="C78" s="10">
        <f t="shared" si="1"/>
        <v>0.008631378045</v>
      </c>
    </row>
    <row r="79">
      <c r="A79" s="6">
        <v>96151.0</v>
      </c>
      <c r="C79" s="10">
        <f t="shared" si="1"/>
        <v>0.007691169366</v>
      </c>
    </row>
    <row r="80">
      <c r="A80" s="6">
        <v>80890.0</v>
      </c>
      <c r="C80" s="10">
        <f t="shared" si="1"/>
        <v>0.006470433901</v>
      </c>
    </row>
    <row r="81">
      <c r="A81" s="6">
        <v>143172.0</v>
      </c>
      <c r="C81" s="10">
        <f t="shared" si="1"/>
        <v>0.01145240404</v>
      </c>
    </row>
    <row r="82">
      <c r="A82" s="6">
        <v>123972.0</v>
      </c>
      <c r="C82" s="10">
        <f t="shared" si="1"/>
        <v>0.009916585876</v>
      </c>
    </row>
    <row r="83">
      <c r="A83" s="6">
        <v>119402.0</v>
      </c>
      <c r="C83" s="10">
        <f t="shared" si="1"/>
        <v>0.009551029158</v>
      </c>
    </row>
    <row r="84">
      <c r="A84" s="6">
        <v>90864.0</v>
      </c>
      <c r="C84" s="10">
        <f t="shared" si="1"/>
        <v>0.007268259438</v>
      </c>
    </row>
    <row r="85">
      <c r="A85" s="6">
        <v>126211.0</v>
      </c>
      <c r="C85" s="10">
        <f t="shared" si="1"/>
        <v>0.01009568467</v>
      </c>
    </row>
    <row r="86">
      <c r="A86" s="6">
        <v>75749.0</v>
      </c>
      <c r="C86" s="10">
        <f t="shared" si="1"/>
        <v>0.00605920259</v>
      </c>
    </row>
    <row r="87">
      <c r="A87" s="6">
        <v>105356.0</v>
      </c>
      <c r="C87" s="10">
        <f t="shared" si="1"/>
        <v>0.008427482186</v>
      </c>
    </row>
    <row r="88">
      <c r="A88" s="6">
        <v>118610.0</v>
      </c>
      <c r="C88" s="10">
        <f t="shared" si="1"/>
        <v>0.009487676659</v>
      </c>
    </row>
    <row r="89">
      <c r="A89" s="6">
        <v>126167.0</v>
      </c>
      <c r="C89" s="10">
        <f t="shared" si="1"/>
        <v>0.01009216509</v>
      </c>
    </row>
    <row r="90">
      <c r="A90" s="6">
        <v>96182.0</v>
      </c>
      <c r="C90" s="10">
        <f t="shared" si="1"/>
        <v>0.007693649072</v>
      </c>
    </row>
    <row r="91">
      <c r="A91" s="6">
        <v>79170.0</v>
      </c>
      <c r="C91" s="10">
        <f t="shared" si="1"/>
        <v>0.006332850191</v>
      </c>
    </row>
    <row r="92">
      <c r="A92" s="6">
        <v>96043.0</v>
      </c>
      <c r="C92" s="10">
        <f t="shared" si="1"/>
        <v>0.007682530388</v>
      </c>
    </row>
    <row r="93">
      <c r="A93" s="6">
        <v>61664.0</v>
      </c>
      <c r="C93" s="10">
        <f t="shared" si="1"/>
        <v>0.004932535988</v>
      </c>
    </row>
    <row r="94">
      <c r="A94" s="6">
        <v>100668.0</v>
      </c>
      <c r="C94" s="10">
        <f t="shared" si="1"/>
        <v>0.008052486586</v>
      </c>
    </row>
    <row r="95">
      <c r="A95" s="6">
        <v>101963.0</v>
      </c>
      <c r="C95" s="10">
        <f t="shared" si="1"/>
        <v>0.008156074321</v>
      </c>
    </row>
    <row r="96">
      <c r="A96" s="6">
        <v>60508.0</v>
      </c>
      <c r="C96" s="10">
        <f t="shared" si="1"/>
        <v>0.004840066936</v>
      </c>
    </row>
    <row r="97">
      <c r="A97" s="6">
        <v>83655.0</v>
      </c>
      <c r="C97" s="10">
        <f t="shared" si="1"/>
        <v>0.006691607714</v>
      </c>
    </row>
    <row r="98">
      <c r="A98" s="6">
        <v>99191.0</v>
      </c>
      <c r="C98" s="10">
        <f t="shared" si="1"/>
        <v>0.007934340574</v>
      </c>
    </row>
    <row r="99">
      <c r="A99" s="6">
        <v>102340.0</v>
      </c>
      <c r="C99" s="10">
        <f t="shared" si="1"/>
        <v>0.00818623075</v>
      </c>
    </row>
    <row r="100">
      <c r="A100" s="6">
        <v>96289.0</v>
      </c>
      <c r="C100" s="10">
        <f t="shared" si="1"/>
        <v>0.007702208059</v>
      </c>
    </row>
    <row r="101">
      <c r="A101" s="6">
        <v>90883.0</v>
      </c>
      <c r="C101" s="10">
        <f t="shared" si="1"/>
        <v>0.007269779258</v>
      </c>
    </row>
    <row r="102">
      <c r="A102" s="6">
        <v>95511.0</v>
      </c>
      <c r="C102" s="10">
        <f t="shared" si="1"/>
        <v>0.007639975427</v>
      </c>
    </row>
    <row r="103">
      <c r="A103" s="6">
        <v>78811.0</v>
      </c>
      <c r="C103" s="10">
        <f t="shared" si="1"/>
        <v>0.006304133591</v>
      </c>
    </row>
    <row r="104">
      <c r="A104" s="6">
        <v>115391.0</v>
      </c>
      <c r="C104" s="10">
        <f t="shared" si="1"/>
        <v>0.009230187146</v>
      </c>
    </row>
    <row r="105">
      <c r="A105" s="6">
        <v>79841.0</v>
      </c>
      <c r="C105" s="10">
        <f t="shared" si="1"/>
        <v>0.006386523836</v>
      </c>
    </row>
    <row r="106">
      <c r="A106" s="6">
        <v>119402.0</v>
      </c>
      <c r="C106" s="10">
        <f t="shared" si="1"/>
        <v>0.009551029158</v>
      </c>
    </row>
    <row r="107">
      <c r="A107" s="6">
        <v>118610.0</v>
      </c>
      <c r="C107" s="10">
        <f t="shared" si="1"/>
        <v>0.009487676659</v>
      </c>
    </row>
    <row r="108">
      <c r="A108" s="6">
        <v>115563.0</v>
      </c>
      <c r="C108" s="10">
        <f t="shared" si="1"/>
        <v>0.009243945517</v>
      </c>
    </row>
    <row r="109">
      <c r="A109" s="6">
        <v>85079.0</v>
      </c>
      <c r="C109" s="10">
        <f t="shared" si="1"/>
        <v>0.006805514227</v>
      </c>
    </row>
    <row r="110">
      <c r="A110" s="6">
        <v>73663.0</v>
      </c>
      <c r="C110" s="10">
        <f t="shared" si="1"/>
        <v>0.005892342347</v>
      </c>
    </row>
    <row r="111">
      <c r="A111" s="6">
        <v>67061.0</v>
      </c>
      <c r="C111" s="10">
        <f t="shared" si="1"/>
        <v>0.005364244873</v>
      </c>
    </row>
    <row r="112">
      <c r="A112" s="6">
        <v>76560.0</v>
      </c>
      <c r="C112" s="10">
        <f t="shared" si="1"/>
        <v>0.00612407491</v>
      </c>
    </row>
    <row r="113">
      <c r="A113" s="6">
        <v>72195.0</v>
      </c>
      <c r="C113" s="10">
        <f t="shared" si="1"/>
        <v>0.00577491625</v>
      </c>
    </row>
    <row r="114">
      <c r="A114" s="6">
        <v>95950.0</v>
      </c>
      <c r="C114" s="10">
        <f t="shared" si="1"/>
        <v>0.007675091269</v>
      </c>
    </row>
    <row r="115">
      <c r="A115" s="6">
        <v>100717.0</v>
      </c>
      <c r="C115" s="10">
        <f t="shared" si="1"/>
        <v>0.008056406122</v>
      </c>
    </row>
    <row r="116">
      <c r="A116" s="6">
        <v>47514.0</v>
      </c>
      <c r="C116" s="10">
        <f t="shared" si="1"/>
        <v>0.003800670001</v>
      </c>
    </row>
    <row r="117">
      <c r="A117" s="6">
        <v>76994.0</v>
      </c>
      <c r="C117" s="10">
        <f t="shared" si="1"/>
        <v>0.006158790799</v>
      </c>
    </row>
    <row r="118">
      <c r="A118" s="6">
        <v>76994.0</v>
      </c>
      <c r="C118" s="10">
        <f t="shared" si="1"/>
        <v>0.006158790799</v>
      </c>
    </row>
    <row r="119">
      <c r="A119" s="6">
        <v>79571.0</v>
      </c>
      <c r="C119" s="10">
        <f t="shared" si="1"/>
        <v>0.006364926393</v>
      </c>
    </row>
    <row r="120">
      <c r="A120" s="6">
        <v>88809.0</v>
      </c>
      <c r="C120" s="10">
        <f t="shared" si="1"/>
        <v>0.007103878901</v>
      </c>
    </row>
    <row r="121">
      <c r="A121" s="6">
        <v>76994.0</v>
      </c>
      <c r="C121" s="10">
        <f t="shared" si="1"/>
        <v>0.006158790799</v>
      </c>
    </row>
    <row r="122">
      <c r="A122" s="6">
        <v>92606.0</v>
      </c>
      <c r="C122" s="10">
        <f t="shared" si="1"/>
        <v>0.00740760294</v>
      </c>
    </row>
    <row r="123">
      <c r="A123" s="6">
        <v>73955.0</v>
      </c>
      <c r="C123" s="10">
        <f t="shared" si="1"/>
        <v>0.005915699581</v>
      </c>
    </row>
    <row r="124">
      <c r="A124" s="6">
        <v>61664.0</v>
      </c>
      <c r="C124" s="10">
        <f t="shared" si="1"/>
        <v>0.004932535988</v>
      </c>
    </row>
    <row r="125">
      <c r="A125" s="6">
        <v>79171.0</v>
      </c>
      <c r="C125" s="10">
        <f t="shared" si="1"/>
        <v>0.006332930181</v>
      </c>
    </row>
    <row r="126">
      <c r="A126" s="6">
        <v>83421.0</v>
      </c>
      <c r="C126" s="10">
        <f t="shared" si="1"/>
        <v>0.00667288993</v>
      </c>
    </row>
    <row r="127">
      <c r="A127" s="6">
        <v>126941.0</v>
      </c>
      <c r="C127" s="10">
        <f t="shared" si="1"/>
        <v>0.01015407776</v>
      </c>
    </row>
    <row r="128">
      <c r="A128" s="6">
        <v>100443.0</v>
      </c>
      <c r="C128" s="10">
        <f t="shared" si="1"/>
        <v>0.008034488717</v>
      </c>
    </row>
    <row r="129">
      <c r="A129" s="6">
        <v>112491.0</v>
      </c>
      <c r="C129" s="10">
        <f t="shared" si="1"/>
        <v>0.008998214611</v>
      </c>
    </row>
    <row r="130">
      <c r="A130" s="6">
        <v>81591.0</v>
      </c>
      <c r="C130" s="10">
        <f t="shared" si="1"/>
        <v>0.006526507262</v>
      </c>
    </row>
    <row r="131">
      <c r="A131" s="6">
        <v>98220.0</v>
      </c>
      <c r="C131" s="10">
        <f t="shared" si="1"/>
        <v>0.00785666977</v>
      </c>
    </row>
    <row r="132">
      <c r="A132" s="6">
        <v>100717.0</v>
      </c>
      <c r="C132" s="10">
        <f t="shared" si="1"/>
        <v>0.008056406122</v>
      </c>
    </row>
    <row r="133">
      <c r="A133" s="6">
        <v>88809.0</v>
      </c>
      <c r="C133" s="10">
        <f t="shared" si="1"/>
        <v>0.007103878901</v>
      </c>
    </row>
    <row r="134">
      <c r="A134" s="6">
        <v>61664.0</v>
      </c>
      <c r="C134" s="10">
        <f t="shared" si="1"/>
        <v>0.004932535988</v>
      </c>
    </row>
    <row r="135">
      <c r="A135" s="6">
        <v>118610.0</v>
      </c>
      <c r="C135" s="10">
        <f t="shared" si="1"/>
        <v>0.009487676659</v>
      </c>
    </row>
    <row r="136">
      <c r="A136" s="6">
        <v>92770.0</v>
      </c>
      <c r="C136" s="10">
        <f t="shared" si="1"/>
        <v>0.007420721387</v>
      </c>
    </row>
    <row r="137">
      <c r="A137" s="6">
        <v>73030.0</v>
      </c>
      <c r="C137" s="10">
        <f t="shared" si="1"/>
        <v>0.005841708342</v>
      </c>
    </row>
    <row r="138">
      <c r="A138" s="6">
        <v>65807.0</v>
      </c>
      <c r="C138" s="10">
        <f t="shared" si="1"/>
        <v>0.00526393675</v>
      </c>
    </row>
    <row r="139">
      <c r="A139" s="6">
        <v>75548.0</v>
      </c>
      <c r="C139" s="10">
        <f t="shared" si="1"/>
        <v>0.006043124494</v>
      </c>
    </row>
    <row r="140">
      <c r="A140" s="6">
        <v>70408.0</v>
      </c>
      <c r="C140" s="10">
        <f t="shared" si="1"/>
        <v>0.005631973174</v>
      </c>
    </row>
    <row r="141">
      <c r="A141" s="6">
        <v>75548.0</v>
      </c>
      <c r="C141" s="10">
        <f t="shared" si="1"/>
        <v>0.006043124494</v>
      </c>
    </row>
    <row r="142">
      <c r="A142" s="6">
        <v>115328.0</v>
      </c>
      <c r="C142" s="10">
        <f t="shared" si="1"/>
        <v>0.009225147743</v>
      </c>
    </row>
    <row r="143">
      <c r="A143" s="6">
        <v>75835.0</v>
      </c>
      <c r="C143" s="10">
        <f t="shared" si="1"/>
        <v>0.006066081776</v>
      </c>
    </row>
    <row r="144">
      <c r="A144" s="6">
        <v>85079.0</v>
      </c>
      <c r="C144" s="10">
        <f t="shared" si="1"/>
        <v>0.006805514227</v>
      </c>
    </row>
    <row r="145">
      <c r="A145" s="6">
        <v>58322.0</v>
      </c>
      <c r="C145" s="10">
        <f t="shared" si="1"/>
        <v>0.004665207639</v>
      </c>
    </row>
    <row r="146">
      <c r="A146" s="6">
        <v>96043.0</v>
      </c>
      <c r="C146" s="10">
        <f t="shared" si="1"/>
        <v>0.007682530388</v>
      </c>
    </row>
    <row r="147">
      <c r="A147" s="6">
        <v>67581.0</v>
      </c>
      <c r="C147" s="10">
        <f t="shared" si="1"/>
        <v>0.005405839949</v>
      </c>
    </row>
    <row r="148">
      <c r="A148" s="6">
        <v>74963.0</v>
      </c>
      <c r="C148" s="10">
        <f t="shared" si="1"/>
        <v>0.005996330035</v>
      </c>
    </row>
    <row r="149">
      <c r="A149" s="6">
        <v>89506.0</v>
      </c>
      <c r="C149" s="10">
        <f t="shared" si="1"/>
        <v>0.0071596323</v>
      </c>
    </row>
    <row r="150">
      <c r="A150" s="6">
        <v>96728.0</v>
      </c>
      <c r="C150" s="10">
        <f t="shared" si="1"/>
        <v>0.007737323901</v>
      </c>
    </row>
    <row r="151">
      <c r="A151" s="6">
        <v>88809.0</v>
      </c>
      <c r="C151" s="10">
        <f t="shared" si="1"/>
        <v>0.007103878901</v>
      </c>
    </row>
    <row r="152">
      <c r="A152" s="6">
        <v>96151.0</v>
      </c>
      <c r="C152" s="10">
        <f t="shared" si="1"/>
        <v>0.007691169366</v>
      </c>
    </row>
    <row r="153">
      <c r="A153" s="6">
        <v>89104.0</v>
      </c>
      <c r="C153" s="10">
        <f t="shared" si="1"/>
        <v>0.007127476107</v>
      </c>
    </row>
    <row r="154">
      <c r="A154" s="6">
        <v>69894.0</v>
      </c>
      <c r="C154" s="10">
        <f t="shared" si="1"/>
        <v>0.005590858042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5</v>
      </c>
      <c r="B1" s="11" t="s">
        <v>11</v>
      </c>
    </row>
    <row r="2">
      <c r="A2" s="6">
        <v>108486.0</v>
      </c>
      <c r="B2" s="6">
        <v>4.1</v>
      </c>
    </row>
    <row r="3">
      <c r="A3" s="6">
        <v>69285.0</v>
      </c>
      <c r="B3" s="6">
        <v>3.3</v>
      </c>
    </row>
    <row r="4">
      <c r="A4" s="6">
        <v>74791.0</v>
      </c>
      <c r="B4" s="6">
        <v>4.0</v>
      </c>
    </row>
    <row r="5">
      <c r="A5" s="6">
        <v>94721.0</v>
      </c>
      <c r="B5" s="6">
        <v>4.7</v>
      </c>
    </row>
    <row r="6">
      <c r="A6" s="6">
        <v>76575.0</v>
      </c>
      <c r="B6" s="6">
        <v>3.7</v>
      </c>
    </row>
    <row r="7">
      <c r="A7" s="6">
        <v>98457.0</v>
      </c>
      <c r="B7" s="6">
        <v>4.1</v>
      </c>
    </row>
    <row r="8">
      <c r="A8" s="6">
        <v>107971.0</v>
      </c>
      <c r="B8" s="6">
        <v>4.1</v>
      </c>
    </row>
    <row r="9">
      <c r="A9" s="6">
        <v>93193.0</v>
      </c>
      <c r="B9" s="6">
        <v>4.7</v>
      </c>
    </row>
    <row r="10">
      <c r="A10" s="6">
        <v>152636.0</v>
      </c>
      <c r="B10" s="6">
        <v>4.1</v>
      </c>
    </row>
    <row r="11">
      <c r="A11" s="6">
        <v>76616.0</v>
      </c>
      <c r="B11" s="6">
        <v>3.6</v>
      </c>
    </row>
    <row r="12">
      <c r="A12" s="6">
        <v>114390.0</v>
      </c>
      <c r="B12" s="6">
        <v>3.9</v>
      </c>
    </row>
    <row r="13">
      <c r="A13" s="6">
        <v>53523.0</v>
      </c>
      <c r="B13" s="6">
        <v>3.4</v>
      </c>
    </row>
    <row r="14">
      <c r="A14" s="6">
        <v>70240.0</v>
      </c>
    </row>
    <row r="15">
      <c r="A15" s="6">
        <v>91416.0</v>
      </c>
      <c r="B15" s="6">
        <v>3.2</v>
      </c>
    </row>
    <row r="16">
      <c r="A16" s="6">
        <v>99264.0</v>
      </c>
      <c r="B16" s="6">
        <v>3.3</v>
      </c>
    </row>
    <row r="17">
      <c r="A17" s="6">
        <v>52024.0</v>
      </c>
      <c r="B17" s="6">
        <v>3.9</v>
      </c>
    </row>
    <row r="18">
      <c r="A18" s="6">
        <v>92202.0</v>
      </c>
      <c r="B18" s="6">
        <v>3.2</v>
      </c>
    </row>
    <row r="19">
      <c r="A19" s="6">
        <v>67446.0</v>
      </c>
      <c r="B19" s="6">
        <v>3.6</v>
      </c>
    </row>
    <row r="20">
      <c r="A20" s="6">
        <v>112161.0</v>
      </c>
      <c r="B20" s="6">
        <v>4.1</v>
      </c>
    </row>
    <row r="21">
      <c r="A21" s="6">
        <v>95113.0</v>
      </c>
      <c r="B21" s="6">
        <v>3.8</v>
      </c>
    </row>
    <row r="22">
      <c r="A22" s="6">
        <v>76631.0</v>
      </c>
      <c r="B22" s="6">
        <v>3.6</v>
      </c>
    </row>
    <row r="23">
      <c r="A23" s="6">
        <v>78503.0</v>
      </c>
      <c r="B23" s="6">
        <v>3.9</v>
      </c>
    </row>
    <row r="24">
      <c r="A24" s="6">
        <v>74963.0</v>
      </c>
      <c r="B24" s="6">
        <v>4.7</v>
      </c>
    </row>
    <row r="25">
      <c r="A25" s="6">
        <v>78514.0</v>
      </c>
      <c r="B25" s="6">
        <v>2.7</v>
      </c>
    </row>
    <row r="26">
      <c r="A26" s="6">
        <v>81690.0</v>
      </c>
      <c r="B26" s="6">
        <v>3.9</v>
      </c>
    </row>
    <row r="27">
      <c r="A27" s="6">
        <v>86300.0</v>
      </c>
      <c r="B27" s="6">
        <v>5.0</v>
      </c>
    </row>
    <row r="28">
      <c r="A28" s="6">
        <v>58322.0</v>
      </c>
      <c r="B28" s="6">
        <v>4.3</v>
      </c>
    </row>
    <row r="29">
      <c r="A29" s="6">
        <v>86300.0</v>
      </c>
      <c r="B29" s="6">
        <v>4.1</v>
      </c>
    </row>
    <row r="30">
      <c r="A30" s="6">
        <v>58594.0</v>
      </c>
      <c r="B30" s="6">
        <v>3.7</v>
      </c>
    </row>
    <row r="31">
      <c r="A31" s="6">
        <v>103560.0</v>
      </c>
      <c r="B31" s="6">
        <v>3.7</v>
      </c>
    </row>
    <row r="32">
      <c r="A32" s="6">
        <v>102316.0</v>
      </c>
      <c r="B32" s="6">
        <v>3.6</v>
      </c>
    </row>
    <row r="33">
      <c r="A33" s="6">
        <v>65493.0</v>
      </c>
      <c r="B33" s="6">
        <v>3.7</v>
      </c>
    </row>
    <row r="34">
      <c r="A34" s="6">
        <v>74963.0</v>
      </c>
      <c r="B34" s="6">
        <v>3.1</v>
      </c>
    </row>
    <row r="35">
      <c r="A35" s="6">
        <v>74963.0</v>
      </c>
      <c r="B35" s="6">
        <v>4.9</v>
      </c>
    </row>
    <row r="36">
      <c r="A36" s="6">
        <v>103270.0</v>
      </c>
      <c r="B36" s="6">
        <v>3.6</v>
      </c>
    </row>
    <row r="37">
      <c r="A37" s="6">
        <v>120041.0</v>
      </c>
      <c r="B37" s="6">
        <v>4.3</v>
      </c>
    </row>
    <row r="38">
      <c r="A38" s="6">
        <v>81933.0</v>
      </c>
      <c r="B38" s="6">
        <v>4.2</v>
      </c>
    </row>
    <row r="39">
      <c r="A39" s="6">
        <v>45951.0</v>
      </c>
      <c r="B39" s="6">
        <v>3.2</v>
      </c>
    </row>
    <row r="40">
      <c r="A40" s="6">
        <v>112161.0</v>
      </c>
      <c r="B40" s="6">
        <v>4.1</v>
      </c>
    </row>
    <row r="41">
      <c r="A41" s="6">
        <v>68857.0</v>
      </c>
      <c r="B41" s="6">
        <v>4.1</v>
      </c>
    </row>
    <row r="42">
      <c r="A42" s="6">
        <v>90874.0</v>
      </c>
      <c r="B42" s="6">
        <v>4.3</v>
      </c>
    </row>
    <row r="43">
      <c r="A43" s="6">
        <v>61402.0</v>
      </c>
      <c r="B43" s="6">
        <v>2.8</v>
      </c>
    </row>
    <row r="44">
      <c r="A44" s="6">
        <v>91072.0</v>
      </c>
      <c r="B44" s="6">
        <v>3.6</v>
      </c>
    </row>
    <row r="45">
      <c r="A45" s="6">
        <v>53663.0</v>
      </c>
      <c r="B45" s="6">
        <v>3.9</v>
      </c>
    </row>
    <row r="46">
      <c r="A46" s="6">
        <v>80686.0</v>
      </c>
      <c r="B46" s="6">
        <v>3.8</v>
      </c>
    </row>
    <row r="47">
      <c r="A47" s="6">
        <v>77283.0</v>
      </c>
      <c r="B47" s="6">
        <v>4.7</v>
      </c>
    </row>
    <row r="48">
      <c r="A48" s="6">
        <v>65120.0</v>
      </c>
      <c r="B48" s="6">
        <v>2.9</v>
      </c>
    </row>
    <row r="49">
      <c r="A49" s="6">
        <v>71930.0</v>
      </c>
      <c r="B49" s="6">
        <v>3.0</v>
      </c>
    </row>
    <row r="50">
      <c r="A50" s="6">
        <v>75017.0</v>
      </c>
      <c r="B50" s="6">
        <v>4.2</v>
      </c>
    </row>
    <row r="51">
      <c r="A51" s="6">
        <v>79171.0</v>
      </c>
      <c r="B51" s="6">
        <v>3.1</v>
      </c>
    </row>
    <row r="52">
      <c r="A52" s="6">
        <v>95407.0</v>
      </c>
      <c r="B52" s="6">
        <v>5.0</v>
      </c>
    </row>
    <row r="53">
      <c r="A53" s="6">
        <v>112093.0</v>
      </c>
      <c r="B53" s="6">
        <v>4.4</v>
      </c>
    </row>
    <row r="54">
      <c r="A54" s="6">
        <v>81587.0</v>
      </c>
      <c r="B54" s="6">
        <v>2.7</v>
      </c>
    </row>
    <row r="55">
      <c r="A55" s="6">
        <v>70240.0</v>
      </c>
    </row>
    <row r="56">
      <c r="A56" s="6">
        <v>90535.0</v>
      </c>
      <c r="B56" s="6">
        <v>4.1</v>
      </c>
    </row>
    <row r="57">
      <c r="A57" s="6">
        <v>62395.0</v>
      </c>
      <c r="B57" s="6">
        <v>4.4</v>
      </c>
    </row>
    <row r="58">
      <c r="A58" s="6">
        <v>66348.0</v>
      </c>
      <c r="B58" s="6">
        <v>4.7</v>
      </c>
    </row>
    <row r="59">
      <c r="A59" s="6">
        <v>73030.0</v>
      </c>
      <c r="B59" s="6">
        <v>3.2</v>
      </c>
    </row>
    <row r="60">
      <c r="A60" s="6">
        <v>122794.0</v>
      </c>
      <c r="B60" s="6">
        <v>3.7</v>
      </c>
    </row>
    <row r="61">
      <c r="A61" s="6">
        <v>70240.0</v>
      </c>
      <c r="B61" s="6">
        <v>4.4</v>
      </c>
    </row>
    <row r="62">
      <c r="A62" s="6">
        <v>107655.0</v>
      </c>
      <c r="B62" s="6">
        <v>3.2</v>
      </c>
    </row>
    <row r="63">
      <c r="A63" s="6">
        <v>89383.0</v>
      </c>
      <c r="B63" s="6">
        <v>3.8</v>
      </c>
    </row>
    <row r="64">
      <c r="A64" s="6">
        <v>80388.0</v>
      </c>
      <c r="B64" s="6">
        <v>4.0</v>
      </c>
    </row>
    <row r="65">
      <c r="A65" s="6">
        <v>103024.0</v>
      </c>
      <c r="B65" s="6">
        <v>3.9</v>
      </c>
    </row>
    <row r="66">
      <c r="A66" s="6">
        <v>69552.0</v>
      </c>
      <c r="B66" s="6">
        <v>3.3</v>
      </c>
    </row>
    <row r="67">
      <c r="A67" s="6">
        <v>88352.0</v>
      </c>
      <c r="B67" s="6">
        <v>3.6</v>
      </c>
    </row>
    <row r="68">
      <c r="A68" s="6">
        <v>74963.0</v>
      </c>
      <c r="B68" s="6">
        <v>3.0</v>
      </c>
    </row>
    <row r="69">
      <c r="A69" s="6">
        <v>83852.0</v>
      </c>
      <c r="B69" s="6">
        <v>3.7</v>
      </c>
    </row>
    <row r="70">
      <c r="A70" s="6">
        <v>103449.0</v>
      </c>
      <c r="B70" s="6">
        <v>4.7</v>
      </c>
    </row>
    <row r="71">
      <c r="A71" s="6">
        <v>89396.0</v>
      </c>
      <c r="B71" s="6">
        <v>3.5</v>
      </c>
    </row>
    <row r="72">
      <c r="A72" s="6">
        <v>70677.0</v>
      </c>
      <c r="B72" s="6">
        <v>3.3</v>
      </c>
    </row>
    <row r="73">
      <c r="A73" s="6">
        <v>76089.0</v>
      </c>
      <c r="B73" s="6">
        <v>3.3</v>
      </c>
    </row>
    <row r="74">
      <c r="A74" s="6">
        <v>113152.0</v>
      </c>
      <c r="B74" s="6">
        <v>4.6</v>
      </c>
    </row>
    <row r="75">
      <c r="A75" s="6">
        <v>75835.0</v>
      </c>
      <c r="B75" s="6">
        <v>4.0</v>
      </c>
    </row>
    <row r="76">
      <c r="A76" s="6">
        <v>77725.0</v>
      </c>
      <c r="B76" s="6">
        <v>3.5</v>
      </c>
    </row>
    <row r="77">
      <c r="A77" s="6">
        <v>102641.0</v>
      </c>
      <c r="B77" s="6">
        <v>3.8</v>
      </c>
    </row>
    <row r="78">
      <c r="A78" s="6">
        <v>95407.0</v>
      </c>
      <c r="B78" s="6">
        <v>4.2</v>
      </c>
    </row>
    <row r="79">
      <c r="A79" s="6">
        <v>83138.0</v>
      </c>
      <c r="B79" s="6">
        <v>3.4</v>
      </c>
    </row>
    <row r="80">
      <c r="A80" s="6">
        <v>74963.0</v>
      </c>
      <c r="B80" s="6">
        <v>4.4</v>
      </c>
    </row>
    <row r="81">
      <c r="A81" s="6">
        <v>89929.0</v>
      </c>
      <c r="B81" s="6">
        <v>4.9</v>
      </c>
    </row>
    <row r="82">
      <c r="A82" s="6">
        <v>81591.0</v>
      </c>
      <c r="B82" s="6">
        <v>4.2</v>
      </c>
    </row>
    <row r="83">
      <c r="A83" s="6">
        <v>80176.0</v>
      </c>
      <c r="B83" s="6">
        <v>3.7</v>
      </c>
    </row>
    <row r="84">
      <c r="A84" s="6">
        <v>85079.0</v>
      </c>
      <c r="B84" s="6">
        <v>3.4</v>
      </c>
    </row>
    <row r="85">
      <c r="A85" s="6">
        <v>105449.0</v>
      </c>
      <c r="B85" s="6">
        <v>3.5</v>
      </c>
    </row>
    <row r="86">
      <c r="A86" s="6">
        <v>92852.0</v>
      </c>
      <c r="B86" s="6">
        <v>3.6</v>
      </c>
    </row>
    <row r="87">
      <c r="A87" s="6">
        <v>101818.0</v>
      </c>
      <c r="B87" s="6">
        <v>3.8</v>
      </c>
    </row>
    <row r="88">
      <c r="A88" s="6">
        <v>70240.0</v>
      </c>
    </row>
    <row r="89">
      <c r="A89" s="6">
        <v>59454.0</v>
      </c>
      <c r="B89" s="6">
        <v>3.5</v>
      </c>
    </row>
    <row r="90">
      <c r="A90" s="6">
        <v>70240.0</v>
      </c>
    </row>
    <row r="91">
      <c r="A91" s="6">
        <v>77272.0</v>
      </c>
      <c r="B91" s="6">
        <v>3.4</v>
      </c>
    </row>
    <row r="92">
      <c r="A92" s="6">
        <v>95407.0</v>
      </c>
      <c r="B92" s="6">
        <v>3.4</v>
      </c>
    </row>
    <row r="93">
      <c r="A93" s="6">
        <v>118774.0</v>
      </c>
      <c r="B93" s="6">
        <v>4.7</v>
      </c>
    </row>
    <row r="94">
      <c r="A94" s="6">
        <v>76427.0</v>
      </c>
      <c r="B94" s="6">
        <v>4.2</v>
      </c>
    </row>
    <row r="95">
      <c r="A95" s="6">
        <v>101647.0</v>
      </c>
    </row>
    <row r="96">
      <c r="A96" s="6">
        <v>67743.0</v>
      </c>
      <c r="B96" s="6">
        <v>3.4</v>
      </c>
    </row>
    <row r="97">
      <c r="A97" s="6">
        <v>88148.0</v>
      </c>
      <c r="B97" s="6">
        <v>4.2</v>
      </c>
    </row>
    <row r="98">
      <c r="A98" s="6">
        <v>45186.0</v>
      </c>
      <c r="B98" s="6">
        <v>3.9</v>
      </c>
    </row>
    <row r="99">
      <c r="A99" s="6">
        <v>152930.0</v>
      </c>
      <c r="B99" s="6">
        <v>4.5</v>
      </c>
    </row>
    <row r="100">
      <c r="A100" s="6">
        <v>62072.0</v>
      </c>
      <c r="B100" s="6">
        <v>3.2</v>
      </c>
    </row>
    <row r="101">
      <c r="A101" s="6">
        <v>82046.0</v>
      </c>
      <c r="B101" s="6">
        <v>4.2</v>
      </c>
    </row>
    <row r="102">
      <c r="A102" s="6">
        <v>79171.0</v>
      </c>
      <c r="B102" s="6">
        <v>3.2</v>
      </c>
    </row>
    <row r="103">
      <c r="A103" s="6">
        <v>100134.0</v>
      </c>
      <c r="B103" s="6">
        <v>4.4</v>
      </c>
    </row>
    <row r="104">
      <c r="A104" s="6">
        <v>80686.0</v>
      </c>
      <c r="B104" s="6">
        <v>3.4</v>
      </c>
    </row>
    <row r="105">
      <c r="A105" s="6">
        <v>60508.0</v>
      </c>
      <c r="B105" s="6">
        <v>3.7</v>
      </c>
    </row>
    <row r="106">
      <c r="A106" s="6">
        <v>87533.0</v>
      </c>
      <c r="B106" s="6">
        <v>3.9</v>
      </c>
    </row>
    <row r="107">
      <c r="A107" s="6">
        <v>84823.0</v>
      </c>
      <c r="B107" s="6">
        <v>3.9</v>
      </c>
    </row>
    <row r="108">
      <c r="A108" s="6">
        <v>72478.0</v>
      </c>
      <c r="B108" s="6">
        <v>3.8</v>
      </c>
    </row>
    <row r="109">
      <c r="A109" s="6">
        <v>84918.0</v>
      </c>
      <c r="B109" s="6">
        <v>2.9</v>
      </c>
    </row>
    <row r="110">
      <c r="A110" s="6">
        <v>49560.0</v>
      </c>
      <c r="B110" s="6">
        <v>4.6</v>
      </c>
    </row>
    <row r="111">
      <c r="A111" s="6">
        <v>79841.0</v>
      </c>
      <c r="B111" s="6">
        <v>3.4</v>
      </c>
    </row>
    <row r="112">
      <c r="A112" s="6">
        <v>107620.0</v>
      </c>
      <c r="B112" s="6">
        <v>4.5</v>
      </c>
    </row>
    <row r="113">
      <c r="A113" s="6">
        <v>98717.0</v>
      </c>
      <c r="B113" s="6">
        <v>3.6</v>
      </c>
    </row>
    <row r="114">
      <c r="A114" s="6">
        <v>90000.0</v>
      </c>
      <c r="B114" s="6">
        <v>4.6</v>
      </c>
    </row>
    <row r="115">
      <c r="A115" s="6">
        <v>67104.0</v>
      </c>
      <c r="B115" s="6">
        <v>4.1</v>
      </c>
    </row>
    <row r="116">
      <c r="A116" s="6">
        <v>135546.0</v>
      </c>
      <c r="B116" s="6">
        <v>3.3</v>
      </c>
    </row>
    <row r="117">
      <c r="A117" s="6">
        <v>107484.0</v>
      </c>
      <c r="B117" s="6">
        <v>4.6</v>
      </c>
    </row>
    <row r="118">
      <c r="A118" s="6">
        <v>93726.0</v>
      </c>
      <c r="B118" s="6">
        <v>3.4</v>
      </c>
    </row>
    <row r="119">
      <c r="A119" s="6">
        <v>51237.0</v>
      </c>
      <c r="B119" s="6">
        <v>3.7</v>
      </c>
    </row>
    <row r="120">
      <c r="A120" s="6">
        <v>47514.0</v>
      </c>
      <c r="B120" s="6">
        <v>3.5</v>
      </c>
    </row>
    <row r="121">
      <c r="A121" s="6">
        <v>102316.0</v>
      </c>
      <c r="B121" s="6">
        <v>3.6</v>
      </c>
    </row>
    <row r="122">
      <c r="A122" s="6">
        <v>88120.0</v>
      </c>
      <c r="B122" s="6">
        <v>3.3</v>
      </c>
    </row>
    <row r="123">
      <c r="A123" s="6">
        <v>63691.0</v>
      </c>
      <c r="B123" s="6">
        <v>3.9</v>
      </c>
    </row>
    <row r="124">
      <c r="A124" s="6">
        <v>119363.0</v>
      </c>
      <c r="B124" s="6">
        <v>3.2</v>
      </c>
    </row>
    <row r="125">
      <c r="A125" s="6">
        <v>41198.0</v>
      </c>
      <c r="B125" s="6">
        <v>3.5</v>
      </c>
    </row>
    <row r="126">
      <c r="A126" s="6">
        <v>81616.0</v>
      </c>
    </row>
    <row r="127">
      <c r="A127" s="6">
        <v>123596.0</v>
      </c>
      <c r="B127" s="6">
        <v>3.4</v>
      </c>
    </row>
    <row r="128">
      <c r="A128" s="6">
        <v>52583.0</v>
      </c>
      <c r="B128" s="6">
        <v>3.2</v>
      </c>
    </row>
    <row r="129">
      <c r="A129" s="6">
        <v>57902.0</v>
      </c>
      <c r="B129" s="6">
        <v>3.1</v>
      </c>
    </row>
    <row r="130">
      <c r="A130" s="6">
        <v>78066.0</v>
      </c>
      <c r="B130" s="6">
        <v>3.5</v>
      </c>
    </row>
    <row r="131">
      <c r="A131" s="6">
        <v>44646.0</v>
      </c>
      <c r="B131" s="6">
        <v>1.9</v>
      </c>
    </row>
    <row r="132">
      <c r="A132" s="6">
        <v>57207.0</v>
      </c>
      <c r="B132" s="6">
        <v>5.0</v>
      </c>
    </row>
    <row r="133">
      <c r="A133" s="6">
        <v>75749.0</v>
      </c>
      <c r="B133" s="6">
        <v>4.3</v>
      </c>
    </row>
    <row r="134">
      <c r="A134" s="6">
        <v>114275.0</v>
      </c>
      <c r="B134" s="6">
        <v>3.2</v>
      </c>
    </row>
    <row r="135">
      <c r="A135" s="6">
        <v>84908.0</v>
      </c>
      <c r="B135" s="6">
        <v>3.7</v>
      </c>
    </row>
    <row r="136">
      <c r="A136" s="6">
        <v>99002.0</v>
      </c>
      <c r="B136" s="6">
        <v>3.7</v>
      </c>
    </row>
    <row r="137">
      <c r="A137" s="6">
        <v>83948.0</v>
      </c>
      <c r="B137" s="6">
        <v>3.9</v>
      </c>
    </row>
    <row r="138">
      <c r="A138" s="6">
        <v>62576.0</v>
      </c>
      <c r="B138" s="6">
        <v>3.5</v>
      </c>
    </row>
    <row r="139">
      <c r="A139" s="6">
        <v>81591.0</v>
      </c>
      <c r="B139" s="6">
        <v>4.0</v>
      </c>
    </row>
    <row r="140">
      <c r="A140" s="6">
        <v>56749.0</v>
      </c>
      <c r="B140" s="6">
        <v>3.7</v>
      </c>
    </row>
    <row r="141">
      <c r="A141" s="6">
        <v>90572.0</v>
      </c>
      <c r="B141" s="6">
        <v>3.2</v>
      </c>
    </row>
    <row r="142">
      <c r="A142" s="6">
        <v>98662.0</v>
      </c>
      <c r="B142" s="6">
        <v>3.8</v>
      </c>
    </row>
    <row r="143">
      <c r="A143" s="6">
        <v>90267.0</v>
      </c>
      <c r="B143" s="6">
        <v>3.9</v>
      </c>
    </row>
    <row r="144">
      <c r="A144" s="6">
        <v>73993.0</v>
      </c>
      <c r="B144" s="6">
        <v>4.7</v>
      </c>
    </row>
    <row r="145">
      <c r="A145" s="6">
        <v>71181.0</v>
      </c>
      <c r="B145" s="6">
        <v>4.6</v>
      </c>
    </row>
    <row r="146">
      <c r="A146" s="6">
        <v>47850.0</v>
      </c>
      <c r="B146" s="6">
        <v>3.6</v>
      </c>
    </row>
    <row r="147">
      <c r="A147" s="6">
        <v>101722.0</v>
      </c>
      <c r="B147" s="6">
        <v>3.7</v>
      </c>
    </row>
    <row r="148">
      <c r="A148" s="6">
        <v>125977.0</v>
      </c>
      <c r="B148" s="6">
        <v>4.6</v>
      </c>
    </row>
    <row r="149">
      <c r="A149" s="6">
        <v>79334.0</v>
      </c>
      <c r="B149" s="6">
        <v>3.3</v>
      </c>
    </row>
    <row r="150">
      <c r="A150" s="6">
        <v>102050.0</v>
      </c>
      <c r="B150" s="6">
        <v>3.7</v>
      </c>
    </row>
    <row r="151">
      <c r="A151" s="6">
        <v>75937.0</v>
      </c>
      <c r="B151" s="6">
        <v>3.2</v>
      </c>
    </row>
    <row r="152">
      <c r="A152" s="6">
        <v>100231.0</v>
      </c>
      <c r="B152" s="6">
        <v>3.4</v>
      </c>
    </row>
    <row r="153">
      <c r="A153" s="6">
        <v>67991.0</v>
      </c>
      <c r="B153" s="6">
        <v>4.5</v>
      </c>
    </row>
    <row r="154">
      <c r="A154" s="6">
        <v>82243.0</v>
      </c>
      <c r="B154" s="6">
        <v>3.9</v>
      </c>
    </row>
    <row r="155">
      <c r="A155" s="6">
        <v>107905.0</v>
      </c>
      <c r="B155" s="6">
        <v>3.4</v>
      </c>
    </row>
    <row r="156">
      <c r="A156" s="6">
        <v>96151.0</v>
      </c>
      <c r="B156" s="6">
        <v>3.7</v>
      </c>
    </row>
    <row r="157">
      <c r="A157" s="6">
        <v>56169.0</v>
      </c>
      <c r="B157" s="6">
        <v>3.9</v>
      </c>
    </row>
    <row r="158">
      <c r="A158" s="6">
        <v>56169.0</v>
      </c>
      <c r="B158" s="6">
        <v>3.9</v>
      </c>
    </row>
    <row r="159">
      <c r="A159" s="6">
        <v>54254.0</v>
      </c>
      <c r="B159" s="6">
        <v>3.6</v>
      </c>
    </row>
    <row r="160">
      <c r="A160" s="6">
        <v>78194.0</v>
      </c>
      <c r="B160" s="6">
        <v>4.4</v>
      </c>
    </row>
    <row r="161">
      <c r="A161" s="6">
        <v>80890.0</v>
      </c>
      <c r="B161" s="6">
        <v>4.1</v>
      </c>
    </row>
    <row r="162">
      <c r="A162" s="6">
        <v>58228.0</v>
      </c>
      <c r="B162" s="6">
        <v>3.1</v>
      </c>
    </row>
    <row r="163">
      <c r="A163" s="6">
        <v>39825.0</v>
      </c>
      <c r="B163" s="6">
        <v>3.2</v>
      </c>
    </row>
    <row r="164">
      <c r="A164" s="6">
        <v>47210.0</v>
      </c>
      <c r="B164" s="6">
        <v>3.2</v>
      </c>
    </row>
    <row r="165">
      <c r="A165" s="6">
        <v>75835.0</v>
      </c>
      <c r="B165" s="6">
        <v>4.0</v>
      </c>
    </row>
    <row r="166">
      <c r="A166" s="6">
        <v>143172.0</v>
      </c>
      <c r="B166" s="6">
        <v>4.8</v>
      </c>
    </row>
    <row r="167">
      <c r="A167" s="6">
        <v>114275.0</v>
      </c>
      <c r="B167" s="6">
        <v>3.2</v>
      </c>
    </row>
    <row r="168">
      <c r="A168" s="6">
        <v>75017.0</v>
      </c>
      <c r="B168" s="6">
        <v>4.2</v>
      </c>
    </row>
    <row r="169">
      <c r="A169" s="6">
        <v>85683.0</v>
      </c>
      <c r="B169" s="6">
        <v>3.3</v>
      </c>
    </row>
    <row r="170">
      <c r="A170" s="6">
        <v>47210.0</v>
      </c>
      <c r="B170" s="6">
        <v>3.2</v>
      </c>
    </row>
    <row r="171">
      <c r="A171" s="6">
        <v>123972.0</v>
      </c>
      <c r="B171" s="6">
        <v>3.7</v>
      </c>
    </row>
    <row r="172">
      <c r="A172" s="6">
        <v>45119.0</v>
      </c>
      <c r="B172" s="6">
        <v>3.2</v>
      </c>
    </row>
    <row r="173">
      <c r="A173" s="6">
        <v>113827.0</v>
      </c>
      <c r="B173" s="6">
        <v>3.6</v>
      </c>
    </row>
    <row r="174">
      <c r="A174" s="6">
        <v>91919.0</v>
      </c>
      <c r="B174" s="6">
        <v>3.9</v>
      </c>
    </row>
    <row r="175">
      <c r="A175" s="6">
        <v>119402.0</v>
      </c>
      <c r="B175" s="6">
        <v>3.4</v>
      </c>
    </row>
    <row r="176">
      <c r="A176" s="6">
        <v>52583.0</v>
      </c>
      <c r="B176" s="6">
        <v>3.2</v>
      </c>
    </row>
    <row r="177">
      <c r="A177" s="6">
        <v>99145.0</v>
      </c>
      <c r="B177" s="6">
        <v>3.7</v>
      </c>
    </row>
    <row r="178">
      <c r="A178" s="6">
        <v>57173.0</v>
      </c>
      <c r="B178" s="6">
        <v>3.9</v>
      </c>
    </row>
    <row r="179">
      <c r="A179" s="6">
        <v>102620.0</v>
      </c>
      <c r="B179" s="6">
        <v>3.9</v>
      </c>
    </row>
    <row r="180">
      <c r="A180" s="6">
        <v>90864.0</v>
      </c>
      <c r="B180" s="6">
        <v>3.7</v>
      </c>
    </row>
    <row r="181">
      <c r="A181" s="6">
        <v>83931.0</v>
      </c>
      <c r="B181" s="6">
        <v>3.1</v>
      </c>
    </row>
    <row r="182">
      <c r="A182" s="6">
        <v>62560.0</v>
      </c>
      <c r="B182" s="6">
        <v>1.9</v>
      </c>
    </row>
    <row r="183">
      <c r="A183" s="6">
        <v>66263.0</v>
      </c>
      <c r="B183" s="6">
        <v>3.6</v>
      </c>
    </row>
    <row r="184">
      <c r="A184" s="6">
        <v>72762.0</v>
      </c>
      <c r="B184" s="6">
        <v>3.2</v>
      </c>
    </row>
    <row r="185">
      <c r="A185" s="6">
        <v>82243.0</v>
      </c>
      <c r="B185" s="6">
        <v>3.9</v>
      </c>
    </row>
    <row r="186">
      <c r="A186" s="6">
        <v>111628.0</v>
      </c>
      <c r="B186" s="6">
        <v>4.0</v>
      </c>
    </row>
    <row r="187">
      <c r="A187" s="6">
        <v>147861.0</v>
      </c>
      <c r="B187" s="6">
        <v>3.9</v>
      </c>
    </row>
    <row r="188">
      <c r="A188" s="6">
        <v>126211.0</v>
      </c>
      <c r="B188" s="6">
        <v>3.7</v>
      </c>
    </row>
    <row r="189">
      <c r="A189" s="6">
        <v>76023.0</v>
      </c>
      <c r="B189" s="6">
        <v>3.7</v>
      </c>
    </row>
    <row r="190">
      <c r="A190" s="6">
        <v>75749.0</v>
      </c>
      <c r="B190" s="6">
        <v>4.3</v>
      </c>
    </row>
    <row r="191">
      <c r="A191" s="6">
        <v>100203.0</v>
      </c>
      <c r="B191" s="6">
        <v>3.9</v>
      </c>
    </row>
    <row r="192">
      <c r="A192" s="6">
        <v>105356.0</v>
      </c>
      <c r="B192" s="6">
        <v>4.2</v>
      </c>
    </row>
    <row r="193">
      <c r="A193" s="6">
        <v>118610.0</v>
      </c>
      <c r="B193" s="6">
        <v>3.2</v>
      </c>
    </row>
    <row r="194">
      <c r="A194" s="6">
        <v>84203.0</v>
      </c>
      <c r="B194" s="6">
        <v>3.9</v>
      </c>
    </row>
    <row r="195">
      <c r="A195" s="6">
        <v>59001.0</v>
      </c>
      <c r="B195" s="6">
        <v>5.0</v>
      </c>
    </row>
    <row r="196">
      <c r="A196" s="6">
        <v>93846.0</v>
      </c>
      <c r="B196" s="6">
        <v>4.2</v>
      </c>
    </row>
    <row r="197">
      <c r="A197" s="6">
        <v>126167.0</v>
      </c>
      <c r="B197" s="6">
        <v>4.3</v>
      </c>
    </row>
    <row r="198">
      <c r="A198" s="6">
        <v>88656.0</v>
      </c>
      <c r="B198" s="6">
        <v>3.3</v>
      </c>
    </row>
    <row r="199">
      <c r="A199" s="6">
        <v>84247.0</v>
      </c>
      <c r="B199" s="6">
        <v>3.4</v>
      </c>
    </row>
    <row r="200">
      <c r="A200" s="6">
        <v>96182.0</v>
      </c>
      <c r="B200" s="6">
        <v>5.0</v>
      </c>
    </row>
    <row r="201">
      <c r="A201" s="6">
        <v>79170.0</v>
      </c>
      <c r="B201" s="6">
        <v>3.9</v>
      </c>
    </row>
    <row r="202">
      <c r="A202" s="6">
        <v>96043.0</v>
      </c>
      <c r="B202" s="6">
        <v>3.5</v>
      </c>
    </row>
    <row r="203">
      <c r="A203" s="6">
        <v>61664.0</v>
      </c>
      <c r="B203" s="6">
        <v>3.4</v>
      </c>
    </row>
    <row r="204">
      <c r="A204" s="6">
        <v>100668.0</v>
      </c>
      <c r="B204" s="6">
        <v>3.4</v>
      </c>
    </row>
    <row r="205">
      <c r="A205" s="6">
        <v>101963.0</v>
      </c>
      <c r="B205" s="6">
        <v>3.7</v>
      </c>
    </row>
    <row r="206">
      <c r="A206" s="6">
        <v>123596.0</v>
      </c>
      <c r="B206" s="6">
        <v>3.4</v>
      </c>
    </row>
    <row r="207">
      <c r="A207" s="6">
        <v>60508.0</v>
      </c>
      <c r="B207" s="6">
        <v>3.7</v>
      </c>
    </row>
    <row r="208">
      <c r="A208" s="6">
        <v>82243.0</v>
      </c>
      <c r="B208" s="6">
        <v>3.9</v>
      </c>
    </row>
    <row r="209">
      <c r="A209" s="6">
        <v>100668.0</v>
      </c>
      <c r="B209" s="6">
        <v>3.4</v>
      </c>
    </row>
    <row r="210">
      <c r="A210" s="6">
        <v>83655.0</v>
      </c>
      <c r="B210" s="6">
        <v>3.7</v>
      </c>
    </row>
    <row r="211">
      <c r="A211" s="6">
        <v>77343.0</v>
      </c>
      <c r="B211" s="6">
        <v>4.1</v>
      </c>
    </row>
    <row r="212">
      <c r="A212" s="6">
        <v>99191.0</v>
      </c>
      <c r="B212" s="6">
        <v>3.1</v>
      </c>
    </row>
    <row r="213">
      <c r="A213" s="6">
        <v>102340.0</v>
      </c>
      <c r="B213" s="6">
        <v>3.7</v>
      </c>
    </row>
    <row r="214">
      <c r="A214" s="6">
        <v>96289.0</v>
      </c>
      <c r="B214" s="6">
        <v>3.4</v>
      </c>
    </row>
    <row r="215">
      <c r="A215" s="6">
        <v>72535.0</v>
      </c>
      <c r="B215" s="6">
        <v>3.3</v>
      </c>
    </row>
    <row r="216">
      <c r="A216" s="6">
        <v>83949.0</v>
      </c>
      <c r="B216" s="6">
        <v>5.0</v>
      </c>
    </row>
    <row r="217">
      <c r="A217" s="6">
        <v>90883.0</v>
      </c>
      <c r="B217" s="6">
        <v>3.7</v>
      </c>
    </row>
    <row r="218">
      <c r="A218" s="6">
        <v>95511.0</v>
      </c>
      <c r="B218" s="6">
        <v>3.9</v>
      </c>
    </row>
    <row r="219">
      <c r="A219" s="6">
        <v>78811.0</v>
      </c>
      <c r="B219" s="6">
        <v>3.7</v>
      </c>
    </row>
    <row r="220">
      <c r="A220" s="6">
        <v>86501.0</v>
      </c>
      <c r="B220" s="6">
        <v>4.4</v>
      </c>
    </row>
    <row r="221">
      <c r="A221" s="6">
        <v>49560.0</v>
      </c>
      <c r="B221" s="6">
        <v>4.6</v>
      </c>
    </row>
    <row r="222">
      <c r="A222" s="6">
        <v>115391.0</v>
      </c>
    </row>
    <row r="223">
      <c r="A223" s="6">
        <v>92923.0</v>
      </c>
      <c r="B223" s="6">
        <v>3.6</v>
      </c>
    </row>
    <row r="224">
      <c r="A224" s="6">
        <v>79841.0</v>
      </c>
      <c r="B224" s="6">
        <v>3.4</v>
      </c>
    </row>
    <row r="225">
      <c r="A225" s="6">
        <v>119402.0</v>
      </c>
      <c r="B225" s="6">
        <v>3.4</v>
      </c>
    </row>
    <row r="226">
      <c r="A226" s="6">
        <v>129924.0</v>
      </c>
      <c r="B226" s="6">
        <v>3.6</v>
      </c>
    </row>
    <row r="227">
      <c r="A227" s="6">
        <v>21255.0</v>
      </c>
      <c r="B227" s="6">
        <v>3.9</v>
      </c>
    </row>
    <row r="228">
      <c r="A228" s="6">
        <v>50831.0</v>
      </c>
      <c r="B228" s="6">
        <v>3.7</v>
      </c>
    </row>
    <row r="229">
      <c r="A229" s="6">
        <v>118610.0</v>
      </c>
      <c r="B229" s="6">
        <v>3.3</v>
      </c>
    </row>
    <row r="230">
      <c r="A230" s="6">
        <v>58474.0</v>
      </c>
      <c r="B230" s="6">
        <v>3.8</v>
      </c>
    </row>
    <row r="231">
      <c r="A231" s="6">
        <v>83956.0</v>
      </c>
      <c r="B231" s="6">
        <v>3.4</v>
      </c>
    </row>
    <row r="232">
      <c r="A232" s="6">
        <v>82243.0</v>
      </c>
      <c r="B232" s="6">
        <v>3.9</v>
      </c>
    </row>
    <row r="233">
      <c r="A233" s="6">
        <v>103866.0</v>
      </c>
      <c r="B233" s="6">
        <v>3.3</v>
      </c>
    </row>
    <row r="234">
      <c r="A234" s="6">
        <v>115563.0</v>
      </c>
      <c r="B234" s="6">
        <v>3.3</v>
      </c>
    </row>
    <row r="235">
      <c r="A235" s="6">
        <v>85079.0</v>
      </c>
      <c r="B235" s="6">
        <v>3.4</v>
      </c>
    </row>
    <row r="236">
      <c r="A236" s="6">
        <v>73663.0</v>
      </c>
      <c r="B236" s="6">
        <v>3.8</v>
      </c>
    </row>
    <row r="237">
      <c r="A237" s="6">
        <v>94452.0</v>
      </c>
      <c r="B237" s="6">
        <v>3.7</v>
      </c>
    </row>
    <row r="238">
      <c r="A238" s="6">
        <v>62185.0</v>
      </c>
      <c r="B238" s="6">
        <v>3.7</v>
      </c>
    </row>
    <row r="239">
      <c r="A239" s="6">
        <v>95569.0</v>
      </c>
      <c r="B239" s="6">
        <v>3.4</v>
      </c>
    </row>
    <row r="240">
      <c r="A240" s="6">
        <v>66318.0</v>
      </c>
      <c r="B240" s="6">
        <v>3.7</v>
      </c>
    </row>
    <row r="241">
      <c r="A241" s="6">
        <v>67061.0</v>
      </c>
      <c r="B241" s="6">
        <v>3.9</v>
      </c>
    </row>
    <row r="242">
      <c r="A242" s="6">
        <v>76560.0</v>
      </c>
      <c r="B242" s="6">
        <v>3.5</v>
      </c>
    </row>
    <row r="243">
      <c r="A243" s="6">
        <v>47759.0</v>
      </c>
      <c r="B243" s="6">
        <v>3.6</v>
      </c>
    </row>
    <row r="244">
      <c r="A244" s="6">
        <v>72195.0</v>
      </c>
      <c r="B244" s="6">
        <v>3.3</v>
      </c>
    </row>
    <row r="245">
      <c r="A245" s="6">
        <v>85799.0</v>
      </c>
      <c r="B245" s="6">
        <v>3.5</v>
      </c>
    </row>
    <row r="246">
      <c r="A246" s="6">
        <v>95950.0</v>
      </c>
      <c r="B246" s="6">
        <v>3.5</v>
      </c>
    </row>
    <row r="247">
      <c r="A247" s="6">
        <v>100717.0</v>
      </c>
      <c r="B247" s="6">
        <v>2.5</v>
      </c>
    </row>
    <row r="248">
      <c r="A248" s="6">
        <v>47514.0</v>
      </c>
      <c r="B248" s="6">
        <v>3.5</v>
      </c>
    </row>
    <row r="249">
      <c r="A249" s="6">
        <v>22106.0</v>
      </c>
      <c r="B249" s="6">
        <v>3.9</v>
      </c>
    </row>
    <row r="250">
      <c r="A250" s="6">
        <v>70419.0</v>
      </c>
      <c r="B250" s="6">
        <v>3.3</v>
      </c>
    </row>
    <row r="251">
      <c r="A251" s="6">
        <v>111787.0</v>
      </c>
      <c r="B251" s="6">
        <v>3.8</v>
      </c>
    </row>
    <row r="252">
      <c r="A252" s="6">
        <v>61388.0</v>
      </c>
      <c r="B252" s="6">
        <v>3.6</v>
      </c>
    </row>
    <row r="253">
      <c r="A253" s="6">
        <v>53631.0</v>
      </c>
      <c r="B253" s="6">
        <v>3.5</v>
      </c>
    </row>
    <row r="254">
      <c r="A254" s="6">
        <v>76994.0</v>
      </c>
      <c r="B254" s="6">
        <v>3.1</v>
      </c>
    </row>
    <row r="255">
      <c r="A255" s="6">
        <v>76994.0</v>
      </c>
      <c r="B255" s="6">
        <v>3.1</v>
      </c>
    </row>
    <row r="256">
      <c r="A256" s="6">
        <v>44165.0</v>
      </c>
      <c r="B256" s="6">
        <v>3.0</v>
      </c>
    </row>
    <row r="257">
      <c r="A257" s="6">
        <v>79571.0</v>
      </c>
      <c r="B257" s="6">
        <v>3.9</v>
      </c>
    </row>
    <row r="258">
      <c r="A258" s="6">
        <v>111758.0</v>
      </c>
      <c r="B258" s="6">
        <v>4.5</v>
      </c>
    </row>
    <row r="259">
      <c r="A259" s="6">
        <v>53612.0</v>
      </c>
      <c r="B259" s="6">
        <v>3.8</v>
      </c>
    </row>
    <row r="260">
      <c r="A260" s="6">
        <v>88809.0</v>
      </c>
      <c r="B260" s="6">
        <v>3.4</v>
      </c>
    </row>
    <row r="261">
      <c r="A261" s="6">
        <v>76994.0</v>
      </c>
      <c r="B261" s="6">
        <v>3.1</v>
      </c>
    </row>
    <row r="262">
      <c r="A262" s="6">
        <v>58568.0</v>
      </c>
      <c r="B262" s="6">
        <v>4.0</v>
      </c>
    </row>
    <row r="263">
      <c r="A263" s="6">
        <v>92606.0</v>
      </c>
      <c r="B263" s="6">
        <v>3.4</v>
      </c>
    </row>
    <row r="264">
      <c r="A264" s="6">
        <v>88561.0</v>
      </c>
      <c r="B264" s="6">
        <v>4.6</v>
      </c>
    </row>
    <row r="265">
      <c r="A265" s="6">
        <v>36583.0</v>
      </c>
      <c r="B265" s="6">
        <v>2.5</v>
      </c>
    </row>
    <row r="266">
      <c r="A266" s="6">
        <v>35981.0</v>
      </c>
      <c r="B266" s="6">
        <v>3.7</v>
      </c>
    </row>
    <row r="267">
      <c r="A267" s="6">
        <v>73955.0</v>
      </c>
      <c r="B267" s="6">
        <v>3.6</v>
      </c>
    </row>
    <row r="268">
      <c r="A268" s="6">
        <v>61664.0</v>
      </c>
      <c r="B268" s="6">
        <v>3.4</v>
      </c>
    </row>
    <row r="269">
      <c r="A269" s="6">
        <v>88916.0</v>
      </c>
      <c r="B269" s="6">
        <v>4.4</v>
      </c>
    </row>
    <row r="270">
      <c r="A270" s="6">
        <v>79171.0</v>
      </c>
      <c r="B270" s="6">
        <v>4.1</v>
      </c>
    </row>
    <row r="271">
      <c r="A271" s="6">
        <v>102620.0</v>
      </c>
      <c r="B271" s="6">
        <v>3.9</v>
      </c>
    </row>
    <row r="272">
      <c r="A272" s="6">
        <v>83421.0</v>
      </c>
      <c r="B272" s="6">
        <v>3.9</v>
      </c>
    </row>
    <row r="273">
      <c r="A273" s="6">
        <v>126941.0</v>
      </c>
      <c r="B273" s="6">
        <v>3.6</v>
      </c>
    </row>
    <row r="274">
      <c r="A274" s="6">
        <v>76115.0</v>
      </c>
      <c r="B274" s="6">
        <v>4.0</v>
      </c>
    </row>
    <row r="275">
      <c r="A275" s="6">
        <v>100365.0</v>
      </c>
      <c r="B275" s="6">
        <v>3.2</v>
      </c>
    </row>
    <row r="276">
      <c r="A276" s="6">
        <v>100000.0</v>
      </c>
      <c r="B276" s="6">
        <v>4.5</v>
      </c>
    </row>
    <row r="277">
      <c r="A277" s="6">
        <v>74512.0</v>
      </c>
      <c r="B277" s="6">
        <v>3.1</v>
      </c>
    </row>
    <row r="278">
      <c r="A278" s="6">
        <v>127839.0</v>
      </c>
      <c r="B278" s="6">
        <v>4.6</v>
      </c>
    </row>
    <row r="279">
      <c r="A279" s="6">
        <v>100443.0</v>
      </c>
      <c r="B279" s="6">
        <v>3.3</v>
      </c>
    </row>
    <row r="280">
      <c r="A280" s="6">
        <v>131982.0</v>
      </c>
      <c r="B280" s="6">
        <v>3.9</v>
      </c>
    </row>
    <row r="281">
      <c r="A281" s="6">
        <v>112491.0</v>
      </c>
      <c r="B281" s="6">
        <v>3.6</v>
      </c>
    </row>
    <row r="282">
      <c r="A282" s="6">
        <v>67559.0</v>
      </c>
      <c r="B282" s="6">
        <v>4.8</v>
      </c>
    </row>
    <row r="283">
      <c r="A283" s="6">
        <v>97039.0</v>
      </c>
      <c r="B283" s="6">
        <v>1.9</v>
      </c>
    </row>
    <row r="284">
      <c r="A284" s="6">
        <v>106284.0</v>
      </c>
      <c r="B284" s="6">
        <v>3.2</v>
      </c>
    </row>
    <row r="285">
      <c r="A285" s="6">
        <v>54758.0</v>
      </c>
      <c r="B285" s="6">
        <v>3.2</v>
      </c>
    </row>
    <row r="286">
      <c r="A286" s="6">
        <v>58553.0</v>
      </c>
      <c r="B286" s="6">
        <v>4.5</v>
      </c>
    </row>
    <row r="287">
      <c r="A287" s="6">
        <v>79465.0</v>
      </c>
      <c r="B287" s="6">
        <v>4.5</v>
      </c>
    </row>
    <row r="288">
      <c r="A288" s="6">
        <v>81591.0</v>
      </c>
      <c r="B288" s="6">
        <v>3.6</v>
      </c>
    </row>
    <row r="289">
      <c r="A289" s="6">
        <v>66718.0</v>
      </c>
      <c r="B289" s="6">
        <v>4.0</v>
      </c>
    </row>
    <row r="290">
      <c r="A290" s="6">
        <v>98220.0</v>
      </c>
      <c r="B290" s="6">
        <v>3.6</v>
      </c>
    </row>
    <row r="291">
      <c r="A291" s="6">
        <v>101455.0</v>
      </c>
      <c r="B291" s="6">
        <v>3.9</v>
      </c>
    </row>
    <row r="292">
      <c r="A292" s="6">
        <v>49576.0</v>
      </c>
      <c r="B292" s="6">
        <v>3.6</v>
      </c>
    </row>
    <row r="293">
      <c r="A293" s="6">
        <v>100717.0</v>
      </c>
      <c r="B293" s="6">
        <v>2.5</v>
      </c>
    </row>
    <row r="294">
      <c r="A294" s="6">
        <v>46183.0</v>
      </c>
      <c r="B294" s="6">
        <v>3.1</v>
      </c>
    </row>
    <row r="295">
      <c r="A295" s="6">
        <v>88625.0</v>
      </c>
      <c r="B295" s="6">
        <v>3.7</v>
      </c>
    </row>
    <row r="296">
      <c r="A296" s="6">
        <v>88809.0</v>
      </c>
      <c r="B296" s="6">
        <v>3.4</v>
      </c>
    </row>
    <row r="297">
      <c r="A297" s="6">
        <v>53612.0</v>
      </c>
      <c r="B297" s="6">
        <v>3.8</v>
      </c>
    </row>
    <row r="298">
      <c r="A298" s="6">
        <v>53612.0</v>
      </c>
      <c r="B298" s="6">
        <v>3.8</v>
      </c>
    </row>
    <row r="299">
      <c r="A299" s="6">
        <v>99399.0</v>
      </c>
      <c r="B299" s="6">
        <v>5.0</v>
      </c>
    </row>
    <row r="300">
      <c r="A300" s="6">
        <v>61664.0</v>
      </c>
      <c r="B300" s="6">
        <v>3.4</v>
      </c>
    </row>
    <row r="301">
      <c r="A301" s="6">
        <v>58824.0</v>
      </c>
      <c r="B301" s="6">
        <v>3.7</v>
      </c>
    </row>
    <row r="302">
      <c r="A302" s="6">
        <v>89539.0</v>
      </c>
      <c r="B302" s="6">
        <v>4.7</v>
      </c>
    </row>
    <row r="303">
      <c r="A303" s="6">
        <v>118610.0</v>
      </c>
      <c r="B303" s="6">
        <v>3.1</v>
      </c>
    </row>
    <row r="304">
      <c r="A304" s="6">
        <v>79465.0</v>
      </c>
      <c r="B304" s="6">
        <v>4.5</v>
      </c>
    </row>
    <row r="305">
      <c r="A305" s="6">
        <v>135571.0</v>
      </c>
    </row>
    <row r="306">
      <c r="A306" s="6">
        <v>92770.0</v>
      </c>
      <c r="B306" s="6">
        <v>3.7</v>
      </c>
    </row>
    <row r="307">
      <c r="A307" s="6">
        <v>108661.0</v>
      </c>
      <c r="B307" s="6">
        <v>4.5</v>
      </c>
    </row>
    <row r="308">
      <c r="A308" s="6">
        <v>58021.0</v>
      </c>
      <c r="B308" s="6">
        <v>4.2</v>
      </c>
    </row>
    <row r="309">
      <c r="A309" s="6">
        <v>53880.0</v>
      </c>
      <c r="B309" s="6">
        <v>3.2</v>
      </c>
    </row>
    <row r="310">
      <c r="A310" s="6">
        <v>73030.0</v>
      </c>
      <c r="B310" s="6">
        <v>3.2</v>
      </c>
    </row>
    <row r="311">
      <c r="A311" s="6">
        <v>65807.0</v>
      </c>
      <c r="B311" s="6">
        <v>3.4</v>
      </c>
    </row>
    <row r="312">
      <c r="A312" s="6">
        <v>75548.0</v>
      </c>
      <c r="B312" s="6">
        <v>3.4</v>
      </c>
    </row>
    <row r="313">
      <c r="A313" s="6">
        <v>77536.0</v>
      </c>
      <c r="B313" s="6">
        <v>4.4</v>
      </c>
    </row>
    <row r="314">
      <c r="A314" s="6">
        <v>112828.0</v>
      </c>
      <c r="B314" s="6">
        <v>4.1</v>
      </c>
    </row>
    <row r="315">
      <c r="A315" s="6">
        <v>36099.0</v>
      </c>
      <c r="B315" s="6">
        <v>4.0</v>
      </c>
    </row>
    <row r="316">
      <c r="A316" s="6">
        <v>70408.0</v>
      </c>
      <c r="B316" s="6">
        <v>3.9</v>
      </c>
    </row>
    <row r="317">
      <c r="A317" s="6">
        <v>103105.0</v>
      </c>
      <c r="B317" s="6">
        <v>3.2</v>
      </c>
    </row>
    <row r="318">
      <c r="A318" s="6">
        <v>46397.0</v>
      </c>
      <c r="B318" s="6">
        <v>3.6</v>
      </c>
    </row>
    <row r="319">
      <c r="A319" s="6">
        <v>75548.0</v>
      </c>
      <c r="B319" s="6">
        <v>3.4</v>
      </c>
    </row>
    <row r="320">
      <c r="A320" s="6">
        <v>115429.0</v>
      </c>
      <c r="B320" s="6">
        <v>3.7</v>
      </c>
    </row>
    <row r="321">
      <c r="A321" s="6">
        <v>112828.0</v>
      </c>
      <c r="B321" s="6">
        <v>4.1</v>
      </c>
    </row>
    <row r="322">
      <c r="A322" s="6">
        <v>88931.0</v>
      </c>
      <c r="B322" s="6">
        <v>3.1</v>
      </c>
    </row>
    <row r="323">
      <c r="A323" s="6">
        <v>96269.0</v>
      </c>
      <c r="B323" s="6">
        <v>3.7</v>
      </c>
    </row>
    <row r="324">
      <c r="A324" s="6">
        <v>135571.0</v>
      </c>
    </row>
    <row r="325">
      <c r="A325" s="6">
        <v>115328.0</v>
      </c>
      <c r="B325" s="6">
        <v>3.6</v>
      </c>
    </row>
    <row r="326">
      <c r="A326" s="6">
        <v>75835.0</v>
      </c>
      <c r="B326" s="6">
        <v>4.0</v>
      </c>
    </row>
    <row r="327">
      <c r="A327" s="6">
        <v>114860.0</v>
      </c>
      <c r="B327" s="6">
        <v>4.4</v>
      </c>
    </row>
    <row r="328">
      <c r="A328" s="6">
        <v>85079.0</v>
      </c>
      <c r="B328" s="6">
        <v>3.4</v>
      </c>
    </row>
    <row r="329">
      <c r="A329" s="6">
        <v>54802.0</v>
      </c>
      <c r="B329" s="6">
        <v>3.2</v>
      </c>
    </row>
    <row r="330">
      <c r="A330" s="6">
        <v>68275.0</v>
      </c>
      <c r="B330" s="6">
        <v>3.8</v>
      </c>
    </row>
    <row r="331">
      <c r="A331" s="6">
        <v>128169.0</v>
      </c>
      <c r="B331" s="6">
        <v>3.0</v>
      </c>
    </row>
    <row r="332">
      <c r="A332" s="6">
        <v>122139.0</v>
      </c>
      <c r="B332" s="6">
        <v>3.9</v>
      </c>
    </row>
    <row r="333">
      <c r="A333" s="6">
        <v>58322.0</v>
      </c>
      <c r="B333" s="6">
        <v>4.3</v>
      </c>
    </row>
    <row r="334">
      <c r="A334" s="6">
        <v>96043.0</v>
      </c>
      <c r="B334" s="6">
        <v>3.5</v>
      </c>
    </row>
    <row r="335">
      <c r="A335" s="6">
        <v>67581.0</v>
      </c>
      <c r="B335" s="6">
        <v>2.7</v>
      </c>
    </row>
    <row r="336">
      <c r="A336" s="6">
        <v>111590.0</v>
      </c>
    </row>
    <row r="337">
      <c r="A337" s="6">
        <v>21096.0</v>
      </c>
      <c r="B337" s="6">
        <v>4.0</v>
      </c>
    </row>
    <row r="338">
      <c r="A338" s="6">
        <v>63056.0</v>
      </c>
      <c r="B338" s="6">
        <v>3.8</v>
      </c>
    </row>
    <row r="339">
      <c r="A339" s="6">
        <v>54770.0</v>
      </c>
      <c r="B339" s="6">
        <v>3.9</v>
      </c>
    </row>
    <row r="340">
      <c r="A340" s="6">
        <v>63773.0</v>
      </c>
      <c r="B340" s="6">
        <v>3.6</v>
      </c>
    </row>
    <row r="341">
      <c r="A341" s="6">
        <v>50022.0</v>
      </c>
      <c r="B341" s="6">
        <v>3.5</v>
      </c>
    </row>
    <row r="342">
      <c r="A342" s="6">
        <v>48294.0</v>
      </c>
      <c r="B342" s="6">
        <v>3.9</v>
      </c>
    </row>
    <row r="343">
      <c r="A343" s="6">
        <v>92586.0</v>
      </c>
      <c r="B343" s="6">
        <v>3.9</v>
      </c>
    </row>
    <row r="344">
      <c r="A344" s="6">
        <v>94929.0</v>
      </c>
      <c r="B344" s="6">
        <v>3.9</v>
      </c>
    </row>
    <row r="345">
      <c r="A345" s="6">
        <v>92586.0</v>
      </c>
      <c r="B345" s="6">
        <v>3.9</v>
      </c>
    </row>
    <row r="346">
      <c r="A346" s="6">
        <v>87860.0</v>
      </c>
      <c r="B346" s="6">
        <v>3.6</v>
      </c>
    </row>
    <row r="347">
      <c r="A347" s="6">
        <v>90226.0</v>
      </c>
      <c r="B347" s="6">
        <v>4.5</v>
      </c>
    </row>
    <row r="348">
      <c r="A348" s="6">
        <v>108134.0</v>
      </c>
    </row>
    <row r="349">
      <c r="A349" s="6">
        <v>48129.0</v>
      </c>
      <c r="B349" s="6">
        <v>3.2</v>
      </c>
    </row>
    <row r="350">
      <c r="A350" s="6">
        <v>37937.0</v>
      </c>
      <c r="B350" s="6">
        <v>3.7</v>
      </c>
    </row>
    <row r="351">
      <c r="A351" s="6">
        <v>75278.0</v>
      </c>
      <c r="B351" s="6">
        <v>3.9</v>
      </c>
    </row>
    <row r="352">
      <c r="A352" s="6">
        <v>83940.0</v>
      </c>
      <c r="B352" s="6">
        <v>3.1</v>
      </c>
    </row>
    <row r="353">
      <c r="A353" s="6">
        <v>93436.0</v>
      </c>
      <c r="B353" s="6">
        <v>3.2</v>
      </c>
    </row>
    <row r="354">
      <c r="A354" s="6">
        <v>70017.0</v>
      </c>
      <c r="B354" s="6">
        <v>3.3</v>
      </c>
    </row>
    <row r="355">
      <c r="A355" s="6">
        <v>50789.0</v>
      </c>
      <c r="B355" s="6">
        <v>4.1</v>
      </c>
    </row>
    <row r="356">
      <c r="A356" s="6">
        <v>101219.0</v>
      </c>
      <c r="B356" s="6">
        <v>3.8</v>
      </c>
    </row>
    <row r="357">
      <c r="A357" s="6">
        <v>81922.0</v>
      </c>
      <c r="B357" s="6">
        <v>4.1</v>
      </c>
    </row>
    <row r="358">
      <c r="A358" s="6">
        <v>104987.0</v>
      </c>
      <c r="B358" s="6">
        <v>4.2</v>
      </c>
    </row>
    <row r="359">
      <c r="A359" s="6">
        <v>99245.0</v>
      </c>
      <c r="B359" s="6">
        <v>3.4</v>
      </c>
    </row>
    <row r="360">
      <c r="A360" s="6">
        <v>65660.0</v>
      </c>
      <c r="B360" s="6">
        <v>4.1</v>
      </c>
    </row>
    <row r="361">
      <c r="A361" s="6">
        <v>92586.0</v>
      </c>
      <c r="B361" s="6">
        <v>3.9</v>
      </c>
    </row>
    <row r="362">
      <c r="A362" s="6">
        <v>81762.0</v>
      </c>
      <c r="B362" s="6">
        <v>4.5</v>
      </c>
    </row>
    <row r="363">
      <c r="A363" s="6">
        <v>129483.0</v>
      </c>
      <c r="B363" s="6">
        <v>4.4</v>
      </c>
    </row>
    <row r="364">
      <c r="A364" s="6">
        <v>58326.0</v>
      </c>
      <c r="B364" s="6">
        <v>3.2</v>
      </c>
    </row>
    <row r="365">
      <c r="A365" s="6">
        <v>106284.0</v>
      </c>
      <c r="B365" s="6">
        <v>3.2</v>
      </c>
    </row>
    <row r="366">
      <c r="A366" s="6">
        <v>83949.0</v>
      </c>
      <c r="B366" s="6">
        <v>4.2</v>
      </c>
    </row>
    <row r="367">
      <c r="A367" s="6">
        <v>50892.0</v>
      </c>
      <c r="B367" s="6">
        <v>3.5</v>
      </c>
    </row>
    <row r="368">
      <c r="A368" s="6">
        <v>123776.0</v>
      </c>
      <c r="B368" s="6">
        <v>3.4</v>
      </c>
    </row>
    <row r="369">
      <c r="A369" s="6">
        <v>74963.0</v>
      </c>
      <c r="B369" s="6">
        <v>4.4</v>
      </c>
    </row>
    <row r="370">
      <c r="A370" s="6">
        <v>95426.0</v>
      </c>
      <c r="B370" s="6">
        <v>3.2</v>
      </c>
    </row>
    <row r="371">
      <c r="A371" s="6">
        <v>141460.0</v>
      </c>
      <c r="B371" s="6">
        <v>3.4</v>
      </c>
    </row>
    <row r="372">
      <c r="A372" s="6">
        <v>87939.0</v>
      </c>
      <c r="B372" s="6">
        <v>3.7</v>
      </c>
    </row>
    <row r="373">
      <c r="A373" s="6">
        <v>40261.0</v>
      </c>
      <c r="B373" s="6">
        <v>3.5</v>
      </c>
    </row>
    <row r="374">
      <c r="A374" s="6">
        <v>35030.0</v>
      </c>
      <c r="B374" s="6">
        <v>3.8</v>
      </c>
    </row>
    <row r="375">
      <c r="A375" s="6">
        <v>89506.0</v>
      </c>
      <c r="B375" s="6">
        <v>3.5</v>
      </c>
    </row>
    <row r="376">
      <c r="A376" s="6">
        <v>91172.0</v>
      </c>
      <c r="B376" s="6">
        <v>3.9</v>
      </c>
    </row>
    <row r="377">
      <c r="A377" s="6">
        <v>51176.0</v>
      </c>
      <c r="B377" s="6">
        <v>3.2</v>
      </c>
    </row>
    <row r="378">
      <c r="A378" s="6">
        <v>49495.0</v>
      </c>
      <c r="B378" s="6">
        <v>3.2</v>
      </c>
    </row>
    <row r="379">
      <c r="A379" s="6">
        <v>46417.0</v>
      </c>
      <c r="B379" s="6">
        <v>2.6</v>
      </c>
    </row>
    <row r="380">
      <c r="A380" s="6">
        <v>68826.0</v>
      </c>
      <c r="B380" s="6">
        <v>4.3</v>
      </c>
    </row>
    <row r="381">
      <c r="A381" s="6">
        <v>62986.0</v>
      </c>
      <c r="B381" s="6">
        <v>3.4</v>
      </c>
    </row>
    <row r="382">
      <c r="A382" s="6">
        <v>34170.0</v>
      </c>
      <c r="B382" s="6">
        <v>3.6</v>
      </c>
    </row>
    <row r="383">
      <c r="A383" s="6">
        <v>70240.0</v>
      </c>
    </row>
    <row r="384">
      <c r="A384" s="6">
        <v>123555.0</v>
      </c>
      <c r="B384" s="6">
        <v>3.2</v>
      </c>
    </row>
    <row r="385">
      <c r="A385" s="6">
        <v>121526.0</v>
      </c>
      <c r="B385" s="6">
        <v>3.8</v>
      </c>
    </row>
    <row r="386">
      <c r="A386" s="6">
        <v>146031.0</v>
      </c>
      <c r="B386" s="6">
        <v>3.4</v>
      </c>
    </row>
    <row r="387">
      <c r="A387" s="6">
        <v>50143.0</v>
      </c>
      <c r="B387" s="6">
        <v>3.4</v>
      </c>
    </row>
    <row r="388">
      <c r="A388" s="6">
        <v>96850.0</v>
      </c>
      <c r="B388" s="6">
        <v>3.8</v>
      </c>
    </row>
    <row r="389">
      <c r="A389" s="6">
        <v>35611.0</v>
      </c>
      <c r="B389" s="6">
        <v>3.5</v>
      </c>
    </row>
    <row r="390">
      <c r="A390" s="6">
        <v>89328.0</v>
      </c>
      <c r="B390" s="6">
        <v>5.0</v>
      </c>
    </row>
    <row r="391">
      <c r="A391" s="6">
        <v>70240.0</v>
      </c>
    </row>
    <row r="392">
      <c r="A392" s="6">
        <v>99085.0</v>
      </c>
      <c r="B392" s="6">
        <v>4.7</v>
      </c>
    </row>
    <row r="393">
      <c r="A393" s="6">
        <v>45497.0</v>
      </c>
      <c r="B393" s="6">
        <v>4.5</v>
      </c>
    </row>
    <row r="394">
      <c r="A394" s="6">
        <v>96672.0</v>
      </c>
      <c r="B394" s="6">
        <v>3.8</v>
      </c>
    </row>
    <row r="395">
      <c r="A395" s="6">
        <v>86484.0</v>
      </c>
      <c r="B395" s="6">
        <v>3.1</v>
      </c>
    </row>
    <row r="396">
      <c r="A396" s="6">
        <v>118873.0</v>
      </c>
      <c r="B396" s="6">
        <v>3.2</v>
      </c>
    </row>
    <row r="397">
      <c r="A397" s="6">
        <v>58078.0</v>
      </c>
    </row>
    <row r="398">
      <c r="A398" s="6">
        <v>49495.0</v>
      </c>
      <c r="B398" s="6">
        <v>3.2</v>
      </c>
    </row>
    <row r="399">
      <c r="A399" s="6">
        <v>96839.0</v>
      </c>
      <c r="B399" s="6">
        <v>3.2</v>
      </c>
    </row>
    <row r="400">
      <c r="A400" s="6">
        <v>131832.0</v>
      </c>
      <c r="B400" s="6">
        <v>4.3</v>
      </c>
    </row>
    <row r="401">
      <c r="A401" s="6">
        <v>59740.0</v>
      </c>
      <c r="B401" s="6">
        <v>3.5</v>
      </c>
    </row>
    <row r="402">
      <c r="A402" s="6">
        <v>53245.0</v>
      </c>
      <c r="B402" s="6">
        <v>3.9</v>
      </c>
    </row>
    <row r="403">
      <c r="A403" s="6">
        <v>32819.0</v>
      </c>
      <c r="B403" s="6">
        <v>2.9</v>
      </c>
    </row>
    <row r="404">
      <c r="A404" s="6">
        <v>58742.0</v>
      </c>
      <c r="B404" s="6">
        <v>3.9</v>
      </c>
    </row>
    <row r="405">
      <c r="A405" s="6">
        <v>92747.0</v>
      </c>
      <c r="B405" s="6">
        <v>3.9</v>
      </c>
    </row>
    <row r="406">
      <c r="A406" s="6">
        <v>60146.0</v>
      </c>
      <c r="B406" s="6">
        <v>3.0</v>
      </c>
    </row>
    <row r="407">
      <c r="A407" s="6">
        <v>55665.0</v>
      </c>
      <c r="B407" s="6">
        <v>3.9</v>
      </c>
    </row>
    <row r="408">
      <c r="A408" s="6">
        <v>116666.0</v>
      </c>
      <c r="B408" s="6">
        <v>3.6</v>
      </c>
    </row>
    <row r="409">
      <c r="A409" s="6">
        <v>83360.0</v>
      </c>
      <c r="B409" s="6">
        <v>3.6</v>
      </c>
    </row>
    <row r="410">
      <c r="A410" s="6">
        <v>48815.0</v>
      </c>
      <c r="B410" s="6">
        <v>3.3</v>
      </c>
    </row>
    <row r="411">
      <c r="A411" s="6">
        <v>54472.0</v>
      </c>
      <c r="B411" s="6">
        <v>3.3</v>
      </c>
    </row>
    <row r="412">
      <c r="A412" s="6">
        <v>45763.0</v>
      </c>
      <c r="B412" s="6">
        <v>2.6</v>
      </c>
    </row>
    <row r="413">
      <c r="A413" s="6">
        <v>88164.0</v>
      </c>
    </row>
    <row r="414">
      <c r="A414" s="6">
        <v>63984.0</v>
      </c>
      <c r="B414" s="6">
        <v>3.0</v>
      </c>
    </row>
    <row r="415">
      <c r="A415" s="6">
        <v>60065.0</v>
      </c>
      <c r="B415" s="6">
        <v>3.7</v>
      </c>
    </row>
    <row r="416">
      <c r="A416" s="6">
        <v>53540.0</v>
      </c>
      <c r="B416" s="6">
        <v>3.8</v>
      </c>
    </row>
    <row r="417">
      <c r="A417" s="6">
        <v>68687.0</v>
      </c>
      <c r="B417" s="6">
        <v>3.9</v>
      </c>
    </row>
    <row r="418">
      <c r="A418" s="6">
        <v>58890.0</v>
      </c>
      <c r="B418" s="6">
        <v>3.2</v>
      </c>
    </row>
    <row r="419">
      <c r="A419" s="6">
        <v>65282.0</v>
      </c>
      <c r="B419" s="6">
        <v>4.5</v>
      </c>
    </row>
    <row r="420">
      <c r="A420" s="6">
        <v>60320.0</v>
      </c>
      <c r="B420" s="6">
        <v>3.4</v>
      </c>
    </row>
    <row r="421">
      <c r="A421" s="6">
        <v>60583.0</v>
      </c>
      <c r="B421" s="6">
        <v>2.7</v>
      </c>
    </row>
    <row r="422">
      <c r="A422" s="6">
        <v>81521.0</v>
      </c>
      <c r="B422" s="6">
        <v>3.8</v>
      </c>
    </row>
    <row r="423">
      <c r="A423" s="6">
        <v>99648.0</v>
      </c>
      <c r="B423" s="6">
        <v>3.6</v>
      </c>
    </row>
    <row r="424">
      <c r="A424" s="6">
        <v>100468.0</v>
      </c>
      <c r="B424" s="6">
        <v>3.8</v>
      </c>
    </row>
    <row r="425">
      <c r="A425" s="6">
        <v>54279.0</v>
      </c>
      <c r="B425" s="6">
        <v>3.6</v>
      </c>
    </row>
    <row r="426">
      <c r="A426" s="6">
        <v>54749.0</v>
      </c>
      <c r="B426" s="6">
        <v>3.9</v>
      </c>
    </row>
    <row r="427">
      <c r="A427" s="6">
        <v>79063.0</v>
      </c>
      <c r="B427" s="6">
        <v>3.9</v>
      </c>
    </row>
    <row r="428">
      <c r="A428" s="6">
        <v>72734.0</v>
      </c>
      <c r="B428" s="6">
        <v>4.7</v>
      </c>
    </row>
    <row r="429">
      <c r="A429" s="6">
        <v>63988.0</v>
      </c>
      <c r="B429" s="6">
        <v>4.0</v>
      </c>
    </row>
    <row r="430">
      <c r="A430" s="6">
        <v>58078.0</v>
      </c>
      <c r="B430" s="6">
        <v>3.6</v>
      </c>
    </row>
    <row r="431">
      <c r="A431" s="6">
        <v>55366.0</v>
      </c>
      <c r="B431" s="6">
        <v>3.5</v>
      </c>
    </row>
    <row r="432">
      <c r="A432" s="6">
        <v>137367.0</v>
      </c>
      <c r="B432" s="6">
        <v>4.8</v>
      </c>
    </row>
    <row r="433">
      <c r="A433" s="6">
        <v>61190.0</v>
      </c>
      <c r="B433" s="6">
        <v>3.8</v>
      </c>
    </row>
    <row r="434">
      <c r="A434" s="6">
        <v>40261.0</v>
      </c>
      <c r="B434" s="6">
        <v>3.5</v>
      </c>
    </row>
    <row r="435">
      <c r="A435" s="6">
        <v>27842.0</v>
      </c>
      <c r="B435" s="6">
        <v>3.5</v>
      </c>
    </row>
    <row r="436">
      <c r="A436" s="6">
        <v>66234.0</v>
      </c>
      <c r="B436" s="6">
        <v>3.8</v>
      </c>
    </row>
    <row r="437">
      <c r="A437" s="6">
        <v>111608.0</v>
      </c>
      <c r="B437" s="6">
        <v>3.8</v>
      </c>
    </row>
    <row r="438">
      <c r="A438" s="6">
        <v>77205.0</v>
      </c>
      <c r="B438" s="6">
        <v>3.9</v>
      </c>
    </row>
    <row r="439">
      <c r="A439" s="6">
        <v>49560.0</v>
      </c>
      <c r="B439" s="6">
        <v>3.7</v>
      </c>
    </row>
    <row r="440">
      <c r="A440" s="6">
        <v>95665.0</v>
      </c>
      <c r="B440" s="6">
        <v>3.7</v>
      </c>
    </row>
    <row r="441">
      <c r="A441" s="6">
        <v>84051.0</v>
      </c>
      <c r="B441" s="6">
        <v>3.4</v>
      </c>
    </row>
    <row r="442">
      <c r="A442" s="6">
        <v>72789.0</v>
      </c>
      <c r="B442" s="6">
        <v>4.2</v>
      </c>
    </row>
    <row r="443">
      <c r="A443" s="6">
        <v>50137.0</v>
      </c>
      <c r="B443" s="6">
        <v>3.9</v>
      </c>
    </row>
    <row r="444">
      <c r="A444" s="6">
        <v>89466.0</v>
      </c>
      <c r="B444" s="6">
        <v>3.7</v>
      </c>
    </row>
    <row r="445">
      <c r="A445" s="6">
        <v>62321.0</v>
      </c>
      <c r="B445" s="6">
        <v>3.0</v>
      </c>
    </row>
    <row r="446">
      <c r="A446" s="6">
        <v>56687.0</v>
      </c>
      <c r="B446" s="6">
        <v>4.3</v>
      </c>
    </row>
    <row r="447">
      <c r="A447" s="6">
        <v>67169.0</v>
      </c>
      <c r="B447" s="6">
        <v>3.5</v>
      </c>
    </row>
    <row r="448">
      <c r="A448" s="6">
        <v>88164.0</v>
      </c>
    </row>
    <row r="449">
      <c r="A449" s="6">
        <v>96728.0</v>
      </c>
      <c r="B449" s="6">
        <v>3.5</v>
      </c>
    </row>
    <row r="450">
      <c r="A450" s="6">
        <v>99793.0</v>
      </c>
      <c r="B450" s="6">
        <v>5.0</v>
      </c>
    </row>
    <row r="451">
      <c r="A451" s="6">
        <v>70353.0</v>
      </c>
      <c r="B451" s="6">
        <v>3.6</v>
      </c>
    </row>
    <row r="452">
      <c r="A452" s="6">
        <v>84424.0</v>
      </c>
      <c r="B452" s="6">
        <v>5.0</v>
      </c>
    </row>
    <row r="453">
      <c r="A453" s="6">
        <v>50061.0</v>
      </c>
      <c r="B453" s="6">
        <v>3.9</v>
      </c>
    </row>
    <row r="454">
      <c r="A454" s="6">
        <v>56143.0</v>
      </c>
      <c r="B454" s="6">
        <v>2.5</v>
      </c>
    </row>
    <row r="455">
      <c r="A455" s="6">
        <v>101568.0</v>
      </c>
      <c r="B455" s="6">
        <v>3.9</v>
      </c>
    </row>
    <row r="456">
      <c r="A456" s="6">
        <v>54955.0</v>
      </c>
      <c r="B456" s="6">
        <v>4.1</v>
      </c>
    </row>
    <row r="457">
      <c r="A457" s="6">
        <v>68202.0</v>
      </c>
      <c r="B457" s="6">
        <v>3.6</v>
      </c>
    </row>
    <row r="458">
      <c r="A458" s="6">
        <v>38623.0</v>
      </c>
      <c r="B458" s="6">
        <v>3.6</v>
      </c>
    </row>
    <row r="459">
      <c r="A459" s="6">
        <v>45968.0</v>
      </c>
      <c r="B459" s="6">
        <v>3.9</v>
      </c>
    </row>
    <row r="460">
      <c r="A460" s="6">
        <v>33094.0</v>
      </c>
      <c r="B460" s="6">
        <v>3.5</v>
      </c>
    </row>
    <row r="461">
      <c r="A461" s="6">
        <v>34415.0</v>
      </c>
      <c r="B461" s="6">
        <v>4.0</v>
      </c>
    </row>
    <row r="462">
      <c r="A462" s="6">
        <v>41138.0</v>
      </c>
      <c r="B462" s="6">
        <v>3.8</v>
      </c>
    </row>
    <row r="463">
      <c r="A463" s="6">
        <v>63209.0</v>
      </c>
      <c r="B463" s="6">
        <v>3.5</v>
      </c>
    </row>
    <row r="464">
      <c r="A464" s="6">
        <v>108134.0</v>
      </c>
      <c r="B464" s="6">
        <v>3.3</v>
      </c>
    </row>
    <row r="465">
      <c r="A465" s="6">
        <v>92001.0</v>
      </c>
      <c r="B465" s="6">
        <v>4.4</v>
      </c>
    </row>
    <row r="466">
      <c r="A466" s="6">
        <v>83940.0</v>
      </c>
      <c r="B466" s="6">
        <v>3.1</v>
      </c>
    </row>
    <row r="467">
      <c r="A467" s="6">
        <v>56764.0</v>
      </c>
      <c r="B467" s="6">
        <v>3.9</v>
      </c>
    </row>
    <row r="468">
      <c r="A468" s="6">
        <v>58919.0</v>
      </c>
      <c r="B468" s="6">
        <v>3.8</v>
      </c>
    </row>
    <row r="469">
      <c r="A469" s="6">
        <v>93074.0</v>
      </c>
      <c r="B469" s="6">
        <v>3.5</v>
      </c>
    </row>
    <row r="470">
      <c r="A470" s="6">
        <v>67038.0</v>
      </c>
      <c r="B470" s="6">
        <v>3.9</v>
      </c>
    </row>
    <row r="471">
      <c r="A471" s="6">
        <v>96547.0</v>
      </c>
      <c r="B471" s="6">
        <v>4.1</v>
      </c>
    </row>
    <row r="472">
      <c r="A472" s="6">
        <v>35308.0</v>
      </c>
      <c r="B472" s="6">
        <v>3.2</v>
      </c>
    </row>
    <row r="473">
      <c r="A473" s="6">
        <v>66318.0</v>
      </c>
      <c r="B473" s="6">
        <v>3.6</v>
      </c>
    </row>
    <row r="474">
      <c r="A474" s="6">
        <v>45514.0</v>
      </c>
      <c r="B474" s="6">
        <v>3.6</v>
      </c>
    </row>
    <row r="475">
      <c r="A475" s="6">
        <v>37254.0</v>
      </c>
      <c r="B475" s="6">
        <v>3.3</v>
      </c>
    </row>
    <row r="476">
      <c r="A476" s="6">
        <v>82829.0</v>
      </c>
      <c r="B476" s="6">
        <v>3.4</v>
      </c>
    </row>
    <row r="477">
      <c r="A477" s="6">
        <v>64474.0</v>
      </c>
      <c r="B477" s="6">
        <v>2.5</v>
      </c>
    </row>
    <row r="478">
      <c r="A478" s="6">
        <v>40544.0</v>
      </c>
      <c r="B478" s="6">
        <v>3.6</v>
      </c>
    </row>
    <row r="479">
      <c r="A479" s="6">
        <v>74843.0</v>
      </c>
      <c r="B479" s="6">
        <v>3.6</v>
      </c>
    </row>
    <row r="480">
      <c r="A480" s="6">
        <v>57610.0</v>
      </c>
      <c r="B480" s="6">
        <v>4.2</v>
      </c>
    </row>
    <row r="481">
      <c r="A481" s="6">
        <v>91750.0</v>
      </c>
      <c r="B481" s="6">
        <v>4.6</v>
      </c>
    </row>
    <row r="482">
      <c r="A482" s="6">
        <v>40261.0</v>
      </c>
      <c r="B482" s="6">
        <v>3.5</v>
      </c>
    </row>
    <row r="483">
      <c r="A483" s="6">
        <v>47916.0</v>
      </c>
      <c r="B483" s="6">
        <v>3.8</v>
      </c>
    </row>
    <row r="484">
      <c r="A484" s="6">
        <v>89665.0</v>
      </c>
    </row>
    <row r="485">
      <c r="A485" s="6">
        <v>45423.0</v>
      </c>
      <c r="B485" s="6">
        <v>3.9</v>
      </c>
    </row>
    <row r="486">
      <c r="A486" s="6">
        <v>92357.0</v>
      </c>
      <c r="B486" s="6">
        <v>4.2</v>
      </c>
    </row>
    <row r="487">
      <c r="A487" s="6">
        <v>125171.0</v>
      </c>
      <c r="B487" s="6">
        <v>4.0</v>
      </c>
    </row>
    <row r="488">
      <c r="A488" s="6">
        <v>49369.0</v>
      </c>
      <c r="B488" s="6">
        <v>3.6</v>
      </c>
    </row>
    <row r="489">
      <c r="A489" s="6">
        <v>98763.0</v>
      </c>
      <c r="B489" s="6">
        <v>3.3</v>
      </c>
    </row>
    <row r="490">
      <c r="A490" s="6">
        <v>122643.0</v>
      </c>
      <c r="B490" s="6">
        <v>3.5</v>
      </c>
    </row>
    <row r="491">
      <c r="A491" s="6">
        <v>34415.0</v>
      </c>
      <c r="B491" s="6">
        <v>4.0</v>
      </c>
    </row>
    <row r="492">
      <c r="A492" s="6">
        <v>108661.0</v>
      </c>
      <c r="B492" s="6">
        <v>4.4</v>
      </c>
    </row>
    <row r="493">
      <c r="A493" s="6">
        <v>39440.0</v>
      </c>
      <c r="B493" s="6">
        <v>3.6</v>
      </c>
    </row>
    <row r="494">
      <c r="A494" s="6">
        <v>68055.0</v>
      </c>
      <c r="B494" s="6">
        <v>3.0</v>
      </c>
    </row>
    <row r="495">
      <c r="A495" s="6">
        <v>50633.0</v>
      </c>
      <c r="B495" s="6">
        <v>3.5</v>
      </c>
    </row>
    <row r="496">
      <c r="A496" s="6">
        <v>27842.0</v>
      </c>
      <c r="B496" s="6">
        <v>3.5</v>
      </c>
    </row>
    <row r="497">
      <c r="A497" s="6">
        <v>57935.0</v>
      </c>
      <c r="B497" s="6">
        <v>3.9</v>
      </c>
    </row>
    <row r="498">
      <c r="A498" s="6">
        <v>98506.0</v>
      </c>
      <c r="B498" s="6">
        <v>4.2</v>
      </c>
    </row>
    <row r="499">
      <c r="A499" s="6">
        <v>53639.0</v>
      </c>
      <c r="B499" s="6">
        <v>3.8</v>
      </c>
    </row>
    <row r="500">
      <c r="A500" s="6">
        <v>59692.0</v>
      </c>
      <c r="B500" s="6">
        <v>2.9</v>
      </c>
    </row>
    <row r="501">
      <c r="A501" s="6">
        <v>102231.0</v>
      </c>
      <c r="B501" s="6">
        <v>4.3</v>
      </c>
    </row>
    <row r="502">
      <c r="A502" s="6">
        <v>118338.0</v>
      </c>
      <c r="B502" s="6">
        <v>3.4</v>
      </c>
    </row>
    <row r="503">
      <c r="A503" s="6">
        <v>49140.0</v>
      </c>
      <c r="B503" s="6">
        <v>3.2</v>
      </c>
    </row>
    <row r="504">
      <c r="A504" s="6">
        <v>76153.0</v>
      </c>
      <c r="B504" s="6">
        <v>4.4</v>
      </c>
    </row>
    <row r="505">
      <c r="A505" s="6">
        <v>59242.0</v>
      </c>
      <c r="B505" s="6">
        <v>3.2</v>
      </c>
    </row>
    <row r="506">
      <c r="A506" s="6">
        <v>52754.0</v>
      </c>
      <c r="B506" s="6">
        <v>3.3</v>
      </c>
    </row>
    <row r="507">
      <c r="A507" s="6">
        <v>80579.0</v>
      </c>
      <c r="B507" s="6">
        <v>3.7</v>
      </c>
    </row>
    <row r="508">
      <c r="A508" s="6">
        <v>62423.0</v>
      </c>
      <c r="B508" s="6">
        <v>4.2</v>
      </c>
    </row>
    <row r="509">
      <c r="A509" s="6">
        <v>106068.0</v>
      </c>
      <c r="B509" s="6">
        <v>3.4</v>
      </c>
    </row>
    <row r="510">
      <c r="A510" s="6">
        <v>68248.0</v>
      </c>
      <c r="B510" s="6">
        <v>3.7</v>
      </c>
    </row>
    <row r="511">
      <c r="A511" s="6">
        <v>88809.0</v>
      </c>
      <c r="B511" s="6">
        <v>3.4</v>
      </c>
    </row>
    <row r="512">
      <c r="A512" s="6">
        <v>100967.0</v>
      </c>
      <c r="B512" s="6">
        <v>3.7</v>
      </c>
    </row>
    <row r="513">
      <c r="A513" s="6">
        <v>131343.0</v>
      </c>
      <c r="B513" s="6">
        <v>4.5</v>
      </c>
    </row>
    <row r="514">
      <c r="A514" s="6">
        <v>83659.0</v>
      </c>
      <c r="B514" s="6">
        <v>3.2</v>
      </c>
    </row>
    <row r="515">
      <c r="A515" s="6">
        <v>81794.0</v>
      </c>
      <c r="B515" s="6">
        <v>4.1</v>
      </c>
    </row>
    <row r="516">
      <c r="A516" s="6">
        <v>77774.0</v>
      </c>
      <c r="B516" s="6">
        <v>3.5</v>
      </c>
    </row>
    <row r="517">
      <c r="A517" s="6">
        <v>45568.0</v>
      </c>
      <c r="B517" s="6">
        <v>3.4</v>
      </c>
    </row>
    <row r="518">
      <c r="A518" s="6">
        <v>69686.0</v>
      </c>
      <c r="B518" s="6">
        <v>4.3</v>
      </c>
    </row>
    <row r="519">
      <c r="A519" s="6">
        <v>32718.0</v>
      </c>
      <c r="B519" s="6">
        <v>3.2</v>
      </c>
    </row>
    <row r="520">
      <c r="A520" s="6">
        <v>79393.0</v>
      </c>
      <c r="B520" s="6">
        <v>3.0</v>
      </c>
    </row>
    <row r="521">
      <c r="A521" s="6">
        <v>63010.0</v>
      </c>
      <c r="B521" s="6">
        <v>3.8</v>
      </c>
    </row>
    <row r="522">
      <c r="A522" s="6">
        <v>90748.0</v>
      </c>
      <c r="B522" s="6">
        <v>3.7</v>
      </c>
    </row>
    <row r="523">
      <c r="A523" s="6">
        <v>62695.0</v>
      </c>
      <c r="B523" s="6">
        <v>3.0</v>
      </c>
    </row>
    <row r="524">
      <c r="A524" s="6">
        <v>44696.0</v>
      </c>
      <c r="B524" s="6">
        <v>3.3</v>
      </c>
    </row>
    <row r="525">
      <c r="A525" s="6">
        <v>92369.0</v>
      </c>
      <c r="B525" s="6">
        <v>3.9</v>
      </c>
    </row>
    <row r="526">
      <c r="A526" s="6">
        <v>147291.0</v>
      </c>
      <c r="B526" s="6">
        <v>3.9</v>
      </c>
    </row>
    <row r="527">
      <c r="A527" s="6">
        <v>132266.0</v>
      </c>
      <c r="B527" s="6">
        <v>3.9</v>
      </c>
    </row>
    <row r="528">
      <c r="A528" s="6">
        <v>96672.0</v>
      </c>
      <c r="B528" s="6">
        <v>3.8</v>
      </c>
    </row>
    <row r="529">
      <c r="A529" s="6">
        <v>111787.0</v>
      </c>
      <c r="B529" s="6">
        <v>3.8</v>
      </c>
    </row>
    <row r="530">
      <c r="A530" s="6">
        <v>82829.0</v>
      </c>
      <c r="B530" s="6">
        <v>4.5</v>
      </c>
    </row>
    <row r="531">
      <c r="A531" s="6">
        <v>111787.0</v>
      </c>
      <c r="B531" s="6">
        <v>3.8</v>
      </c>
    </row>
    <row r="532">
      <c r="A532" s="6">
        <v>147861.0</v>
      </c>
      <c r="B532" s="6">
        <v>3.9</v>
      </c>
    </row>
    <row r="533">
      <c r="A533" s="6">
        <v>40544.0</v>
      </c>
      <c r="B533" s="6">
        <v>3.6</v>
      </c>
    </row>
    <row r="534">
      <c r="A534" s="6">
        <v>111608.0</v>
      </c>
      <c r="B534" s="6">
        <v>3.8</v>
      </c>
    </row>
    <row r="535">
      <c r="A535" s="6">
        <v>85130.0</v>
      </c>
      <c r="B535" s="6">
        <v>3.2</v>
      </c>
    </row>
    <row r="536">
      <c r="A536" s="6">
        <v>43104.0</v>
      </c>
      <c r="B536" s="6">
        <v>2.9</v>
      </c>
    </row>
    <row r="537">
      <c r="A537" s="6">
        <v>77037.0</v>
      </c>
      <c r="B537" s="6">
        <v>4.5</v>
      </c>
    </row>
    <row r="538">
      <c r="A538" s="6">
        <v>62361.0</v>
      </c>
      <c r="B538" s="6">
        <v>4.3</v>
      </c>
    </row>
    <row r="539">
      <c r="A539" s="6">
        <v>71798.0</v>
      </c>
      <c r="B539" s="6">
        <v>3.6</v>
      </c>
    </row>
    <row r="540">
      <c r="A540" s="6">
        <v>63789.0</v>
      </c>
      <c r="B540" s="6">
        <v>3.9</v>
      </c>
    </row>
    <row r="541">
      <c r="A541" s="6">
        <v>152930.0</v>
      </c>
      <c r="B541" s="6">
        <v>4.5</v>
      </c>
    </row>
    <row r="542">
      <c r="A542" s="6">
        <v>65032.0</v>
      </c>
      <c r="B542" s="6">
        <v>5.0</v>
      </c>
    </row>
    <row r="543">
      <c r="A543" s="6">
        <v>87245.0</v>
      </c>
      <c r="B543" s="6">
        <v>4.0</v>
      </c>
    </row>
    <row r="544">
      <c r="A544" s="6">
        <v>83949.0</v>
      </c>
    </row>
    <row r="545">
      <c r="A545" s="6">
        <v>85715.0</v>
      </c>
      <c r="B545" s="6">
        <v>3.7</v>
      </c>
    </row>
    <row r="546">
      <c r="A546" s="6">
        <v>97563.0</v>
      </c>
      <c r="B546" s="6">
        <v>4.3</v>
      </c>
    </row>
    <row r="547">
      <c r="A547" s="6">
        <v>41545.0</v>
      </c>
      <c r="B547" s="6">
        <v>4.1</v>
      </c>
    </row>
    <row r="548">
      <c r="A548" s="6">
        <v>92341.0</v>
      </c>
      <c r="B548" s="6">
        <v>3.4</v>
      </c>
    </row>
    <row r="549">
      <c r="A549" s="6">
        <v>102107.0</v>
      </c>
      <c r="B549" s="6">
        <v>3.3</v>
      </c>
    </row>
    <row r="550">
      <c r="A550" s="6">
        <v>52647.0</v>
      </c>
      <c r="B550" s="6">
        <v>4.2</v>
      </c>
    </row>
    <row r="551">
      <c r="A551" s="6">
        <v>102107.0</v>
      </c>
      <c r="B551" s="6">
        <v>3.3</v>
      </c>
    </row>
    <row r="552">
      <c r="A552" s="6">
        <v>95715.0</v>
      </c>
      <c r="B552" s="6">
        <v>3.8</v>
      </c>
    </row>
    <row r="553">
      <c r="A553" s="6">
        <v>122701.0</v>
      </c>
      <c r="B553" s="6">
        <v>5.0</v>
      </c>
    </row>
    <row r="554">
      <c r="A554" s="6">
        <v>56755.0</v>
      </c>
      <c r="B554" s="6">
        <v>4.0</v>
      </c>
    </row>
    <row r="555">
      <c r="A555" s="6">
        <v>115429.0</v>
      </c>
      <c r="B555" s="6">
        <v>4.0</v>
      </c>
    </row>
    <row r="556">
      <c r="A556" s="6">
        <v>96845.0</v>
      </c>
      <c r="B556" s="6">
        <v>3.9</v>
      </c>
    </row>
    <row r="557">
      <c r="A557" s="6">
        <v>60145.0</v>
      </c>
      <c r="B557" s="6">
        <v>3.4</v>
      </c>
    </row>
    <row r="558">
      <c r="A558" s="6">
        <v>59455.0</v>
      </c>
      <c r="B558" s="6">
        <v>3.7</v>
      </c>
    </row>
    <row r="559">
      <c r="A559" s="6">
        <v>73665.0</v>
      </c>
      <c r="B559" s="6">
        <v>3.7</v>
      </c>
    </row>
    <row r="560">
      <c r="A560" s="6">
        <v>77316.0</v>
      </c>
      <c r="B560" s="6">
        <v>3.6</v>
      </c>
    </row>
    <row r="561">
      <c r="A561" s="6">
        <v>52451.0</v>
      </c>
      <c r="B561" s="6">
        <v>3.0</v>
      </c>
    </row>
    <row r="562">
      <c r="A562" s="6">
        <v>79713.0</v>
      </c>
      <c r="B562" s="6">
        <v>3.9</v>
      </c>
    </row>
    <row r="563">
      <c r="A563" s="6">
        <v>137143.0</v>
      </c>
      <c r="B563" s="6">
        <v>3.4</v>
      </c>
    </row>
    <row r="564">
      <c r="A564" s="6">
        <v>65652.0</v>
      </c>
      <c r="B564" s="6">
        <v>4.0</v>
      </c>
    </row>
    <row r="565">
      <c r="A565" s="6">
        <v>70408.0</v>
      </c>
      <c r="B565" s="6">
        <v>3.9</v>
      </c>
    </row>
    <row r="566">
      <c r="A566" s="6">
        <v>37058.0</v>
      </c>
      <c r="B566" s="6">
        <v>3.6</v>
      </c>
    </row>
    <row r="567">
      <c r="A567" s="6">
        <v>70696.0</v>
      </c>
      <c r="B567" s="6">
        <v>3.6</v>
      </c>
    </row>
    <row r="568">
      <c r="A568" s="6">
        <v>76811.0</v>
      </c>
      <c r="B568" s="6">
        <v>5.0</v>
      </c>
    </row>
    <row r="569">
      <c r="A569" s="6">
        <v>91402.0</v>
      </c>
      <c r="B569" s="6">
        <v>3.6</v>
      </c>
    </row>
    <row r="570">
      <c r="A570" s="6">
        <v>49854.0</v>
      </c>
      <c r="B570" s="6">
        <v>3.5</v>
      </c>
    </row>
    <row r="571">
      <c r="A571" s="6">
        <v>49667.0</v>
      </c>
      <c r="B571" s="6">
        <v>3.5</v>
      </c>
    </row>
    <row r="572">
      <c r="A572" s="6">
        <v>103058.0</v>
      </c>
      <c r="B572" s="6">
        <v>3.6</v>
      </c>
    </row>
    <row r="573">
      <c r="A573" s="6">
        <v>150679.0</v>
      </c>
      <c r="B573" s="6">
        <v>4.0</v>
      </c>
    </row>
    <row r="574">
      <c r="A574" s="6">
        <v>47171.0</v>
      </c>
      <c r="B574" s="6">
        <v>3.9</v>
      </c>
    </row>
    <row r="575">
      <c r="A575" s="6">
        <v>77528.0</v>
      </c>
      <c r="B575" s="6">
        <v>3.2</v>
      </c>
    </row>
    <row r="576">
      <c r="A576" s="6">
        <v>90454.0</v>
      </c>
      <c r="B576" s="6">
        <v>3.7</v>
      </c>
    </row>
    <row r="577">
      <c r="A577" s="6">
        <v>48804.0</v>
      </c>
      <c r="B577" s="6">
        <v>3.3</v>
      </c>
    </row>
    <row r="578">
      <c r="A578" s="6">
        <v>108661.0</v>
      </c>
      <c r="B578" s="6">
        <v>3.7</v>
      </c>
    </row>
    <row r="579">
      <c r="A579" s="6">
        <v>59246.0</v>
      </c>
      <c r="B579" s="6">
        <v>3.0</v>
      </c>
    </row>
    <row r="580">
      <c r="A580" s="6">
        <v>115195.0</v>
      </c>
      <c r="B580" s="6">
        <v>3.9</v>
      </c>
    </row>
    <row r="581">
      <c r="A581" s="6">
        <v>51677.0</v>
      </c>
      <c r="B581" s="6">
        <v>3.4</v>
      </c>
    </row>
    <row r="582">
      <c r="A582" s="6">
        <v>57410.0</v>
      </c>
      <c r="B582" s="6">
        <v>3.9</v>
      </c>
    </row>
    <row r="583">
      <c r="A583" s="6">
        <v>67169.0</v>
      </c>
      <c r="B583" s="6">
        <v>3.5</v>
      </c>
    </row>
    <row r="584">
      <c r="A584" s="6">
        <v>74916.0</v>
      </c>
      <c r="B584" s="6">
        <v>3.7</v>
      </c>
    </row>
    <row r="585">
      <c r="A585" s="6">
        <v>77955.0</v>
      </c>
      <c r="B585" s="6">
        <v>3.4</v>
      </c>
    </row>
    <row r="586">
      <c r="A586" s="6">
        <v>93247.0</v>
      </c>
      <c r="B586" s="6">
        <v>3.0</v>
      </c>
    </row>
    <row r="587">
      <c r="A587" s="6">
        <v>56613.0</v>
      </c>
      <c r="B587" s="6">
        <v>3.9</v>
      </c>
    </row>
    <row r="588">
      <c r="A588" s="6">
        <v>51477.0</v>
      </c>
      <c r="B588" s="6">
        <v>3.2</v>
      </c>
    </row>
    <row r="589">
      <c r="A589" s="6">
        <v>121526.0</v>
      </c>
      <c r="B589" s="6">
        <v>3.8</v>
      </c>
    </row>
    <row r="590">
      <c r="A590" s="6">
        <v>78307.0</v>
      </c>
      <c r="B590" s="6">
        <v>2.4</v>
      </c>
    </row>
    <row r="591">
      <c r="A591" s="6">
        <v>67260.0</v>
      </c>
      <c r="B591" s="6">
        <v>3.8</v>
      </c>
    </row>
    <row r="592">
      <c r="A592" s="6">
        <v>79837.0</v>
      </c>
      <c r="B592" s="6">
        <v>3.1</v>
      </c>
    </row>
    <row r="593">
      <c r="A593" s="6">
        <v>79938.0</v>
      </c>
      <c r="B593" s="6">
        <v>3.6</v>
      </c>
    </row>
    <row r="594">
      <c r="A594" s="6">
        <v>37254.0</v>
      </c>
      <c r="B594" s="6">
        <v>3.3</v>
      </c>
    </row>
    <row r="595">
      <c r="A595" s="6">
        <v>105926.0</v>
      </c>
      <c r="B595" s="6">
        <v>4.0</v>
      </c>
    </row>
    <row r="596">
      <c r="A596" s="6">
        <v>58240.0</v>
      </c>
      <c r="B596" s="6">
        <v>4.1</v>
      </c>
    </row>
    <row r="597">
      <c r="A597" s="6">
        <v>82442.0</v>
      </c>
      <c r="B597" s="6">
        <v>4.5</v>
      </c>
    </row>
    <row r="598">
      <c r="A598" s="6">
        <v>77657.0</v>
      </c>
      <c r="B598" s="6">
        <v>3.3</v>
      </c>
    </row>
    <row r="599">
      <c r="A599" s="6">
        <v>38623.0</v>
      </c>
      <c r="B599" s="6">
        <v>3.6</v>
      </c>
    </row>
    <row r="600">
      <c r="A600" s="6">
        <v>38623.0</v>
      </c>
      <c r="B600" s="6">
        <v>3.6</v>
      </c>
    </row>
    <row r="601">
      <c r="A601" s="6">
        <v>122643.0</v>
      </c>
      <c r="B601" s="6">
        <v>4.0</v>
      </c>
    </row>
    <row r="602">
      <c r="A602" s="6">
        <v>57642.0</v>
      </c>
      <c r="B602" s="6">
        <v>2.9</v>
      </c>
    </row>
    <row r="603">
      <c r="A603" s="6">
        <v>58282.0</v>
      </c>
      <c r="B603" s="6">
        <v>3.6</v>
      </c>
    </row>
    <row r="604">
      <c r="A604" s="6">
        <v>106840.0</v>
      </c>
    </row>
    <row r="605">
      <c r="A605" s="6">
        <v>77496.0</v>
      </c>
      <c r="B605" s="6">
        <v>3.6</v>
      </c>
    </row>
    <row r="606">
      <c r="A606" s="6">
        <v>29516.0</v>
      </c>
      <c r="B606" s="6">
        <v>3.6</v>
      </c>
    </row>
    <row r="607">
      <c r="A607" s="6">
        <v>73494.0</v>
      </c>
      <c r="B607" s="6">
        <v>3.7</v>
      </c>
    </row>
    <row r="608">
      <c r="A608" s="6">
        <v>97068.0</v>
      </c>
      <c r="B608" s="6">
        <v>3.7</v>
      </c>
    </row>
    <row r="609">
      <c r="A609" s="6">
        <v>55223.0</v>
      </c>
      <c r="B609" s="6">
        <v>3.8</v>
      </c>
    </row>
    <row r="610">
      <c r="A610" s="6">
        <v>59390.0</v>
      </c>
      <c r="B610" s="6">
        <v>3.9</v>
      </c>
    </row>
    <row r="611">
      <c r="A611" s="6">
        <v>49942.0</v>
      </c>
      <c r="B611" s="6">
        <v>3.1</v>
      </c>
    </row>
    <row r="612">
      <c r="A612" s="6">
        <v>58494.0</v>
      </c>
      <c r="B612" s="6">
        <v>3.9</v>
      </c>
    </row>
    <row r="613">
      <c r="A613" s="6">
        <v>74618.0</v>
      </c>
      <c r="B613" s="6">
        <v>3.9</v>
      </c>
    </row>
    <row r="614">
      <c r="A614" s="6">
        <v>57119.0</v>
      </c>
      <c r="B614" s="6">
        <v>3.4</v>
      </c>
    </row>
    <row r="615">
      <c r="A615" s="6">
        <v>110852.0</v>
      </c>
      <c r="B615" s="6">
        <v>3.8</v>
      </c>
    </row>
    <row r="616">
      <c r="A616" s="6">
        <v>71750.0</v>
      </c>
      <c r="B616" s="6">
        <v>4.3</v>
      </c>
    </row>
    <row r="617">
      <c r="A617" s="6">
        <v>96672.0</v>
      </c>
      <c r="B617" s="6">
        <v>3.8</v>
      </c>
    </row>
    <row r="618">
      <c r="A618" s="6">
        <v>62031.0</v>
      </c>
      <c r="B618" s="6">
        <v>3.0</v>
      </c>
    </row>
    <row r="619">
      <c r="A619" s="6">
        <v>107325.0</v>
      </c>
      <c r="B619" s="6">
        <v>3.9</v>
      </c>
    </row>
    <row r="620">
      <c r="A620" s="6">
        <v>20268.0</v>
      </c>
      <c r="B620" s="6">
        <v>2.4</v>
      </c>
    </row>
    <row r="621">
      <c r="A621" s="6">
        <v>147861.0</v>
      </c>
      <c r="B621" s="6">
        <v>3.9</v>
      </c>
    </row>
    <row r="622">
      <c r="A622" s="6">
        <v>66139.0</v>
      </c>
      <c r="B622" s="6">
        <v>3.4</v>
      </c>
    </row>
    <row r="623">
      <c r="A623" s="6">
        <v>80040.0</v>
      </c>
      <c r="B623" s="6">
        <v>4.0</v>
      </c>
    </row>
    <row r="624">
      <c r="A624" s="6">
        <v>61388.0</v>
      </c>
      <c r="B624" s="6">
        <v>3.6</v>
      </c>
    </row>
    <row r="625">
      <c r="A625" s="6">
        <v>62030.0</v>
      </c>
      <c r="B625" s="6">
        <v>3.8</v>
      </c>
    </row>
    <row r="626">
      <c r="A626" s="6">
        <v>82543.0</v>
      </c>
      <c r="B626" s="6">
        <v>2.4</v>
      </c>
    </row>
    <row r="627">
      <c r="A627" s="6">
        <v>101675.0</v>
      </c>
    </row>
    <row r="628">
      <c r="A628" s="6">
        <v>112682.0</v>
      </c>
      <c r="B628" s="6">
        <v>3.9</v>
      </c>
    </row>
    <row r="629">
      <c r="A629" s="6">
        <v>144391.0</v>
      </c>
      <c r="B629" s="6">
        <v>4.5</v>
      </c>
    </row>
    <row r="630">
      <c r="A630" s="6">
        <v>120060.0</v>
      </c>
      <c r="B630" s="6">
        <v>3.8</v>
      </c>
    </row>
    <row r="631">
      <c r="A631" s="6">
        <v>87548.0</v>
      </c>
      <c r="B631" s="6">
        <v>2.4</v>
      </c>
    </row>
    <row r="632">
      <c r="A632" s="6">
        <v>62762.0</v>
      </c>
      <c r="B632" s="6">
        <v>3.8</v>
      </c>
    </row>
    <row r="633">
      <c r="A633" s="6">
        <v>70408.0</v>
      </c>
      <c r="B633" s="6">
        <v>3.9</v>
      </c>
    </row>
    <row r="634">
      <c r="A634" s="6">
        <v>70834.0</v>
      </c>
      <c r="B634" s="6">
        <v>4.0</v>
      </c>
    </row>
    <row r="635">
      <c r="A635" s="6">
        <v>42951.0</v>
      </c>
      <c r="B635" s="6">
        <v>2.7</v>
      </c>
    </row>
    <row r="636">
      <c r="A636" s="6">
        <v>75835.0</v>
      </c>
      <c r="B636" s="6">
        <v>4.0</v>
      </c>
    </row>
    <row r="637">
      <c r="A637" s="6">
        <v>99085.0</v>
      </c>
      <c r="B637" s="6">
        <v>2.7</v>
      </c>
    </row>
    <row r="638">
      <c r="A638" s="6">
        <v>85632.0</v>
      </c>
      <c r="B638" s="6">
        <v>3.9</v>
      </c>
    </row>
    <row r="639">
      <c r="A639" s="6">
        <v>107699.0</v>
      </c>
      <c r="B639" s="6">
        <v>3.5</v>
      </c>
    </row>
    <row r="640">
      <c r="A640" s="6">
        <v>93470.0</v>
      </c>
      <c r="B640" s="6">
        <v>4.4</v>
      </c>
    </row>
    <row r="641">
      <c r="A641" s="6">
        <v>86531.0</v>
      </c>
      <c r="B641" s="6">
        <v>3.0</v>
      </c>
    </row>
    <row r="642">
      <c r="A642" s="6">
        <v>37653.0</v>
      </c>
      <c r="B642" s="6">
        <v>2.6</v>
      </c>
    </row>
    <row r="643">
      <c r="A643" s="6">
        <v>91864.0</v>
      </c>
      <c r="B643" s="6">
        <v>2.9</v>
      </c>
    </row>
    <row r="644">
      <c r="A644" s="6">
        <v>55691.0</v>
      </c>
      <c r="B644" s="6">
        <v>3.4</v>
      </c>
    </row>
    <row r="645">
      <c r="A645" s="6">
        <v>179685.0</v>
      </c>
    </row>
    <row r="646">
      <c r="A646" s="6">
        <v>112723.0</v>
      </c>
      <c r="B646" s="6">
        <v>3.7</v>
      </c>
    </row>
    <row r="647">
      <c r="A647" s="6">
        <v>96508.0</v>
      </c>
      <c r="B647" s="6">
        <v>3.5</v>
      </c>
    </row>
    <row r="648">
      <c r="A648" s="6">
        <v>70898.0</v>
      </c>
      <c r="B648" s="6">
        <v>3.8</v>
      </c>
    </row>
    <row r="649">
      <c r="A649" s="6">
        <v>99667.0</v>
      </c>
      <c r="B649" s="6">
        <v>2.7</v>
      </c>
    </row>
    <row r="650">
      <c r="A650" s="6">
        <v>68091.0</v>
      </c>
      <c r="B650" s="6">
        <v>3.6</v>
      </c>
    </row>
    <row r="651">
      <c r="A651" s="6">
        <v>102620.0</v>
      </c>
      <c r="B651" s="6">
        <v>3.9</v>
      </c>
    </row>
    <row r="652">
      <c r="A652" s="6">
        <v>71750.0</v>
      </c>
      <c r="B652" s="6">
        <v>4.3</v>
      </c>
    </row>
    <row r="653">
      <c r="A653" s="6">
        <v>86739.0</v>
      </c>
      <c r="B653" s="6">
        <v>4.2</v>
      </c>
    </row>
    <row r="654">
      <c r="A654" s="6">
        <v>87738.0</v>
      </c>
      <c r="B654" s="6">
        <v>3.4</v>
      </c>
    </row>
    <row r="655">
      <c r="A655" s="6">
        <v>44021.0</v>
      </c>
    </row>
    <row r="656">
      <c r="A656" s="6">
        <v>78557.0</v>
      </c>
      <c r="B656" s="6">
        <v>3.8</v>
      </c>
    </row>
    <row r="657">
      <c r="A657" s="6">
        <v>98142.0</v>
      </c>
      <c r="B657" s="6">
        <v>3.6</v>
      </c>
    </row>
    <row r="658">
      <c r="A658" s="6">
        <v>31373.0</v>
      </c>
      <c r="B658" s="6">
        <v>3.5</v>
      </c>
    </row>
    <row r="659">
      <c r="A659" s="6">
        <v>78307.0</v>
      </c>
      <c r="B659" s="6">
        <v>2.4</v>
      </c>
    </row>
    <row r="660">
      <c r="A660" s="6">
        <v>96151.0</v>
      </c>
      <c r="B660" s="6">
        <v>3.7</v>
      </c>
    </row>
    <row r="661">
      <c r="A661" s="6">
        <v>54297.0</v>
      </c>
      <c r="B661" s="6">
        <v>3.7</v>
      </c>
    </row>
    <row r="662">
      <c r="A662" s="6">
        <v>54297.0</v>
      </c>
      <c r="B662" s="6">
        <v>3.7</v>
      </c>
    </row>
    <row r="663">
      <c r="A663" s="6">
        <v>35981.0</v>
      </c>
      <c r="B663" s="6">
        <v>3.7</v>
      </c>
    </row>
    <row r="664">
      <c r="A664" s="6">
        <v>96151.0</v>
      </c>
      <c r="B664" s="6">
        <v>3.7</v>
      </c>
    </row>
    <row r="665">
      <c r="A665" s="6">
        <v>89104.0</v>
      </c>
      <c r="B665" s="6">
        <v>3.7</v>
      </c>
    </row>
    <row r="666">
      <c r="A666" s="6">
        <v>59894.0</v>
      </c>
      <c r="B666" s="6">
        <v>3.7</v>
      </c>
    </row>
    <row r="667">
      <c r="A667" s="6">
        <v>74364.0</v>
      </c>
      <c r="B667" s="6">
        <v>3.7</v>
      </c>
    </row>
    <row r="668">
      <c r="A668" s="6">
        <v>37937.0</v>
      </c>
      <c r="B668" s="6">
        <v>3.7</v>
      </c>
    </row>
    <row r="669">
      <c r="A669" s="6">
        <v>95665.0</v>
      </c>
      <c r="B669" s="6">
        <v>3.7</v>
      </c>
    </row>
    <row r="670">
      <c r="A670" s="6">
        <v>51373.0</v>
      </c>
      <c r="B670" s="6">
        <v>3.7</v>
      </c>
    </row>
    <row r="671">
      <c r="A671" s="6">
        <v>74916.0</v>
      </c>
      <c r="B671" s="6">
        <v>3.7</v>
      </c>
    </row>
    <row r="672">
      <c r="A672" s="6">
        <v>58824.0</v>
      </c>
      <c r="B672" s="6">
        <v>3.7</v>
      </c>
    </row>
    <row r="673">
      <c r="A673" s="6">
        <v>58824.0</v>
      </c>
      <c r="B673" s="6">
        <v>3.7</v>
      </c>
    </row>
    <row r="674">
      <c r="A674" s="6">
        <v>90454.0</v>
      </c>
      <c r="B674" s="6">
        <v>3.7</v>
      </c>
    </row>
    <row r="675">
      <c r="A675" s="6">
        <v>91443.0</v>
      </c>
      <c r="B675" s="6">
        <v>3.7</v>
      </c>
    </row>
    <row r="676">
      <c r="A676" s="6">
        <v>151875.0</v>
      </c>
      <c r="B676" s="6">
        <v>4.3</v>
      </c>
    </row>
    <row r="677">
      <c r="A677" s="6">
        <v>78594.0</v>
      </c>
      <c r="B677" s="6">
        <v>3.6</v>
      </c>
    </row>
    <row r="678">
      <c r="A678" s="6">
        <v>145000.0</v>
      </c>
      <c r="B678" s="6">
        <v>3.6</v>
      </c>
    </row>
    <row r="679">
      <c r="A679" s="6">
        <v>105765.0</v>
      </c>
      <c r="B679" s="6">
        <v>5.0</v>
      </c>
    </row>
    <row r="680">
      <c r="A680" s="6">
        <v>110377.0</v>
      </c>
    </row>
    <row r="681">
      <c r="A681" s="6">
        <v>137705.0</v>
      </c>
      <c r="B681" s="6">
        <v>3.5</v>
      </c>
    </row>
    <row r="682">
      <c r="A682" s="6">
        <v>163578.0</v>
      </c>
      <c r="B682" s="6">
        <v>4.0</v>
      </c>
    </row>
    <row r="683">
      <c r="A683" s="6">
        <v>119642.0</v>
      </c>
      <c r="B683" s="6">
        <v>3.1</v>
      </c>
    </row>
    <row r="684">
      <c r="A684" s="6">
        <v>84400.0</v>
      </c>
      <c r="B684" s="6">
        <v>4.4</v>
      </c>
    </row>
    <row r="685">
      <c r="A685" s="6">
        <v>108809.0</v>
      </c>
      <c r="B685" s="6">
        <v>4.4</v>
      </c>
    </row>
    <row r="686">
      <c r="A686" s="6">
        <v>148171.0</v>
      </c>
      <c r="B686" s="6">
        <v>4.5</v>
      </c>
    </row>
    <row r="687">
      <c r="A687" s="6">
        <v>175846.0</v>
      </c>
      <c r="B687" s="6">
        <v>3.8</v>
      </c>
    </row>
    <row r="688">
      <c r="A688" s="6">
        <v>87803.0</v>
      </c>
      <c r="B688" s="6">
        <v>3.6</v>
      </c>
    </row>
    <row r="689">
      <c r="A689" s="6">
        <v>105899.0</v>
      </c>
      <c r="B689" s="6">
        <v>3.5</v>
      </c>
    </row>
    <row r="690">
      <c r="A690" s="6">
        <v>78913.0</v>
      </c>
      <c r="B690" s="6">
        <v>4.3</v>
      </c>
    </row>
    <row r="691">
      <c r="A691" s="6">
        <v>170155.0</v>
      </c>
      <c r="B691" s="6">
        <v>4.6</v>
      </c>
    </row>
    <row r="692">
      <c r="A692" s="6">
        <v>116415.0</v>
      </c>
      <c r="B692" s="6">
        <v>4.2</v>
      </c>
    </row>
    <row r="693">
      <c r="A693" s="6">
        <v>175704.0</v>
      </c>
      <c r="B693" s="6">
        <v>4.2</v>
      </c>
    </row>
    <row r="694">
      <c r="A694" s="6">
        <v>124204.0</v>
      </c>
      <c r="B694" s="6">
        <v>4.0</v>
      </c>
    </row>
    <row r="695">
      <c r="A695" s="6">
        <v>123766.0</v>
      </c>
      <c r="B695" s="6">
        <v>4.2</v>
      </c>
    </row>
    <row r="696">
      <c r="A696" s="6">
        <v>131965.0</v>
      </c>
      <c r="B696" s="6">
        <v>4.7</v>
      </c>
    </row>
    <row r="697">
      <c r="A697" s="6">
        <v>117566.0</v>
      </c>
      <c r="B697" s="6">
        <v>4.7</v>
      </c>
    </row>
    <row r="698">
      <c r="A698" s="6">
        <v>102929.0</v>
      </c>
      <c r="B698" s="6">
        <v>3.5</v>
      </c>
    </row>
    <row r="699">
      <c r="A699" s="6">
        <v>114160.0</v>
      </c>
      <c r="B699" s="6">
        <v>5.0</v>
      </c>
    </row>
    <row r="700">
      <c r="A700" s="6">
        <v>160408.0</v>
      </c>
      <c r="B700" s="6">
        <v>4.0</v>
      </c>
    </row>
    <row r="701">
      <c r="A701" s="6">
        <v>110377.0</v>
      </c>
      <c r="B701" s="6">
        <v>5.0</v>
      </c>
    </row>
    <row r="702">
      <c r="A702" s="6">
        <v>86334.0</v>
      </c>
      <c r="B702" s="6">
        <v>4.0</v>
      </c>
    </row>
    <row r="703">
      <c r="A703" s="6">
        <v>111709.0</v>
      </c>
      <c r="B703" s="6">
        <v>4.3</v>
      </c>
    </row>
    <row r="704">
      <c r="A704" s="6">
        <v>116784.0</v>
      </c>
      <c r="B704" s="6">
        <v>3.5</v>
      </c>
    </row>
    <row r="705">
      <c r="A705" s="6">
        <v>112157.0</v>
      </c>
      <c r="B705" s="6">
        <v>4.3</v>
      </c>
    </row>
    <row r="706">
      <c r="A706" s="6">
        <v>96286.0</v>
      </c>
      <c r="B706" s="6">
        <v>4.3</v>
      </c>
    </row>
    <row r="707">
      <c r="A707" s="6">
        <v>117551.0</v>
      </c>
    </row>
    <row r="708">
      <c r="A708" s="6">
        <v>148321.0</v>
      </c>
      <c r="B708" s="6">
        <v>4.0</v>
      </c>
    </row>
    <row r="709">
      <c r="A709" s="6">
        <v>94891.0</v>
      </c>
      <c r="B709" s="6">
        <v>4.6</v>
      </c>
    </row>
    <row r="710">
      <c r="A710" s="6">
        <v>104205.0</v>
      </c>
      <c r="B710" s="6">
        <v>3.9</v>
      </c>
    </row>
    <row r="711">
      <c r="A711" s="6">
        <v>119642.0</v>
      </c>
      <c r="B711" s="6">
        <v>3.8</v>
      </c>
    </row>
    <row r="712">
      <c r="A712" s="6">
        <v>81903.0</v>
      </c>
      <c r="B712" s="6">
        <v>4.1</v>
      </c>
    </row>
    <row r="713">
      <c r="A713" s="6">
        <v>114825.0</v>
      </c>
      <c r="B713" s="6">
        <v>3.5</v>
      </c>
    </row>
    <row r="714">
      <c r="A714" s="6">
        <v>141088.0</v>
      </c>
      <c r="B714" s="6">
        <v>4.0</v>
      </c>
    </row>
    <row r="715">
      <c r="A715" s="6">
        <v>84802.0</v>
      </c>
      <c r="B715" s="6">
        <v>3.9</v>
      </c>
    </row>
    <row r="716">
      <c r="A716" s="6">
        <v>119642.0</v>
      </c>
      <c r="B716" s="6">
        <v>4.0</v>
      </c>
    </row>
    <row r="717">
      <c r="A717" s="6">
        <v>161055.0</v>
      </c>
      <c r="B717" s="6">
        <v>4.0</v>
      </c>
    </row>
    <row r="718">
      <c r="A718" s="6">
        <v>151646.0</v>
      </c>
      <c r="B718" s="6">
        <v>3.7</v>
      </c>
    </row>
    <row r="719">
      <c r="A719" s="6">
        <v>120329.0</v>
      </c>
      <c r="B719" s="6">
        <v>5.0</v>
      </c>
    </row>
    <row r="720">
      <c r="A720" s="6">
        <v>80668.0</v>
      </c>
      <c r="B720" s="6">
        <v>2.8</v>
      </c>
    </row>
    <row r="721">
      <c r="A721" s="6">
        <v>119642.0</v>
      </c>
      <c r="B721" s="6">
        <v>4.3</v>
      </c>
    </row>
    <row r="722">
      <c r="A722" s="6">
        <v>105388.0</v>
      </c>
      <c r="B722" s="6">
        <v>3.9</v>
      </c>
    </row>
    <row r="723">
      <c r="A723" s="6">
        <v>118964.0</v>
      </c>
      <c r="B723" s="6">
        <v>3.8</v>
      </c>
    </row>
    <row r="724">
      <c r="A724" s="6">
        <v>110377.0</v>
      </c>
    </row>
    <row r="725">
      <c r="A725" s="6">
        <v>89300.0</v>
      </c>
      <c r="B725" s="6">
        <v>3.6</v>
      </c>
    </row>
    <row r="726">
      <c r="A726" s="6">
        <v>61655.0</v>
      </c>
      <c r="B726" s="6">
        <v>4.4</v>
      </c>
    </row>
    <row r="727">
      <c r="A727" s="6">
        <v>171792.0</v>
      </c>
      <c r="B727" s="6">
        <v>4.0</v>
      </c>
    </row>
    <row r="728">
      <c r="A728" s="6">
        <v>109941.0</v>
      </c>
      <c r="B728" s="6">
        <v>3.1</v>
      </c>
    </row>
    <row r="729">
      <c r="A729" s="6">
        <v>71317.0</v>
      </c>
      <c r="B729" s="6">
        <v>3.5</v>
      </c>
    </row>
    <row r="730">
      <c r="A730" s="6">
        <v>97024.0</v>
      </c>
      <c r="B730" s="6">
        <v>4.7</v>
      </c>
    </row>
    <row r="731">
      <c r="A731" s="6">
        <v>105544.0</v>
      </c>
      <c r="B731" s="6">
        <v>3.5</v>
      </c>
    </row>
    <row r="732">
      <c r="A732" s="6">
        <v>37479.0</v>
      </c>
      <c r="B732" s="6">
        <v>3.9</v>
      </c>
    </row>
    <row r="733">
      <c r="A733" s="6">
        <v>105112.0</v>
      </c>
      <c r="B733" s="6">
        <v>4.4</v>
      </c>
    </row>
    <row r="734">
      <c r="A734" s="6">
        <v>108867.0</v>
      </c>
      <c r="B734" s="6">
        <v>2.7</v>
      </c>
    </row>
    <row r="735">
      <c r="A735" s="6">
        <v>162444.0</v>
      </c>
      <c r="B735" s="6">
        <v>3.9</v>
      </c>
    </row>
    <row r="736">
      <c r="A736" s="6">
        <v>74317.0</v>
      </c>
      <c r="B736" s="6">
        <v>4.4</v>
      </c>
    </row>
    <row r="737">
      <c r="A737" s="6">
        <v>81531.0</v>
      </c>
      <c r="B737" s="6">
        <v>3.4</v>
      </c>
    </row>
    <row r="738">
      <c r="A738" s="6">
        <v>116415.0</v>
      </c>
      <c r="B738" s="6">
        <v>4.1</v>
      </c>
    </row>
    <row r="739">
      <c r="A739" s="6">
        <v>96086.0</v>
      </c>
      <c r="B739" s="6">
        <v>3.2</v>
      </c>
    </row>
    <row r="740">
      <c r="A740" s="6">
        <v>90195.0</v>
      </c>
      <c r="B740" s="6">
        <v>4.1</v>
      </c>
    </row>
    <row r="741">
      <c r="A741" s="6">
        <v>70581.0</v>
      </c>
      <c r="B741" s="6">
        <v>3.6</v>
      </c>
    </row>
    <row r="742">
      <c r="A742" s="6">
        <v>70175.0</v>
      </c>
      <c r="B742" s="6">
        <v>3.8</v>
      </c>
    </row>
    <row r="743">
      <c r="A743" s="6">
        <v>120706.0</v>
      </c>
      <c r="B743" s="6">
        <v>3.3</v>
      </c>
    </row>
    <row r="744">
      <c r="A744" s="6">
        <v>137948.0</v>
      </c>
      <c r="B744" s="6">
        <v>4.0</v>
      </c>
    </row>
    <row r="745">
      <c r="A745" s="6">
        <v>105765.0</v>
      </c>
      <c r="B745" s="6">
        <v>5.0</v>
      </c>
    </row>
    <row r="746">
      <c r="A746" s="6">
        <v>103560.0</v>
      </c>
      <c r="B746" s="6">
        <v>3.5</v>
      </c>
    </row>
    <row r="747">
      <c r="A747" s="6">
        <v>110377.0</v>
      </c>
    </row>
    <row r="748">
      <c r="A748" s="6">
        <v>111713.0</v>
      </c>
      <c r="B748" s="6">
        <v>4.3</v>
      </c>
    </row>
    <row r="749">
      <c r="A749" s="6">
        <v>113488.0</v>
      </c>
      <c r="B749" s="6">
        <v>5.0</v>
      </c>
    </row>
    <row r="750">
      <c r="A750" s="6">
        <v>54616.0</v>
      </c>
      <c r="B750" s="6">
        <v>3.9</v>
      </c>
    </row>
    <row r="751">
      <c r="A751" s="6">
        <v>87422.0</v>
      </c>
      <c r="B751" s="6">
        <v>4.5</v>
      </c>
    </row>
    <row r="752">
      <c r="A752" s="6">
        <v>121720.0</v>
      </c>
      <c r="B752" s="6">
        <v>4.0</v>
      </c>
    </row>
    <row r="753">
      <c r="A753" s="6">
        <v>110887.0</v>
      </c>
      <c r="B753" s="6">
        <v>4.4</v>
      </c>
    </row>
    <row r="754">
      <c r="A754" s="6">
        <v>46343.0</v>
      </c>
      <c r="B754" s="6">
        <v>4.3</v>
      </c>
    </row>
    <row r="755">
      <c r="A755" s="6">
        <v>136562.0</v>
      </c>
      <c r="B755" s="6">
        <v>4.3</v>
      </c>
    </row>
    <row r="756">
      <c r="A756" s="6">
        <v>72951.0</v>
      </c>
    </row>
    <row r="757">
      <c r="A757" s="6">
        <v>60261.0</v>
      </c>
      <c r="B757" s="6">
        <v>3.2</v>
      </c>
    </row>
    <row r="758">
      <c r="A758" s="6">
        <v>107496.0</v>
      </c>
      <c r="B758" s="6">
        <v>2.9</v>
      </c>
    </row>
    <row r="759">
      <c r="A759" s="6">
        <v>150000.0</v>
      </c>
      <c r="B759" s="6">
        <v>3.6</v>
      </c>
    </row>
    <row r="760">
      <c r="A760" s="6">
        <v>116569.0</v>
      </c>
      <c r="B760" s="6">
        <v>4.5</v>
      </c>
    </row>
    <row r="761">
      <c r="A761" s="6">
        <v>104992.0</v>
      </c>
      <c r="B761" s="6">
        <v>3.8</v>
      </c>
    </row>
    <row r="762">
      <c r="A762" s="6">
        <v>79835.0</v>
      </c>
      <c r="B762" s="6">
        <v>4.9</v>
      </c>
    </row>
    <row r="763">
      <c r="A763" s="6">
        <v>122998.0</v>
      </c>
    </row>
    <row r="764">
      <c r="A764" s="6">
        <v>121232.0</v>
      </c>
      <c r="B764" s="6">
        <v>4.0</v>
      </c>
    </row>
    <row r="765">
      <c r="A765" s="6">
        <v>168311.0</v>
      </c>
      <c r="B765" s="6">
        <v>4.0</v>
      </c>
    </row>
    <row r="766">
      <c r="A766" s="6">
        <v>171476.0</v>
      </c>
      <c r="B766" s="6">
        <v>5.0</v>
      </c>
    </row>
    <row r="767">
      <c r="A767" s="6">
        <v>100959.0</v>
      </c>
    </row>
    <row r="768">
      <c r="A768" s="6">
        <v>129173.0</v>
      </c>
      <c r="B768" s="6">
        <v>3.2</v>
      </c>
    </row>
    <row r="769">
      <c r="A769" s="6">
        <v>63147.0</v>
      </c>
      <c r="B769" s="6">
        <v>3.4</v>
      </c>
    </row>
    <row r="770">
      <c r="A770" s="6">
        <v>156592.0</v>
      </c>
      <c r="B770" s="6">
        <v>3.3</v>
      </c>
    </row>
    <row r="771">
      <c r="A771" s="6">
        <v>63127.0</v>
      </c>
      <c r="B771" s="6">
        <v>3.7</v>
      </c>
    </row>
    <row r="772">
      <c r="A772" s="6">
        <v>149534.0</v>
      </c>
      <c r="B772" s="6">
        <v>4.7</v>
      </c>
    </row>
    <row r="773">
      <c r="A773" s="6">
        <v>134842.0</v>
      </c>
      <c r="B773" s="6">
        <v>3.3</v>
      </c>
    </row>
    <row r="774">
      <c r="A774" s="6">
        <v>61453.0</v>
      </c>
      <c r="B774" s="6">
        <v>4.4</v>
      </c>
    </row>
    <row r="775">
      <c r="A775" s="6">
        <v>161389.0</v>
      </c>
      <c r="B775" s="6">
        <v>3.6</v>
      </c>
    </row>
    <row r="776">
      <c r="A776" s="6">
        <v>156592.0</v>
      </c>
      <c r="B776" s="6">
        <v>3.3</v>
      </c>
    </row>
    <row r="777">
      <c r="A777" s="6">
        <v>80568.0</v>
      </c>
      <c r="B777" s="6">
        <v>3.7</v>
      </c>
    </row>
    <row r="778">
      <c r="A778" s="6">
        <v>100293.0</v>
      </c>
      <c r="B778" s="6">
        <v>3.4</v>
      </c>
    </row>
    <row r="779">
      <c r="A779" s="6">
        <v>85793.0</v>
      </c>
      <c r="B779" s="6">
        <v>3.7</v>
      </c>
    </row>
    <row r="780">
      <c r="A780" s="6">
        <v>130122.0</v>
      </c>
      <c r="B780" s="6">
        <v>4.3</v>
      </c>
    </row>
    <row r="781">
      <c r="A781" s="6">
        <v>137951.0</v>
      </c>
      <c r="B781" s="6">
        <v>4.7</v>
      </c>
    </row>
    <row r="782">
      <c r="A782" s="6">
        <v>63184.0</v>
      </c>
      <c r="B782" s="6">
        <v>4.8</v>
      </c>
    </row>
    <row r="783">
      <c r="A783" s="6">
        <v>137857.0</v>
      </c>
      <c r="B783" s="6">
        <v>4.3</v>
      </c>
    </row>
    <row r="784">
      <c r="A784" s="6">
        <v>122642.0</v>
      </c>
      <c r="B784" s="6">
        <v>3.2</v>
      </c>
    </row>
    <row r="785">
      <c r="A785" s="6">
        <v>165162.0</v>
      </c>
      <c r="B785" s="6">
        <v>4.7</v>
      </c>
    </row>
    <row r="786">
      <c r="A786" s="6">
        <v>106354.0</v>
      </c>
      <c r="B786" s="6">
        <v>2.8</v>
      </c>
    </row>
    <row r="787">
      <c r="A787" s="6">
        <v>84224.0</v>
      </c>
      <c r="B787" s="6">
        <v>3.3</v>
      </c>
    </row>
    <row r="788">
      <c r="A788" s="6">
        <v>150999.0</v>
      </c>
      <c r="B788" s="6">
        <v>3.3</v>
      </c>
    </row>
    <row r="789">
      <c r="A789" s="6">
        <v>99020.0</v>
      </c>
      <c r="B789" s="6">
        <v>4.3</v>
      </c>
    </row>
    <row r="790">
      <c r="A790" s="6">
        <v>156592.0</v>
      </c>
      <c r="B790" s="6">
        <v>3.3</v>
      </c>
    </row>
    <row r="791">
      <c r="A791" s="6">
        <v>85036.0</v>
      </c>
      <c r="B791" s="6">
        <v>3.8</v>
      </c>
    </row>
    <row r="792">
      <c r="A792" s="6">
        <v>116415.0</v>
      </c>
      <c r="B792" s="6">
        <v>4.6</v>
      </c>
    </row>
    <row r="793">
      <c r="A793" s="6">
        <v>97283.0</v>
      </c>
      <c r="B793" s="6">
        <v>3.4</v>
      </c>
    </row>
    <row r="794">
      <c r="A794" s="6">
        <v>114312.0</v>
      </c>
      <c r="B794" s="6">
        <v>3.5</v>
      </c>
    </row>
    <row r="795">
      <c r="A795" s="6">
        <v>94815.0</v>
      </c>
      <c r="B795" s="6">
        <v>2.5</v>
      </c>
    </row>
    <row r="796">
      <c r="A796" s="6">
        <v>125822.0</v>
      </c>
      <c r="B796" s="6">
        <v>3.9</v>
      </c>
    </row>
    <row r="797">
      <c r="A797" s="6">
        <v>91694.0</v>
      </c>
      <c r="B797" s="6">
        <v>4.4</v>
      </c>
    </row>
    <row r="798">
      <c r="A798" s="6">
        <v>122998.0</v>
      </c>
    </row>
    <row r="799">
      <c r="A799" s="6">
        <v>119856.0</v>
      </c>
      <c r="B799" s="6">
        <v>4.1</v>
      </c>
    </row>
    <row r="800">
      <c r="A800" s="6">
        <v>128752.0</v>
      </c>
      <c r="B800" s="6">
        <v>4.5</v>
      </c>
    </row>
    <row r="801">
      <c r="A801" s="6">
        <v>139145.0</v>
      </c>
      <c r="B801" s="6">
        <v>3.9</v>
      </c>
    </row>
    <row r="802">
      <c r="A802" s="6">
        <v>106610.0</v>
      </c>
      <c r="B802" s="6">
        <v>3.9</v>
      </c>
    </row>
    <row r="803">
      <c r="A803" s="6">
        <v>129617.0</v>
      </c>
      <c r="B803" s="6">
        <v>3.9</v>
      </c>
    </row>
    <row r="804">
      <c r="A804" s="6">
        <v>103753.0</v>
      </c>
      <c r="B804" s="6">
        <v>3.9</v>
      </c>
    </row>
    <row r="805">
      <c r="A805" s="6">
        <v>106259.0</v>
      </c>
      <c r="B805" s="6">
        <v>4.5</v>
      </c>
    </row>
    <row r="806">
      <c r="A806" s="6">
        <v>126320.0</v>
      </c>
      <c r="B806" s="6">
        <v>3.7</v>
      </c>
    </row>
    <row r="807">
      <c r="A807" s="6">
        <v>82128.0</v>
      </c>
      <c r="B807" s="6">
        <v>3.8</v>
      </c>
    </row>
    <row r="808">
      <c r="A808" s="6">
        <v>102913.0</v>
      </c>
      <c r="B808" s="6">
        <v>4.1</v>
      </c>
    </row>
    <row r="809">
      <c r="A809" s="6">
        <v>166131.0</v>
      </c>
      <c r="B809" s="6">
        <v>4.5</v>
      </c>
    </row>
    <row r="810">
      <c r="A810" s="6">
        <v>106992.0</v>
      </c>
      <c r="B810" s="6">
        <v>3.9</v>
      </c>
    </row>
    <row r="811">
      <c r="A811" s="6">
        <v>82562.0</v>
      </c>
      <c r="B811" s="6">
        <v>4.2</v>
      </c>
    </row>
    <row r="812">
      <c r="A812" s="6">
        <v>162444.0</v>
      </c>
      <c r="B812" s="6">
        <v>3.9</v>
      </c>
    </row>
    <row r="813">
      <c r="A813" s="6">
        <v>95011.0</v>
      </c>
      <c r="B813" s="6">
        <v>3.0</v>
      </c>
    </row>
    <row r="814">
      <c r="A814" s="6">
        <v>50113.0</v>
      </c>
      <c r="B814" s="6">
        <v>4.7</v>
      </c>
    </row>
    <row r="815">
      <c r="A815" s="6">
        <v>154074.0</v>
      </c>
      <c r="B815" s="6">
        <v>3.3</v>
      </c>
    </row>
    <row r="816">
      <c r="A816" s="6">
        <v>97656.0</v>
      </c>
      <c r="B816" s="6">
        <v>3.4</v>
      </c>
    </row>
    <row r="817">
      <c r="A817" s="6">
        <v>162015.0</v>
      </c>
      <c r="B817" s="6">
        <v>4.5</v>
      </c>
    </row>
    <row r="818">
      <c r="A818" s="6">
        <v>90263.0</v>
      </c>
      <c r="B818" s="6">
        <v>2.7</v>
      </c>
    </row>
    <row r="819">
      <c r="A819" s="6">
        <v>106294.0</v>
      </c>
      <c r="B819" s="6">
        <v>4.1</v>
      </c>
    </row>
    <row r="820">
      <c r="A820" s="6">
        <v>40816.0</v>
      </c>
      <c r="B820" s="6">
        <v>3.5</v>
      </c>
    </row>
    <row r="821">
      <c r="A821" s="6">
        <v>91694.0</v>
      </c>
      <c r="B821" s="6">
        <v>4.4</v>
      </c>
    </row>
    <row r="822">
      <c r="A822" s="6">
        <v>62071.0</v>
      </c>
    </row>
    <row r="823">
      <c r="A823" s="6">
        <v>150691.0</v>
      </c>
      <c r="B823" s="6">
        <v>4.3</v>
      </c>
    </row>
    <row r="824">
      <c r="A824" s="6">
        <v>112235.0</v>
      </c>
      <c r="B824" s="6">
        <v>5.0</v>
      </c>
    </row>
    <row r="825">
      <c r="A825" s="6">
        <v>75065.0</v>
      </c>
      <c r="B825" s="6">
        <v>3.5</v>
      </c>
    </row>
    <row r="826">
      <c r="A826" s="6">
        <v>64728.0</v>
      </c>
      <c r="B826" s="6">
        <v>4.2</v>
      </c>
    </row>
    <row r="827">
      <c r="A827" s="6">
        <v>108647.0</v>
      </c>
      <c r="B827" s="6">
        <v>3.9</v>
      </c>
    </row>
    <row r="828">
      <c r="A828" s="6">
        <v>95925.0</v>
      </c>
      <c r="B828" s="6">
        <v>2.7</v>
      </c>
    </row>
    <row r="829">
      <c r="A829" s="6">
        <v>127615.0</v>
      </c>
      <c r="B829" s="6">
        <v>2.6</v>
      </c>
    </row>
    <row r="830">
      <c r="A830" s="6">
        <v>102722.0</v>
      </c>
      <c r="B830" s="6">
        <v>4.4</v>
      </c>
    </row>
    <row r="831">
      <c r="A831" s="6">
        <v>182816.0</v>
      </c>
      <c r="B831" s="6">
        <v>3.6</v>
      </c>
    </row>
    <row r="832">
      <c r="A832" s="6">
        <v>110254.0</v>
      </c>
      <c r="B832" s="6">
        <v>4.4</v>
      </c>
    </row>
    <row r="833">
      <c r="A833" s="6">
        <v>83068.0</v>
      </c>
      <c r="B833" s="6">
        <v>5.0</v>
      </c>
    </row>
    <row r="834">
      <c r="A834" s="6">
        <v>99020.0</v>
      </c>
      <c r="B834" s="6">
        <v>4.3</v>
      </c>
    </row>
    <row r="835">
      <c r="A835" s="6">
        <v>162444.0</v>
      </c>
      <c r="B835" s="6">
        <v>3.9</v>
      </c>
    </row>
    <row r="836">
      <c r="A836" s="6">
        <v>117464.0</v>
      </c>
      <c r="B836" s="6">
        <v>4.4</v>
      </c>
    </row>
    <row r="837">
      <c r="A837" s="6">
        <v>95138.0</v>
      </c>
      <c r="B837" s="6">
        <v>3.0</v>
      </c>
    </row>
    <row r="838">
      <c r="A838" s="6">
        <v>101645.0</v>
      </c>
      <c r="B838" s="6">
        <v>4.1</v>
      </c>
    </row>
    <row r="839">
      <c r="A839" s="6">
        <v>75619.0</v>
      </c>
      <c r="B839" s="6">
        <v>4.8</v>
      </c>
    </row>
    <row r="840">
      <c r="A840" s="6">
        <v>110887.0</v>
      </c>
      <c r="B840" s="6">
        <v>4.4</v>
      </c>
    </row>
    <row r="841">
      <c r="A841" s="6">
        <v>135715.0</v>
      </c>
      <c r="B841" s="6">
        <v>3.3</v>
      </c>
    </row>
    <row r="842">
      <c r="A842" s="6">
        <v>172401.0</v>
      </c>
      <c r="B842" s="6">
        <v>4.0</v>
      </c>
    </row>
    <row r="843">
      <c r="A843" s="6">
        <v>82025.0</v>
      </c>
    </row>
    <row r="844">
      <c r="A844" s="6">
        <v>172401.0</v>
      </c>
    </row>
    <row r="845">
      <c r="A845" s="6">
        <v>43843.0</v>
      </c>
      <c r="B845" s="6">
        <v>3.9</v>
      </c>
    </row>
    <row r="846">
      <c r="A846" s="6">
        <v>149267.0</v>
      </c>
      <c r="B846" s="6">
        <v>3.7</v>
      </c>
    </row>
    <row r="847">
      <c r="A847" s="6">
        <v>152194.0</v>
      </c>
      <c r="B847" s="6">
        <v>3.9</v>
      </c>
    </row>
    <row r="848">
      <c r="A848" s="6">
        <v>106610.0</v>
      </c>
      <c r="B848" s="6">
        <v>3.9</v>
      </c>
    </row>
    <row r="849">
      <c r="A849" s="6">
        <v>90477.0</v>
      </c>
      <c r="B849" s="6">
        <v>4.5</v>
      </c>
    </row>
    <row r="850">
      <c r="A850" s="6">
        <v>134273.0</v>
      </c>
      <c r="B850" s="6">
        <v>4.0</v>
      </c>
    </row>
    <row r="851">
      <c r="A851" s="6">
        <v>98222.0</v>
      </c>
      <c r="B851" s="6">
        <v>4.0</v>
      </c>
    </row>
    <row r="852">
      <c r="A852" s="6">
        <v>149267.0</v>
      </c>
      <c r="B852" s="6">
        <v>5.0</v>
      </c>
    </row>
    <row r="853">
      <c r="A853" s="6">
        <v>139145.0</v>
      </c>
      <c r="B853" s="6">
        <v>3.9</v>
      </c>
    </row>
    <row r="854">
      <c r="A854" s="6">
        <v>116569.0</v>
      </c>
      <c r="B854" s="6">
        <v>4.9</v>
      </c>
    </row>
    <row r="855">
      <c r="A855" s="6">
        <v>82128.0</v>
      </c>
      <c r="B855" s="6">
        <v>4.3</v>
      </c>
    </row>
    <row r="856">
      <c r="A856" s="6">
        <v>76622.0</v>
      </c>
      <c r="B856" s="6">
        <v>4.1</v>
      </c>
    </row>
    <row r="857">
      <c r="A857" s="6">
        <v>106690.0</v>
      </c>
      <c r="B857" s="6">
        <v>4.4</v>
      </c>
    </row>
    <row r="858">
      <c r="A858" s="6">
        <v>122982.0</v>
      </c>
      <c r="B858" s="6">
        <v>4.5</v>
      </c>
    </row>
    <row r="859">
      <c r="A859" s="6">
        <v>104368.0</v>
      </c>
      <c r="B859" s="6">
        <v>3.9</v>
      </c>
    </row>
    <row r="860">
      <c r="A860" s="6">
        <v>171258.0</v>
      </c>
      <c r="B860" s="6">
        <v>3.9</v>
      </c>
    </row>
    <row r="861">
      <c r="A861" s="6">
        <v>100959.0</v>
      </c>
      <c r="B861" s="6">
        <v>5.0</v>
      </c>
    </row>
    <row r="862">
      <c r="A862" s="6">
        <v>134108.0</v>
      </c>
      <c r="B862" s="6">
        <v>4.5</v>
      </c>
    </row>
    <row r="863">
      <c r="A863" s="6">
        <v>105765.0</v>
      </c>
      <c r="B863" s="6">
        <v>3.7</v>
      </c>
    </row>
    <row r="864">
      <c r="A864" s="6">
        <v>99278.0</v>
      </c>
      <c r="B864" s="6">
        <v>4.2</v>
      </c>
    </row>
    <row r="865">
      <c r="A865" s="6">
        <v>106487.0</v>
      </c>
    </row>
    <row r="866">
      <c r="A866" s="6">
        <v>94222.0</v>
      </c>
      <c r="B866" s="6">
        <v>3.9</v>
      </c>
    </row>
    <row r="867">
      <c r="A867" s="6">
        <v>105765.0</v>
      </c>
      <c r="B867" s="6">
        <v>5.0</v>
      </c>
    </row>
    <row r="868">
      <c r="A868" s="6">
        <v>116995.0</v>
      </c>
      <c r="B868" s="6">
        <v>3.9</v>
      </c>
    </row>
    <row r="869">
      <c r="A869" s="6">
        <v>162741.0</v>
      </c>
      <c r="B869" s="6">
        <v>3.8</v>
      </c>
    </row>
    <row r="870">
      <c r="A870" s="6">
        <v>59374.0</v>
      </c>
      <c r="B870" s="6">
        <v>3.9</v>
      </c>
    </row>
    <row r="871">
      <c r="A871" s="6">
        <v>66742.0</v>
      </c>
      <c r="B871" s="6">
        <v>4.0</v>
      </c>
    </row>
    <row r="872">
      <c r="A872" s="6">
        <v>82796.0</v>
      </c>
      <c r="B872" s="6">
        <v>4.0</v>
      </c>
    </row>
    <row r="873">
      <c r="A873" s="6">
        <v>161510.0</v>
      </c>
      <c r="B873" s="6">
        <v>3.9</v>
      </c>
    </row>
    <row r="874">
      <c r="A874" s="6">
        <v>59624.0</v>
      </c>
      <c r="B874" s="6">
        <v>3.0</v>
      </c>
    </row>
    <row r="875">
      <c r="A875" s="6">
        <v>49428.0</v>
      </c>
      <c r="B875" s="6">
        <v>3.8</v>
      </c>
    </row>
    <row r="876">
      <c r="A876" s="6">
        <v>120351.0</v>
      </c>
      <c r="B876" s="6">
        <v>3.9</v>
      </c>
    </row>
    <row r="877">
      <c r="A877" s="6">
        <v>162444.0</v>
      </c>
      <c r="B877" s="6">
        <v>3.9</v>
      </c>
    </row>
    <row r="878">
      <c r="A878" s="6">
        <v>94190.0</v>
      </c>
      <c r="B878" s="6">
        <v>3.9</v>
      </c>
    </row>
    <row r="879">
      <c r="A879" s="6">
        <v>135860.0</v>
      </c>
      <c r="B879" s="6">
        <v>4.5</v>
      </c>
    </row>
    <row r="880">
      <c r="A880" s="6">
        <v>166713.0</v>
      </c>
      <c r="B880" s="6">
        <v>3.9</v>
      </c>
    </row>
    <row r="881">
      <c r="A881" s="6">
        <v>126124.0</v>
      </c>
      <c r="B881" s="6">
        <v>3.9</v>
      </c>
    </row>
    <row r="882">
      <c r="A882" s="6">
        <v>64728.0</v>
      </c>
      <c r="B882" s="6">
        <v>4.2</v>
      </c>
    </row>
    <row r="883">
      <c r="A883" s="6">
        <v>50150.0</v>
      </c>
      <c r="B883" s="6">
        <v>3.6</v>
      </c>
    </row>
    <row r="884">
      <c r="A884" s="6">
        <v>101249.0</v>
      </c>
      <c r="B884" s="6">
        <v>4.5</v>
      </c>
    </row>
    <row r="885">
      <c r="A885" s="6">
        <v>79462.0</v>
      </c>
      <c r="B885" s="6">
        <v>3.5</v>
      </c>
    </row>
    <row r="886">
      <c r="A886" s="6">
        <v>122157.0</v>
      </c>
      <c r="B886" s="6">
        <v>4.0</v>
      </c>
    </row>
    <row r="887">
      <c r="A887" s="6">
        <v>81511.0</v>
      </c>
    </row>
    <row r="888">
      <c r="A888" s="6">
        <v>149267.0</v>
      </c>
      <c r="B888" s="6">
        <v>5.0</v>
      </c>
    </row>
    <row r="889">
      <c r="A889" s="6">
        <v>56410.0</v>
      </c>
      <c r="B889" s="6">
        <v>3.9</v>
      </c>
    </row>
    <row r="890">
      <c r="A890" s="6">
        <v>100959.0</v>
      </c>
      <c r="B890" s="6">
        <v>4.2</v>
      </c>
    </row>
    <row r="891">
      <c r="A891" s="6">
        <v>84226.0</v>
      </c>
      <c r="B891" s="6">
        <v>3.9</v>
      </c>
    </row>
    <row r="892">
      <c r="A892" s="6">
        <v>100385.0</v>
      </c>
      <c r="B892" s="6">
        <v>4.5</v>
      </c>
    </row>
    <row r="893">
      <c r="A893" s="6">
        <v>138634.0</v>
      </c>
      <c r="B893" s="6">
        <v>3.9</v>
      </c>
    </row>
    <row r="894">
      <c r="A894" s="6">
        <v>130639.0</v>
      </c>
      <c r="B894" s="6">
        <v>3.1</v>
      </c>
    </row>
    <row r="895">
      <c r="A895" s="6">
        <v>80542.0</v>
      </c>
      <c r="B895" s="6">
        <v>4.5</v>
      </c>
    </row>
    <row r="896">
      <c r="A896" s="6">
        <v>149267.0</v>
      </c>
    </row>
    <row r="897">
      <c r="A897" s="6">
        <v>112564.0</v>
      </c>
      <c r="B897" s="6">
        <v>3.4</v>
      </c>
    </row>
    <row r="898">
      <c r="A898" s="6">
        <v>115326.0</v>
      </c>
      <c r="B898" s="6">
        <v>2.8</v>
      </c>
    </row>
    <row r="899">
      <c r="A899" s="6">
        <v>122598.0</v>
      </c>
      <c r="B899" s="6">
        <v>4.6</v>
      </c>
    </row>
    <row r="900">
      <c r="A900" s="6">
        <v>64209.0</v>
      </c>
      <c r="B900" s="6">
        <v>3.8</v>
      </c>
    </row>
    <row r="901">
      <c r="A901" s="6">
        <v>111187.0</v>
      </c>
      <c r="B901" s="6">
        <v>3.9</v>
      </c>
    </row>
    <row r="902">
      <c r="A902" s="6">
        <v>149267.0</v>
      </c>
      <c r="B902" s="6">
        <v>5.0</v>
      </c>
    </row>
    <row r="903">
      <c r="A903" s="6">
        <v>64917.0</v>
      </c>
      <c r="B903" s="6">
        <v>3.9</v>
      </c>
    </row>
    <row r="904">
      <c r="A904" s="6">
        <v>62445.0</v>
      </c>
      <c r="B904" s="6">
        <v>3.1</v>
      </c>
    </row>
    <row r="905">
      <c r="A905" s="6">
        <v>107930.0</v>
      </c>
      <c r="B905" s="6">
        <v>4.0</v>
      </c>
    </row>
    <row r="906">
      <c r="A906" s="6">
        <v>95966.0</v>
      </c>
      <c r="B906" s="6">
        <v>4.2</v>
      </c>
    </row>
    <row r="907">
      <c r="A907" s="6">
        <v>77672.0</v>
      </c>
      <c r="B907" s="6">
        <v>3.9</v>
      </c>
    </row>
    <row r="908">
      <c r="A908" s="6">
        <v>97620.0</v>
      </c>
      <c r="B908" s="6">
        <v>3.4</v>
      </c>
    </row>
    <row r="909">
      <c r="A909" s="6">
        <v>149324.0</v>
      </c>
      <c r="B909" s="6">
        <v>3.1</v>
      </c>
    </row>
    <row r="910">
      <c r="A910" s="6">
        <v>149267.0</v>
      </c>
      <c r="B910" s="6">
        <v>2.4</v>
      </c>
    </row>
    <row r="911">
      <c r="A911" s="6">
        <v>117464.0</v>
      </c>
      <c r="B911" s="6">
        <v>4.4</v>
      </c>
    </row>
    <row r="912">
      <c r="A912" s="6">
        <v>98013.0</v>
      </c>
      <c r="B912" s="6">
        <v>3.3</v>
      </c>
    </row>
    <row r="913">
      <c r="A913" s="6">
        <v>63178.0</v>
      </c>
      <c r="B913" s="6">
        <v>4.0</v>
      </c>
    </row>
    <row r="914">
      <c r="A914" s="6">
        <v>139265.0</v>
      </c>
      <c r="B914" s="6">
        <v>3.9</v>
      </c>
    </row>
    <row r="915">
      <c r="A915" s="6">
        <v>84239.0</v>
      </c>
      <c r="B915" s="6">
        <v>4.6</v>
      </c>
    </row>
    <row r="916">
      <c r="A916" s="6">
        <v>126271.0</v>
      </c>
      <c r="B916" s="6">
        <v>3.8</v>
      </c>
    </row>
    <row r="917">
      <c r="A917" s="6">
        <v>191071.0</v>
      </c>
      <c r="B917" s="6">
        <v>3.7</v>
      </c>
    </row>
    <row r="918">
      <c r="A918" s="6">
        <v>117464.0</v>
      </c>
      <c r="B918" s="6">
        <v>4.4</v>
      </c>
    </row>
    <row r="919">
      <c r="A919" s="6">
        <v>117507.0</v>
      </c>
      <c r="B919" s="6">
        <v>3.5</v>
      </c>
    </row>
    <row r="920">
      <c r="A920" s="6">
        <v>105765.0</v>
      </c>
      <c r="B920" s="6">
        <v>5.0</v>
      </c>
    </row>
    <row r="921">
      <c r="A921" s="6">
        <v>38553.0</v>
      </c>
      <c r="B921" s="6">
        <v>3.9</v>
      </c>
    </row>
    <row r="922">
      <c r="A922" s="6">
        <v>110887.0</v>
      </c>
      <c r="B922" s="6">
        <v>4.4</v>
      </c>
    </row>
    <row r="923">
      <c r="A923" s="6">
        <v>133572.0</v>
      </c>
      <c r="B923" s="6">
        <v>3.9</v>
      </c>
    </row>
    <row r="924">
      <c r="A924" s="6">
        <v>37278.0</v>
      </c>
      <c r="B924" s="6">
        <v>3.7</v>
      </c>
    </row>
    <row r="925">
      <c r="A925" s="6">
        <v>62418.0</v>
      </c>
      <c r="B925" s="6">
        <v>4.5</v>
      </c>
    </row>
    <row r="926">
      <c r="A926" s="6">
        <v>73853.0</v>
      </c>
      <c r="B926" s="6">
        <v>4.0</v>
      </c>
    </row>
    <row r="927">
      <c r="A927" s="6">
        <v>125865.0</v>
      </c>
      <c r="B927" s="6">
        <v>4.5</v>
      </c>
    </row>
    <row r="928">
      <c r="A928" s="6">
        <v>56024.0</v>
      </c>
      <c r="B928" s="6">
        <v>2.8</v>
      </c>
    </row>
    <row r="929">
      <c r="A929" s="6">
        <v>164202.0</v>
      </c>
      <c r="B929" s="6">
        <v>4.7</v>
      </c>
    </row>
    <row r="930">
      <c r="A930" s="6">
        <v>116887.0</v>
      </c>
      <c r="B930" s="6">
        <v>5.0</v>
      </c>
    </row>
    <row r="931">
      <c r="A931" s="6">
        <v>144906.0</v>
      </c>
      <c r="B931" s="6">
        <v>3.5</v>
      </c>
    </row>
    <row r="932">
      <c r="A932" s="6">
        <v>119603.0</v>
      </c>
      <c r="B932" s="6">
        <v>4.0</v>
      </c>
    </row>
    <row r="933">
      <c r="A933" s="6">
        <v>77449.0</v>
      </c>
      <c r="B933" s="6">
        <v>3.5</v>
      </c>
    </row>
    <row r="934">
      <c r="A934" s="6">
        <v>79853.0</v>
      </c>
      <c r="B934" s="6">
        <v>4.5</v>
      </c>
    </row>
    <row r="935">
      <c r="A935" s="6">
        <v>146213.0</v>
      </c>
      <c r="B935" s="6">
        <v>3.7</v>
      </c>
    </row>
    <row r="936">
      <c r="A936" s="6">
        <v>107465.0</v>
      </c>
      <c r="B936" s="6">
        <v>3.9</v>
      </c>
    </row>
    <row r="937">
      <c r="A937" s="6">
        <v>98717.0</v>
      </c>
      <c r="B937" s="6">
        <v>3.9</v>
      </c>
    </row>
    <row r="938">
      <c r="A938" s="6">
        <v>129314.0</v>
      </c>
      <c r="B938" s="6">
        <v>3.9</v>
      </c>
    </row>
    <row r="939">
      <c r="A939" s="6">
        <v>106610.0</v>
      </c>
      <c r="B939" s="6">
        <v>3.9</v>
      </c>
    </row>
    <row r="940">
      <c r="A940" s="6">
        <v>137812.0</v>
      </c>
      <c r="B940" s="6">
        <v>5.0</v>
      </c>
    </row>
    <row r="941">
      <c r="A941" s="6">
        <v>98398.0</v>
      </c>
      <c r="B941" s="6">
        <v>3.3</v>
      </c>
    </row>
    <row r="942">
      <c r="A942" s="6">
        <v>161510.0</v>
      </c>
      <c r="B942" s="6">
        <v>3.9</v>
      </c>
    </row>
    <row r="943">
      <c r="A943" s="6">
        <v>111276.0</v>
      </c>
      <c r="B943" s="6">
        <v>3.4</v>
      </c>
    </row>
    <row r="944">
      <c r="A944" s="6">
        <v>103009.0</v>
      </c>
      <c r="B944" s="6">
        <v>4.7</v>
      </c>
    </row>
    <row r="945">
      <c r="A945" s="6">
        <v>71379.0</v>
      </c>
      <c r="B945" s="6">
        <v>4.7</v>
      </c>
    </row>
    <row r="946">
      <c r="A946" s="6">
        <v>102584.0</v>
      </c>
      <c r="B946" s="6">
        <v>4.6</v>
      </c>
    </row>
    <row r="947">
      <c r="A947" s="6">
        <v>153983.0</v>
      </c>
      <c r="B947" s="6">
        <v>4.6</v>
      </c>
    </row>
    <row r="948">
      <c r="A948" s="6">
        <v>167859.0</v>
      </c>
      <c r="B948" s="6">
        <v>3.9</v>
      </c>
    </row>
    <row r="949">
      <c r="A949" s="6">
        <v>85704.0</v>
      </c>
      <c r="B949" s="6">
        <v>4.7</v>
      </c>
    </row>
    <row r="950">
      <c r="A950" s="6">
        <v>149534.0</v>
      </c>
      <c r="B950" s="6">
        <v>3.7</v>
      </c>
    </row>
    <row r="951">
      <c r="A951" s="6">
        <v>103670.0</v>
      </c>
      <c r="B951" s="6">
        <v>4.0</v>
      </c>
    </row>
    <row r="952">
      <c r="A952" s="6">
        <v>117464.0</v>
      </c>
      <c r="B952" s="6">
        <v>4.4</v>
      </c>
    </row>
    <row r="953">
      <c r="A953" s="6">
        <v>103509.0</v>
      </c>
      <c r="B953" s="6">
        <v>5.0</v>
      </c>
    </row>
    <row r="954">
      <c r="A954" s="6">
        <v>81423.0</v>
      </c>
      <c r="B954" s="6">
        <v>3.5</v>
      </c>
    </row>
    <row r="955">
      <c r="A955" s="6">
        <v>128235.0</v>
      </c>
      <c r="B955" s="6">
        <v>3.4</v>
      </c>
    </row>
    <row r="956">
      <c r="A956" s="6">
        <v>117464.0</v>
      </c>
      <c r="B956" s="6">
        <v>4.4</v>
      </c>
    </row>
    <row r="957">
      <c r="A957" s="6">
        <v>137893.0</v>
      </c>
      <c r="B957" s="6">
        <v>4.4</v>
      </c>
    </row>
    <row r="958">
      <c r="A958" s="6">
        <v>33932.0</v>
      </c>
      <c r="B958" s="6">
        <v>3.9</v>
      </c>
    </row>
    <row r="959">
      <c r="A959" s="6">
        <v>142884.0</v>
      </c>
      <c r="B959" s="6">
        <v>3.9</v>
      </c>
    </row>
    <row r="960">
      <c r="A960" s="6">
        <v>117464.0</v>
      </c>
      <c r="B960" s="6">
        <v>4.4</v>
      </c>
    </row>
    <row r="961">
      <c r="A961" s="6">
        <v>78846.0</v>
      </c>
      <c r="B961" s="6">
        <v>3.6</v>
      </c>
    </row>
    <row r="962">
      <c r="A962" s="6">
        <v>137500.0</v>
      </c>
      <c r="B962" s="6">
        <v>5.0</v>
      </c>
    </row>
    <row r="963">
      <c r="A963" s="6">
        <v>61842.0</v>
      </c>
      <c r="B963" s="6">
        <v>4.0</v>
      </c>
    </row>
    <row r="964">
      <c r="A964" s="6">
        <v>63302.0</v>
      </c>
      <c r="B964" s="6">
        <v>3.7</v>
      </c>
    </row>
    <row r="965">
      <c r="A965" s="6">
        <v>41120.0</v>
      </c>
      <c r="B965" s="6">
        <v>3.9</v>
      </c>
    </row>
    <row r="966">
      <c r="A966" s="6">
        <v>107345.0</v>
      </c>
      <c r="B966" s="6">
        <v>2.6</v>
      </c>
    </row>
    <row r="967">
      <c r="A967" s="6">
        <v>114825.0</v>
      </c>
      <c r="B967" s="6">
        <v>3.5</v>
      </c>
    </row>
    <row r="968">
      <c r="A968" s="6">
        <v>161510.0</v>
      </c>
      <c r="B968" s="6">
        <v>3.9</v>
      </c>
    </row>
    <row r="969">
      <c r="A969" s="6">
        <v>134551.0</v>
      </c>
      <c r="B969" s="6">
        <v>2.8</v>
      </c>
    </row>
    <row r="970">
      <c r="A970" s="6">
        <v>49428.0</v>
      </c>
      <c r="B970" s="6">
        <v>3.8</v>
      </c>
    </row>
    <row r="971">
      <c r="A971" s="6">
        <v>137930.0</v>
      </c>
      <c r="B971" s="6">
        <v>3.9</v>
      </c>
    </row>
    <row r="972">
      <c r="A972" s="6">
        <v>129314.0</v>
      </c>
      <c r="B972" s="6">
        <v>3.9</v>
      </c>
    </row>
    <row r="973">
      <c r="A973" s="6">
        <v>52517.0</v>
      </c>
      <c r="B973" s="6">
        <v>3.7</v>
      </c>
    </row>
    <row r="974">
      <c r="A974" s="6">
        <v>142960.0</v>
      </c>
      <c r="B974" s="6">
        <v>3.9</v>
      </c>
    </row>
    <row r="975">
      <c r="A975" s="6">
        <v>99062.0</v>
      </c>
      <c r="B975" s="6">
        <v>3.5</v>
      </c>
    </row>
    <row r="976">
      <c r="A976" s="6">
        <v>170345.0</v>
      </c>
      <c r="B976" s="6">
        <v>4.3</v>
      </c>
    </row>
    <row r="977">
      <c r="A977" s="6">
        <v>112096.0</v>
      </c>
      <c r="B977" s="6">
        <v>3.7</v>
      </c>
    </row>
    <row r="978">
      <c r="A978" s="6">
        <v>148685.0</v>
      </c>
      <c r="B978" s="6">
        <v>4.7</v>
      </c>
    </row>
    <row r="979">
      <c r="A979" s="6">
        <v>43211.0</v>
      </c>
      <c r="B979" s="6">
        <v>4.7</v>
      </c>
    </row>
    <row r="980">
      <c r="A980" s="6">
        <v>205735.0</v>
      </c>
      <c r="B980" s="6">
        <v>3.9</v>
      </c>
    </row>
    <row r="981">
      <c r="A981" s="6">
        <v>84749.0</v>
      </c>
      <c r="B981" s="6">
        <v>4.4</v>
      </c>
    </row>
    <row r="982">
      <c r="A982" s="6">
        <v>100553.0</v>
      </c>
      <c r="B982" s="6">
        <v>4.1</v>
      </c>
    </row>
    <row r="983">
      <c r="A983" s="6">
        <v>102289.0</v>
      </c>
      <c r="B983" s="6">
        <v>3.8</v>
      </c>
    </row>
    <row r="984">
      <c r="A984" s="6">
        <v>73319.0</v>
      </c>
      <c r="B984" s="6">
        <v>3.9</v>
      </c>
    </row>
    <row r="985">
      <c r="A985" s="6">
        <v>106610.0</v>
      </c>
      <c r="B985" s="6">
        <v>3.9</v>
      </c>
    </row>
    <row r="986">
      <c r="A986" s="6">
        <v>54050.0</v>
      </c>
      <c r="B986" s="6">
        <v>4.0</v>
      </c>
    </row>
    <row r="987">
      <c r="A987" s="6">
        <v>29611.0</v>
      </c>
      <c r="B987" s="6">
        <v>4.0</v>
      </c>
    </row>
    <row r="988">
      <c r="A988" s="6">
        <v>32724.0</v>
      </c>
      <c r="B988" s="6">
        <v>3.3</v>
      </c>
    </row>
    <row r="989">
      <c r="A989" s="6">
        <v>145771.0</v>
      </c>
      <c r="B989" s="6">
        <v>3.8</v>
      </c>
    </row>
    <row r="990">
      <c r="A990" s="6">
        <v>133572.0</v>
      </c>
      <c r="B990" s="6">
        <v>3.9</v>
      </c>
    </row>
    <row r="991">
      <c r="A991" s="6">
        <v>142960.0</v>
      </c>
      <c r="B991" s="6">
        <v>3.9</v>
      </c>
    </row>
    <row r="992">
      <c r="A992" s="6">
        <v>110887.0</v>
      </c>
      <c r="B992" s="6">
        <v>4.4</v>
      </c>
    </row>
    <row r="993">
      <c r="A993" s="6">
        <v>135781.0</v>
      </c>
      <c r="B993" s="6">
        <v>3.4</v>
      </c>
    </row>
    <row r="994">
      <c r="A994" s="6">
        <v>114498.0</v>
      </c>
      <c r="B994" s="6">
        <v>3.7</v>
      </c>
    </row>
    <row r="995">
      <c r="A995" s="6">
        <v>106351.0</v>
      </c>
      <c r="B995" s="6">
        <v>3.6</v>
      </c>
    </row>
    <row r="996">
      <c r="A996" s="6">
        <v>47089.0</v>
      </c>
      <c r="B996" s="6">
        <v>3.2</v>
      </c>
    </row>
    <row r="997">
      <c r="A997" s="6">
        <v>70494.0</v>
      </c>
      <c r="B997" s="6">
        <v>4.0</v>
      </c>
    </row>
    <row r="998">
      <c r="A998" s="6">
        <v>174661.0</v>
      </c>
      <c r="B998" s="6">
        <v>4.4</v>
      </c>
    </row>
    <row r="999">
      <c r="A999" s="6">
        <v>92770.0</v>
      </c>
      <c r="B999" s="6">
        <v>3.8</v>
      </c>
    </row>
    <row r="1000">
      <c r="A1000" s="6">
        <v>103560.0</v>
      </c>
      <c r="B1000" s="6">
        <v>3.5</v>
      </c>
    </row>
    <row r="1001">
      <c r="A1001" s="6">
        <v>166713.0</v>
      </c>
      <c r="B1001" s="6">
        <v>3.9</v>
      </c>
    </row>
    <row r="1002">
      <c r="A1002" s="6">
        <v>132652.0</v>
      </c>
      <c r="B1002" s="6">
        <v>4.1</v>
      </c>
    </row>
    <row r="1003">
      <c r="A1003" s="6">
        <v>95919.0</v>
      </c>
      <c r="B1003" s="6">
        <v>5.0</v>
      </c>
    </row>
    <row r="1004">
      <c r="A1004" s="6">
        <v>124778.0</v>
      </c>
      <c r="B1004" s="6">
        <v>5.0</v>
      </c>
    </row>
    <row r="1005">
      <c r="A1005" s="6">
        <v>114913.0</v>
      </c>
      <c r="B1005" s="6">
        <v>3.5</v>
      </c>
    </row>
    <row r="1006">
      <c r="A1006" s="6">
        <v>158396.0</v>
      </c>
      <c r="B1006" s="6">
        <v>4.1</v>
      </c>
    </row>
    <row r="1007">
      <c r="A1007" s="6">
        <v>34224.0</v>
      </c>
      <c r="B1007" s="6">
        <v>4.8</v>
      </c>
    </row>
    <row r="1008">
      <c r="A1008" s="6">
        <v>116415.0</v>
      </c>
      <c r="B1008" s="6">
        <v>4.7</v>
      </c>
    </row>
    <row r="1009">
      <c r="A1009" s="6">
        <v>116168.0</v>
      </c>
      <c r="B1009" s="6">
        <v>3.3</v>
      </c>
    </row>
    <row r="1010">
      <c r="A1010" s="6">
        <v>67624.0</v>
      </c>
      <c r="B1010" s="6">
        <v>4.5</v>
      </c>
    </row>
    <row r="1011">
      <c r="A1011" s="6">
        <v>117024.0</v>
      </c>
      <c r="B1011" s="6">
        <v>4.3</v>
      </c>
    </row>
    <row r="1012">
      <c r="A1012" s="6">
        <v>115319.0</v>
      </c>
      <c r="B1012" s="6">
        <v>3.8</v>
      </c>
    </row>
    <row r="1013">
      <c r="A1013" s="6">
        <v>71559.0</v>
      </c>
      <c r="B1013" s="6">
        <v>4.0</v>
      </c>
    </row>
    <row r="1014">
      <c r="A1014" s="6">
        <v>105765.0</v>
      </c>
      <c r="B1014" s="6">
        <v>3.7</v>
      </c>
    </row>
    <row r="1015">
      <c r="A1015" s="6">
        <v>104005.0</v>
      </c>
      <c r="B1015" s="6">
        <v>3.9</v>
      </c>
    </row>
    <row r="1016">
      <c r="A1016" s="6">
        <v>82203.0</v>
      </c>
      <c r="B1016" s="6">
        <v>3.2</v>
      </c>
    </row>
    <row r="1017">
      <c r="A1017" s="6">
        <v>124778.0</v>
      </c>
      <c r="B1017" s="6">
        <v>5.0</v>
      </c>
    </row>
    <row r="1018">
      <c r="A1018" s="6">
        <v>43683.0</v>
      </c>
      <c r="B1018" s="6">
        <v>4.9</v>
      </c>
    </row>
    <row r="1019">
      <c r="A1019" s="6">
        <v>133327.0</v>
      </c>
      <c r="B1019" s="6">
        <v>3.8</v>
      </c>
    </row>
    <row r="1020">
      <c r="A1020" s="6">
        <v>131565.0</v>
      </c>
      <c r="B1020" s="6">
        <v>4.8</v>
      </c>
    </row>
    <row r="1021">
      <c r="A1021" s="6">
        <v>106610.0</v>
      </c>
      <c r="B1021" s="6">
        <v>3.9</v>
      </c>
    </row>
    <row r="1022">
      <c r="A1022" s="6">
        <v>110887.0</v>
      </c>
      <c r="B1022" s="6">
        <v>4.4</v>
      </c>
    </row>
    <row r="1023">
      <c r="A1023" s="6">
        <v>120055.0</v>
      </c>
      <c r="B1023" s="6">
        <v>3.8</v>
      </c>
    </row>
    <row r="1024">
      <c r="A1024" s="6">
        <v>158102.0</v>
      </c>
      <c r="B1024" s="6">
        <v>3.7</v>
      </c>
    </row>
    <row r="1025">
      <c r="A1025" s="6">
        <v>43683.0</v>
      </c>
      <c r="B1025" s="6">
        <v>4.9</v>
      </c>
    </row>
    <row r="1026">
      <c r="A1026" s="6">
        <v>81511.0</v>
      </c>
      <c r="B1026" s="6">
        <v>4.9</v>
      </c>
    </row>
    <row r="1027">
      <c r="A1027" s="6">
        <v>70031.0</v>
      </c>
      <c r="B1027" s="6">
        <v>3.3</v>
      </c>
    </row>
    <row r="1028">
      <c r="A1028" s="6">
        <v>90637.0</v>
      </c>
      <c r="B1028" s="6">
        <v>5.0</v>
      </c>
    </row>
    <row r="1029">
      <c r="A1029" s="6">
        <v>106596.0</v>
      </c>
      <c r="B1029" s="6">
        <v>4.0</v>
      </c>
    </row>
    <row r="1030">
      <c r="A1030" s="6">
        <v>105279.0</v>
      </c>
      <c r="B1030" s="6">
        <v>3.6</v>
      </c>
    </row>
    <row r="1031">
      <c r="A1031" s="6">
        <v>104933.0</v>
      </c>
      <c r="B1031" s="6">
        <v>3.3</v>
      </c>
    </row>
    <row r="1032">
      <c r="A1032" s="6">
        <v>91839.0</v>
      </c>
      <c r="B1032" s="6">
        <v>3.3</v>
      </c>
    </row>
    <row r="1033">
      <c r="A1033" s="6">
        <v>104005.0</v>
      </c>
      <c r="B1033" s="6">
        <v>3.9</v>
      </c>
    </row>
    <row r="1034">
      <c r="A1034" s="6">
        <v>74526.0</v>
      </c>
      <c r="B1034" s="6">
        <v>3.4</v>
      </c>
    </row>
    <row r="1035">
      <c r="A1035" s="6">
        <v>66543.0</v>
      </c>
      <c r="B1035" s="6">
        <v>3.5</v>
      </c>
    </row>
    <row r="1036">
      <c r="A1036" s="6">
        <v>100692.0</v>
      </c>
      <c r="B1036" s="6">
        <v>5.0</v>
      </c>
    </row>
    <row r="1037">
      <c r="A1037" s="6">
        <v>39750.0</v>
      </c>
      <c r="B1037" s="6">
        <v>4.0</v>
      </c>
    </row>
    <row r="1038">
      <c r="A1038" s="6">
        <v>76618.0</v>
      </c>
      <c r="B1038" s="6">
        <v>3.6</v>
      </c>
    </row>
    <row r="1039">
      <c r="A1039" s="6">
        <v>91278.0</v>
      </c>
      <c r="B1039" s="6">
        <v>4.4</v>
      </c>
    </row>
    <row r="1040">
      <c r="A1040" s="6">
        <v>149398.0</v>
      </c>
      <c r="B1040" s="6">
        <v>4.9</v>
      </c>
    </row>
    <row r="1041">
      <c r="A1041" s="6">
        <v>167809.0</v>
      </c>
      <c r="B1041" s="6">
        <v>3.3</v>
      </c>
    </row>
    <row r="1042">
      <c r="A1042" s="6">
        <v>67927.0</v>
      </c>
      <c r="B1042" s="6">
        <v>4.0</v>
      </c>
    </row>
    <row r="1043">
      <c r="A1043" s="6">
        <v>168671.0</v>
      </c>
      <c r="B1043" s="6">
        <v>4.0</v>
      </c>
    </row>
    <row r="1044">
      <c r="A1044" s="6">
        <v>130478.0</v>
      </c>
      <c r="B1044" s="6">
        <v>4.7</v>
      </c>
    </row>
    <row r="1045">
      <c r="A1045" s="6">
        <v>103136.0</v>
      </c>
      <c r="B1045" s="6">
        <v>4.3</v>
      </c>
    </row>
    <row r="1046">
      <c r="A1046" s="6">
        <v>64391.0</v>
      </c>
      <c r="B1046" s="6">
        <v>3.0</v>
      </c>
    </row>
    <row r="1047">
      <c r="A1047" s="6">
        <v>142960.0</v>
      </c>
      <c r="B1047" s="6">
        <v>3.9</v>
      </c>
    </row>
    <row r="1048">
      <c r="A1048" s="6">
        <v>172676.0</v>
      </c>
      <c r="B1048" s="6">
        <v>4.5</v>
      </c>
    </row>
    <row r="1049">
      <c r="A1049" s="6">
        <v>85704.0</v>
      </c>
      <c r="B1049" s="6">
        <v>3.9</v>
      </c>
    </row>
    <row r="1050">
      <c r="A1050" s="6">
        <v>169281.0</v>
      </c>
    </row>
    <row r="1051">
      <c r="A1051" s="6">
        <v>79271.0</v>
      </c>
      <c r="B1051" s="6">
        <v>3.8</v>
      </c>
    </row>
    <row r="1052">
      <c r="A1052" s="6">
        <v>120055.0</v>
      </c>
      <c r="B1052" s="6">
        <v>3.5</v>
      </c>
    </row>
    <row r="1053">
      <c r="A1053" s="6">
        <v>106610.0</v>
      </c>
      <c r="B1053" s="6">
        <v>3.9</v>
      </c>
    </row>
    <row r="1054">
      <c r="A1054" s="6">
        <v>166713.0</v>
      </c>
      <c r="B1054" s="6">
        <v>3.9</v>
      </c>
    </row>
    <row r="1055">
      <c r="A1055" s="6">
        <v>130122.0</v>
      </c>
      <c r="B1055" s="6">
        <v>4.9</v>
      </c>
    </row>
    <row r="1056">
      <c r="A1056" s="6">
        <v>151988.0</v>
      </c>
      <c r="B1056" s="6">
        <v>4.1</v>
      </c>
    </row>
    <row r="1057">
      <c r="A1057" s="6">
        <v>112619.0</v>
      </c>
      <c r="B1057" s="6">
        <v>1.3</v>
      </c>
    </row>
    <row r="1058">
      <c r="A1058" s="6">
        <v>190801.0</v>
      </c>
      <c r="B1058" s="6">
        <v>4.5</v>
      </c>
    </row>
    <row r="1059">
      <c r="A1059" s="6">
        <v>124778.0</v>
      </c>
      <c r="B1059" s="6">
        <v>5.0</v>
      </c>
    </row>
    <row r="1060">
      <c r="A1060" s="6">
        <v>69753.0</v>
      </c>
      <c r="B1060" s="6">
        <v>3.9</v>
      </c>
    </row>
    <row r="1061">
      <c r="A1061" s="6">
        <v>142960.0</v>
      </c>
      <c r="B1061" s="6">
        <v>3.9</v>
      </c>
    </row>
    <row r="1062">
      <c r="A1062" s="6">
        <v>99098.0</v>
      </c>
      <c r="B1062" s="6">
        <v>4.4</v>
      </c>
    </row>
    <row r="1063">
      <c r="A1063" s="6">
        <v>95788.0</v>
      </c>
      <c r="B1063" s="6">
        <v>3.4</v>
      </c>
    </row>
    <row r="1064">
      <c r="A1064" s="6">
        <v>51480.0</v>
      </c>
      <c r="B1064" s="6">
        <v>4.0</v>
      </c>
    </row>
    <row r="1065">
      <c r="A1065" s="6">
        <v>151900.0</v>
      </c>
      <c r="B1065" s="6">
        <v>4.0</v>
      </c>
    </row>
    <row r="1066">
      <c r="A1066" s="6">
        <v>168641.0</v>
      </c>
      <c r="B1066" s="6">
        <v>3.9</v>
      </c>
    </row>
    <row r="1067">
      <c r="A1067" s="6">
        <v>106739.0</v>
      </c>
      <c r="B1067" s="6">
        <v>3.9</v>
      </c>
    </row>
    <row r="1068">
      <c r="A1068" s="6">
        <v>45594.0</v>
      </c>
      <c r="B1068" s="6">
        <v>4.0</v>
      </c>
    </row>
    <row r="1069">
      <c r="A1069" s="6">
        <v>108439.0</v>
      </c>
      <c r="B1069" s="6">
        <v>3.6</v>
      </c>
    </row>
    <row r="1070">
      <c r="A1070" s="6">
        <v>110377.0</v>
      </c>
    </row>
    <row r="1071">
      <c r="A1071" s="6">
        <v>150163.0</v>
      </c>
      <c r="B1071" s="6">
        <v>4.1</v>
      </c>
    </row>
    <row r="1072">
      <c r="A1072" s="6">
        <v>122598.0</v>
      </c>
      <c r="B1072" s="6">
        <v>4.6</v>
      </c>
    </row>
    <row r="1073">
      <c r="A1073" s="6">
        <v>70073.0</v>
      </c>
      <c r="B1073" s="6">
        <v>3.5</v>
      </c>
    </row>
    <row r="1074">
      <c r="A1074" s="6">
        <v>180712.0</v>
      </c>
      <c r="B1074" s="6">
        <v>3.7</v>
      </c>
    </row>
    <row r="1075">
      <c r="A1075" s="6">
        <v>118318.0</v>
      </c>
      <c r="B1075" s="6">
        <v>3.7</v>
      </c>
    </row>
    <row r="1076">
      <c r="A1076" s="6">
        <v>103144.0</v>
      </c>
      <c r="B1076" s="6">
        <v>4.2</v>
      </c>
    </row>
    <row r="1077">
      <c r="A1077" s="6">
        <v>55797.0</v>
      </c>
      <c r="B1077" s="6">
        <v>3.8</v>
      </c>
    </row>
    <row r="1078">
      <c r="A1078" s="6">
        <v>69753.0</v>
      </c>
      <c r="B1078" s="6">
        <v>3.9</v>
      </c>
    </row>
    <row r="1079">
      <c r="A1079" s="6">
        <v>126120.0</v>
      </c>
      <c r="B1079" s="6">
        <v>4.1</v>
      </c>
    </row>
    <row r="1080">
      <c r="A1080" s="6">
        <v>84007.0</v>
      </c>
      <c r="B1080" s="6">
        <v>4.1</v>
      </c>
    </row>
    <row r="1081">
      <c r="A1081" s="6">
        <v>145248.0</v>
      </c>
      <c r="B1081" s="6">
        <v>3.8</v>
      </c>
    </row>
    <row r="1082">
      <c r="A1082" s="6">
        <v>139265.0</v>
      </c>
      <c r="B1082" s="6">
        <v>3.9</v>
      </c>
    </row>
    <row r="1083">
      <c r="A1083" s="6">
        <v>156516.0</v>
      </c>
      <c r="B1083" s="6">
        <v>5.0</v>
      </c>
    </row>
    <row r="1084">
      <c r="A1084" s="6">
        <v>105982.0</v>
      </c>
      <c r="B1084" s="6">
        <v>3.3</v>
      </c>
    </row>
    <row r="1085">
      <c r="A1085" s="6">
        <v>129823.0</v>
      </c>
      <c r="B1085" s="6">
        <v>3.9</v>
      </c>
    </row>
    <row r="1086">
      <c r="A1086" s="6">
        <v>144851.0</v>
      </c>
      <c r="B1086" s="6">
        <v>3.9</v>
      </c>
    </row>
    <row r="1087">
      <c r="A1087" s="6">
        <v>142960.0</v>
      </c>
      <c r="B1087" s="6">
        <v>3.9</v>
      </c>
    </row>
    <row r="1088">
      <c r="A1088" s="6">
        <v>117464.0</v>
      </c>
      <c r="B1088" s="6">
        <v>4.4</v>
      </c>
    </row>
    <row r="1089">
      <c r="A1089" s="6">
        <v>168096.0</v>
      </c>
      <c r="B1089" s="6">
        <v>2.9</v>
      </c>
    </row>
    <row r="1090">
      <c r="A1090" s="6">
        <v>78466.0</v>
      </c>
      <c r="B1090" s="6">
        <v>4.0</v>
      </c>
    </row>
    <row r="1091">
      <c r="A1091" s="6">
        <v>92051.0</v>
      </c>
    </row>
    <row r="1092">
      <c r="A1092" s="6">
        <v>110377.0</v>
      </c>
    </row>
    <row r="1093">
      <c r="A1093" s="6">
        <v>115819.0</v>
      </c>
      <c r="B1093" s="6">
        <v>3.4</v>
      </c>
    </row>
    <row r="1094">
      <c r="A1094" s="6">
        <v>118368.0</v>
      </c>
      <c r="B1094" s="6">
        <v>4.4</v>
      </c>
    </row>
    <row r="1095">
      <c r="A1095" s="6">
        <v>114738.0</v>
      </c>
      <c r="B1095" s="6">
        <v>4.0</v>
      </c>
    </row>
    <row r="1096">
      <c r="A1096" s="6">
        <v>43304.0</v>
      </c>
      <c r="B1096" s="6">
        <v>4.0</v>
      </c>
    </row>
    <row r="1097">
      <c r="A1097" s="6">
        <v>89585.0</v>
      </c>
      <c r="B1097" s="6">
        <v>3.2</v>
      </c>
    </row>
    <row r="1098">
      <c r="A1098" s="6">
        <v>137812.0</v>
      </c>
      <c r="B1098" s="6">
        <v>4.8</v>
      </c>
    </row>
    <row r="1099">
      <c r="A1099" s="6">
        <v>123929.0</v>
      </c>
      <c r="B1099" s="6">
        <v>3.7</v>
      </c>
    </row>
    <row r="1100">
      <c r="A1100" s="6">
        <v>108881.0</v>
      </c>
      <c r="B1100" s="6">
        <v>3.7</v>
      </c>
    </row>
    <row r="1101">
      <c r="A1101" s="6">
        <v>142960.0</v>
      </c>
      <c r="B1101" s="6">
        <v>3.9</v>
      </c>
    </row>
    <row r="1102">
      <c r="A1102" s="6">
        <v>98535.0</v>
      </c>
      <c r="B1102" s="6">
        <v>3.6</v>
      </c>
    </row>
    <row r="1103">
      <c r="A1103" s="6">
        <v>100185.0</v>
      </c>
      <c r="B1103" s="6">
        <v>3.4</v>
      </c>
    </row>
    <row r="1104">
      <c r="A1104" s="6">
        <v>106610.0</v>
      </c>
      <c r="B1104" s="6">
        <v>3.9</v>
      </c>
    </row>
    <row r="1105">
      <c r="A1105" s="6">
        <v>149510.0</v>
      </c>
      <c r="B1105" s="6">
        <v>4.4</v>
      </c>
    </row>
    <row r="1106">
      <c r="A1106" s="6">
        <v>57968.0</v>
      </c>
      <c r="B1106" s="6">
        <v>3.3</v>
      </c>
    </row>
    <row r="1107">
      <c r="A1107" s="6">
        <v>160126.0</v>
      </c>
      <c r="B1107" s="6">
        <v>3.3</v>
      </c>
    </row>
    <row r="1108">
      <c r="A1108" s="6">
        <v>41439.0</v>
      </c>
      <c r="B1108" s="6">
        <v>3.6</v>
      </c>
    </row>
    <row r="1109">
      <c r="A1109" s="6">
        <v>82129.0</v>
      </c>
      <c r="B1109" s="6">
        <v>2.8</v>
      </c>
    </row>
    <row r="1110">
      <c r="A1110" s="6">
        <v>92455.0</v>
      </c>
      <c r="B1110" s="6">
        <v>3.4</v>
      </c>
    </row>
    <row r="1111">
      <c r="A1111" s="6">
        <v>106610.0</v>
      </c>
      <c r="B1111" s="6">
        <v>3.9</v>
      </c>
    </row>
    <row r="1112">
      <c r="A1112" s="6">
        <v>158305.0</v>
      </c>
    </row>
    <row r="1113">
      <c r="A1113" s="6">
        <v>67374.0</v>
      </c>
      <c r="B1113" s="6">
        <v>4.0</v>
      </c>
    </row>
    <row r="1114">
      <c r="A1114" s="6">
        <v>148112.0</v>
      </c>
      <c r="B1114" s="6">
        <v>2.4</v>
      </c>
    </row>
    <row r="1115">
      <c r="A1115" s="6">
        <v>67374.0</v>
      </c>
      <c r="B1115" s="6">
        <v>4.0</v>
      </c>
    </row>
    <row r="1116">
      <c r="A1116" s="6">
        <v>87413.0</v>
      </c>
      <c r="B1116" s="6">
        <v>3.9</v>
      </c>
    </row>
    <row r="1117">
      <c r="A1117" s="6">
        <v>144300.0</v>
      </c>
      <c r="B1117" s="6">
        <v>4.4</v>
      </c>
    </row>
    <row r="1118">
      <c r="A1118" s="6">
        <v>114148.0</v>
      </c>
      <c r="B1118" s="6">
        <v>5.0</v>
      </c>
    </row>
    <row r="1119">
      <c r="A1119" s="6">
        <v>91731.0</v>
      </c>
      <c r="B1119" s="6">
        <v>3.1</v>
      </c>
    </row>
    <row r="1120">
      <c r="A1120" s="6">
        <v>205710.0</v>
      </c>
      <c r="B1120" s="6">
        <v>3.9</v>
      </c>
    </row>
    <row r="1121">
      <c r="A1121" s="6">
        <v>46559.0</v>
      </c>
      <c r="B1121" s="6">
        <v>3.6</v>
      </c>
    </row>
    <row r="1122">
      <c r="A1122" s="6">
        <v>82641.0</v>
      </c>
    </row>
    <row r="1123">
      <c r="A1123" s="6">
        <v>50102.0</v>
      </c>
      <c r="B1123" s="6">
        <v>3.4</v>
      </c>
    </row>
    <row r="1124">
      <c r="A1124" s="6">
        <v>74903.0</v>
      </c>
      <c r="B1124" s="6">
        <v>3.5</v>
      </c>
    </row>
    <row r="1125">
      <c r="A1125" s="6">
        <v>99044.0</v>
      </c>
      <c r="B1125" s="6">
        <v>3.9</v>
      </c>
    </row>
    <row r="1126">
      <c r="A1126" s="6">
        <v>146148.0</v>
      </c>
      <c r="B1126" s="6">
        <v>3.6</v>
      </c>
    </row>
    <row r="1127">
      <c r="A1127" s="6">
        <v>193023.0</v>
      </c>
      <c r="B1127" s="6">
        <v>4.1</v>
      </c>
    </row>
    <row r="1128">
      <c r="A1128" s="6">
        <v>110591.0</v>
      </c>
      <c r="B1128" s="6">
        <v>3.6</v>
      </c>
    </row>
    <row r="1129">
      <c r="A1129" s="6">
        <v>96103.0</v>
      </c>
      <c r="B1129" s="6">
        <v>2.6</v>
      </c>
    </row>
    <row r="1130">
      <c r="A1130" s="6">
        <v>130489.0</v>
      </c>
      <c r="B1130" s="6">
        <v>3.3</v>
      </c>
    </row>
    <row r="1131">
      <c r="A1131" s="6">
        <v>48723.0</v>
      </c>
      <c r="B1131" s="6">
        <v>3.4</v>
      </c>
    </row>
    <row r="1132">
      <c r="A1132" s="6">
        <v>75477.0</v>
      </c>
    </row>
    <row r="1133">
      <c r="A1133" s="6">
        <v>95073.0</v>
      </c>
      <c r="B1133" s="6">
        <v>2.9</v>
      </c>
    </row>
    <row r="1134">
      <c r="A1134" s="6">
        <v>46189.0</v>
      </c>
      <c r="B1134" s="6">
        <v>5.0</v>
      </c>
    </row>
    <row r="1135">
      <c r="A1135" s="6">
        <v>150000.0</v>
      </c>
      <c r="B1135" s="6">
        <v>3.6</v>
      </c>
    </row>
    <row r="1136">
      <c r="A1136" s="6">
        <v>127393.0</v>
      </c>
      <c r="B1136" s="6">
        <v>3.9</v>
      </c>
    </row>
    <row r="1137">
      <c r="A1137" s="6">
        <v>109121.0</v>
      </c>
      <c r="B1137" s="6">
        <v>3.7</v>
      </c>
    </row>
    <row r="1138">
      <c r="A1138" s="6">
        <v>78548.0</v>
      </c>
      <c r="B1138" s="6">
        <v>5.0</v>
      </c>
    </row>
    <row r="1139">
      <c r="A1139" s="6">
        <v>124778.0</v>
      </c>
    </row>
    <row r="1140">
      <c r="A1140" s="6">
        <v>188975.0</v>
      </c>
      <c r="B1140" s="6">
        <v>5.0</v>
      </c>
    </row>
    <row r="1141">
      <c r="A1141" s="6">
        <v>142960.0</v>
      </c>
      <c r="B1141" s="6">
        <v>3.9</v>
      </c>
    </row>
    <row r="1142">
      <c r="A1142" s="6">
        <v>69179.0</v>
      </c>
      <c r="B1142" s="6">
        <v>3.7</v>
      </c>
    </row>
    <row r="1143">
      <c r="A1143" s="6">
        <v>117024.0</v>
      </c>
      <c r="B1143" s="6">
        <v>3.9</v>
      </c>
    </row>
    <row r="1144">
      <c r="A1144" s="6">
        <v>99278.0</v>
      </c>
      <c r="B1144" s="6">
        <v>3.7</v>
      </c>
    </row>
    <row r="1145">
      <c r="A1145" s="6">
        <v>98013.0</v>
      </c>
      <c r="B1145" s="6">
        <v>3.3</v>
      </c>
    </row>
    <row r="1146">
      <c r="A1146" s="6">
        <v>86950.0</v>
      </c>
      <c r="B1146" s="6">
        <v>3.4</v>
      </c>
    </row>
    <row r="1147">
      <c r="A1147" s="6">
        <v>84415.0</v>
      </c>
      <c r="B1147" s="6">
        <v>3.8</v>
      </c>
    </row>
    <row r="1148">
      <c r="A1148" s="6">
        <v>108031.0</v>
      </c>
      <c r="B1148" s="6">
        <v>4.5</v>
      </c>
    </row>
    <row r="1149">
      <c r="A1149" s="6">
        <v>60404.0</v>
      </c>
      <c r="B1149" s="6">
        <v>3.4</v>
      </c>
    </row>
    <row r="1150">
      <c r="A1150" s="6">
        <v>92471.0</v>
      </c>
      <c r="B1150" s="6">
        <v>5.0</v>
      </c>
    </row>
    <row r="1151">
      <c r="A1151" s="6">
        <v>123332.0</v>
      </c>
      <c r="B1151" s="6">
        <v>3.5</v>
      </c>
    </row>
    <row r="1152">
      <c r="A1152" s="6">
        <v>98964.0</v>
      </c>
      <c r="B1152" s="6">
        <v>3.8</v>
      </c>
    </row>
    <row r="1153">
      <c r="A1153" s="6">
        <v>57968.0</v>
      </c>
      <c r="B1153" s="6">
        <v>3.3</v>
      </c>
    </row>
    <row r="1154">
      <c r="A1154" s="6">
        <v>74679.0</v>
      </c>
      <c r="B1154" s="6">
        <v>3.7</v>
      </c>
    </row>
    <row r="1155">
      <c r="A1155" s="6">
        <v>95355.0</v>
      </c>
      <c r="B1155" s="6">
        <v>3.7</v>
      </c>
    </row>
    <row r="1156">
      <c r="A1156" s="6">
        <v>83578.0</v>
      </c>
      <c r="B1156" s="6">
        <v>4.4</v>
      </c>
    </row>
    <row r="1157">
      <c r="A1157" s="6">
        <v>113893.0</v>
      </c>
      <c r="B1157" s="6">
        <v>3.0</v>
      </c>
    </row>
    <row r="1158">
      <c r="A1158" s="6">
        <v>122048.0</v>
      </c>
      <c r="B1158" s="6">
        <v>4.4</v>
      </c>
    </row>
    <row r="1159">
      <c r="A1159" s="6">
        <v>150574.0</v>
      </c>
      <c r="B1159" s="6">
        <v>3.5</v>
      </c>
    </row>
    <row r="1160">
      <c r="A1160" s="6">
        <v>128659.0</v>
      </c>
      <c r="B1160" s="6">
        <v>3.5</v>
      </c>
    </row>
    <row r="1161">
      <c r="A1161" s="6">
        <v>100153.0</v>
      </c>
      <c r="B1161" s="6">
        <v>4.7</v>
      </c>
    </row>
    <row r="1162">
      <c r="A1162" s="6">
        <v>105975.0</v>
      </c>
    </row>
    <row r="1163">
      <c r="A1163" s="6">
        <v>74783.0</v>
      </c>
      <c r="B1163" s="6">
        <v>3.4</v>
      </c>
    </row>
    <row r="1164">
      <c r="A1164" s="6">
        <v>67560.0</v>
      </c>
    </row>
    <row r="1165">
      <c r="A1165" s="6">
        <v>113909.0</v>
      </c>
      <c r="B1165" s="6">
        <v>4.0</v>
      </c>
    </row>
    <row r="1166">
      <c r="A1166" s="6">
        <v>61846.0</v>
      </c>
      <c r="B1166" s="6">
        <v>5.0</v>
      </c>
    </row>
    <row r="1167">
      <c r="A1167" s="6">
        <v>77864.0</v>
      </c>
      <c r="B1167" s="6">
        <v>3.9</v>
      </c>
    </row>
    <row r="1168">
      <c r="A1168" s="6">
        <v>68860.0</v>
      </c>
      <c r="B1168" s="6">
        <v>2.8</v>
      </c>
    </row>
    <row r="1169">
      <c r="A1169" s="6">
        <v>65009.0</v>
      </c>
      <c r="B1169" s="6">
        <v>4.2</v>
      </c>
    </row>
    <row r="1170">
      <c r="A1170" s="6">
        <v>102374.0</v>
      </c>
      <c r="B1170" s="6">
        <v>3.3</v>
      </c>
    </row>
    <row r="1171">
      <c r="A1171" s="6">
        <v>93789.0</v>
      </c>
      <c r="B1171" s="6">
        <v>4.9</v>
      </c>
    </row>
    <row r="1172">
      <c r="A1172" s="6">
        <v>31772.0</v>
      </c>
      <c r="B1172" s="6">
        <v>4.4</v>
      </c>
    </row>
    <row r="1173">
      <c r="A1173" s="6">
        <v>84007.0</v>
      </c>
      <c r="B1173" s="6">
        <v>4.1</v>
      </c>
    </row>
    <row r="1174">
      <c r="A1174" s="6">
        <v>45551.0</v>
      </c>
      <c r="B1174" s="6">
        <v>3.7</v>
      </c>
    </row>
    <row r="1175">
      <c r="A1175" s="6">
        <v>120363.0</v>
      </c>
      <c r="B1175" s="6">
        <v>4.4</v>
      </c>
    </row>
    <row r="1176">
      <c r="A1176" s="6">
        <v>152164.0</v>
      </c>
      <c r="B1176" s="6">
        <v>3.2</v>
      </c>
    </row>
    <row r="1177">
      <c r="A1177" s="6">
        <v>124691.0</v>
      </c>
      <c r="B1177" s="6">
        <v>3.3</v>
      </c>
    </row>
    <row r="1178">
      <c r="A1178" s="6">
        <v>124778.0</v>
      </c>
      <c r="B1178" s="6">
        <v>3.2</v>
      </c>
    </row>
    <row r="1179">
      <c r="A1179" s="6">
        <v>100959.0</v>
      </c>
      <c r="B1179" s="6">
        <v>3.8</v>
      </c>
    </row>
    <row r="1180">
      <c r="A1180" s="6">
        <v>129936.0</v>
      </c>
      <c r="B1180" s="6">
        <v>4.3</v>
      </c>
    </row>
    <row r="1181">
      <c r="A1181" s="6">
        <v>45250.0</v>
      </c>
      <c r="B1181" s="6">
        <v>4.5</v>
      </c>
    </row>
    <row r="1182">
      <c r="A1182" s="6">
        <v>59770.0</v>
      </c>
      <c r="B1182" s="6">
        <v>4.1</v>
      </c>
    </row>
    <row r="1183">
      <c r="A1183" s="6">
        <v>103202.0</v>
      </c>
      <c r="B1183" s="6">
        <v>3.6</v>
      </c>
    </row>
    <row r="1184">
      <c r="A1184" s="6">
        <v>120423.0</v>
      </c>
      <c r="B1184" s="6">
        <v>3.7</v>
      </c>
    </row>
    <row r="1185">
      <c r="A1185" s="6">
        <v>67624.0</v>
      </c>
      <c r="B1185" s="6">
        <v>4.5</v>
      </c>
    </row>
    <row r="1186">
      <c r="A1186" s="6">
        <v>84600.0</v>
      </c>
      <c r="B1186" s="6">
        <v>4.5</v>
      </c>
    </row>
    <row r="1187">
      <c r="A1187" s="6">
        <v>99140.0</v>
      </c>
      <c r="B1187" s="6">
        <v>3.7</v>
      </c>
    </row>
    <row r="1188">
      <c r="A1188" s="6">
        <v>165830.0</v>
      </c>
      <c r="B1188" s="6">
        <v>3.8</v>
      </c>
    </row>
    <row r="1189">
      <c r="A1189" s="6">
        <v>43745.0</v>
      </c>
      <c r="B1189" s="6">
        <v>3.3</v>
      </c>
    </row>
    <row r="1190">
      <c r="A1190" s="6">
        <v>79916.0</v>
      </c>
      <c r="B1190" s="6">
        <v>3.6</v>
      </c>
    </row>
    <row r="1191">
      <c r="A1191" s="6">
        <v>48555.0</v>
      </c>
      <c r="B1191" s="6">
        <v>4.7</v>
      </c>
    </row>
    <row r="1192">
      <c r="A1192" s="6">
        <v>111914.0</v>
      </c>
      <c r="B1192" s="6">
        <v>3.9</v>
      </c>
    </row>
    <row r="1193">
      <c r="A1193" s="6">
        <v>65796.0</v>
      </c>
      <c r="B1193" s="6">
        <v>3.9</v>
      </c>
    </row>
    <row r="1194">
      <c r="A1194" s="6">
        <v>85889.0</v>
      </c>
      <c r="B1194" s="6">
        <v>3.9</v>
      </c>
    </row>
    <row r="1195">
      <c r="A1195" s="6">
        <v>113327.0</v>
      </c>
      <c r="B1195" s="6">
        <v>3.7</v>
      </c>
    </row>
    <row r="1196">
      <c r="A1196" s="6">
        <v>122998.0</v>
      </c>
      <c r="B1196" s="6">
        <v>4.0</v>
      </c>
    </row>
    <row r="1197">
      <c r="A1197" s="6">
        <v>102328.0</v>
      </c>
      <c r="B1197" s="6">
        <v>2.5</v>
      </c>
    </row>
    <row r="1198">
      <c r="A1198" s="6">
        <v>110282.0</v>
      </c>
      <c r="B1198" s="6">
        <v>3.1</v>
      </c>
    </row>
    <row r="1199">
      <c r="A1199" s="6">
        <v>105349.0</v>
      </c>
      <c r="B1199" s="6">
        <v>4.5</v>
      </c>
    </row>
    <row r="1200">
      <c r="A1200" s="6">
        <v>104265.0</v>
      </c>
      <c r="B1200" s="6">
        <v>4.2</v>
      </c>
    </row>
    <row r="1201">
      <c r="A1201" s="6">
        <v>41411.0</v>
      </c>
      <c r="B1201" s="6">
        <v>3.3</v>
      </c>
    </row>
    <row r="1202">
      <c r="A1202" s="6">
        <v>117659.0</v>
      </c>
      <c r="B1202" s="6">
        <v>5.0</v>
      </c>
    </row>
    <row r="1203">
      <c r="A1203" s="6">
        <v>156516.0</v>
      </c>
      <c r="B1203" s="6">
        <v>5.0</v>
      </c>
    </row>
    <row r="1204">
      <c r="A1204" s="6">
        <v>117659.0</v>
      </c>
      <c r="B1204" s="6">
        <v>5.0</v>
      </c>
    </row>
    <row r="1205">
      <c r="A1205" s="6">
        <v>74170.0</v>
      </c>
      <c r="B1205" s="6">
        <v>4.1</v>
      </c>
    </row>
    <row r="1206">
      <c r="A1206" s="6">
        <v>99987.0</v>
      </c>
      <c r="B1206" s="6">
        <v>2.6</v>
      </c>
    </row>
    <row r="1207">
      <c r="A1207" s="6">
        <v>74089.0</v>
      </c>
      <c r="B1207" s="6">
        <v>3.9</v>
      </c>
    </row>
    <row r="1208">
      <c r="A1208" s="6">
        <v>46263.0</v>
      </c>
      <c r="B1208" s="6">
        <v>3.6</v>
      </c>
    </row>
    <row r="1209">
      <c r="A1209" s="6">
        <v>73907.0</v>
      </c>
      <c r="B1209" s="6">
        <v>3.9</v>
      </c>
    </row>
    <row r="1210">
      <c r="A1210" s="6">
        <v>92900.0</v>
      </c>
      <c r="B1210" s="6">
        <v>4.5</v>
      </c>
    </row>
    <row r="1211">
      <c r="A1211" s="6">
        <v>85394.0</v>
      </c>
      <c r="B1211" s="6">
        <v>4.5</v>
      </c>
    </row>
    <row r="1212">
      <c r="A1212" s="6">
        <v>114104.0</v>
      </c>
      <c r="B1212" s="6">
        <v>4.0</v>
      </c>
    </row>
    <row r="1213">
      <c r="A1213" s="6">
        <v>102957.0</v>
      </c>
      <c r="B1213" s="6">
        <v>3.5</v>
      </c>
    </row>
    <row r="1214">
      <c r="A1214" s="6">
        <v>84007.0</v>
      </c>
      <c r="B1214" s="6">
        <v>3.7</v>
      </c>
    </row>
    <row r="1215">
      <c r="A1215" s="6">
        <v>69491.0</v>
      </c>
      <c r="B1215" s="6">
        <v>3.6</v>
      </c>
    </row>
    <row r="1216">
      <c r="A1216" s="6">
        <v>122801.0</v>
      </c>
      <c r="B1216" s="6">
        <v>3.8</v>
      </c>
    </row>
    <row r="1217">
      <c r="A1217" s="6">
        <v>76227.0</v>
      </c>
      <c r="B1217" s="6">
        <v>4.1</v>
      </c>
    </row>
    <row r="1218">
      <c r="A1218" s="6">
        <v>65220.0</v>
      </c>
      <c r="B1218" s="6">
        <v>4.1</v>
      </c>
    </row>
    <row r="1219">
      <c r="A1219" s="6">
        <v>58474.0</v>
      </c>
      <c r="B1219" s="6">
        <v>4.1</v>
      </c>
    </row>
    <row r="1220">
      <c r="A1220" s="6">
        <v>76227.0</v>
      </c>
      <c r="B1220" s="6">
        <v>4.1</v>
      </c>
    </row>
    <row r="1221">
      <c r="A1221" s="6">
        <v>76227.0</v>
      </c>
      <c r="B1221" s="6">
        <v>4.1</v>
      </c>
    </row>
    <row r="1222">
      <c r="A1222" s="6">
        <v>115799.0</v>
      </c>
      <c r="B1222" s="6">
        <v>4.0</v>
      </c>
    </row>
    <row r="1223">
      <c r="A1223" s="6">
        <v>105765.0</v>
      </c>
      <c r="B1223" s="6">
        <v>3.7</v>
      </c>
    </row>
    <row r="1224">
      <c r="A1224" s="6">
        <v>93744.0</v>
      </c>
      <c r="B1224" s="6">
        <v>5.0</v>
      </c>
    </row>
    <row r="1225">
      <c r="A1225" s="6">
        <v>65009.0</v>
      </c>
      <c r="B1225" s="6">
        <v>3.8</v>
      </c>
    </row>
    <row r="1226">
      <c r="A1226" s="6">
        <v>63302.0</v>
      </c>
      <c r="B1226" s="6">
        <v>3.7</v>
      </c>
    </row>
    <row r="1227">
      <c r="A1227" s="6">
        <v>110441.0</v>
      </c>
      <c r="B1227" s="6">
        <v>3.8</v>
      </c>
    </row>
    <row r="1228">
      <c r="A1228" s="6">
        <v>115974.0</v>
      </c>
      <c r="B1228" s="6">
        <v>4.7</v>
      </c>
    </row>
    <row r="1229">
      <c r="A1229" s="6">
        <v>112244.0</v>
      </c>
      <c r="B1229" s="6">
        <v>3.5</v>
      </c>
    </row>
    <row r="1230">
      <c r="A1230" s="6">
        <v>110616.0</v>
      </c>
      <c r="B1230" s="6">
        <v>3.9</v>
      </c>
    </row>
    <row r="1231">
      <c r="A1231" s="6">
        <v>144300.0</v>
      </c>
      <c r="B1231" s="6">
        <v>4.4</v>
      </c>
    </row>
    <row r="1232">
      <c r="A1232" s="6">
        <v>77734.0</v>
      </c>
      <c r="B1232" s="6">
        <v>3.2</v>
      </c>
    </row>
    <row r="1233">
      <c r="A1233" s="6">
        <v>106610.0</v>
      </c>
      <c r="B1233" s="6">
        <v>3.9</v>
      </c>
    </row>
    <row r="1234">
      <c r="A1234" s="6">
        <v>105390.0</v>
      </c>
      <c r="B1234" s="6">
        <v>3.9</v>
      </c>
    </row>
    <row r="1235">
      <c r="A1235" s="6">
        <v>116972.0</v>
      </c>
      <c r="B1235" s="6">
        <v>3.7</v>
      </c>
    </row>
    <row r="1236">
      <c r="A1236" s="6">
        <v>91101.0</v>
      </c>
      <c r="B1236" s="6">
        <v>3.3</v>
      </c>
    </row>
    <row r="1237">
      <c r="A1237" s="6">
        <v>73853.0</v>
      </c>
      <c r="B1237" s="6">
        <v>4.0</v>
      </c>
    </row>
    <row r="1238">
      <c r="A1238" s="6">
        <v>84151.0</v>
      </c>
      <c r="B1238" s="6">
        <v>3.7</v>
      </c>
    </row>
    <row r="1239">
      <c r="A1239" s="6">
        <v>72951.0</v>
      </c>
      <c r="B1239" s="6">
        <v>3.8</v>
      </c>
    </row>
    <row r="1240">
      <c r="A1240" s="6">
        <v>90518.0</v>
      </c>
      <c r="B1240" s="6">
        <v>4.0</v>
      </c>
    </row>
    <row r="1241">
      <c r="A1241" s="6">
        <v>140645.0</v>
      </c>
      <c r="B1241" s="6">
        <v>4.5</v>
      </c>
    </row>
    <row r="1242">
      <c r="A1242" s="6">
        <v>48523.0</v>
      </c>
      <c r="B1242" s="6">
        <v>3.6</v>
      </c>
    </row>
    <row r="1243">
      <c r="A1243" s="6">
        <v>88652.0</v>
      </c>
      <c r="B1243" s="6">
        <v>3.3</v>
      </c>
    </row>
    <row r="1244">
      <c r="A1244" s="6">
        <v>103136.0</v>
      </c>
      <c r="B1244" s="6">
        <v>4.3</v>
      </c>
    </row>
    <row r="1245">
      <c r="A1245" s="6">
        <v>49361.0</v>
      </c>
      <c r="B1245" s="6">
        <v>3.3</v>
      </c>
    </row>
    <row r="1246">
      <c r="A1246" s="6">
        <v>76227.0</v>
      </c>
      <c r="B1246" s="6">
        <v>4.1</v>
      </c>
    </row>
    <row r="1247">
      <c r="A1247" s="6">
        <v>104685.0</v>
      </c>
    </row>
    <row r="1248">
      <c r="A1248" s="6">
        <v>152239.0</v>
      </c>
      <c r="B1248" s="6">
        <v>3.9</v>
      </c>
    </row>
    <row r="1249">
      <c r="A1249" s="6">
        <v>114451.0</v>
      </c>
      <c r="B1249" s="6">
        <v>4.5</v>
      </c>
    </row>
    <row r="1250">
      <c r="A1250" s="6">
        <v>100959.0</v>
      </c>
    </row>
    <row r="1251">
      <c r="A1251" s="6">
        <v>144909.0</v>
      </c>
      <c r="B1251" s="6">
        <v>3.7</v>
      </c>
    </row>
    <row r="1252">
      <c r="A1252" s="6">
        <v>99140.0</v>
      </c>
      <c r="B1252" s="6">
        <v>3.7</v>
      </c>
    </row>
    <row r="1253">
      <c r="A1253" s="6">
        <v>124106.0</v>
      </c>
      <c r="B1253" s="6">
        <v>3.7</v>
      </c>
    </row>
    <row r="1254">
      <c r="A1254" s="6">
        <v>124106.0</v>
      </c>
      <c r="B1254" s="6">
        <v>3.7</v>
      </c>
    </row>
    <row r="1255">
      <c r="A1255" s="6">
        <v>128055.0</v>
      </c>
      <c r="B1255" s="6">
        <v>3.9</v>
      </c>
    </row>
    <row r="1256">
      <c r="A1256" s="6">
        <v>148962.0</v>
      </c>
      <c r="B1256" s="6">
        <v>3.7</v>
      </c>
    </row>
    <row r="1257">
      <c r="A1257" s="6">
        <v>110616.0</v>
      </c>
      <c r="B1257" s="6">
        <v>3.9</v>
      </c>
    </row>
    <row r="1258">
      <c r="A1258" s="6">
        <v>124778.0</v>
      </c>
      <c r="B1258" s="6">
        <v>3.2</v>
      </c>
    </row>
    <row r="1259">
      <c r="A1259" s="6">
        <v>124759.0</v>
      </c>
      <c r="B1259" s="6">
        <v>3.9</v>
      </c>
    </row>
    <row r="1260">
      <c r="A1260" s="6">
        <v>133572.0</v>
      </c>
      <c r="B1260" s="6">
        <v>3.9</v>
      </c>
    </row>
    <row r="1261">
      <c r="A1261" s="6">
        <v>166713.0</v>
      </c>
      <c r="B1261" s="6">
        <v>3.9</v>
      </c>
    </row>
    <row r="1262">
      <c r="A1262" s="6">
        <v>103202.0</v>
      </c>
      <c r="B1262" s="6">
        <v>4.7</v>
      </c>
    </row>
    <row r="1263">
      <c r="A1263" s="6">
        <v>92705.0</v>
      </c>
      <c r="B1263" s="6">
        <v>3.8</v>
      </c>
    </row>
    <row r="1264">
      <c r="A1264" s="6">
        <v>64285.0</v>
      </c>
      <c r="B1264" s="6">
        <v>3.7</v>
      </c>
    </row>
    <row r="1265">
      <c r="A1265" s="6">
        <v>94093.0</v>
      </c>
      <c r="B1265" s="6">
        <v>3.8</v>
      </c>
    </row>
    <row r="1266">
      <c r="A1266" s="6">
        <v>58562.0</v>
      </c>
      <c r="B1266" s="6">
        <v>3.3</v>
      </c>
    </row>
    <row r="1267">
      <c r="A1267" s="6">
        <v>92176.0</v>
      </c>
      <c r="B1267" s="6">
        <v>3.3</v>
      </c>
    </row>
    <row r="1268">
      <c r="A1268" s="6">
        <v>99987.0</v>
      </c>
      <c r="B1268" s="6">
        <v>2.6</v>
      </c>
    </row>
    <row r="1269">
      <c r="A1269" s="6">
        <v>75401.0</v>
      </c>
      <c r="B1269" s="6">
        <v>2.9</v>
      </c>
    </row>
    <row r="1270">
      <c r="A1270" s="6">
        <v>36583.0</v>
      </c>
      <c r="B1270" s="6">
        <v>4.4</v>
      </c>
    </row>
    <row r="1271">
      <c r="A1271" s="6">
        <v>67876.0</v>
      </c>
      <c r="B1271" s="6">
        <v>4.1</v>
      </c>
    </row>
    <row r="1272">
      <c r="A1272" s="6">
        <v>51742.0</v>
      </c>
      <c r="B1272" s="6">
        <v>3.2</v>
      </c>
    </row>
    <row r="1273">
      <c r="A1273" s="6">
        <v>125289.0</v>
      </c>
      <c r="B1273" s="6">
        <v>2.9</v>
      </c>
    </row>
    <row r="1274">
      <c r="A1274" s="6">
        <v>102493.0</v>
      </c>
      <c r="B1274" s="6">
        <v>3.9</v>
      </c>
    </row>
    <row r="1275">
      <c r="A1275" s="6">
        <v>73853.0</v>
      </c>
      <c r="B1275" s="6">
        <v>2.3</v>
      </c>
    </row>
    <row r="1276">
      <c r="A1276" s="6">
        <v>84819.0</v>
      </c>
      <c r="B1276" s="6">
        <v>4.0</v>
      </c>
    </row>
    <row r="1277">
      <c r="A1277" s="6">
        <v>113327.0</v>
      </c>
      <c r="B1277" s="6">
        <v>3.7</v>
      </c>
    </row>
    <row r="1278">
      <c r="A1278" s="6">
        <v>113369.0</v>
      </c>
      <c r="B1278" s="6">
        <v>3.7</v>
      </c>
    </row>
    <row r="1279">
      <c r="A1279" s="6">
        <v>123251.0</v>
      </c>
      <c r="B1279" s="6">
        <v>3.5</v>
      </c>
    </row>
    <row r="1280">
      <c r="A1280" s="6">
        <v>119470.0</v>
      </c>
      <c r="B1280" s="6">
        <v>3.6</v>
      </c>
    </row>
    <row r="1281">
      <c r="A1281" s="6">
        <v>124626.0</v>
      </c>
      <c r="B1281" s="6">
        <v>3.5</v>
      </c>
    </row>
    <row r="1282">
      <c r="A1282" s="6">
        <v>88309.0</v>
      </c>
      <c r="B1282" s="6">
        <v>3.8</v>
      </c>
    </row>
    <row r="1283">
      <c r="A1283" s="6">
        <v>130376.0</v>
      </c>
      <c r="B1283" s="6">
        <v>3.7</v>
      </c>
    </row>
    <row r="1284">
      <c r="A1284" s="6">
        <v>107056.0</v>
      </c>
      <c r="B1284" s="6">
        <v>5.0</v>
      </c>
    </row>
    <row r="1285">
      <c r="A1285" s="6">
        <v>107056.0</v>
      </c>
      <c r="B1285" s="6">
        <v>5.0</v>
      </c>
    </row>
    <row r="1286">
      <c r="A1286" s="6">
        <v>107056.0</v>
      </c>
      <c r="B1286" s="6">
        <v>5.0</v>
      </c>
    </row>
    <row r="1287">
      <c r="A1287" s="6">
        <v>114157.0</v>
      </c>
      <c r="B1287" s="6">
        <v>3.7</v>
      </c>
    </row>
    <row r="1288">
      <c r="A1288" s="6">
        <v>73225.0</v>
      </c>
      <c r="B1288" s="6">
        <v>3.7</v>
      </c>
    </row>
    <row r="1289">
      <c r="A1289" s="6">
        <v>165943.0</v>
      </c>
      <c r="B1289" s="6">
        <v>3.2</v>
      </c>
    </row>
    <row r="1290">
      <c r="A1290" s="6">
        <v>112606.0</v>
      </c>
      <c r="B1290" s="6">
        <v>3.8</v>
      </c>
    </row>
    <row r="1291">
      <c r="A1291" s="6">
        <v>118346.0</v>
      </c>
      <c r="B1291" s="6">
        <v>4.1</v>
      </c>
    </row>
    <row r="1292">
      <c r="A1292" s="6">
        <v>63574.0</v>
      </c>
      <c r="B1292" s="6">
        <v>4.1</v>
      </c>
    </row>
    <row r="1293">
      <c r="A1293" s="6">
        <v>145090.0</v>
      </c>
      <c r="B1293" s="6">
        <v>4.4</v>
      </c>
    </row>
    <row r="1294">
      <c r="A1294" s="6">
        <v>97221.0</v>
      </c>
      <c r="B1294" s="6">
        <v>3.6</v>
      </c>
    </row>
    <row r="1295">
      <c r="A1295" s="6">
        <v>63302.0</v>
      </c>
      <c r="B1295" s="6">
        <v>3.7</v>
      </c>
    </row>
    <row r="1296">
      <c r="A1296" s="6">
        <v>86209.0</v>
      </c>
      <c r="B1296" s="6">
        <v>3.6</v>
      </c>
    </row>
    <row r="1297">
      <c r="A1297" s="6">
        <v>99140.0</v>
      </c>
      <c r="B1297" s="6">
        <v>3.7</v>
      </c>
    </row>
    <row r="1298">
      <c r="A1298" s="6">
        <v>81303.0</v>
      </c>
      <c r="B1298" s="6">
        <v>3.4</v>
      </c>
    </row>
    <row r="1299">
      <c r="A1299" s="6">
        <v>82903.0</v>
      </c>
      <c r="B1299" s="6">
        <v>3.1</v>
      </c>
    </row>
    <row r="1300">
      <c r="A1300" s="6">
        <v>106690.0</v>
      </c>
      <c r="B1300" s="6">
        <v>4.4</v>
      </c>
    </row>
    <row r="1301">
      <c r="A1301" s="6">
        <v>103455.0</v>
      </c>
      <c r="B1301" s="6">
        <v>3.8</v>
      </c>
    </row>
    <row r="1302">
      <c r="A1302" s="6">
        <v>45819.0</v>
      </c>
      <c r="B1302" s="6">
        <v>2.9</v>
      </c>
    </row>
    <row r="1303">
      <c r="A1303" s="6">
        <v>108517.0</v>
      </c>
      <c r="B1303" s="6">
        <v>4.1</v>
      </c>
    </row>
    <row r="1304">
      <c r="A1304" s="6">
        <v>66091.0</v>
      </c>
      <c r="B1304" s="6">
        <v>4.2</v>
      </c>
    </row>
    <row r="1305">
      <c r="A1305" s="6">
        <v>84007.0</v>
      </c>
      <c r="B1305" s="6">
        <v>5.0</v>
      </c>
    </row>
    <row r="1306">
      <c r="A1306" s="6">
        <v>119591.0</v>
      </c>
    </row>
    <row r="1307">
      <c r="A1307" s="6">
        <v>141056.0</v>
      </c>
      <c r="B1307" s="6">
        <v>4.2</v>
      </c>
    </row>
    <row r="1308">
      <c r="A1308" s="6">
        <v>96816.0</v>
      </c>
      <c r="B1308" s="6">
        <v>3.3</v>
      </c>
    </row>
    <row r="1309">
      <c r="A1309" s="6">
        <v>44587.0</v>
      </c>
      <c r="B1309" s="6">
        <v>4.0</v>
      </c>
    </row>
    <row r="1310">
      <c r="A1310" s="6">
        <v>125410.0</v>
      </c>
    </row>
    <row r="1311">
      <c r="A1311" s="6">
        <v>94715.0</v>
      </c>
      <c r="B1311" s="6">
        <v>4.9</v>
      </c>
    </row>
    <row r="1312">
      <c r="A1312" s="6">
        <v>20000.0</v>
      </c>
    </row>
    <row r="1313">
      <c r="A1313" s="6">
        <v>54991.0</v>
      </c>
      <c r="B1313" s="6">
        <v>3.8</v>
      </c>
    </row>
    <row r="1314">
      <c r="A1314" s="6">
        <v>46298.0</v>
      </c>
      <c r="B1314" s="6">
        <v>3.5</v>
      </c>
    </row>
    <row r="1315">
      <c r="A1315" s="6">
        <v>122296.0</v>
      </c>
      <c r="B1315" s="6">
        <v>3.4</v>
      </c>
    </row>
    <row r="1316">
      <c r="A1316" s="6">
        <v>91572.0</v>
      </c>
      <c r="B1316" s="6">
        <v>4.0</v>
      </c>
    </row>
    <row r="1317">
      <c r="A1317" s="6">
        <v>38471.0</v>
      </c>
      <c r="B1317" s="6">
        <v>4.9</v>
      </c>
    </row>
    <row r="1318">
      <c r="A1318" s="6">
        <v>64829.0</v>
      </c>
      <c r="B1318" s="6">
        <v>4.1</v>
      </c>
    </row>
    <row r="1319">
      <c r="A1319" s="6">
        <v>65665.0</v>
      </c>
      <c r="B1319" s="6">
        <v>2.5</v>
      </c>
    </row>
    <row r="1320">
      <c r="A1320" s="6">
        <v>84236.0</v>
      </c>
      <c r="B1320" s="6">
        <v>3.6</v>
      </c>
    </row>
    <row r="1321">
      <c r="A1321" s="6">
        <v>81991.0</v>
      </c>
      <c r="B1321" s="6">
        <v>3.2</v>
      </c>
    </row>
    <row r="1322">
      <c r="A1322" s="6">
        <v>48000.0</v>
      </c>
      <c r="B1322" s="6">
        <v>4.5</v>
      </c>
    </row>
    <row r="1323">
      <c r="A1323" s="6">
        <v>55069.0</v>
      </c>
      <c r="B1323" s="6">
        <v>3.0</v>
      </c>
    </row>
    <row r="1324">
      <c r="A1324" s="6">
        <v>21402.0</v>
      </c>
      <c r="B1324" s="6">
        <v>3.9</v>
      </c>
    </row>
    <row r="1325">
      <c r="A1325" s="6">
        <v>44587.0</v>
      </c>
      <c r="B1325" s="6">
        <v>4.0</v>
      </c>
    </row>
    <row r="1326">
      <c r="A1326" s="6">
        <v>125410.0</v>
      </c>
    </row>
    <row r="1327">
      <c r="A1327" s="6">
        <v>94715.0</v>
      </c>
      <c r="B1327" s="6">
        <v>4.9</v>
      </c>
    </row>
    <row r="1328">
      <c r="A1328" s="6">
        <v>20000.0</v>
      </c>
    </row>
    <row r="1329">
      <c r="A1329" s="6">
        <v>54991.0</v>
      </c>
      <c r="B1329" s="6">
        <v>3.8</v>
      </c>
    </row>
    <row r="1330">
      <c r="A1330" s="6">
        <v>46298.0</v>
      </c>
      <c r="B1330" s="6">
        <v>3.5</v>
      </c>
    </row>
    <row r="1331">
      <c r="A1331" s="6">
        <v>122296.0</v>
      </c>
      <c r="B1331" s="6">
        <v>3.4</v>
      </c>
    </row>
    <row r="1332">
      <c r="A1332" s="6">
        <v>91572.0</v>
      </c>
      <c r="B1332" s="6">
        <v>4.0</v>
      </c>
    </row>
    <row r="1333">
      <c r="A1333" s="6">
        <v>38471.0</v>
      </c>
      <c r="B1333" s="6">
        <v>4.9</v>
      </c>
    </row>
    <row r="1334">
      <c r="A1334" s="6">
        <v>64829.0</v>
      </c>
      <c r="B1334" s="6">
        <v>4.1</v>
      </c>
    </row>
    <row r="1335">
      <c r="A1335" s="6">
        <v>65665.0</v>
      </c>
      <c r="B1335" s="6">
        <v>2.5</v>
      </c>
    </row>
    <row r="1336">
      <c r="A1336" s="6">
        <v>84236.0</v>
      </c>
      <c r="B1336" s="6">
        <v>3.6</v>
      </c>
    </row>
    <row r="1337">
      <c r="A1337" s="6">
        <v>81991.0</v>
      </c>
      <c r="B1337" s="6">
        <v>3.2</v>
      </c>
    </row>
    <row r="1338">
      <c r="A1338" s="6">
        <v>48000.0</v>
      </c>
      <c r="B1338" s="6">
        <v>4.5</v>
      </c>
    </row>
    <row r="1339">
      <c r="A1339" s="6">
        <v>55069.0</v>
      </c>
      <c r="B1339" s="6">
        <v>3.0</v>
      </c>
    </row>
    <row r="1340">
      <c r="A1340" s="6">
        <v>21402.0</v>
      </c>
      <c r="B1340" s="6">
        <v>3.9</v>
      </c>
    </row>
    <row r="1341">
      <c r="A1341" s="6">
        <v>44587.0</v>
      </c>
      <c r="B1341" s="6">
        <v>4.0</v>
      </c>
    </row>
    <row r="1342">
      <c r="A1342" s="6">
        <v>125410.0</v>
      </c>
    </row>
    <row r="1343">
      <c r="A1343" s="6">
        <v>94715.0</v>
      </c>
      <c r="B1343" s="6">
        <v>4.9</v>
      </c>
    </row>
    <row r="1344">
      <c r="A1344" s="6">
        <v>20000.0</v>
      </c>
    </row>
    <row r="1345">
      <c r="A1345" s="6">
        <v>54991.0</v>
      </c>
      <c r="B1345" s="6">
        <v>3.8</v>
      </c>
    </row>
    <row r="1346">
      <c r="A1346" s="6">
        <v>46298.0</v>
      </c>
      <c r="B1346" s="6">
        <v>3.5</v>
      </c>
    </row>
    <row r="1347">
      <c r="A1347" s="6">
        <v>122296.0</v>
      </c>
      <c r="B1347" s="6">
        <v>3.4</v>
      </c>
    </row>
    <row r="1348">
      <c r="A1348" s="6">
        <v>91572.0</v>
      </c>
      <c r="B1348" s="6">
        <v>4.0</v>
      </c>
    </row>
    <row r="1349">
      <c r="A1349" s="6">
        <v>38471.0</v>
      </c>
      <c r="B1349" s="6">
        <v>4.9</v>
      </c>
    </row>
    <row r="1350">
      <c r="A1350" s="6">
        <v>64829.0</v>
      </c>
      <c r="B1350" s="6">
        <v>4.1</v>
      </c>
    </row>
    <row r="1351">
      <c r="A1351" s="6">
        <v>65665.0</v>
      </c>
      <c r="B1351" s="6">
        <v>2.5</v>
      </c>
    </row>
    <row r="1352">
      <c r="A1352" s="6">
        <v>84236.0</v>
      </c>
      <c r="B1352" s="6">
        <v>3.6</v>
      </c>
    </row>
    <row r="1353">
      <c r="A1353" s="6">
        <v>81991.0</v>
      </c>
      <c r="B1353" s="6">
        <v>3.2</v>
      </c>
    </row>
    <row r="1354">
      <c r="A1354" s="6">
        <v>48000.0</v>
      </c>
      <c r="B1354" s="6">
        <v>4.5</v>
      </c>
    </row>
    <row r="1355">
      <c r="A1355" s="6">
        <v>55069.0</v>
      </c>
      <c r="B1355" s="6">
        <v>3.0</v>
      </c>
    </row>
    <row r="1356">
      <c r="A1356" s="6">
        <v>21402.0</v>
      </c>
      <c r="B1356" s="6">
        <v>3.9</v>
      </c>
    </row>
    <row r="1357">
      <c r="A1357" s="6">
        <v>44587.0</v>
      </c>
      <c r="B1357" s="6">
        <v>4.0</v>
      </c>
    </row>
    <row r="1358">
      <c r="A1358" s="6">
        <v>125410.0</v>
      </c>
    </row>
    <row r="1359">
      <c r="A1359" s="6">
        <v>94715.0</v>
      </c>
      <c r="B1359" s="6">
        <v>4.9</v>
      </c>
    </row>
    <row r="1360">
      <c r="A1360" s="6">
        <v>20000.0</v>
      </c>
    </row>
    <row r="1361">
      <c r="A1361" s="6">
        <v>54991.0</v>
      </c>
      <c r="B1361" s="6">
        <v>3.8</v>
      </c>
    </row>
    <row r="1362">
      <c r="A1362" s="6">
        <v>46298.0</v>
      </c>
      <c r="B1362" s="6">
        <v>3.5</v>
      </c>
    </row>
    <row r="1363">
      <c r="A1363" s="6">
        <v>122296.0</v>
      </c>
      <c r="B1363" s="6">
        <v>3.4</v>
      </c>
    </row>
    <row r="1364">
      <c r="A1364" s="6">
        <v>91572.0</v>
      </c>
      <c r="B1364" s="6">
        <v>4.0</v>
      </c>
    </row>
    <row r="1365">
      <c r="A1365" s="6">
        <v>38471.0</v>
      </c>
      <c r="B1365" s="6">
        <v>4.9</v>
      </c>
    </row>
    <row r="1366">
      <c r="A1366" s="6">
        <v>64829.0</v>
      </c>
      <c r="B1366" s="6">
        <v>4.1</v>
      </c>
    </row>
    <row r="1367">
      <c r="A1367" s="6">
        <v>65665.0</v>
      </c>
      <c r="B1367" s="6">
        <v>2.5</v>
      </c>
    </row>
    <row r="1368">
      <c r="A1368" s="6">
        <v>84236.0</v>
      </c>
      <c r="B1368" s="6">
        <v>3.6</v>
      </c>
    </row>
    <row r="1369">
      <c r="A1369" s="6">
        <v>81991.0</v>
      </c>
      <c r="B1369" s="6">
        <v>3.2</v>
      </c>
    </row>
    <row r="1370">
      <c r="A1370" s="6">
        <v>48000.0</v>
      </c>
      <c r="B1370" s="6">
        <v>4.5</v>
      </c>
    </row>
    <row r="1371">
      <c r="A1371" s="6">
        <v>55069.0</v>
      </c>
      <c r="B1371" s="6">
        <v>3.0</v>
      </c>
    </row>
    <row r="1372">
      <c r="A1372" s="6">
        <v>21402.0</v>
      </c>
      <c r="B1372" s="6">
        <v>3.9</v>
      </c>
    </row>
    <row r="1373">
      <c r="A1373" s="6">
        <v>44587.0</v>
      </c>
      <c r="B1373" s="6">
        <v>4.0</v>
      </c>
    </row>
    <row r="1374">
      <c r="A1374" s="6">
        <v>125410.0</v>
      </c>
    </row>
    <row r="1375">
      <c r="A1375" s="6">
        <v>94715.0</v>
      </c>
      <c r="B1375" s="6">
        <v>4.9</v>
      </c>
    </row>
    <row r="1376">
      <c r="A1376" s="6">
        <v>20000.0</v>
      </c>
    </row>
    <row r="1377">
      <c r="A1377" s="6">
        <v>54991.0</v>
      </c>
      <c r="B1377" s="6">
        <v>3.8</v>
      </c>
    </row>
    <row r="1378">
      <c r="A1378" s="6">
        <v>46298.0</v>
      </c>
      <c r="B1378" s="6">
        <v>3.5</v>
      </c>
    </row>
    <row r="1379">
      <c r="A1379" s="6">
        <v>122296.0</v>
      </c>
      <c r="B1379" s="6">
        <v>3.4</v>
      </c>
    </row>
    <row r="1380">
      <c r="A1380" s="6">
        <v>91572.0</v>
      </c>
      <c r="B1380" s="6">
        <v>4.0</v>
      </c>
    </row>
    <row r="1381">
      <c r="A1381" s="6">
        <v>38471.0</v>
      </c>
      <c r="B1381" s="6">
        <v>4.9</v>
      </c>
    </row>
    <row r="1382">
      <c r="A1382" s="6">
        <v>64829.0</v>
      </c>
      <c r="B1382" s="6">
        <v>4.1</v>
      </c>
    </row>
    <row r="1383">
      <c r="A1383" s="6">
        <v>65665.0</v>
      </c>
      <c r="B1383" s="6">
        <v>2.5</v>
      </c>
    </row>
    <row r="1384">
      <c r="A1384" s="6">
        <v>84236.0</v>
      </c>
      <c r="B1384" s="6">
        <v>3.6</v>
      </c>
    </row>
    <row r="1385">
      <c r="A1385" s="6">
        <v>81991.0</v>
      </c>
      <c r="B1385" s="6">
        <v>3.2</v>
      </c>
    </row>
    <row r="1386">
      <c r="A1386" s="6">
        <v>48000.0</v>
      </c>
      <c r="B1386" s="6">
        <v>4.5</v>
      </c>
    </row>
    <row r="1387">
      <c r="A1387" s="6">
        <v>55069.0</v>
      </c>
      <c r="B1387" s="6">
        <v>3.0</v>
      </c>
    </row>
    <row r="1388">
      <c r="A1388" s="6">
        <v>21402.0</v>
      </c>
      <c r="B1388" s="6">
        <v>3.9</v>
      </c>
    </row>
    <row r="1389">
      <c r="A1389" s="6">
        <v>44587.0</v>
      </c>
      <c r="B1389" s="6">
        <v>4.0</v>
      </c>
    </row>
    <row r="1390">
      <c r="A1390" s="6">
        <v>125410.0</v>
      </c>
    </row>
    <row r="1391">
      <c r="A1391" s="6">
        <v>94715.0</v>
      </c>
      <c r="B1391" s="6">
        <v>4.9</v>
      </c>
    </row>
    <row r="1392">
      <c r="A1392" s="6">
        <v>20000.0</v>
      </c>
    </row>
    <row r="1393">
      <c r="A1393" s="6">
        <v>46298.0</v>
      </c>
      <c r="B1393" s="6">
        <v>3.5</v>
      </c>
    </row>
    <row r="1394">
      <c r="A1394" s="6">
        <v>122296.0</v>
      </c>
      <c r="B1394" s="6">
        <v>3.4</v>
      </c>
    </row>
    <row r="1395">
      <c r="A1395" s="6">
        <v>91572.0</v>
      </c>
      <c r="B1395" s="6">
        <v>4.0</v>
      </c>
    </row>
    <row r="1396">
      <c r="A1396" s="6">
        <v>38471.0</v>
      </c>
      <c r="B1396" s="6">
        <v>4.9</v>
      </c>
    </row>
    <row r="1397">
      <c r="A1397" s="6">
        <v>64829.0</v>
      </c>
      <c r="B1397" s="6">
        <v>4.1</v>
      </c>
    </row>
    <row r="1398">
      <c r="A1398" s="6">
        <v>65665.0</v>
      </c>
      <c r="B1398" s="6">
        <v>2.5</v>
      </c>
    </row>
    <row r="1399">
      <c r="A1399" s="6">
        <v>84236.0</v>
      </c>
      <c r="B1399" s="6">
        <v>3.6</v>
      </c>
    </row>
    <row r="1400">
      <c r="A1400" s="6">
        <v>81991.0</v>
      </c>
      <c r="B1400" s="6">
        <v>3.2</v>
      </c>
    </row>
    <row r="1401">
      <c r="A1401" s="6">
        <v>48000.0</v>
      </c>
      <c r="B1401" s="6">
        <v>4.5</v>
      </c>
    </row>
    <row r="1402">
      <c r="A1402" s="6">
        <v>55069.0</v>
      </c>
      <c r="B1402" s="6">
        <v>3.0</v>
      </c>
    </row>
    <row r="1403">
      <c r="A1403" s="6">
        <v>21402.0</v>
      </c>
      <c r="B1403" s="6">
        <v>3.9</v>
      </c>
    </row>
    <row r="1404">
      <c r="A1404" s="6">
        <v>44587.0</v>
      </c>
      <c r="B1404" s="6">
        <v>4.0</v>
      </c>
    </row>
    <row r="1405">
      <c r="A1405" s="6">
        <v>125410.0</v>
      </c>
    </row>
    <row r="1406">
      <c r="A1406" s="6">
        <v>94715.0</v>
      </c>
      <c r="B1406" s="6">
        <v>4.9</v>
      </c>
    </row>
    <row r="1407">
      <c r="A1407" s="6">
        <v>20000.0</v>
      </c>
    </row>
    <row r="1408">
      <c r="A1408" s="6">
        <v>46298.0</v>
      </c>
      <c r="B1408" s="6">
        <v>3.5</v>
      </c>
    </row>
    <row r="1409">
      <c r="A1409" s="6">
        <v>122296.0</v>
      </c>
      <c r="B1409" s="6">
        <v>3.4</v>
      </c>
    </row>
    <row r="1410">
      <c r="A1410" s="6">
        <v>91572.0</v>
      </c>
      <c r="B1410" s="6">
        <v>4.0</v>
      </c>
    </row>
    <row r="1411">
      <c r="A1411" s="6">
        <v>38471.0</v>
      </c>
      <c r="B1411" s="6">
        <v>4.9</v>
      </c>
    </row>
    <row r="1412">
      <c r="A1412" s="6">
        <v>64829.0</v>
      </c>
      <c r="B1412" s="6">
        <v>4.1</v>
      </c>
    </row>
    <row r="1413">
      <c r="A1413" s="6">
        <v>65665.0</v>
      </c>
      <c r="B1413" s="6">
        <v>2.5</v>
      </c>
    </row>
    <row r="1414">
      <c r="A1414" s="6">
        <v>84236.0</v>
      </c>
      <c r="B1414" s="6">
        <v>3.6</v>
      </c>
    </row>
    <row r="1415">
      <c r="A1415" s="6">
        <v>81991.0</v>
      </c>
      <c r="B1415" s="6">
        <v>3.2</v>
      </c>
    </row>
    <row r="1416">
      <c r="A1416" s="6">
        <v>48000.0</v>
      </c>
      <c r="B1416" s="6">
        <v>4.5</v>
      </c>
    </row>
    <row r="1417">
      <c r="A1417" s="6">
        <v>55069.0</v>
      </c>
      <c r="B1417" s="6">
        <v>3.0</v>
      </c>
    </row>
    <row r="1418">
      <c r="A1418" s="6">
        <v>21402.0</v>
      </c>
      <c r="B1418" s="6">
        <v>3.9</v>
      </c>
    </row>
    <row r="1419">
      <c r="A1419" s="6">
        <v>44587.0</v>
      </c>
      <c r="B1419" s="6">
        <v>4.0</v>
      </c>
    </row>
    <row r="1420">
      <c r="A1420" s="6">
        <v>125410.0</v>
      </c>
    </row>
    <row r="1421">
      <c r="A1421" s="6">
        <v>94715.0</v>
      </c>
      <c r="B1421" s="6">
        <v>4.9</v>
      </c>
    </row>
    <row r="1422">
      <c r="A1422" s="6">
        <v>20000.0</v>
      </c>
    </row>
    <row r="1423">
      <c r="A1423" s="6">
        <v>46298.0</v>
      </c>
      <c r="B1423" s="6">
        <v>3.5</v>
      </c>
    </row>
    <row r="1424">
      <c r="A1424" s="6">
        <v>122296.0</v>
      </c>
      <c r="B1424" s="6">
        <v>3.4</v>
      </c>
    </row>
    <row r="1425">
      <c r="A1425" s="6">
        <v>91572.0</v>
      </c>
      <c r="B1425" s="6">
        <v>4.0</v>
      </c>
    </row>
    <row r="1426">
      <c r="A1426" s="6">
        <v>38471.0</v>
      </c>
      <c r="B1426" s="6">
        <v>4.9</v>
      </c>
    </row>
    <row r="1427">
      <c r="A1427" s="6">
        <v>64829.0</v>
      </c>
      <c r="B1427" s="6">
        <v>4.1</v>
      </c>
    </row>
    <row r="1428">
      <c r="A1428" s="6">
        <v>65665.0</v>
      </c>
      <c r="B1428" s="6">
        <v>2.5</v>
      </c>
    </row>
    <row r="1429">
      <c r="A1429" s="6">
        <v>84236.0</v>
      </c>
      <c r="B1429" s="6">
        <v>3.6</v>
      </c>
    </row>
    <row r="1430">
      <c r="A1430" s="6">
        <v>81991.0</v>
      </c>
      <c r="B1430" s="6">
        <v>3.2</v>
      </c>
    </row>
    <row r="1431">
      <c r="A1431" s="6">
        <v>48000.0</v>
      </c>
      <c r="B1431" s="6">
        <v>4.5</v>
      </c>
    </row>
    <row r="1432">
      <c r="A1432" s="6">
        <v>55069.0</v>
      </c>
      <c r="B1432" s="6">
        <v>3.0</v>
      </c>
    </row>
    <row r="1433">
      <c r="A1433" s="6">
        <v>21402.0</v>
      </c>
      <c r="B1433" s="6">
        <v>3.9</v>
      </c>
    </row>
    <row r="1434">
      <c r="A1434" s="6">
        <v>44587.0</v>
      </c>
      <c r="B1434" s="6">
        <v>4.0</v>
      </c>
    </row>
    <row r="1435">
      <c r="A1435" s="6">
        <v>125410.0</v>
      </c>
    </row>
    <row r="1436">
      <c r="A1436" s="6">
        <v>94715.0</v>
      </c>
      <c r="B1436" s="6">
        <v>4.9</v>
      </c>
    </row>
    <row r="1437">
      <c r="A1437" s="6">
        <v>20000.0</v>
      </c>
    </row>
    <row r="1438">
      <c r="A1438" s="6">
        <v>46298.0</v>
      </c>
      <c r="B1438" s="6">
        <v>3.5</v>
      </c>
    </row>
    <row r="1439">
      <c r="A1439" s="6">
        <v>122296.0</v>
      </c>
      <c r="B1439" s="6">
        <v>3.4</v>
      </c>
    </row>
    <row r="1440">
      <c r="A1440" s="6">
        <v>91572.0</v>
      </c>
      <c r="B1440" s="6">
        <v>4.0</v>
      </c>
    </row>
    <row r="1441">
      <c r="A1441" s="6">
        <v>38471.0</v>
      </c>
      <c r="B1441" s="6">
        <v>4.9</v>
      </c>
    </row>
    <row r="1442">
      <c r="A1442" s="6">
        <v>64829.0</v>
      </c>
      <c r="B1442" s="6">
        <v>4.1</v>
      </c>
    </row>
    <row r="1443">
      <c r="A1443" s="6">
        <v>65665.0</v>
      </c>
      <c r="B1443" s="6">
        <v>2.5</v>
      </c>
    </row>
    <row r="1444">
      <c r="A1444" s="6">
        <v>84236.0</v>
      </c>
      <c r="B1444" s="6">
        <v>3.6</v>
      </c>
    </row>
    <row r="1445">
      <c r="A1445" s="6">
        <v>81991.0</v>
      </c>
      <c r="B1445" s="6">
        <v>3.2</v>
      </c>
    </row>
    <row r="1446">
      <c r="A1446" s="6">
        <v>48000.0</v>
      </c>
      <c r="B1446" s="6">
        <v>4.5</v>
      </c>
    </row>
    <row r="1447">
      <c r="A1447" s="6">
        <v>55069.0</v>
      </c>
      <c r="B1447" s="6">
        <v>3.0</v>
      </c>
    </row>
    <row r="1448">
      <c r="A1448" s="6">
        <v>21402.0</v>
      </c>
      <c r="B1448" s="6">
        <v>3.9</v>
      </c>
    </row>
    <row r="1449">
      <c r="A1449" s="6">
        <v>44587.0</v>
      </c>
      <c r="B1449" s="6">
        <v>4.0</v>
      </c>
    </row>
    <row r="1450">
      <c r="A1450" s="6">
        <v>125410.0</v>
      </c>
    </row>
    <row r="1451">
      <c r="A1451" s="6">
        <v>94715.0</v>
      </c>
      <c r="B1451" s="6">
        <v>4.9</v>
      </c>
    </row>
    <row r="1452">
      <c r="A1452" s="6">
        <v>20000.0</v>
      </c>
    </row>
    <row r="1453">
      <c r="A1453" s="6">
        <v>46298.0</v>
      </c>
      <c r="B1453" s="6">
        <v>3.5</v>
      </c>
    </row>
    <row r="1454">
      <c r="A1454" s="6">
        <v>122296.0</v>
      </c>
      <c r="B1454" s="6">
        <v>3.4</v>
      </c>
    </row>
    <row r="1455">
      <c r="A1455" s="6">
        <v>91572.0</v>
      </c>
      <c r="B1455" s="6">
        <v>4.0</v>
      </c>
    </row>
    <row r="1456">
      <c r="A1456" s="6">
        <v>38471.0</v>
      </c>
      <c r="B1456" s="6">
        <v>4.9</v>
      </c>
    </row>
    <row r="1457">
      <c r="A1457" s="6">
        <v>64829.0</v>
      </c>
      <c r="B1457" s="6">
        <v>4.1</v>
      </c>
    </row>
    <row r="1458">
      <c r="A1458" s="6">
        <v>65665.0</v>
      </c>
      <c r="B1458" s="6">
        <v>2.5</v>
      </c>
    </row>
    <row r="1459">
      <c r="A1459" s="6">
        <v>84236.0</v>
      </c>
      <c r="B1459" s="6">
        <v>3.6</v>
      </c>
    </row>
    <row r="1460">
      <c r="A1460" s="6">
        <v>81991.0</v>
      </c>
      <c r="B1460" s="6">
        <v>3.2</v>
      </c>
    </row>
    <row r="1461">
      <c r="A1461" s="6">
        <v>48000.0</v>
      </c>
      <c r="B1461" s="6">
        <v>4.5</v>
      </c>
    </row>
    <row r="1462">
      <c r="A1462" s="6">
        <v>55069.0</v>
      </c>
      <c r="B1462" s="6">
        <v>3.0</v>
      </c>
    </row>
    <row r="1463">
      <c r="A1463" s="6">
        <v>21402.0</v>
      </c>
      <c r="B1463" s="6">
        <v>3.9</v>
      </c>
    </row>
    <row r="1464">
      <c r="A1464" s="6">
        <v>44587.0</v>
      </c>
      <c r="B1464" s="6">
        <v>4.0</v>
      </c>
    </row>
    <row r="1465">
      <c r="A1465" s="6">
        <v>125410.0</v>
      </c>
    </row>
    <row r="1466">
      <c r="A1466" s="6">
        <v>94715.0</v>
      </c>
      <c r="B1466" s="6">
        <v>4.9</v>
      </c>
    </row>
    <row r="1467">
      <c r="A1467" s="6">
        <v>20000.0</v>
      </c>
    </row>
    <row r="1468">
      <c r="A1468" s="6">
        <v>46298.0</v>
      </c>
      <c r="B1468" s="6">
        <v>3.5</v>
      </c>
    </row>
    <row r="1469">
      <c r="A1469" s="6">
        <v>122296.0</v>
      </c>
      <c r="B1469" s="6">
        <v>3.4</v>
      </c>
    </row>
    <row r="1470">
      <c r="A1470" s="6">
        <v>91572.0</v>
      </c>
      <c r="B1470" s="6">
        <v>4.0</v>
      </c>
    </row>
    <row r="1471">
      <c r="A1471" s="6">
        <v>38471.0</v>
      </c>
      <c r="B1471" s="6">
        <v>4.9</v>
      </c>
    </row>
    <row r="1472">
      <c r="A1472" s="6">
        <v>64829.0</v>
      </c>
      <c r="B1472" s="6">
        <v>4.1</v>
      </c>
    </row>
    <row r="1473">
      <c r="A1473" s="6">
        <v>65665.0</v>
      </c>
      <c r="B1473" s="6">
        <v>2.5</v>
      </c>
    </row>
    <row r="1474">
      <c r="A1474" s="6">
        <v>84236.0</v>
      </c>
      <c r="B1474" s="6">
        <v>3.6</v>
      </c>
    </row>
    <row r="1475">
      <c r="A1475" s="6">
        <v>81991.0</v>
      </c>
      <c r="B1475" s="6">
        <v>3.2</v>
      </c>
    </row>
    <row r="1476">
      <c r="A1476" s="6">
        <v>48000.0</v>
      </c>
      <c r="B1476" s="6">
        <v>4.5</v>
      </c>
    </row>
    <row r="1477">
      <c r="A1477" s="6">
        <v>55069.0</v>
      </c>
      <c r="B1477" s="6">
        <v>3.0</v>
      </c>
    </row>
    <row r="1478">
      <c r="A1478" s="6">
        <v>21402.0</v>
      </c>
      <c r="B1478" s="6">
        <v>3.9</v>
      </c>
    </row>
    <row r="1479">
      <c r="A1479" s="6">
        <v>44587.0</v>
      </c>
      <c r="B1479" s="6">
        <v>4.0</v>
      </c>
    </row>
    <row r="1480">
      <c r="A1480" s="6">
        <v>125410.0</v>
      </c>
    </row>
    <row r="1481">
      <c r="A1481" s="6">
        <v>94715.0</v>
      </c>
      <c r="B1481" s="6">
        <v>4.9</v>
      </c>
    </row>
    <row r="1482">
      <c r="A1482" s="6">
        <v>20000.0</v>
      </c>
    </row>
    <row r="1483">
      <c r="A1483" s="6">
        <v>46298.0</v>
      </c>
      <c r="B1483" s="6">
        <v>3.5</v>
      </c>
    </row>
    <row r="1484">
      <c r="A1484" s="6">
        <v>122296.0</v>
      </c>
      <c r="B1484" s="6">
        <v>3.4</v>
      </c>
    </row>
    <row r="1485">
      <c r="A1485" s="6">
        <v>91572.0</v>
      </c>
      <c r="B1485" s="6">
        <v>4.0</v>
      </c>
    </row>
    <row r="1486">
      <c r="A1486" s="6">
        <v>38471.0</v>
      </c>
      <c r="B1486" s="6">
        <v>4.9</v>
      </c>
    </row>
    <row r="1487">
      <c r="A1487" s="6">
        <v>64829.0</v>
      </c>
      <c r="B1487" s="6">
        <v>4.1</v>
      </c>
    </row>
    <row r="1488">
      <c r="A1488" s="6">
        <v>65665.0</v>
      </c>
      <c r="B1488" s="6">
        <v>2.5</v>
      </c>
    </row>
    <row r="1489">
      <c r="A1489" s="6">
        <v>84236.0</v>
      </c>
      <c r="B1489" s="6">
        <v>3.6</v>
      </c>
    </row>
    <row r="1490">
      <c r="A1490" s="6">
        <v>81991.0</v>
      </c>
      <c r="B1490" s="6">
        <v>3.2</v>
      </c>
    </row>
    <row r="1491">
      <c r="A1491" s="6">
        <v>48000.0</v>
      </c>
      <c r="B1491" s="6">
        <v>4.5</v>
      </c>
    </row>
    <row r="1492">
      <c r="A1492" s="6">
        <v>55069.0</v>
      </c>
      <c r="B1492" s="6">
        <v>3.0</v>
      </c>
    </row>
    <row r="1493">
      <c r="A1493" s="6">
        <v>21402.0</v>
      </c>
      <c r="B1493" s="6">
        <v>3.9</v>
      </c>
    </row>
    <row r="1494">
      <c r="A1494" s="6">
        <v>44587.0</v>
      </c>
      <c r="B1494" s="6">
        <v>4.0</v>
      </c>
    </row>
    <row r="1495">
      <c r="A1495" s="6">
        <v>125410.0</v>
      </c>
    </row>
    <row r="1496">
      <c r="A1496" s="6">
        <v>94715.0</v>
      </c>
      <c r="B1496" s="6">
        <v>4.9</v>
      </c>
    </row>
    <row r="1497">
      <c r="A1497" s="6">
        <v>20000.0</v>
      </c>
    </row>
    <row r="1498">
      <c r="A1498" s="6">
        <v>46298.0</v>
      </c>
      <c r="B1498" s="6">
        <v>3.5</v>
      </c>
    </row>
    <row r="1499">
      <c r="A1499" s="6">
        <v>122296.0</v>
      </c>
      <c r="B1499" s="6">
        <v>3.4</v>
      </c>
    </row>
    <row r="1500">
      <c r="A1500" s="6">
        <v>91572.0</v>
      </c>
      <c r="B1500" s="6">
        <v>4.0</v>
      </c>
    </row>
    <row r="1501">
      <c r="A1501" s="6">
        <v>38471.0</v>
      </c>
      <c r="B1501" s="6">
        <v>4.9</v>
      </c>
    </row>
    <row r="1502">
      <c r="A1502" s="6">
        <v>64829.0</v>
      </c>
      <c r="B1502" s="6">
        <v>4.1</v>
      </c>
    </row>
    <row r="1503">
      <c r="A1503" s="6">
        <v>65665.0</v>
      </c>
      <c r="B1503" s="6">
        <v>2.5</v>
      </c>
    </row>
    <row r="1504">
      <c r="A1504" s="6">
        <v>84236.0</v>
      </c>
      <c r="B1504" s="6">
        <v>3.6</v>
      </c>
    </row>
    <row r="1505">
      <c r="A1505" s="6">
        <v>81991.0</v>
      </c>
      <c r="B1505" s="6">
        <v>3.2</v>
      </c>
    </row>
    <row r="1506">
      <c r="A1506" s="6">
        <v>48000.0</v>
      </c>
      <c r="B1506" s="6">
        <v>4.5</v>
      </c>
    </row>
    <row r="1507">
      <c r="A1507" s="6">
        <v>55069.0</v>
      </c>
      <c r="B1507" s="6">
        <v>3.0</v>
      </c>
    </row>
    <row r="1508">
      <c r="A1508" s="6">
        <v>21402.0</v>
      </c>
      <c r="B1508" s="6">
        <v>3.9</v>
      </c>
    </row>
    <row r="1509">
      <c r="A1509" s="6">
        <v>44587.0</v>
      </c>
      <c r="B1509" s="6">
        <v>4.0</v>
      </c>
    </row>
    <row r="1510">
      <c r="A1510" s="6">
        <v>125410.0</v>
      </c>
    </row>
    <row r="1511">
      <c r="A1511" s="6">
        <v>94715.0</v>
      </c>
      <c r="B1511" s="6">
        <v>4.9</v>
      </c>
    </row>
    <row r="1512">
      <c r="A1512" s="6">
        <v>20000.0</v>
      </c>
    </row>
    <row r="1513">
      <c r="A1513" s="6">
        <v>46298.0</v>
      </c>
      <c r="B1513" s="6">
        <v>3.5</v>
      </c>
    </row>
    <row r="1514">
      <c r="A1514" s="6">
        <v>122296.0</v>
      </c>
      <c r="B1514" s="6">
        <v>3.4</v>
      </c>
    </row>
    <row r="1515">
      <c r="A1515" s="6">
        <v>91572.0</v>
      </c>
      <c r="B1515" s="6">
        <v>4.0</v>
      </c>
    </row>
    <row r="1516">
      <c r="A1516" s="6">
        <v>38471.0</v>
      </c>
      <c r="B1516" s="6">
        <v>4.9</v>
      </c>
    </row>
    <row r="1517">
      <c r="A1517" s="6">
        <v>64829.0</v>
      </c>
      <c r="B1517" s="6">
        <v>4.1</v>
      </c>
    </row>
    <row r="1518">
      <c r="A1518" s="6">
        <v>65665.0</v>
      </c>
      <c r="B1518" s="6">
        <v>2.5</v>
      </c>
    </row>
    <row r="1519">
      <c r="A1519" s="6">
        <v>84236.0</v>
      </c>
      <c r="B1519" s="6">
        <v>3.6</v>
      </c>
    </row>
    <row r="1520">
      <c r="A1520" s="6">
        <v>81991.0</v>
      </c>
      <c r="B1520" s="6">
        <v>3.2</v>
      </c>
    </row>
    <row r="1521">
      <c r="A1521" s="6">
        <v>48000.0</v>
      </c>
      <c r="B1521" s="6">
        <v>4.5</v>
      </c>
    </row>
    <row r="1522">
      <c r="A1522" s="6">
        <v>55069.0</v>
      </c>
      <c r="B1522" s="6">
        <v>3.0</v>
      </c>
    </row>
    <row r="1523">
      <c r="A1523" s="6">
        <v>21402.0</v>
      </c>
      <c r="B1523" s="6">
        <v>3.9</v>
      </c>
    </row>
    <row r="1524">
      <c r="A1524" s="6">
        <v>44587.0</v>
      </c>
      <c r="B1524" s="6">
        <v>4.0</v>
      </c>
    </row>
    <row r="1525">
      <c r="A1525" s="6">
        <v>125410.0</v>
      </c>
    </row>
    <row r="1526">
      <c r="A1526" s="6">
        <v>94715.0</v>
      </c>
      <c r="B1526" s="6">
        <v>4.9</v>
      </c>
    </row>
    <row r="1527">
      <c r="A1527" s="6">
        <v>20000.0</v>
      </c>
    </row>
    <row r="1528">
      <c r="A1528" s="6">
        <v>46298.0</v>
      </c>
      <c r="B1528" s="6">
        <v>3.5</v>
      </c>
    </row>
    <row r="1529">
      <c r="A1529" s="6">
        <v>122296.0</v>
      </c>
      <c r="B1529" s="6">
        <v>3.4</v>
      </c>
    </row>
    <row r="1530">
      <c r="A1530" s="6">
        <v>91572.0</v>
      </c>
      <c r="B1530" s="6">
        <v>4.0</v>
      </c>
    </row>
    <row r="1531">
      <c r="A1531" s="6">
        <v>38471.0</v>
      </c>
      <c r="B1531" s="6">
        <v>4.9</v>
      </c>
    </row>
    <row r="1532">
      <c r="A1532" s="6">
        <v>64829.0</v>
      </c>
      <c r="B1532" s="6">
        <v>4.1</v>
      </c>
    </row>
    <row r="1533">
      <c r="A1533" s="6">
        <v>65665.0</v>
      </c>
      <c r="B1533" s="6">
        <v>2.5</v>
      </c>
    </row>
    <row r="1534">
      <c r="A1534" s="6">
        <v>84236.0</v>
      </c>
      <c r="B1534" s="6">
        <v>3.6</v>
      </c>
    </row>
    <row r="1535">
      <c r="A1535" s="6">
        <v>81991.0</v>
      </c>
      <c r="B1535" s="6">
        <v>3.2</v>
      </c>
    </row>
    <row r="1536">
      <c r="A1536" s="6">
        <v>48000.0</v>
      </c>
      <c r="B1536" s="6">
        <v>4.5</v>
      </c>
    </row>
    <row r="1537">
      <c r="A1537" s="6">
        <v>55069.0</v>
      </c>
      <c r="B1537" s="6">
        <v>3.0</v>
      </c>
    </row>
    <row r="1538">
      <c r="A1538" s="6">
        <v>21402.0</v>
      </c>
      <c r="B1538" s="6">
        <v>3.9</v>
      </c>
    </row>
    <row r="1539">
      <c r="A1539" s="6">
        <v>44587.0</v>
      </c>
      <c r="B1539" s="6">
        <v>4.0</v>
      </c>
    </row>
    <row r="1540">
      <c r="A1540" s="6">
        <v>125410.0</v>
      </c>
    </row>
    <row r="1541">
      <c r="A1541" s="6">
        <v>94715.0</v>
      </c>
      <c r="B1541" s="6">
        <v>4.9</v>
      </c>
    </row>
    <row r="1542">
      <c r="A1542" s="6">
        <v>20000.0</v>
      </c>
    </row>
    <row r="1543">
      <c r="A1543" s="6">
        <v>46298.0</v>
      </c>
      <c r="B1543" s="6">
        <v>3.5</v>
      </c>
    </row>
    <row r="1544">
      <c r="A1544" s="6">
        <v>122296.0</v>
      </c>
      <c r="B1544" s="6">
        <v>3.4</v>
      </c>
    </row>
    <row r="1545">
      <c r="A1545" s="6">
        <v>91572.0</v>
      </c>
      <c r="B1545" s="6">
        <v>4.0</v>
      </c>
    </row>
    <row r="1546">
      <c r="A1546" s="6">
        <v>38471.0</v>
      </c>
      <c r="B1546" s="6">
        <v>4.9</v>
      </c>
    </row>
    <row r="1547">
      <c r="A1547" s="6">
        <v>64829.0</v>
      </c>
      <c r="B1547" s="6">
        <v>4.1</v>
      </c>
    </row>
    <row r="1548">
      <c r="A1548" s="6">
        <v>65665.0</v>
      </c>
      <c r="B1548" s="6">
        <v>2.5</v>
      </c>
    </row>
    <row r="1549">
      <c r="A1549" s="6">
        <v>84236.0</v>
      </c>
      <c r="B1549" s="6">
        <v>3.6</v>
      </c>
    </row>
    <row r="1550">
      <c r="A1550" s="6">
        <v>81991.0</v>
      </c>
      <c r="B1550" s="6">
        <v>3.2</v>
      </c>
    </row>
    <row r="1551">
      <c r="A1551" s="6">
        <v>48000.0</v>
      </c>
      <c r="B1551" s="6">
        <v>4.5</v>
      </c>
    </row>
    <row r="1552">
      <c r="A1552" s="6">
        <v>55069.0</v>
      </c>
      <c r="B1552" s="6">
        <v>3.0</v>
      </c>
    </row>
    <row r="1553">
      <c r="A1553" s="6">
        <v>21402.0</v>
      </c>
      <c r="B1553" s="6">
        <v>3.9</v>
      </c>
    </row>
    <row r="1554">
      <c r="A1554" s="6">
        <v>44587.0</v>
      </c>
      <c r="B1554" s="6">
        <v>4.0</v>
      </c>
    </row>
    <row r="1555">
      <c r="A1555" s="6">
        <v>125410.0</v>
      </c>
    </row>
    <row r="1556">
      <c r="A1556" s="6">
        <v>94715.0</v>
      </c>
      <c r="B1556" s="6">
        <v>4.9</v>
      </c>
    </row>
    <row r="1557">
      <c r="A1557" s="6">
        <v>20000.0</v>
      </c>
    </row>
    <row r="1558">
      <c r="A1558" s="6">
        <v>46298.0</v>
      </c>
      <c r="B1558" s="6">
        <v>3.5</v>
      </c>
    </row>
    <row r="1559">
      <c r="A1559" s="6">
        <v>122296.0</v>
      </c>
      <c r="B1559" s="6">
        <v>3.4</v>
      </c>
    </row>
    <row r="1560">
      <c r="A1560" s="6">
        <v>91572.0</v>
      </c>
      <c r="B1560" s="6">
        <v>4.0</v>
      </c>
    </row>
    <row r="1561">
      <c r="A1561" s="6">
        <v>38471.0</v>
      </c>
      <c r="B1561" s="6">
        <v>4.9</v>
      </c>
    </row>
    <row r="1562">
      <c r="A1562" s="6">
        <v>64829.0</v>
      </c>
      <c r="B1562" s="6">
        <v>4.1</v>
      </c>
    </row>
    <row r="1563">
      <c r="A1563" s="6">
        <v>65665.0</v>
      </c>
      <c r="B1563" s="6">
        <v>2.5</v>
      </c>
    </row>
    <row r="1564">
      <c r="A1564" s="6">
        <v>84236.0</v>
      </c>
      <c r="B1564" s="6">
        <v>3.6</v>
      </c>
    </row>
    <row r="1565">
      <c r="A1565" s="6">
        <v>81991.0</v>
      </c>
      <c r="B1565" s="6">
        <v>3.2</v>
      </c>
    </row>
    <row r="1566">
      <c r="A1566" s="6">
        <v>48000.0</v>
      </c>
      <c r="B1566" s="6">
        <v>4.5</v>
      </c>
    </row>
    <row r="1567">
      <c r="A1567" s="6">
        <v>55069.0</v>
      </c>
      <c r="B1567" s="6">
        <v>3.0</v>
      </c>
    </row>
    <row r="1568">
      <c r="A1568" s="6">
        <v>21402.0</v>
      </c>
      <c r="B1568" s="6">
        <v>3.9</v>
      </c>
    </row>
    <row r="1569">
      <c r="A1569" s="6">
        <v>44587.0</v>
      </c>
      <c r="B1569" s="6">
        <v>4.0</v>
      </c>
    </row>
    <row r="1570">
      <c r="A1570" s="6">
        <v>125410.0</v>
      </c>
    </row>
    <row r="1571">
      <c r="A1571" s="6">
        <v>94715.0</v>
      </c>
      <c r="B1571" s="6">
        <v>4.9</v>
      </c>
    </row>
    <row r="1572">
      <c r="A1572" s="6">
        <v>20000.0</v>
      </c>
    </row>
    <row r="1573">
      <c r="A1573" s="6">
        <v>46298.0</v>
      </c>
      <c r="B1573" s="6">
        <v>3.5</v>
      </c>
    </row>
    <row r="1574">
      <c r="A1574" s="6">
        <v>122296.0</v>
      </c>
      <c r="B1574" s="6">
        <v>3.4</v>
      </c>
    </row>
    <row r="1575">
      <c r="A1575" s="6">
        <v>91572.0</v>
      </c>
      <c r="B1575" s="6">
        <v>4.0</v>
      </c>
    </row>
    <row r="1576">
      <c r="A1576" s="6">
        <v>38471.0</v>
      </c>
      <c r="B1576" s="6">
        <v>4.9</v>
      </c>
    </row>
    <row r="1577">
      <c r="A1577" s="6">
        <v>64829.0</v>
      </c>
      <c r="B1577" s="6">
        <v>4.1</v>
      </c>
    </row>
    <row r="1578">
      <c r="A1578" s="6">
        <v>65665.0</v>
      </c>
      <c r="B1578" s="6">
        <v>2.5</v>
      </c>
    </row>
    <row r="1579">
      <c r="A1579" s="6">
        <v>84236.0</v>
      </c>
      <c r="B1579" s="6">
        <v>3.6</v>
      </c>
    </row>
    <row r="1580">
      <c r="A1580" s="6">
        <v>81991.0</v>
      </c>
      <c r="B1580" s="6">
        <v>3.2</v>
      </c>
    </row>
    <row r="1581">
      <c r="A1581" s="6">
        <v>48000.0</v>
      </c>
      <c r="B1581" s="6">
        <v>4.5</v>
      </c>
    </row>
    <row r="1582">
      <c r="A1582" s="6">
        <v>55069.0</v>
      </c>
      <c r="B1582" s="6">
        <v>3.0</v>
      </c>
    </row>
    <row r="1583">
      <c r="A1583" s="6">
        <v>21402.0</v>
      </c>
      <c r="B1583" s="6">
        <v>3.9</v>
      </c>
    </row>
    <row r="1584">
      <c r="A1584" s="6">
        <v>44587.0</v>
      </c>
      <c r="B1584" s="6">
        <v>4.0</v>
      </c>
    </row>
    <row r="1585">
      <c r="A1585" s="6">
        <v>125410.0</v>
      </c>
    </row>
    <row r="1586">
      <c r="A1586" s="6">
        <v>94715.0</v>
      </c>
      <c r="B1586" s="6">
        <v>4.9</v>
      </c>
    </row>
    <row r="1587">
      <c r="A1587" s="6">
        <v>20000.0</v>
      </c>
    </row>
    <row r="1588">
      <c r="A1588" s="6">
        <v>46298.0</v>
      </c>
      <c r="B1588" s="6">
        <v>3.5</v>
      </c>
    </row>
    <row r="1589">
      <c r="A1589" s="6">
        <v>122296.0</v>
      </c>
      <c r="B1589" s="6">
        <v>3.4</v>
      </c>
    </row>
    <row r="1590">
      <c r="A1590" s="6">
        <v>91572.0</v>
      </c>
      <c r="B1590" s="6">
        <v>4.0</v>
      </c>
    </row>
    <row r="1591">
      <c r="A1591" s="6">
        <v>38471.0</v>
      </c>
      <c r="B1591" s="6">
        <v>4.9</v>
      </c>
    </row>
    <row r="1592">
      <c r="A1592" s="6">
        <v>64829.0</v>
      </c>
      <c r="B1592" s="6">
        <v>4.1</v>
      </c>
    </row>
    <row r="1593">
      <c r="A1593" s="6">
        <v>65665.0</v>
      </c>
      <c r="B1593" s="6">
        <v>2.5</v>
      </c>
    </row>
    <row r="1594">
      <c r="A1594" s="6">
        <v>84236.0</v>
      </c>
      <c r="B1594" s="6">
        <v>3.6</v>
      </c>
    </row>
    <row r="1595">
      <c r="A1595" s="6">
        <v>81991.0</v>
      </c>
      <c r="B1595" s="6">
        <v>3.2</v>
      </c>
    </row>
    <row r="1596">
      <c r="A1596" s="6">
        <v>48000.0</v>
      </c>
      <c r="B1596" s="6">
        <v>4.5</v>
      </c>
    </row>
    <row r="1597">
      <c r="A1597" s="6">
        <v>55069.0</v>
      </c>
      <c r="B1597" s="6">
        <v>3.0</v>
      </c>
    </row>
    <row r="1598">
      <c r="A1598" s="6">
        <v>21402.0</v>
      </c>
      <c r="B1598" s="6">
        <v>3.9</v>
      </c>
    </row>
    <row r="1599">
      <c r="A1599" s="6">
        <v>44587.0</v>
      </c>
      <c r="B1599" s="6">
        <v>4.0</v>
      </c>
    </row>
    <row r="1600">
      <c r="A1600" s="6">
        <v>125410.0</v>
      </c>
    </row>
    <row r="1601">
      <c r="A1601" s="6">
        <v>94715.0</v>
      </c>
      <c r="B1601" s="6">
        <v>4.9</v>
      </c>
    </row>
    <row r="1602">
      <c r="A1602" s="6">
        <v>20000.0</v>
      </c>
    </row>
    <row r="1603">
      <c r="A1603" s="6">
        <v>46298.0</v>
      </c>
      <c r="B1603" s="6">
        <v>3.5</v>
      </c>
    </row>
    <row r="1604">
      <c r="A1604" s="6">
        <v>122296.0</v>
      </c>
      <c r="B1604" s="6">
        <v>3.4</v>
      </c>
    </row>
    <row r="1605">
      <c r="A1605" s="6">
        <v>91572.0</v>
      </c>
      <c r="B1605" s="6">
        <v>4.0</v>
      </c>
    </row>
    <row r="1606">
      <c r="A1606" s="6">
        <v>38471.0</v>
      </c>
      <c r="B1606" s="6">
        <v>4.9</v>
      </c>
    </row>
    <row r="1607">
      <c r="A1607" s="6">
        <v>64829.0</v>
      </c>
      <c r="B1607" s="6">
        <v>4.1</v>
      </c>
    </row>
    <row r="1608">
      <c r="A1608" s="6">
        <v>65665.0</v>
      </c>
      <c r="B1608" s="6">
        <v>2.5</v>
      </c>
    </row>
    <row r="1609">
      <c r="A1609" s="6">
        <v>84236.0</v>
      </c>
      <c r="B1609" s="6">
        <v>3.6</v>
      </c>
    </row>
    <row r="1610">
      <c r="A1610" s="6">
        <v>81991.0</v>
      </c>
      <c r="B1610" s="6">
        <v>3.2</v>
      </c>
    </row>
    <row r="1611">
      <c r="A1611" s="6">
        <v>48000.0</v>
      </c>
      <c r="B1611" s="6">
        <v>4.5</v>
      </c>
    </row>
    <row r="1612">
      <c r="A1612" s="6">
        <v>55069.0</v>
      </c>
      <c r="B1612" s="6">
        <v>3.0</v>
      </c>
    </row>
    <row r="1613">
      <c r="A1613" s="6">
        <v>21402.0</v>
      </c>
      <c r="B1613" s="6">
        <v>3.9</v>
      </c>
    </row>
    <row r="1614">
      <c r="A1614" s="6">
        <v>44587.0</v>
      </c>
      <c r="B1614" s="6">
        <v>4.0</v>
      </c>
    </row>
    <row r="1615">
      <c r="A1615" s="6">
        <v>125410.0</v>
      </c>
    </row>
    <row r="1616">
      <c r="A1616" s="6">
        <v>94715.0</v>
      </c>
      <c r="B1616" s="6">
        <v>4.9</v>
      </c>
    </row>
    <row r="1617">
      <c r="A1617" s="6">
        <v>20000.0</v>
      </c>
    </row>
    <row r="1618">
      <c r="A1618" s="6">
        <v>46298.0</v>
      </c>
      <c r="B1618" s="6">
        <v>3.5</v>
      </c>
    </row>
    <row r="1619">
      <c r="A1619" s="6">
        <v>122296.0</v>
      </c>
      <c r="B1619" s="6">
        <v>3.4</v>
      </c>
    </row>
    <row r="1620">
      <c r="A1620" s="6">
        <v>91572.0</v>
      </c>
      <c r="B1620" s="6">
        <v>4.0</v>
      </c>
    </row>
    <row r="1621">
      <c r="A1621" s="6">
        <v>38471.0</v>
      </c>
      <c r="B1621" s="6">
        <v>4.9</v>
      </c>
    </row>
    <row r="1622">
      <c r="A1622" s="6">
        <v>64829.0</v>
      </c>
      <c r="B1622" s="6">
        <v>4.1</v>
      </c>
    </row>
    <row r="1623">
      <c r="A1623" s="6">
        <v>65665.0</v>
      </c>
      <c r="B1623" s="6">
        <v>2.5</v>
      </c>
    </row>
    <row r="1624">
      <c r="A1624" s="6">
        <v>84236.0</v>
      </c>
      <c r="B1624" s="6">
        <v>3.6</v>
      </c>
    </row>
    <row r="1625">
      <c r="A1625" s="6">
        <v>81991.0</v>
      </c>
      <c r="B1625" s="6">
        <v>3.2</v>
      </c>
    </row>
    <row r="1626">
      <c r="A1626" s="6">
        <v>48000.0</v>
      </c>
      <c r="B1626" s="6">
        <v>4.5</v>
      </c>
    </row>
    <row r="1627">
      <c r="A1627" s="6">
        <v>55069.0</v>
      </c>
      <c r="B1627" s="6">
        <v>3.0</v>
      </c>
    </row>
    <row r="1628">
      <c r="A1628" s="6">
        <v>21402.0</v>
      </c>
      <c r="B1628" s="6">
        <v>3.9</v>
      </c>
    </row>
    <row r="1629">
      <c r="A1629" s="6">
        <v>44587.0</v>
      </c>
      <c r="B1629" s="6">
        <v>4.0</v>
      </c>
    </row>
    <row r="1630">
      <c r="A1630" s="6">
        <v>125410.0</v>
      </c>
    </row>
    <row r="1631">
      <c r="A1631" s="6">
        <v>94715.0</v>
      </c>
      <c r="B1631" s="6">
        <v>4.9</v>
      </c>
    </row>
    <row r="1632">
      <c r="A1632" s="6">
        <v>20000.0</v>
      </c>
    </row>
    <row r="1633">
      <c r="A1633" s="6">
        <v>46298.0</v>
      </c>
      <c r="B1633" s="6">
        <v>3.5</v>
      </c>
    </row>
    <row r="1634">
      <c r="A1634" s="6">
        <v>122296.0</v>
      </c>
      <c r="B1634" s="6">
        <v>3.4</v>
      </c>
    </row>
    <row r="1635">
      <c r="A1635" s="6">
        <v>91572.0</v>
      </c>
      <c r="B1635" s="6">
        <v>4.0</v>
      </c>
    </row>
    <row r="1636">
      <c r="A1636" s="6">
        <v>38471.0</v>
      </c>
      <c r="B1636" s="6">
        <v>4.9</v>
      </c>
    </row>
    <row r="1637">
      <c r="A1637" s="6">
        <v>64829.0</v>
      </c>
      <c r="B1637" s="6">
        <v>4.1</v>
      </c>
    </row>
    <row r="1638">
      <c r="A1638" s="6">
        <v>65665.0</v>
      </c>
      <c r="B1638" s="6">
        <v>2.5</v>
      </c>
    </row>
    <row r="1639">
      <c r="A1639" s="6">
        <v>84236.0</v>
      </c>
      <c r="B1639" s="6">
        <v>3.6</v>
      </c>
    </row>
    <row r="1640">
      <c r="A1640" s="6">
        <v>81991.0</v>
      </c>
      <c r="B1640" s="6">
        <v>3.2</v>
      </c>
    </row>
    <row r="1641">
      <c r="A1641" s="6">
        <v>48000.0</v>
      </c>
      <c r="B1641" s="6">
        <v>4.5</v>
      </c>
    </row>
    <row r="1642">
      <c r="A1642" s="6">
        <v>55069.0</v>
      </c>
      <c r="B1642" s="6">
        <v>3.0</v>
      </c>
    </row>
    <row r="1643">
      <c r="A1643" s="6">
        <v>21402.0</v>
      </c>
      <c r="B1643" s="6">
        <v>3.9</v>
      </c>
    </row>
    <row r="1644">
      <c r="A1644" s="6">
        <v>44587.0</v>
      </c>
      <c r="B1644" s="6">
        <v>4.0</v>
      </c>
    </row>
    <row r="1645">
      <c r="A1645" s="6">
        <v>125410.0</v>
      </c>
    </row>
    <row r="1646">
      <c r="A1646" s="6">
        <v>94715.0</v>
      </c>
      <c r="B1646" s="6">
        <v>4.9</v>
      </c>
    </row>
    <row r="1647">
      <c r="A1647" s="6">
        <v>20000.0</v>
      </c>
    </row>
    <row r="1648">
      <c r="A1648" s="6">
        <v>46298.0</v>
      </c>
      <c r="B1648" s="6">
        <v>3.5</v>
      </c>
    </row>
    <row r="1649">
      <c r="A1649" s="6">
        <v>122296.0</v>
      </c>
      <c r="B1649" s="6">
        <v>3.4</v>
      </c>
    </row>
    <row r="1650">
      <c r="A1650" s="6">
        <v>91572.0</v>
      </c>
      <c r="B1650" s="6">
        <v>4.0</v>
      </c>
    </row>
    <row r="1651">
      <c r="A1651" s="6">
        <v>38471.0</v>
      </c>
      <c r="B1651" s="6">
        <v>4.9</v>
      </c>
    </row>
    <row r="1652">
      <c r="A1652" s="6">
        <v>64829.0</v>
      </c>
      <c r="B1652" s="6">
        <v>4.1</v>
      </c>
    </row>
    <row r="1653">
      <c r="A1653" s="6">
        <v>65665.0</v>
      </c>
      <c r="B1653" s="6">
        <v>2.5</v>
      </c>
    </row>
    <row r="1654">
      <c r="A1654" s="6">
        <v>84236.0</v>
      </c>
      <c r="B1654" s="6">
        <v>3.6</v>
      </c>
    </row>
    <row r="1655">
      <c r="A1655" s="6">
        <v>81991.0</v>
      </c>
      <c r="B1655" s="6">
        <v>3.2</v>
      </c>
    </row>
    <row r="1656">
      <c r="A1656" s="6">
        <v>48000.0</v>
      </c>
      <c r="B1656" s="6">
        <v>4.5</v>
      </c>
    </row>
    <row r="1657">
      <c r="A1657" s="6">
        <v>55069.0</v>
      </c>
      <c r="B1657" s="6">
        <v>3.0</v>
      </c>
    </row>
    <row r="1658">
      <c r="A1658" s="6">
        <v>21402.0</v>
      </c>
      <c r="B1658" s="6">
        <v>3.9</v>
      </c>
    </row>
    <row r="1659">
      <c r="A1659" s="6">
        <v>44587.0</v>
      </c>
      <c r="B1659" s="6">
        <v>4.0</v>
      </c>
    </row>
    <row r="1660">
      <c r="A1660" s="6">
        <v>125410.0</v>
      </c>
    </row>
    <row r="1661">
      <c r="A1661" s="6">
        <v>94715.0</v>
      </c>
      <c r="B1661" s="6">
        <v>4.9</v>
      </c>
    </row>
    <row r="1662">
      <c r="A1662" s="6">
        <v>20000.0</v>
      </c>
    </row>
    <row r="1663">
      <c r="A1663" s="6">
        <v>46298.0</v>
      </c>
      <c r="B1663" s="6">
        <v>3.5</v>
      </c>
    </row>
    <row r="1664">
      <c r="A1664" s="6">
        <v>122296.0</v>
      </c>
      <c r="B1664" s="6">
        <v>3.4</v>
      </c>
    </row>
    <row r="1665">
      <c r="A1665" s="6">
        <v>91572.0</v>
      </c>
      <c r="B1665" s="6">
        <v>4.0</v>
      </c>
    </row>
    <row r="1666">
      <c r="A1666" s="6">
        <v>38471.0</v>
      </c>
      <c r="B1666" s="6">
        <v>4.9</v>
      </c>
    </row>
    <row r="1667">
      <c r="A1667" s="6">
        <v>64829.0</v>
      </c>
      <c r="B1667" s="6">
        <v>4.1</v>
      </c>
    </row>
    <row r="1668">
      <c r="A1668" s="6">
        <v>65665.0</v>
      </c>
      <c r="B1668" s="6">
        <v>2.5</v>
      </c>
    </row>
    <row r="1669">
      <c r="A1669" s="6">
        <v>84236.0</v>
      </c>
      <c r="B1669" s="6">
        <v>3.6</v>
      </c>
    </row>
    <row r="1670">
      <c r="A1670" s="6">
        <v>81991.0</v>
      </c>
      <c r="B1670" s="6">
        <v>3.2</v>
      </c>
    </row>
    <row r="1671">
      <c r="A1671" s="6">
        <v>48000.0</v>
      </c>
      <c r="B1671" s="6">
        <v>4.5</v>
      </c>
    </row>
    <row r="1672">
      <c r="A1672" s="6">
        <v>55069.0</v>
      </c>
      <c r="B1672" s="6">
        <v>3.0</v>
      </c>
    </row>
    <row r="1673">
      <c r="A1673" s="6">
        <v>21402.0</v>
      </c>
      <c r="B1673" s="6">
        <v>3.9</v>
      </c>
    </row>
    <row r="1674">
      <c r="A1674" s="6">
        <v>44587.0</v>
      </c>
      <c r="B1674" s="6">
        <v>4.0</v>
      </c>
    </row>
    <row r="1675">
      <c r="A1675" s="6">
        <v>125410.0</v>
      </c>
    </row>
    <row r="1676">
      <c r="A1676" s="6">
        <v>94715.0</v>
      </c>
      <c r="B1676" s="6">
        <v>4.9</v>
      </c>
    </row>
    <row r="1677">
      <c r="A1677" s="6">
        <v>20000.0</v>
      </c>
    </row>
    <row r="1678">
      <c r="A1678" s="6">
        <v>46298.0</v>
      </c>
      <c r="B1678" s="6">
        <v>3.5</v>
      </c>
    </row>
    <row r="1679">
      <c r="A1679" s="6">
        <v>122296.0</v>
      </c>
      <c r="B1679" s="6">
        <v>3.4</v>
      </c>
    </row>
    <row r="1680">
      <c r="A1680" s="6">
        <v>91572.0</v>
      </c>
      <c r="B1680" s="6">
        <v>4.0</v>
      </c>
    </row>
    <row r="1681">
      <c r="A1681" s="6">
        <v>38471.0</v>
      </c>
      <c r="B1681" s="6">
        <v>4.9</v>
      </c>
    </row>
    <row r="1682">
      <c r="A1682" s="6">
        <v>64829.0</v>
      </c>
      <c r="B1682" s="6">
        <v>4.1</v>
      </c>
    </row>
    <row r="1683">
      <c r="A1683" s="6">
        <v>65665.0</v>
      </c>
      <c r="B1683" s="6">
        <v>2.5</v>
      </c>
    </row>
    <row r="1684">
      <c r="A1684" s="6">
        <v>84236.0</v>
      </c>
      <c r="B1684" s="6">
        <v>3.6</v>
      </c>
    </row>
    <row r="1685">
      <c r="A1685" s="6">
        <v>81991.0</v>
      </c>
      <c r="B1685" s="6">
        <v>3.2</v>
      </c>
    </row>
    <row r="1686">
      <c r="A1686" s="6">
        <v>48000.0</v>
      </c>
      <c r="B1686" s="6">
        <v>4.5</v>
      </c>
    </row>
    <row r="1687">
      <c r="A1687" s="6">
        <v>55069.0</v>
      </c>
      <c r="B1687" s="6">
        <v>3.0</v>
      </c>
    </row>
    <row r="1688">
      <c r="A1688" s="6">
        <v>21402.0</v>
      </c>
      <c r="B1688" s="6">
        <v>3.9</v>
      </c>
    </row>
    <row r="1689">
      <c r="A1689" s="6">
        <v>44587.0</v>
      </c>
      <c r="B1689" s="6">
        <v>4.0</v>
      </c>
    </row>
    <row r="1690">
      <c r="A1690" s="6">
        <v>125410.0</v>
      </c>
    </row>
    <row r="1691">
      <c r="A1691" s="6">
        <v>94715.0</v>
      </c>
      <c r="B1691" s="6">
        <v>4.9</v>
      </c>
    </row>
    <row r="1692">
      <c r="A1692" s="6">
        <v>20000.0</v>
      </c>
    </row>
    <row r="1693">
      <c r="A1693" s="6">
        <v>46298.0</v>
      </c>
      <c r="B1693" s="6">
        <v>3.5</v>
      </c>
    </row>
    <row r="1694">
      <c r="A1694" s="6">
        <v>122296.0</v>
      </c>
      <c r="B1694" s="6">
        <v>3.4</v>
      </c>
    </row>
    <row r="1695">
      <c r="A1695" s="6">
        <v>91572.0</v>
      </c>
      <c r="B1695" s="6">
        <v>4.0</v>
      </c>
    </row>
    <row r="1696">
      <c r="A1696" s="6">
        <v>38471.0</v>
      </c>
      <c r="B1696" s="6">
        <v>4.9</v>
      </c>
    </row>
    <row r="1697">
      <c r="A1697" s="6">
        <v>64829.0</v>
      </c>
      <c r="B1697" s="6">
        <v>4.1</v>
      </c>
    </row>
    <row r="1698">
      <c r="A1698" s="6">
        <v>65665.0</v>
      </c>
      <c r="B1698" s="6">
        <v>2.5</v>
      </c>
    </row>
    <row r="1699">
      <c r="A1699" s="6">
        <v>84236.0</v>
      </c>
      <c r="B1699" s="6">
        <v>3.6</v>
      </c>
    </row>
    <row r="1700">
      <c r="A1700" s="6">
        <v>81991.0</v>
      </c>
      <c r="B1700" s="6">
        <v>3.2</v>
      </c>
    </row>
    <row r="1701">
      <c r="A1701" s="6">
        <v>48000.0</v>
      </c>
      <c r="B1701" s="6">
        <v>4.5</v>
      </c>
    </row>
    <row r="1702">
      <c r="A1702" s="6">
        <v>55069.0</v>
      </c>
      <c r="B1702" s="6">
        <v>3.0</v>
      </c>
    </row>
    <row r="1703">
      <c r="A1703" s="6">
        <v>21402.0</v>
      </c>
      <c r="B1703" s="6">
        <v>3.9</v>
      </c>
    </row>
    <row r="1704">
      <c r="A1704" s="6">
        <v>44587.0</v>
      </c>
      <c r="B1704" s="6">
        <v>4.0</v>
      </c>
    </row>
    <row r="1705">
      <c r="A1705" s="6">
        <v>125410.0</v>
      </c>
    </row>
    <row r="1706">
      <c r="A1706" s="6">
        <v>94715.0</v>
      </c>
      <c r="B1706" s="6">
        <v>4.9</v>
      </c>
    </row>
    <row r="1707">
      <c r="A1707" s="6">
        <v>20000.0</v>
      </c>
    </row>
    <row r="1708">
      <c r="A1708" s="6">
        <v>46298.0</v>
      </c>
      <c r="B1708" s="6">
        <v>3.5</v>
      </c>
    </row>
    <row r="1709">
      <c r="A1709" s="6">
        <v>122296.0</v>
      </c>
      <c r="B1709" s="6">
        <v>3.4</v>
      </c>
    </row>
    <row r="1710">
      <c r="A1710" s="6">
        <v>91572.0</v>
      </c>
      <c r="B1710" s="6">
        <v>4.0</v>
      </c>
    </row>
    <row r="1711">
      <c r="A1711" s="6">
        <v>38471.0</v>
      </c>
      <c r="B1711" s="6">
        <v>4.9</v>
      </c>
    </row>
    <row r="1712">
      <c r="A1712" s="6">
        <v>64829.0</v>
      </c>
      <c r="B1712" s="6">
        <v>4.1</v>
      </c>
    </row>
    <row r="1713">
      <c r="A1713" s="6">
        <v>65665.0</v>
      </c>
      <c r="B1713" s="6">
        <v>2.5</v>
      </c>
    </row>
    <row r="1714">
      <c r="A1714" s="6">
        <v>84236.0</v>
      </c>
      <c r="B1714" s="6">
        <v>3.6</v>
      </c>
    </row>
    <row r="1715">
      <c r="A1715" s="6">
        <v>81991.0</v>
      </c>
      <c r="B1715" s="6">
        <v>3.2</v>
      </c>
    </row>
    <row r="1716">
      <c r="A1716" s="6">
        <v>48000.0</v>
      </c>
      <c r="B1716" s="6">
        <v>4.5</v>
      </c>
    </row>
    <row r="1717">
      <c r="A1717" s="6">
        <v>55069.0</v>
      </c>
      <c r="B1717" s="6">
        <v>3.0</v>
      </c>
    </row>
    <row r="1718">
      <c r="A1718" s="6">
        <v>21402.0</v>
      </c>
      <c r="B1718" s="6">
        <v>3.9</v>
      </c>
    </row>
    <row r="1719">
      <c r="A1719" s="6">
        <v>44587.0</v>
      </c>
      <c r="B1719" s="6">
        <v>4.0</v>
      </c>
    </row>
    <row r="1720">
      <c r="A1720" s="6">
        <v>125410.0</v>
      </c>
    </row>
    <row r="1721">
      <c r="A1721" s="6">
        <v>94715.0</v>
      </c>
      <c r="B1721" s="6">
        <v>4.9</v>
      </c>
    </row>
    <row r="1722">
      <c r="A1722" s="6">
        <v>20000.0</v>
      </c>
    </row>
    <row r="1723">
      <c r="A1723" s="6">
        <v>46298.0</v>
      </c>
      <c r="B1723" s="6">
        <v>3.5</v>
      </c>
    </row>
    <row r="1724">
      <c r="A1724" s="6">
        <v>122296.0</v>
      </c>
      <c r="B1724" s="6">
        <v>3.4</v>
      </c>
    </row>
    <row r="1725">
      <c r="A1725" s="6">
        <v>91572.0</v>
      </c>
      <c r="B1725" s="6">
        <v>4.0</v>
      </c>
    </row>
    <row r="1726">
      <c r="A1726" s="6">
        <v>38471.0</v>
      </c>
      <c r="B1726" s="6">
        <v>4.9</v>
      </c>
    </row>
    <row r="1727">
      <c r="A1727" s="6">
        <v>64829.0</v>
      </c>
      <c r="B1727" s="6">
        <v>4.1</v>
      </c>
    </row>
    <row r="1728">
      <c r="A1728" s="6">
        <v>65665.0</v>
      </c>
      <c r="B1728" s="6">
        <v>2.5</v>
      </c>
    </row>
    <row r="1729">
      <c r="A1729" s="6">
        <v>84236.0</v>
      </c>
      <c r="B1729" s="6">
        <v>3.6</v>
      </c>
    </row>
    <row r="1730">
      <c r="A1730" s="6">
        <v>81991.0</v>
      </c>
      <c r="B1730" s="6">
        <v>3.2</v>
      </c>
    </row>
    <row r="1731">
      <c r="A1731" s="6">
        <v>48000.0</v>
      </c>
      <c r="B1731" s="6">
        <v>4.5</v>
      </c>
    </row>
    <row r="1732">
      <c r="A1732" s="6">
        <v>55069.0</v>
      </c>
      <c r="B1732" s="6">
        <v>3.0</v>
      </c>
    </row>
    <row r="1733">
      <c r="A1733" s="6">
        <v>21402.0</v>
      </c>
      <c r="B1733" s="6">
        <v>3.9</v>
      </c>
    </row>
    <row r="1734">
      <c r="A1734" s="6">
        <v>44587.0</v>
      </c>
      <c r="B1734" s="6">
        <v>4.0</v>
      </c>
    </row>
    <row r="1735">
      <c r="A1735" s="6">
        <v>125410.0</v>
      </c>
    </row>
    <row r="1736">
      <c r="A1736" s="6">
        <v>94715.0</v>
      </c>
      <c r="B1736" s="6">
        <v>4.9</v>
      </c>
    </row>
    <row r="1737">
      <c r="A1737" s="6">
        <v>20000.0</v>
      </c>
    </row>
    <row r="1738">
      <c r="A1738" s="6">
        <v>46298.0</v>
      </c>
      <c r="B1738" s="6">
        <v>3.5</v>
      </c>
    </row>
    <row r="1739">
      <c r="A1739" s="6">
        <v>122296.0</v>
      </c>
      <c r="B1739" s="6">
        <v>3.4</v>
      </c>
    </row>
    <row r="1740">
      <c r="A1740" s="6">
        <v>91572.0</v>
      </c>
      <c r="B1740" s="6">
        <v>4.0</v>
      </c>
    </row>
    <row r="1741">
      <c r="A1741" s="6">
        <v>38471.0</v>
      </c>
      <c r="B1741" s="6">
        <v>4.9</v>
      </c>
    </row>
    <row r="1742">
      <c r="A1742" s="6">
        <v>64829.0</v>
      </c>
      <c r="B1742" s="6">
        <v>4.1</v>
      </c>
    </row>
    <row r="1743">
      <c r="A1743" s="6">
        <v>65665.0</v>
      </c>
      <c r="B1743" s="6">
        <v>2.5</v>
      </c>
    </row>
    <row r="1744">
      <c r="A1744" s="6">
        <v>84236.0</v>
      </c>
      <c r="B1744" s="6">
        <v>3.6</v>
      </c>
    </row>
    <row r="1745">
      <c r="A1745" s="6">
        <v>81991.0</v>
      </c>
      <c r="B1745" s="6">
        <v>3.2</v>
      </c>
    </row>
    <row r="1746">
      <c r="A1746" s="6">
        <v>48000.0</v>
      </c>
      <c r="B1746" s="6">
        <v>4.5</v>
      </c>
    </row>
    <row r="1747">
      <c r="A1747" s="6">
        <v>55069.0</v>
      </c>
      <c r="B1747" s="6">
        <v>3.0</v>
      </c>
    </row>
    <row r="1748">
      <c r="A1748" s="6">
        <v>21402.0</v>
      </c>
      <c r="B1748" s="6">
        <v>3.9</v>
      </c>
    </row>
    <row r="1749">
      <c r="A1749" s="6">
        <v>44587.0</v>
      </c>
      <c r="B1749" s="6">
        <v>4.0</v>
      </c>
    </row>
    <row r="1750">
      <c r="A1750" s="6">
        <v>125410.0</v>
      </c>
    </row>
    <row r="1751">
      <c r="A1751" s="6">
        <v>94715.0</v>
      </c>
      <c r="B1751" s="6">
        <v>4.9</v>
      </c>
    </row>
    <row r="1752">
      <c r="A1752" s="6">
        <v>20000.0</v>
      </c>
    </row>
    <row r="1753">
      <c r="A1753" s="6">
        <v>46298.0</v>
      </c>
      <c r="B1753" s="6">
        <v>3.5</v>
      </c>
    </row>
    <row r="1754">
      <c r="A1754" s="6">
        <v>122296.0</v>
      </c>
      <c r="B1754" s="6">
        <v>3.4</v>
      </c>
    </row>
    <row r="1755">
      <c r="A1755" s="6">
        <v>91572.0</v>
      </c>
      <c r="B1755" s="6">
        <v>4.0</v>
      </c>
    </row>
    <row r="1756">
      <c r="A1756" s="6">
        <v>38471.0</v>
      </c>
      <c r="B1756" s="6">
        <v>4.9</v>
      </c>
    </row>
    <row r="1757">
      <c r="A1757" s="6">
        <v>64829.0</v>
      </c>
      <c r="B1757" s="6">
        <v>4.1</v>
      </c>
    </row>
    <row r="1758">
      <c r="A1758" s="6">
        <v>65665.0</v>
      </c>
      <c r="B1758" s="6">
        <v>2.5</v>
      </c>
    </row>
    <row r="1759">
      <c r="A1759" s="6">
        <v>84236.0</v>
      </c>
      <c r="B1759" s="6">
        <v>3.6</v>
      </c>
    </row>
    <row r="1760">
      <c r="A1760" s="6">
        <v>81991.0</v>
      </c>
      <c r="B1760" s="6">
        <v>3.2</v>
      </c>
    </row>
    <row r="1761">
      <c r="A1761" s="6">
        <v>48000.0</v>
      </c>
      <c r="B1761" s="6">
        <v>4.5</v>
      </c>
    </row>
    <row r="1762">
      <c r="A1762" s="6">
        <v>55069.0</v>
      </c>
      <c r="B1762" s="6">
        <v>3.0</v>
      </c>
    </row>
    <row r="1763">
      <c r="A1763" s="6">
        <v>21402.0</v>
      </c>
      <c r="B1763" s="6">
        <v>3.9</v>
      </c>
    </row>
    <row r="1764">
      <c r="A1764" s="6">
        <v>81260.0</v>
      </c>
      <c r="B1764" s="6">
        <v>3.4</v>
      </c>
    </row>
    <row r="1765">
      <c r="A1765" s="6">
        <v>69500.0</v>
      </c>
      <c r="B1765" s="6">
        <v>3.8</v>
      </c>
    </row>
    <row r="1766">
      <c r="A1766" s="6">
        <v>31518.0</v>
      </c>
      <c r="B1766" s="6">
        <v>4.1</v>
      </c>
    </row>
    <row r="1767">
      <c r="A1767" s="6">
        <v>41822.0</v>
      </c>
      <c r="B1767" s="6">
        <v>2.2</v>
      </c>
    </row>
    <row r="1768">
      <c r="A1768" s="6">
        <v>43286.0</v>
      </c>
      <c r="B1768" s="6">
        <v>2.2</v>
      </c>
    </row>
    <row r="1769">
      <c r="A1769" s="6">
        <v>50099.0</v>
      </c>
      <c r="B1769" s="6">
        <v>4.1</v>
      </c>
    </row>
    <row r="1770">
      <c r="A1770" s="6">
        <v>109021.0</v>
      </c>
      <c r="B1770" s="6">
        <v>4.1</v>
      </c>
    </row>
    <row r="1771">
      <c r="A1771" s="6">
        <v>79409.0</v>
      </c>
      <c r="B1771" s="6">
        <v>3.4</v>
      </c>
    </row>
    <row r="1772">
      <c r="A1772" s="6">
        <v>68264.0</v>
      </c>
      <c r="B1772" s="6">
        <v>4.0</v>
      </c>
    </row>
    <row r="1773">
      <c r="A1773" s="6">
        <v>33844.0</v>
      </c>
      <c r="B1773" s="6">
        <v>3.1</v>
      </c>
    </row>
    <row r="1774">
      <c r="A1774" s="6">
        <v>82028.0</v>
      </c>
    </row>
    <row r="1775">
      <c r="A1775" s="6">
        <v>132313.0</v>
      </c>
      <c r="B1775" s="6">
        <v>4.0</v>
      </c>
    </row>
    <row r="1776">
      <c r="A1776" s="6">
        <v>115765.0</v>
      </c>
      <c r="B1776" s="6">
        <v>3.9</v>
      </c>
    </row>
    <row r="1777">
      <c r="A1777" s="6">
        <v>66589.0</v>
      </c>
      <c r="B1777" s="6">
        <v>4.3</v>
      </c>
    </row>
    <row r="1778">
      <c r="A1778" s="6">
        <v>103931.0</v>
      </c>
      <c r="B1778" s="6">
        <v>4.7</v>
      </c>
    </row>
    <row r="1779">
      <c r="A1779" s="6">
        <v>75924.0</v>
      </c>
      <c r="B1779" s="6">
        <v>3.9</v>
      </c>
    </row>
    <row r="1780">
      <c r="A1780" s="6">
        <v>78239.0</v>
      </c>
      <c r="B1780" s="6">
        <v>4.3</v>
      </c>
    </row>
    <row r="1781">
      <c r="A1781" s="6">
        <v>73997.0</v>
      </c>
      <c r="B1781" s="6">
        <v>4.0</v>
      </c>
    </row>
    <row r="1782">
      <c r="A1782" s="6">
        <v>49986.0</v>
      </c>
      <c r="B1782" s="6">
        <v>3.9</v>
      </c>
    </row>
    <row r="1783">
      <c r="A1783" s="6">
        <v>78544.0</v>
      </c>
      <c r="B1783" s="6">
        <v>4.4</v>
      </c>
    </row>
    <row r="1784">
      <c r="A1784" s="6">
        <v>80719.0</v>
      </c>
      <c r="B1784" s="6">
        <v>3.6</v>
      </c>
    </row>
    <row r="1785">
      <c r="A1785" s="6">
        <v>82493.0</v>
      </c>
      <c r="B1785" s="6">
        <v>4.1</v>
      </c>
    </row>
    <row r="1786">
      <c r="A1786" s="6">
        <v>85661.0</v>
      </c>
      <c r="B1786" s="6">
        <v>3.5</v>
      </c>
    </row>
    <row r="1787">
      <c r="A1787" s="6">
        <v>97540.0</v>
      </c>
      <c r="B1787" s="6">
        <v>2.1</v>
      </c>
    </row>
    <row r="1788">
      <c r="A1788" s="6">
        <v>58855.0</v>
      </c>
      <c r="B1788" s="6">
        <v>3.2</v>
      </c>
    </row>
    <row r="1789">
      <c r="A1789" s="6">
        <v>62395.0</v>
      </c>
      <c r="B1789" s="6">
        <v>4.4</v>
      </c>
    </row>
    <row r="1790">
      <c r="A1790" s="6">
        <v>64427.0</v>
      </c>
      <c r="B1790" s="6">
        <v>3.6</v>
      </c>
    </row>
    <row r="1791">
      <c r="A1791" s="6">
        <v>58394.0</v>
      </c>
      <c r="B1791" s="6">
        <v>4.8</v>
      </c>
    </row>
    <row r="1792">
      <c r="A1792" s="6">
        <v>79160.0</v>
      </c>
      <c r="B1792" s="6">
        <v>4.3</v>
      </c>
    </row>
    <row r="1793">
      <c r="A1793" s="6">
        <v>73976.0</v>
      </c>
      <c r="B1793" s="6">
        <v>3.2</v>
      </c>
    </row>
    <row r="1794">
      <c r="A1794" s="6">
        <v>116800.0</v>
      </c>
      <c r="B1794" s="6">
        <v>3.1</v>
      </c>
    </row>
    <row r="1795">
      <c r="A1795" s="6">
        <v>89157.0</v>
      </c>
      <c r="B1795" s="6">
        <v>3.9</v>
      </c>
    </row>
    <row r="1796">
      <c r="A1796" s="6">
        <v>59077.0</v>
      </c>
      <c r="B1796" s="6">
        <v>3.2</v>
      </c>
    </row>
    <row r="1797">
      <c r="A1797" s="6">
        <v>69795.0</v>
      </c>
      <c r="B1797" s="6">
        <v>3.5</v>
      </c>
    </row>
    <row r="1798">
      <c r="A1798" s="6">
        <v>110632.0</v>
      </c>
      <c r="B1798" s="6">
        <v>3.7</v>
      </c>
    </row>
    <row r="1799">
      <c r="A1799" s="6">
        <v>94022.0</v>
      </c>
      <c r="B1799" s="6">
        <v>3.9</v>
      </c>
    </row>
    <row r="1800">
      <c r="A1800" s="6">
        <v>51429.0</v>
      </c>
      <c r="B1800" s="6">
        <v>3.8</v>
      </c>
    </row>
    <row r="1801">
      <c r="A1801" s="6">
        <v>77573.0</v>
      </c>
      <c r="B1801" s="6">
        <v>3.2</v>
      </c>
    </row>
    <row r="1802">
      <c r="A1802" s="6">
        <v>79850.0</v>
      </c>
      <c r="B1802" s="6">
        <v>3.7</v>
      </c>
    </row>
    <row r="1803">
      <c r="A1803" s="6">
        <v>73681.0</v>
      </c>
      <c r="B1803" s="6">
        <v>3.6</v>
      </c>
    </row>
    <row r="1804">
      <c r="A1804" s="6">
        <v>69757.0</v>
      </c>
      <c r="B1804" s="6">
        <v>3.2</v>
      </c>
    </row>
    <row r="1805">
      <c r="A1805" s="6">
        <v>49986.0</v>
      </c>
      <c r="B1805" s="6">
        <v>3.9</v>
      </c>
    </row>
    <row r="1806">
      <c r="A1806" s="6">
        <v>59330.0</v>
      </c>
      <c r="B1806" s="6">
        <v>2.6</v>
      </c>
    </row>
    <row r="1807">
      <c r="A1807" s="6">
        <v>81042.0</v>
      </c>
      <c r="B1807" s="6">
        <v>3.6</v>
      </c>
    </row>
    <row r="1808">
      <c r="A1808" s="6">
        <v>55812.0</v>
      </c>
      <c r="B1808" s="6">
        <v>3.6</v>
      </c>
    </row>
    <row r="1809">
      <c r="A1809" s="6">
        <v>71310.0</v>
      </c>
      <c r="B1809" s="6">
        <v>3.6</v>
      </c>
    </row>
    <row r="1810">
      <c r="A1810" s="6">
        <v>56329.0</v>
      </c>
      <c r="B1810" s="6">
        <v>3.4</v>
      </c>
    </row>
    <row r="1811">
      <c r="A1811" s="6">
        <v>62195.0</v>
      </c>
      <c r="B1811" s="6">
        <v>3.4</v>
      </c>
    </row>
    <row r="1812">
      <c r="A1812" s="6">
        <v>98291.0</v>
      </c>
      <c r="B1812" s="6">
        <v>3.2</v>
      </c>
    </row>
    <row r="1813">
      <c r="A1813" s="6">
        <v>54189.0</v>
      </c>
      <c r="B1813" s="6">
        <v>3.8</v>
      </c>
    </row>
    <row r="1814">
      <c r="A1814" s="6">
        <v>37745.0</v>
      </c>
      <c r="B1814" s="6">
        <v>3.9</v>
      </c>
    </row>
    <row r="1815">
      <c r="A1815" s="6">
        <v>59753.0</v>
      </c>
      <c r="B1815" s="6">
        <v>3.4</v>
      </c>
    </row>
    <row r="1816">
      <c r="A1816" s="6">
        <v>70894.0</v>
      </c>
      <c r="B1816" s="6">
        <v>3.3</v>
      </c>
    </row>
    <row r="1817">
      <c r="A1817" s="6">
        <v>31044.0</v>
      </c>
      <c r="B1817" s="6">
        <v>4.0</v>
      </c>
    </row>
    <row r="1818">
      <c r="A1818" s="6">
        <v>97614.0</v>
      </c>
      <c r="B1818" s="6">
        <v>3.9</v>
      </c>
    </row>
    <row r="1819">
      <c r="A1819" s="6">
        <v>95004.0</v>
      </c>
      <c r="B1819" s="6">
        <v>3.3</v>
      </c>
    </row>
    <row r="1820">
      <c r="A1820" s="6">
        <v>101375.0</v>
      </c>
      <c r="B1820" s="6">
        <v>3.6</v>
      </c>
    </row>
    <row r="1821">
      <c r="A1821" s="6">
        <v>53805.0</v>
      </c>
      <c r="B1821" s="6">
        <v>4.0</v>
      </c>
    </row>
    <row r="1822">
      <c r="A1822" s="6">
        <v>61656.0</v>
      </c>
      <c r="B1822" s="6">
        <v>3.8</v>
      </c>
    </row>
    <row r="1823">
      <c r="A1823" s="6">
        <v>79304.0</v>
      </c>
      <c r="B1823" s="6">
        <v>3.1</v>
      </c>
    </row>
    <row r="1824">
      <c r="A1824" s="6">
        <v>113868.0</v>
      </c>
      <c r="B1824" s="6">
        <v>3.9</v>
      </c>
    </row>
    <row r="1825">
      <c r="A1825" s="6">
        <v>44570.0</v>
      </c>
      <c r="B1825" s="6">
        <v>3.6</v>
      </c>
    </row>
    <row r="1826">
      <c r="A1826" s="6">
        <v>94290.0</v>
      </c>
      <c r="B1826" s="6">
        <v>3.3</v>
      </c>
    </row>
    <row r="1827">
      <c r="A1827" s="6">
        <v>24041.0</v>
      </c>
      <c r="B1827" s="6">
        <v>4.3</v>
      </c>
    </row>
    <row r="1828">
      <c r="A1828" s="6">
        <v>82000.0</v>
      </c>
      <c r="B1828" s="6">
        <v>3.8</v>
      </c>
    </row>
    <row r="1829">
      <c r="A1829" s="6">
        <v>83703.0</v>
      </c>
      <c r="B1829" s="6">
        <v>4.2</v>
      </c>
    </row>
    <row r="1830">
      <c r="A1830" s="6">
        <v>54209.0</v>
      </c>
      <c r="B1830" s="6">
        <v>4.1</v>
      </c>
    </row>
    <row r="1831">
      <c r="A1831" s="6">
        <v>71764.0</v>
      </c>
      <c r="B1831" s="6">
        <v>3.4</v>
      </c>
    </row>
    <row r="1832">
      <c r="A1832" s="6">
        <v>35018.0</v>
      </c>
      <c r="B1832" s="6">
        <v>4.8</v>
      </c>
    </row>
    <row r="1833">
      <c r="A1833" s="6">
        <v>73121.0</v>
      </c>
      <c r="B1833" s="6">
        <v>4.1</v>
      </c>
    </row>
    <row r="1834">
      <c r="A1834" s="6">
        <v>97880.0</v>
      </c>
      <c r="B1834" s="6">
        <v>2.4</v>
      </c>
    </row>
    <row r="1835">
      <c r="A1835" s="6">
        <v>74250.0</v>
      </c>
    </row>
    <row r="1836">
      <c r="A1836" s="6">
        <v>73121.0</v>
      </c>
      <c r="B1836" s="6">
        <v>4.6</v>
      </c>
    </row>
    <row r="1837">
      <c r="A1837" s="6">
        <v>97505.0</v>
      </c>
      <c r="B1837" s="6">
        <v>3.6</v>
      </c>
    </row>
    <row r="1838">
      <c r="A1838" s="6">
        <v>117916.0</v>
      </c>
      <c r="B1838" s="6">
        <v>3.9</v>
      </c>
    </row>
    <row r="1839">
      <c r="A1839" s="6">
        <v>38230.0</v>
      </c>
      <c r="B1839" s="6">
        <v>4.3</v>
      </c>
    </row>
    <row r="1840">
      <c r="A1840" s="6">
        <v>112462.0</v>
      </c>
      <c r="B1840" s="6">
        <v>4.3</v>
      </c>
    </row>
    <row r="1841">
      <c r="A1841" s="6">
        <v>76194.0</v>
      </c>
      <c r="B1841" s="6">
        <v>3.1</v>
      </c>
    </row>
    <row r="1842">
      <c r="A1842" s="6">
        <v>119485.0</v>
      </c>
      <c r="B1842" s="6">
        <v>3.9</v>
      </c>
    </row>
    <row r="1843">
      <c r="A1843" s="6">
        <v>63203.0</v>
      </c>
      <c r="B1843" s="6">
        <v>3.5</v>
      </c>
    </row>
    <row r="1844">
      <c r="A1844" s="6">
        <v>66164.0</v>
      </c>
      <c r="B1844" s="6">
        <v>3.5</v>
      </c>
    </row>
    <row r="1845">
      <c r="A1845" s="6">
        <v>99868.0</v>
      </c>
      <c r="B1845" s="6">
        <v>3.3</v>
      </c>
    </row>
    <row r="1846">
      <c r="A1846" s="6">
        <v>119829.0</v>
      </c>
      <c r="B1846" s="6">
        <v>3.6</v>
      </c>
    </row>
    <row r="1847">
      <c r="A1847" s="6">
        <v>81443.0</v>
      </c>
      <c r="B1847" s="6">
        <v>4.2</v>
      </c>
    </row>
    <row r="1848">
      <c r="A1848" s="6">
        <v>93407.0</v>
      </c>
      <c r="B1848" s="6">
        <v>4.1</v>
      </c>
    </row>
    <row r="1849">
      <c r="A1849" s="6">
        <v>69894.0</v>
      </c>
      <c r="B1849" s="6">
        <v>4.6</v>
      </c>
    </row>
    <row r="1850">
      <c r="A1850" s="6">
        <v>51465.0</v>
      </c>
      <c r="B1850" s="6">
        <v>5.0</v>
      </c>
    </row>
    <row r="1851">
      <c r="A1851" s="6">
        <v>65984.0</v>
      </c>
      <c r="B1851" s="6">
        <v>3.2</v>
      </c>
    </row>
    <row r="1852">
      <c r="A1852" s="6">
        <v>97758.0</v>
      </c>
      <c r="B1852" s="6">
        <v>2.7</v>
      </c>
    </row>
    <row r="1853">
      <c r="A1853" s="6">
        <v>67602.0</v>
      </c>
      <c r="B1853" s="6">
        <v>3.4</v>
      </c>
    </row>
    <row r="1854">
      <c r="A1854" s="6">
        <v>69894.0</v>
      </c>
      <c r="B1854" s="6">
        <v>4.6</v>
      </c>
    </row>
    <row r="1855">
      <c r="A1855" s="6">
        <v>30068.0</v>
      </c>
      <c r="B1855" s="6">
        <v>3.7</v>
      </c>
    </row>
    <row r="1856">
      <c r="A1856" s="6">
        <v>32887.0</v>
      </c>
      <c r="B1856" s="6">
        <v>3.7</v>
      </c>
    </row>
    <row r="1857">
      <c r="A1857" s="6">
        <v>73320.0</v>
      </c>
      <c r="B1857" s="6">
        <v>3.6</v>
      </c>
    </row>
    <row r="1858">
      <c r="A1858" s="6">
        <v>85233.0</v>
      </c>
      <c r="B1858" s="6">
        <v>3.9</v>
      </c>
    </row>
    <row r="1859">
      <c r="A1859" s="6">
        <v>61523.0</v>
      </c>
      <c r="B1859" s="6">
        <v>3.9</v>
      </c>
    </row>
    <row r="1860">
      <c r="A1860" s="6">
        <v>115513.0</v>
      </c>
      <c r="B1860" s="6">
        <v>4.1</v>
      </c>
    </row>
    <row r="1861">
      <c r="A1861" s="6">
        <v>76398.0</v>
      </c>
      <c r="B1861" s="6">
        <v>3.6</v>
      </c>
    </row>
    <row r="1862">
      <c r="A1862" s="6">
        <v>42530.0</v>
      </c>
      <c r="B1862" s="6">
        <v>3.5</v>
      </c>
    </row>
    <row r="1863">
      <c r="A1863" s="6">
        <v>82493.0</v>
      </c>
      <c r="B1863" s="6">
        <v>4.1</v>
      </c>
    </row>
    <row r="1864">
      <c r="A1864" s="6">
        <v>48551.0</v>
      </c>
    </row>
    <row r="1865">
      <c r="A1865" s="6">
        <v>72752.0</v>
      </c>
      <c r="B1865" s="6">
        <v>3.4</v>
      </c>
    </row>
    <row r="1866">
      <c r="A1866" s="6">
        <v>55033.0</v>
      </c>
      <c r="B1866" s="6">
        <v>4.5</v>
      </c>
    </row>
    <row r="1867">
      <c r="A1867" s="6">
        <v>44082.0</v>
      </c>
      <c r="B1867" s="6">
        <v>3.8</v>
      </c>
    </row>
    <row r="1868">
      <c r="A1868" s="6">
        <v>30000.0</v>
      </c>
      <c r="B1868" s="6">
        <v>4.1</v>
      </c>
    </row>
    <row r="1869">
      <c r="A1869" s="6">
        <v>40494.0</v>
      </c>
      <c r="B1869" s="6">
        <v>3.0</v>
      </c>
    </row>
    <row r="1870">
      <c r="A1870" s="6">
        <v>83947.0</v>
      </c>
    </row>
    <row r="1871">
      <c r="A1871" s="6">
        <v>34299.0</v>
      </c>
      <c r="B1871" s="6">
        <v>4.1</v>
      </c>
    </row>
    <row r="1872">
      <c r="A1872" s="6">
        <v>55392.0</v>
      </c>
      <c r="B1872" s="6">
        <v>3.5</v>
      </c>
    </row>
    <row r="1873">
      <c r="A1873" s="6">
        <v>77228.0</v>
      </c>
    </row>
    <row r="1874">
      <c r="A1874" s="6">
        <v>95138.0</v>
      </c>
      <c r="B1874" s="6">
        <v>3.7</v>
      </c>
    </row>
    <row r="1875">
      <c r="A1875" s="6">
        <v>103266.0</v>
      </c>
      <c r="B1875" s="6">
        <v>4.2</v>
      </c>
    </row>
    <row r="1876">
      <c r="A1876" s="6">
        <v>88966.0</v>
      </c>
      <c r="B1876" s="6">
        <v>5.0</v>
      </c>
    </row>
    <row r="1877">
      <c r="A1877" s="6">
        <v>50146.0</v>
      </c>
      <c r="B1877" s="6">
        <v>3.5</v>
      </c>
    </row>
    <row r="1878">
      <c r="A1878" s="6">
        <v>72638.0</v>
      </c>
      <c r="B1878" s="6">
        <v>3.9</v>
      </c>
    </row>
    <row r="1879">
      <c r="A1879" s="6">
        <v>81275.0</v>
      </c>
      <c r="B1879" s="6">
        <v>3.6</v>
      </c>
    </row>
    <row r="1880">
      <c r="A1880" s="6">
        <v>87666.0</v>
      </c>
      <c r="B1880" s="6">
        <v>3.7</v>
      </c>
    </row>
    <row r="1881">
      <c r="A1881" s="6">
        <v>43096.0</v>
      </c>
      <c r="B1881" s="6">
        <v>3.9</v>
      </c>
    </row>
    <row r="1882">
      <c r="A1882" s="6">
        <v>96440.0</v>
      </c>
      <c r="B1882" s="6">
        <v>3.7</v>
      </c>
    </row>
    <row r="1883">
      <c r="A1883" s="6">
        <v>53916.0</v>
      </c>
      <c r="B1883" s="6">
        <v>2.4</v>
      </c>
    </row>
    <row r="1884">
      <c r="A1884" s="6">
        <v>58197.0</v>
      </c>
      <c r="B1884" s="6">
        <v>3.0</v>
      </c>
    </row>
    <row r="1885">
      <c r="A1885" s="6">
        <v>46021.0</v>
      </c>
      <c r="B1885" s="6">
        <v>3.3</v>
      </c>
    </row>
    <row r="1886">
      <c r="A1886" s="6">
        <v>115922.0</v>
      </c>
    </row>
    <row r="1887">
      <c r="A1887" s="6">
        <v>120057.0</v>
      </c>
      <c r="B1887" s="6">
        <v>3.6</v>
      </c>
    </row>
    <row r="1888">
      <c r="A1888" s="6">
        <v>80375.0</v>
      </c>
      <c r="B1888" s="6">
        <v>3.1</v>
      </c>
    </row>
    <row r="1889">
      <c r="A1889" s="6">
        <v>74648.0</v>
      </c>
      <c r="B1889" s="6">
        <v>3.3</v>
      </c>
    </row>
    <row r="1890">
      <c r="A1890" s="6">
        <v>59984.0</v>
      </c>
      <c r="B1890" s="6">
        <v>3.0</v>
      </c>
    </row>
    <row r="1891">
      <c r="A1891" s="6">
        <v>44601.0</v>
      </c>
      <c r="B1891" s="6">
        <v>3.8</v>
      </c>
    </row>
    <row r="1892">
      <c r="A1892" s="6">
        <v>99053.0</v>
      </c>
      <c r="B1892" s="6">
        <v>3.9</v>
      </c>
    </row>
    <row r="1893">
      <c r="A1893" s="6">
        <v>162051.0</v>
      </c>
      <c r="B1893" s="6">
        <v>3.2</v>
      </c>
    </row>
    <row r="1894">
      <c r="A1894" s="6">
        <v>83787.0</v>
      </c>
      <c r="B1894" s="6">
        <v>3.4</v>
      </c>
    </row>
    <row r="1895">
      <c r="A1895" s="6">
        <v>55430.0</v>
      </c>
      <c r="B1895" s="6">
        <v>4.6</v>
      </c>
    </row>
    <row r="1896">
      <c r="A1896" s="6">
        <v>72676.0</v>
      </c>
      <c r="B1896" s="6">
        <v>4.1</v>
      </c>
    </row>
    <row r="1897">
      <c r="A1897" s="6">
        <v>76684.0</v>
      </c>
      <c r="B1897" s="6">
        <v>3.2</v>
      </c>
    </row>
    <row r="1898">
      <c r="A1898" s="6">
        <v>51914.0</v>
      </c>
      <c r="B1898" s="6">
        <v>3.0</v>
      </c>
    </row>
    <row r="1899">
      <c r="A1899" s="6">
        <v>44601.0</v>
      </c>
      <c r="B1899" s="6">
        <v>5.0</v>
      </c>
    </row>
    <row r="1900">
      <c r="A1900" s="6">
        <v>45306.0</v>
      </c>
      <c r="B1900" s="6">
        <v>4.6</v>
      </c>
    </row>
    <row r="1901">
      <c r="A1901" s="6">
        <v>44601.0</v>
      </c>
      <c r="B1901" s="6">
        <v>4.6</v>
      </c>
    </row>
    <row r="1902">
      <c r="A1902" s="6">
        <v>113158.0</v>
      </c>
      <c r="B1902" s="6">
        <v>3.6</v>
      </c>
    </row>
    <row r="1903">
      <c r="A1903" s="6">
        <v>46387.0</v>
      </c>
      <c r="B1903" s="6">
        <v>4.3</v>
      </c>
    </row>
    <row r="1904">
      <c r="A1904" s="6">
        <v>42646.0</v>
      </c>
      <c r="B1904" s="6">
        <v>4.3</v>
      </c>
    </row>
    <row r="1905">
      <c r="A1905" s="6">
        <v>37512.0</v>
      </c>
      <c r="B1905" s="6">
        <v>3.4</v>
      </c>
    </row>
    <row r="1906">
      <c r="A1906" s="6">
        <v>69543.0</v>
      </c>
      <c r="B1906" s="6">
        <v>4.7</v>
      </c>
    </row>
    <row r="1907">
      <c r="A1907" s="6">
        <v>41087.0</v>
      </c>
      <c r="B1907" s="6">
        <v>3.3</v>
      </c>
    </row>
    <row r="1908">
      <c r="A1908" s="6">
        <v>99268.0</v>
      </c>
      <c r="B1908" s="6">
        <v>3.4</v>
      </c>
    </row>
    <row r="1909">
      <c r="A1909" s="6">
        <v>59680.0</v>
      </c>
      <c r="B1909" s="6">
        <v>3.6</v>
      </c>
    </row>
    <row r="1910">
      <c r="A1910" s="6">
        <v>47060.0</v>
      </c>
      <c r="B1910" s="6">
        <v>3.2</v>
      </c>
    </row>
    <row r="1911">
      <c r="A1911" s="6">
        <v>95606.0</v>
      </c>
      <c r="B1911" s="6">
        <v>3.8</v>
      </c>
    </row>
    <row r="1912">
      <c r="A1912" s="6">
        <v>66935.0</v>
      </c>
      <c r="B1912" s="6">
        <v>3.8</v>
      </c>
    </row>
    <row r="1913">
      <c r="A1913" s="6">
        <v>45609.0</v>
      </c>
      <c r="B1913" s="6">
        <v>3.3</v>
      </c>
    </row>
    <row r="1914">
      <c r="A1914" s="6">
        <v>73521.0</v>
      </c>
      <c r="B1914" s="6">
        <v>3.5</v>
      </c>
    </row>
    <row r="1915">
      <c r="A1915" s="6">
        <v>97924.0</v>
      </c>
      <c r="B1915" s="6">
        <v>3.3</v>
      </c>
    </row>
    <row r="1916">
      <c r="A1916" s="6">
        <v>61016.0</v>
      </c>
      <c r="B1916" s="6">
        <v>3.6</v>
      </c>
    </row>
    <row r="1917">
      <c r="A1917" s="6">
        <v>50178.0</v>
      </c>
      <c r="B1917" s="6">
        <v>4.2</v>
      </c>
    </row>
    <row r="1918">
      <c r="A1918" s="6">
        <v>72477.0</v>
      </c>
      <c r="B1918" s="6">
        <v>3.8</v>
      </c>
    </row>
    <row r="1919">
      <c r="A1919" s="6">
        <v>71349.0</v>
      </c>
      <c r="B1919" s="6">
        <v>3.4</v>
      </c>
    </row>
    <row r="1920">
      <c r="A1920" s="6">
        <v>70466.0</v>
      </c>
      <c r="B1920" s="6">
        <v>2.6</v>
      </c>
    </row>
    <row r="1921">
      <c r="A1921" s="6">
        <v>56743.0</v>
      </c>
      <c r="B1921" s="6">
        <v>2.7</v>
      </c>
    </row>
    <row r="1922">
      <c r="A1922" s="6">
        <v>47799.0</v>
      </c>
      <c r="B1922" s="6">
        <v>3.7</v>
      </c>
    </row>
    <row r="1923">
      <c r="A1923" s="6">
        <v>45043.0</v>
      </c>
      <c r="B1923" s="6">
        <v>4.8</v>
      </c>
    </row>
    <row r="1924">
      <c r="A1924" s="6">
        <v>117947.0</v>
      </c>
      <c r="B1924" s="6">
        <v>3.6</v>
      </c>
    </row>
    <row r="1925">
      <c r="A1925" s="6">
        <v>49965.0</v>
      </c>
      <c r="B1925" s="6">
        <v>4.0</v>
      </c>
    </row>
    <row r="1926">
      <c r="A1926" s="6">
        <v>48851.0</v>
      </c>
      <c r="B1926" s="6">
        <v>3.2</v>
      </c>
    </row>
    <row r="1927">
      <c r="A1927" s="6">
        <v>107918.0</v>
      </c>
      <c r="B1927" s="6">
        <v>3.8</v>
      </c>
    </row>
    <row r="1928">
      <c r="A1928" s="6">
        <v>61860.0</v>
      </c>
      <c r="B1928" s="6">
        <v>4.6</v>
      </c>
    </row>
    <row r="1929">
      <c r="A1929" s="6">
        <v>45676.0</v>
      </c>
      <c r="B1929" s="6">
        <v>4.6</v>
      </c>
    </row>
    <row r="1930">
      <c r="A1930" s="6">
        <v>53234.0</v>
      </c>
      <c r="B1930" s="6">
        <v>3.9</v>
      </c>
    </row>
    <row r="1931">
      <c r="A1931" s="6">
        <v>55730.0</v>
      </c>
      <c r="B1931" s="6">
        <v>4.5</v>
      </c>
    </row>
    <row r="1932">
      <c r="A1932" s="6">
        <v>55083.0</v>
      </c>
      <c r="B1932" s="6">
        <v>4.1</v>
      </c>
    </row>
    <row r="1933">
      <c r="A1933" s="6">
        <v>59301.0</v>
      </c>
      <c r="B1933" s="6">
        <v>3.0</v>
      </c>
    </row>
    <row r="1934">
      <c r="A1934" s="6">
        <v>45686.0</v>
      </c>
      <c r="B1934" s="6">
        <v>4.1</v>
      </c>
    </row>
    <row r="1935">
      <c r="A1935" s="6">
        <v>115194.0</v>
      </c>
      <c r="B1935" s="6">
        <v>4.0</v>
      </c>
    </row>
    <row r="1936">
      <c r="A1936" s="6">
        <v>64950.0</v>
      </c>
      <c r="B1936" s="6">
        <v>3.7</v>
      </c>
    </row>
    <row r="1937">
      <c r="A1937" s="6">
        <v>44601.0</v>
      </c>
    </row>
    <row r="1938">
      <c r="A1938" s="6">
        <v>67898.0</v>
      </c>
      <c r="B1938" s="6">
        <v>3.9</v>
      </c>
    </row>
    <row r="1939">
      <c r="A1939" s="6">
        <v>50249.0</v>
      </c>
      <c r="B1939" s="6">
        <v>3.5</v>
      </c>
    </row>
    <row r="1940">
      <c r="A1940" s="6">
        <v>79355.0</v>
      </c>
      <c r="B1940" s="6">
        <v>3.3</v>
      </c>
    </row>
    <row r="1941">
      <c r="A1941" s="6">
        <v>44466.0</v>
      </c>
      <c r="B1941" s="6">
        <v>3.3</v>
      </c>
    </row>
    <row r="1942">
      <c r="A1942" s="6">
        <v>53234.0</v>
      </c>
      <c r="B1942" s="6">
        <v>3.9</v>
      </c>
    </row>
    <row r="1943">
      <c r="A1943" s="6">
        <v>46994.0</v>
      </c>
      <c r="B1943" s="6">
        <v>3.6</v>
      </c>
    </row>
    <row r="1944">
      <c r="A1944" s="6">
        <v>62933.0</v>
      </c>
      <c r="B1944" s="6">
        <v>4.4</v>
      </c>
    </row>
    <row r="1945">
      <c r="A1945" s="6">
        <v>37929.0</v>
      </c>
      <c r="B1945" s="6">
        <v>2.9</v>
      </c>
    </row>
    <row r="1946">
      <c r="A1946" s="6">
        <v>49716.0</v>
      </c>
      <c r="B1946" s="6">
        <v>3.9</v>
      </c>
    </row>
    <row r="1947">
      <c r="A1947" s="6">
        <v>77228.0</v>
      </c>
    </row>
    <row r="1948">
      <c r="A1948" s="6">
        <v>115513.0</v>
      </c>
      <c r="B1948" s="6">
        <v>4.1</v>
      </c>
    </row>
    <row r="1949">
      <c r="A1949" s="6">
        <v>45694.0</v>
      </c>
    </row>
    <row r="1950">
      <c r="A1950" s="6">
        <v>60772.0</v>
      </c>
      <c r="B1950" s="6">
        <v>3.4</v>
      </c>
    </row>
    <row r="1951">
      <c r="A1951" s="6">
        <v>50188.0</v>
      </c>
      <c r="B1951" s="6">
        <v>3.7</v>
      </c>
    </row>
    <row r="1952">
      <c r="A1952" s="6">
        <v>36010.0</v>
      </c>
      <c r="B1952" s="6">
        <v>3.5</v>
      </c>
    </row>
    <row r="1953">
      <c r="A1953" s="6">
        <v>68098.0</v>
      </c>
      <c r="B1953" s="6">
        <v>3.2</v>
      </c>
    </row>
    <row r="1954">
      <c r="A1954" s="6">
        <v>75058.0</v>
      </c>
      <c r="B1954" s="6">
        <v>3.2</v>
      </c>
    </row>
    <row r="1955">
      <c r="A1955" s="6">
        <v>78114.0</v>
      </c>
      <c r="B1955" s="6">
        <v>3.3</v>
      </c>
    </row>
    <row r="1956">
      <c r="A1956" s="6">
        <v>70747.0</v>
      </c>
      <c r="B1956" s="6">
        <v>3.1</v>
      </c>
    </row>
    <row r="1957">
      <c r="A1957" s="6">
        <v>48482.0</v>
      </c>
      <c r="B1957" s="6">
        <v>4.6</v>
      </c>
    </row>
    <row r="1958">
      <c r="A1958" s="6">
        <v>47858.0</v>
      </c>
      <c r="B1958" s="6">
        <v>3.5</v>
      </c>
    </row>
    <row r="1959">
      <c r="A1959" s="6">
        <v>43055.0</v>
      </c>
      <c r="B1959" s="6">
        <v>4.1</v>
      </c>
    </row>
    <row r="1960">
      <c r="A1960" s="6">
        <v>63281.0</v>
      </c>
      <c r="B1960" s="6">
        <v>3.5</v>
      </c>
    </row>
    <row r="1961">
      <c r="A1961" s="6">
        <v>39778.0</v>
      </c>
      <c r="B1961" s="6">
        <v>3.6</v>
      </c>
    </row>
    <row r="1962">
      <c r="A1962" s="6">
        <v>45165.0</v>
      </c>
      <c r="B1962" s="6">
        <v>3.7</v>
      </c>
    </row>
    <row r="1963">
      <c r="A1963" s="6">
        <v>69500.0</v>
      </c>
      <c r="B1963" s="6">
        <v>3.8</v>
      </c>
    </row>
    <row r="1964">
      <c r="A1964" s="6">
        <v>71400.0</v>
      </c>
      <c r="B1964" s="6">
        <v>3.6</v>
      </c>
    </row>
    <row r="1965">
      <c r="A1965" s="6">
        <v>103709.0</v>
      </c>
      <c r="B1965" s="6">
        <v>3.1</v>
      </c>
    </row>
    <row r="1966">
      <c r="A1966" s="6">
        <v>24022.0</v>
      </c>
      <c r="B1966" s="6">
        <v>2.7</v>
      </c>
    </row>
    <row r="1967">
      <c r="A1967" s="6">
        <v>38355.0</v>
      </c>
      <c r="B1967" s="6">
        <v>3.0</v>
      </c>
    </row>
    <row r="1968">
      <c r="A1968" s="6">
        <v>125640.0</v>
      </c>
      <c r="B1968" s="6">
        <v>5.0</v>
      </c>
    </row>
    <row r="1969">
      <c r="A1969" s="6">
        <v>80045.0</v>
      </c>
      <c r="B1969" s="6">
        <v>3.4</v>
      </c>
    </row>
    <row r="1970">
      <c r="A1970" s="6">
        <v>45891.0</v>
      </c>
      <c r="B1970" s="6">
        <v>3.7</v>
      </c>
    </row>
    <row r="1971">
      <c r="A1971" s="6">
        <v>38708.0</v>
      </c>
      <c r="B1971" s="6">
        <v>3.7</v>
      </c>
    </row>
    <row r="1972">
      <c r="A1972" s="6">
        <v>44601.0</v>
      </c>
      <c r="B1972" s="6">
        <v>1.0</v>
      </c>
    </row>
    <row r="1973">
      <c r="A1973" s="6">
        <v>89601.0</v>
      </c>
      <c r="B1973" s="6">
        <v>4.1</v>
      </c>
    </row>
    <row r="1974">
      <c r="A1974" s="6">
        <v>42625.0</v>
      </c>
      <c r="B1974" s="6">
        <v>3.6</v>
      </c>
    </row>
    <row r="1975">
      <c r="A1975" s="6">
        <v>42625.0</v>
      </c>
      <c r="B1975" s="6">
        <v>3.6</v>
      </c>
    </row>
    <row r="1976">
      <c r="A1976" s="6">
        <v>62964.0</v>
      </c>
      <c r="B1976" s="6">
        <v>5.0</v>
      </c>
    </row>
    <row r="1977">
      <c r="A1977" s="6">
        <v>77467.0</v>
      </c>
      <c r="B1977" s="6">
        <v>3.6</v>
      </c>
    </row>
    <row r="1978">
      <c r="A1978" s="6">
        <v>49772.0</v>
      </c>
      <c r="B1978" s="6">
        <v>3.0</v>
      </c>
    </row>
    <row r="1979">
      <c r="A1979" s="6">
        <v>87563.0</v>
      </c>
      <c r="B1979" s="6">
        <v>3.0</v>
      </c>
    </row>
    <row r="1980">
      <c r="A1980" s="6">
        <v>92764.0</v>
      </c>
      <c r="B1980" s="6">
        <v>3.2</v>
      </c>
    </row>
    <row r="1981">
      <c r="A1981" s="6">
        <v>111214.0</v>
      </c>
      <c r="B1981" s="6">
        <v>4.3</v>
      </c>
    </row>
    <row r="1982">
      <c r="A1982" s="6">
        <v>81893.0</v>
      </c>
      <c r="B1982" s="6">
        <v>4.5</v>
      </c>
    </row>
    <row r="1983">
      <c r="A1983" s="6">
        <v>85707.0</v>
      </c>
      <c r="B1983" s="6">
        <v>3.7</v>
      </c>
    </row>
    <row r="1984">
      <c r="A1984" s="6">
        <v>51080.0</v>
      </c>
      <c r="B1984" s="6">
        <v>4.0</v>
      </c>
    </row>
    <row r="1985">
      <c r="A1985" s="6">
        <v>67895.0</v>
      </c>
      <c r="B1985" s="6">
        <v>3.3</v>
      </c>
    </row>
    <row r="1986">
      <c r="A1986" s="6">
        <v>68492.0</v>
      </c>
      <c r="B1986" s="6">
        <v>4.7</v>
      </c>
    </row>
    <row r="1987">
      <c r="A1987" s="6">
        <v>46785.0</v>
      </c>
      <c r="B1987" s="6">
        <v>3.9</v>
      </c>
    </row>
    <row r="1988">
      <c r="A1988" s="6">
        <v>37835.0</v>
      </c>
      <c r="B1988" s="6">
        <v>4.4</v>
      </c>
    </row>
    <row r="1989">
      <c r="A1989" s="6">
        <v>80045.0</v>
      </c>
      <c r="B1989" s="6">
        <v>3.4</v>
      </c>
    </row>
    <row r="1990">
      <c r="A1990" s="6">
        <v>81872.0</v>
      </c>
      <c r="B1990" s="6">
        <v>3.1</v>
      </c>
    </row>
    <row r="1991">
      <c r="A1991" s="6">
        <v>195818.0</v>
      </c>
      <c r="B1991" s="6">
        <v>3.9</v>
      </c>
    </row>
    <row r="1992">
      <c r="A1992" s="6">
        <v>64283.0</v>
      </c>
      <c r="B1992" s="6">
        <v>3.3</v>
      </c>
    </row>
    <row r="1993">
      <c r="A1993" s="6">
        <v>72676.0</v>
      </c>
      <c r="B1993" s="6">
        <v>4.5</v>
      </c>
    </row>
    <row r="1994">
      <c r="A1994" s="6">
        <v>43959.0</v>
      </c>
      <c r="B1994" s="6">
        <v>4.0</v>
      </c>
    </row>
    <row r="1995">
      <c r="A1995" s="6">
        <v>82000.0</v>
      </c>
      <c r="B1995" s="6">
        <v>3.8</v>
      </c>
    </row>
    <row r="1996">
      <c r="A1996" s="6">
        <v>57279.0</v>
      </c>
      <c r="B1996" s="6">
        <v>3.7</v>
      </c>
    </row>
    <row r="1997">
      <c r="A1997" s="6">
        <v>56318.0</v>
      </c>
      <c r="B1997" s="6">
        <v>3.6</v>
      </c>
    </row>
    <row r="1998">
      <c r="A1998" s="6">
        <v>46784.0</v>
      </c>
      <c r="B1998" s="6">
        <v>3.6</v>
      </c>
    </row>
    <row r="1999">
      <c r="A1999" s="6">
        <v>87404.0</v>
      </c>
      <c r="B1999" s="6">
        <v>3.4</v>
      </c>
    </row>
    <row r="2000">
      <c r="A2000" s="6">
        <v>32398.0</v>
      </c>
      <c r="B2000" s="6">
        <v>3.6</v>
      </c>
    </row>
    <row r="2001">
      <c r="A2001" s="6">
        <v>48232.0</v>
      </c>
      <c r="B2001" s="6">
        <v>4.6</v>
      </c>
    </row>
    <row r="2002">
      <c r="A2002" s="6">
        <v>24457.0</v>
      </c>
      <c r="B2002" s="6">
        <v>4.5</v>
      </c>
    </row>
    <row r="2003">
      <c r="A2003" s="6">
        <v>55183.0</v>
      </c>
      <c r="B2003" s="6">
        <v>3.3</v>
      </c>
    </row>
    <row r="2004">
      <c r="A2004" s="6">
        <v>80937.0</v>
      </c>
      <c r="B2004" s="6">
        <v>3.1</v>
      </c>
    </row>
    <row r="2005">
      <c r="A2005" s="6">
        <v>67052.0</v>
      </c>
      <c r="B2005" s="6">
        <v>3.8</v>
      </c>
    </row>
    <row r="2006">
      <c r="A2006" s="6">
        <v>48560.0</v>
      </c>
      <c r="B2006" s="6">
        <v>3.9</v>
      </c>
    </row>
    <row r="2007">
      <c r="A2007" s="6">
        <v>94041.0</v>
      </c>
      <c r="B2007" s="6">
        <v>4.1</v>
      </c>
    </row>
    <row r="2008">
      <c r="A2008" s="6">
        <v>42625.0</v>
      </c>
      <c r="B2008" s="6">
        <v>3.6</v>
      </c>
    </row>
    <row r="2009">
      <c r="A2009" s="6">
        <v>44434.0</v>
      </c>
      <c r="B2009" s="6">
        <v>3.8</v>
      </c>
    </row>
    <row r="2010">
      <c r="A2010" s="6">
        <v>107812.0</v>
      </c>
      <c r="B2010" s="6">
        <v>3.2</v>
      </c>
    </row>
    <row r="2011">
      <c r="A2011" s="6">
        <v>50363.0</v>
      </c>
      <c r="B2011" s="6">
        <v>4.0</v>
      </c>
    </row>
    <row r="2012">
      <c r="A2012" s="6">
        <v>108576.0</v>
      </c>
      <c r="B2012" s="6">
        <v>3.6</v>
      </c>
    </row>
    <row r="2013">
      <c r="A2013" s="6">
        <v>50027.0</v>
      </c>
      <c r="B2013" s="6">
        <v>4.2</v>
      </c>
    </row>
    <row r="2014">
      <c r="A2014" s="6">
        <v>53234.0</v>
      </c>
      <c r="B2014" s="6">
        <v>3.9</v>
      </c>
    </row>
    <row r="2015">
      <c r="A2015" s="6">
        <v>71002.0</v>
      </c>
      <c r="B2015" s="6">
        <v>3.6</v>
      </c>
    </row>
    <row r="2016">
      <c r="A2016" s="6">
        <v>33670.0</v>
      </c>
      <c r="B2016" s="6">
        <v>3.9</v>
      </c>
    </row>
    <row r="2017">
      <c r="A2017" s="6">
        <v>69500.0</v>
      </c>
      <c r="B2017" s="6">
        <v>3.8</v>
      </c>
    </row>
    <row r="2018">
      <c r="A2018" s="6">
        <v>77316.0</v>
      </c>
      <c r="B2018" s="6">
        <v>4.3</v>
      </c>
    </row>
    <row r="2019">
      <c r="A2019" s="6">
        <v>61910.0</v>
      </c>
      <c r="B2019" s="6">
        <v>4.6</v>
      </c>
    </row>
    <row r="2020">
      <c r="A2020" s="6">
        <v>70770.0</v>
      </c>
      <c r="B2020" s="6">
        <v>3.6</v>
      </c>
    </row>
    <row r="2021">
      <c r="A2021" s="6">
        <v>45090.0</v>
      </c>
      <c r="B2021" s="6">
        <v>3.3</v>
      </c>
    </row>
    <row r="2022">
      <c r="A2022" s="6">
        <v>50890.0</v>
      </c>
      <c r="B2022" s="6">
        <v>3.8</v>
      </c>
    </row>
    <row r="2023">
      <c r="A2023" s="6">
        <v>38761.0</v>
      </c>
      <c r="B2023" s="6">
        <v>4.3</v>
      </c>
    </row>
    <row r="2024">
      <c r="A2024" s="6">
        <v>58666.0</v>
      </c>
      <c r="B2024" s="6">
        <v>3.6</v>
      </c>
    </row>
    <row r="2025">
      <c r="A2025" s="6">
        <v>44601.0</v>
      </c>
      <c r="B2025" s="6">
        <v>3.5</v>
      </c>
    </row>
    <row r="2026">
      <c r="A2026" s="6">
        <v>33639.0</v>
      </c>
      <c r="B2026" s="6">
        <v>4.4</v>
      </c>
    </row>
    <row r="2027">
      <c r="A2027" s="6">
        <v>60239.0</v>
      </c>
      <c r="B2027" s="6">
        <v>3.7</v>
      </c>
    </row>
    <row r="2028">
      <c r="A2028" s="6">
        <v>96572.0</v>
      </c>
      <c r="B2028" s="6">
        <v>4.1</v>
      </c>
    </row>
    <row r="2029">
      <c r="A2029" s="6">
        <v>54059.0</v>
      </c>
      <c r="B2029" s="6">
        <v>3.6</v>
      </c>
    </row>
    <row r="2030">
      <c r="A2030" s="6">
        <v>62126.0</v>
      </c>
      <c r="B2030" s="6">
        <v>3.3</v>
      </c>
    </row>
    <row r="2031">
      <c r="A2031" s="6">
        <v>63753.0</v>
      </c>
      <c r="B2031" s="6">
        <v>3.7</v>
      </c>
    </row>
    <row r="2032">
      <c r="A2032" s="6">
        <v>73999.0</v>
      </c>
      <c r="B2032" s="6">
        <v>3.5</v>
      </c>
    </row>
    <row r="2033">
      <c r="A2033" s="6">
        <v>65390.0</v>
      </c>
      <c r="B2033" s="6">
        <v>3.9</v>
      </c>
    </row>
    <row r="2034">
      <c r="A2034" s="6">
        <v>84406.0</v>
      </c>
      <c r="B2034" s="6">
        <v>4.3</v>
      </c>
    </row>
    <row r="2035">
      <c r="A2035" s="6">
        <v>80475.0</v>
      </c>
      <c r="B2035" s="6">
        <v>3.5</v>
      </c>
    </row>
    <row r="2036">
      <c r="A2036" s="6">
        <v>60668.0</v>
      </c>
      <c r="B2036" s="6">
        <v>3.2</v>
      </c>
    </row>
    <row r="2037">
      <c r="A2037" s="6">
        <v>50459.0</v>
      </c>
      <c r="B2037" s="6">
        <v>3.5</v>
      </c>
    </row>
    <row r="2038">
      <c r="A2038" s="6">
        <v>57496.0</v>
      </c>
      <c r="B2038" s="6">
        <v>3.8</v>
      </c>
    </row>
    <row r="2039">
      <c r="A2039" s="6">
        <v>72445.0</v>
      </c>
      <c r="B2039" s="6">
        <v>3.6</v>
      </c>
    </row>
    <row r="2040">
      <c r="A2040" s="6">
        <v>102316.0</v>
      </c>
      <c r="B2040" s="6">
        <v>5.0</v>
      </c>
    </row>
    <row r="2041">
      <c r="A2041" s="6">
        <v>72546.0</v>
      </c>
      <c r="B2041" s="6">
        <v>3.3</v>
      </c>
    </row>
    <row r="2042">
      <c r="A2042" s="6">
        <v>44393.0</v>
      </c>
      <c r="B2042" s="6">
        <v>3.7</v>
      </c>
    </row>
    <row r="2043">
      <c r="A2043" s="6">
        <v>56313.0</v>
      </c>
      <c r="B2043" s="6">
        <v>4.2</v>
      </c>
    </row>
    <row r="2044">
      <c r="A2044" s="6">
        <v>42625.0</v>
      </c>
      <c r="B2044" s="6">
        <v>3.6</v>
      </c>
    </row>
    <row r="2045">
      <c r="A2045" s="6">
        <v>36154.0</v>
      </c>
      <c r="B2045" s="6">
        <v>4.3</v>
      </c>
    </row>
    <row r="2046">
      <c r="A2046" s="6">
        <v>94041.0</v>
      </c>
      <c r="B2046" s="6">
        <v>4.1</v>
      </c>
    </row>
    <row r="2047">
      <c r="A2047" s="6">
        <v>60624.0</v>
      </c>
      <c r="B2047" s="6">
        <v>3.5</v>
      </c>
    </row>
    <row r="2048">
      <c r="A2048" s="6">
        <v>45842.0</v>
      </c>
      <c r="B2048" s="6">
        <v>3.5</v>
      </c>
    </row>
    <row r="2049">
      <c r="A2049" s="6">
        <v>35483.0</v>
      </c>
      <c r="B2049" s="6">
        <v>3.9</v>
      </c>
    </row>
    <row r="2050">
      <c r="A2050" s="6">
        <v>66965.0</v>
      </c>
      <c r="B2050" s="6">
        <v>3.1</v>
      </c>
    </row>
    <row r="2051">
      <c r="A2051" s="6">
        <v>19857.0</v>
      </c>
      <c r="B2051" s="6">
        <v>3.5</v>
      </c>
    </row>
    <row r="2052">
      <c r="A2052" s="6">
        <v>30608.0</v>
      </c>
      <c r="B2052" s="6">
        <v>3.4</v>
      </c>
    </row>
    <row r="2053">
      <c r="A2053" s="6">
        <v>56690.0</v>
      </c>
      <c r="B2053" s="6">
        <v>4.7</v>
      </c>
    </row>
    <row r="2054">
      <c r="A2054" s="6">
        <v>33794.0</v>
      </c>
      <c r="B2054" s="6">
        <v>3.5</v>
      </c>
    </row>
    <row r="2055">
      <c r="A2055" s="6">
        <v>54118.0</v>
      </c>
      <c r="B2055" s="6">
        <v>3.7</v>
      </c>
    </row>
    <row r="2056">
      <c r="A2056" s="6">
        <v>50308.0</v>
      </c>
      <c r="B2056" s="6">
        <v>3.9</v>
      </c>
    </row>
    <row r="2057">
      <c r="A2057" s="6">
        <v>47835.0</v>
      </c>
      <c r="B2057" s="6">
        <v>3.9</v>
      </c>
    </row>
    <row r="2058">
      <c r="A2058" s="6">
        <v>76276.0</v>
      </c>
      <c r="B2058" s="6">
        <v>3.9</v>
      </c>
    </row>
    <row r="2059">
      <c r="A2059" s="6">
        <v>44998.0</v>
      </c>
      <c r="B2059" s="6">
        <v>4.3</v>
      </c>
    </row>
    <row r="2060">
      <c r="A2060" s="6">
        <v>48204.0</v>
      </c>
      <c r="B2060" s="6">
        <v>4.0</v>
      </c>
    </row>
    <row r="2061">
      <c r="A2061" s="6">
        <v>41361.0</v>
      </c>
      <c r="B2061" s="6">
        <v>3.2</v>
      </c>
    </row>
    <row r="2062">
      <c r="A2062" s="6">
        <v>78964.0</v>
      </c>
      <c r="B2062" s="6">
        <v>4.3</v>
      </c>
    </row>
    <row r="2063">
      <c r="A2063" s="6">
        <v>46572.0</v>
      </c>
      <c r="B2063" s="6">
        <v>3.9</v>
      </c>
    </row>
    <row r="2064">
      <c r="A2064" s="6">
        <v>33414.0</v>
      </c>
      <c r="B2064" s="6">
        <v>3.0</v>
      </c>
    </row>
    <row r="2065">
      <c r="A2065" s="6">
        <v>60267.0</v>
      </c>
      <c r="B2065" s="6">
        <v>3.9</v>
      </c>
    </row>
    <row r="2066">
      <c r="A2066" s="6">
        <v>62994.0</v>
      </c>
      <c r="B2066" s="6">
        <v>4.1</v>
      </c>
    </row>
    <row r="2067">
      <c r="A2067" s="6">
        <v>32570.0</v>
      </c>
      <c r="B2067" s="6">
        <v>4.9</v>
      </c>
    </row>
    <row r="2068">
      <c r="A2068" s="6">
        <v>94022.0</v>
      </c>
      <c r="B2068" s="6">
        <v>3.9</v>
      </c>
    </row>
    <row r="2069">
      <c r="A2069" s="6">
        <v>60924.0</v>
      </c>
      <c r="B2069" s="6">
        <v>4.5</v>
      </c>
    </row>
    <row r="2070">
      <c r="A2070" s="6">
        <v>48363.0</v>
      </c>
      <c r="B2070" s="6">
        <v>4.5</v>
      </c>
    </row>
    <row r="2071">
      <c r="A2071" s="6">
        <v>78388.0</v>
      </c>
      <c r="B2071" s="6">
        <v>3.8</v>
      </c>
    </row>
    <row r="2072">
      <c r="A2072" s="6">
        <v>40368.0</v>
      </c>
      <c r="B2072" s="6">
        <v>3.5</v>
      </c>
    </row>
    <row r="2073">
      <c r="A2073" s="6">
        <v>51927.0</v>
      </c>
      <c r="B2073" s="6">
        <v>3.6</v>
      </c>
    </row>
    <row r="2074">
      <c r="A2074" s="6">
        <v>51880.0</v>
      </c>
      <c r="B2074" s="6">
        <v>3.2</v>
      </c>
    </row>
    <row r="2075">
      <c r="A2075" s="6">
        <v>96224.0</v>
      </c>
      <c r="B2075" s="6">
        <v>3.0</v>
      </c>
    </row>
    <row r="2076">
      <c r="A2076" s="6">
        <v>54600.0</v>
      </c>
      <c r="B2076" s="6">
        <v>3.9</v>
      </c>
    </row>
    <row r="2077">
      <c r="A2077" s="6">
        <v>107880.0</v>
      </c>
      <c r="B2077" s="6">
        <v>4.2</v>
      </c>
    </row>
    <row r="2078">
      <c r="A2078" s="6">
        <v>19857.0</v>
      </c>
      <c r="B2078" s="6">
        <v>3.5</v>
      </c>
    </row>
    <row r="2079">
      <c r="A2079" s="6">
        <v>85245.0</v>
      </c>
      <c r="B2079" s="6">
        <v>4.2</v>
      </c>
    </row>
    <row r="2080">
      <c r="A2080" s="6">
        <v>42625.0</v>
      </c>
      <c r="B2080" s="6">
        <v>3.6</v>
      </c>
    </row>
    <row r="2081">
      <c r="A2081" s="6">
        <v>88402.0</v>
      </c>
      <c r="B2081" s="6">
        <v>4.2</v>
      </c>
    </row>
    <row r="2082">
      <c r="A2082" s="6">
        <v>34572.0</v>
      </c>
      <c r="B2082" s="6">
        <v>4.0</v>
      </c>
    </row>
    <row r="2083">
      <c r="A2083" s="6">
        <v>55284.0</v>
      </c>
      <c r="B2083" s="6">
        <v>3.9</v>
      </c>
    </row>
    <row r="2084">
      <c r="A2084" s="6">
        <v>82000.0</v>
      </c>
      <c r="B2084" s="6">
        <v>3.8</v>
      </c>
    </row>
    <row r="2085">
      <c r="A2085" s="6">
        <v>62560.0</v>
      </c>
      <c r="B2085" s="6">
        <v>4.6</v>
      </c>
    </row>
    <row r="2086">
      <c r="A2086" s="6">
        <v>46295.0</v>
      </c>
      <c r="B2086" s="6">
        <v>3.8</v>
      </c>
    </row>
    <row r="2087">
      <c r="A2087" s="6">
        <v>53243.0</v>
      </c>
      <c r="B2087" s="6">
        <v>3.9</v>
      </c>
    </row>
    <row r="2088">
      <c r="A2088" s="6">
        <v>51270.0</v>
      </c>
      <c r="B2088" s="6">
        <v>3.7</v>
      </c>
    </row>
    <row r="2089">
      <c r="A2089" s="6">
        <v>95424.0</v>
      </c>
      <c r="B2089" s="6">
        <v>3.6</v>
      </c>
    </row>
    <row r="2090">
      <c r="A2090" s="6">
        <v>29500.0</v>
      </c>
      <c r="B2090" s="6">
        <v>3.9</v>
      </c>
    </row>
    <row r="2091">
      <c r="A2091" s="6">
        <v>82836.0</v>
      </c>
      <c r="B2091" s="6">
        <v>4.1</v>
      </c>
    </row>
    <row r="2092">
      <c r="A2092" s="6">
        <v>31074.0</v>
      </c>
      <c r="B2092" s="6">
        <v>3.8</v>
      </c>
    </row>
    <row r="2093">
      <c r="A2093" s="6">
        <v>98718.0</v>
      </c>
      <c r="B2093" s="6">
        <v>3.8</v>
      </c>
    </row>
    <row r="2094">
      <c r="A2094" s="6">
        <v>85831.0</v>
      </c>
      <c r="B2094" s="6">
        <v>3.8</v>
      </c>
    </row>
    <row r="2095">
      <c r="A2095" s="6">
        <v>97756.0</v>
      </c>
      <c r="B2095" s="6">
        <v>3.9</v>
      </c>
    </row>
    <row r="2096">
      <c r="A2096" s="6">
        <v>103471.0</v>
      </c>
      <c r="B2096" s="6">
        <v>3.2</v>
      </c>
    </row>
    <row r="2097">
      <c r="A2097" s="6">
        <v>92015.0</v>
      </c>
      <c r="B2097" s="6">
        <v>4.4</v>
      </c>
    </row>
    <row r="2098">
      <c r="A2098" s="6">
        <v>70236.0</v>
      </c>
      <c r="B2098" s="6">
        <v>3.7</v>
      </c>
    </row>
    <row r="2099">
      <c r="A2099" s="6">
        <v>66241.0</v>
      </c>
      <c r="B2099" s="6">
        <v>3.7</v>
      </c>
    </row>
    <row r="2100">
      <c r="A2100" s="6">
        <v>54915.0</v>
      </c>
      <c r="B2100" s="6">
        <v>4.1</v>
      </c>
    </row>
    <row r="2101">
      <c r="A2101" s="6">
        <v>33846.0</v>
      </c>
      <c r="B2101" s="6">
        <v>3.7</v>
      </c>
    </row>
    <row r="2102">
      <c r="A2102" s="6">
        <v>104759.0</v>
      </c>
      <c r="B2102" s="6">
        <v>3.8</v>
      </c>
    </row>
    <row r="2103">
      <c r="A2103" s="6">
        <v>34500.0</v>
      </c>
      <c r="B2103" s="6">
        <v>3.8</v>
      </c>
    </row>
    <row r="2104">
      <c r="A2104" s="6">
        <v>95571.0</v>
      </c>
      <c r="B2104" s="6">
        <v>4.3</v>
      </c>
    </row>
    <row r="2105">
      <c r="A2105" s="6">
        <v>56359.0</v>
      </c>
      <c r="B2105" s="6">
        <v>3.6</v>
      </c>
    </row>
    <row r="2106">
      <c r="A2106" s="6">
        <v>59486.0</v>
      </c>
      <c r="B2106" s="6">
        <v>3.6</v>
      </c>
    </row>
    <row r="2107">
      <c r="A2107" s="6">
        <v>78759.0</v>
      </c>
      <c r="B2107" s="6">
        <v>3.6</v>
      </c>
    </row>
    <row r="2108">
      <c r="A2108" s="6">
        <v>60627.0</v>
      </c>
      <c r="B2108" s="6">
        <v>3.6</v>
      </c>
    </row>
    <row r="2109">
      <c r="A2109" s="6">
        <v>54732.0</v>
      </c>
      <c r="B2109" s="6">
        <v>3.7</v>
      </c>
    </row>
    <row r="2110">
      <c r="A2110" s="6">
        <v>50363.0</v>
      </c>
      <c r="B2110" s="6">
        <v>4.0</v>
      </c>
    </row>
    <row r="2111">
      <c r="A2111" s="6">
        <v>120615.0</v>
      </c>
      <c r="B2111" s="6">
        <v>3.6</v>
      </c>
    </row>
    <row r="2112">
      <c r="A2112" s="6">
        <v>34572.0</v>
      </c>
      <c r="B2112" s="6">
        <v>4.0</v>
      </c>
    </row>
    <row r="2113">
      <c r="A2113" s="6">
        <v>85093.0</v>
      </c>
      <c r="B2113" s="6">
        <v>3.8</v>
      </c>
    </row>
    <row r="2114">
      <c r="A2114" s="6">
        <v>36956.0</v>
      </c>
      <c r="B2114" s="6">
        <v>3.7</v>
      </c>
    </row>
    <row r="2115">
      <c r="A2115" s="6">
        <v>116750.0</v>
      </c>
      <c r="B2115" s="6">
        <v>3.7</v>
      </c>
    </row>
    <row r="2116">
      <c r="A2116" s="6">
        <v>122652.0</v>
      </c>
    </row>
    <row r="2117">
      <c r="A2117" s="6">
        <v>46041.0</v>
      </c>
      <c r="B2117" s="6">
        <v>4.1</v>
      </c>
    </row>
    <row r="2118">
      <c r="A2118" s="6">
        <v>145273.0</v>
      </c>
      <c r="B2118" s="6">
        <v>3.9</v>
      </c>
    </row>
    <row r="2119">
      <c r="A2119" s="6">
        <v>147445.0</v>
      </c>
      <c r="B2119" s="6">
        <v>3.9</v>
      </c>
    </row>
    <row r="2120">
      <c r="A2120" s="6">
        <v>35455.0</v>
      </c>
      <c r="B2120" s="6">
        <v>4.6</v>
      </c>
    </row>
    <row r="2121">
      <c r="A2121" s="6">
        <v>86127.0</v>
      </c>
      <c r="B2121" s="6">
        <v>5.0</v>
      </c>
    </row>
    <row r="2122">
      <c r="A2122" s="6">
        <v>58703.0</v>
      </c>
      <c r="B2122" s="6">
        <v>3.5</v>
      </c>
    </row>
    <row r="2123">
      <c r="A2123" s="6">
        <v>91948.0</v>
      </c>
      <c r="B2123" s="6">
        <v>3.5</v>
      </c>
    </row>
    <row r="2124">
      <c r="A2124" s="6">
        <v>158967.0</v>
      </c>
    </row>
    <row r="2125">
      <c r="A2125" s="6">
        <v>38761.0</v>
      </c>
      <c r="B2125" s="6">
        <v>4.3</v>
      </c>
    </row>
    <row r="2126">
      <c r="A2126" s="6">
        <v>82000.0</v>
      </c>
      <c r="B2126" s="6">
        <v>3.8</v>
      </c>
    </row>
    <row r="2127">
      <c r="A2127" s="6">
        <v>60739.0</v>
      </c>
      <c r="B2127" s="6">
        <v>4.3</v>
      </c>
    </row>
    <row r="2128">
      <c r="A2128" s="6">
        <v>72399.0</v>
      </c>
      <c r="B2128" s="6">
        <v>3.5</v>
      </c>
    </row>
    <row r="2129">
      <c r="A2129" s="6">
        <v>52240.0</v>
      </c>
      <c r="B2129" s="6">
        <v>4.0</v>
      </c>
    </row>
    <row r="2130">
      <c r="A2130" s="6">
        <v>51043.0</v>
      </c>
      <c r="B2130" s="6">
        <v>3.3</v>
      </c>
    </row>
    <row r="2131">
      <c r="A2131" s="6">
        <v>96465.0</v>
      </c>
      <c r="B2131" s="6">
        <v>4.2</v>
      </c>
    </row>
    <row r="2132">
      <c r="A2132" s="6">
        <v>49772.0</v>
      </c>
      <c r="B2132" s="6">
        <v>3.2</v>
      </c>
    </row>
    <row r="2133">
      <c r="A2133" s="6">
        <v>77722.0</v>
      </c>
      <c r="B2133" s="6">
        <v>3.8</v>
      </c>
    </row>
    <row r="2134">
      <c r="A2134" s="6">
        <v>83748.0</v>
      </c>
      <c r="B2134" s="6">
        <v>3.0</v>
      </c>
    </row>
    <row r="2135">
      <c r="A2135" s="6">
        <v>95092.0</v>
      </c>
      <c r="B2135" s="6">
        <v>3.9</v>
      </c>
    </row>
    <row r="2136">
      <c r="A2136" s="6">
        <v>33547.0</v>
      </c>
      <c r="B2136" s="6">
        <v>5.0</v>
      </c>
    </row>
    <row r="2137">
      <c r="A2137" s="6">
        <v>32398.0</v>
      </c>
      <c r="B2137" s="6">
        <v>3.6</v>
      </c>
    </row>
    <row r="2138">
      <c r="A2138" s="6">
        <v>60508.0</v>
      </c>
      <c r="B2138" s="6">
        <v>3.1</v>
      </c>
    </row>
    <row r="2139">
      <c r="A2139" s="6">
        <v>84456.0</v>
      </c>
      <c r="B2139" s="6">
        <v>4.3</v>
      </c>
    </row>
    <row r="2140">
      <c r="A2140" s="6">
        <v>50561.0</v>
      </c>
      <c r="B2140" s="6">
        <v>5.0</v>
      </c>
    </row>
    <row r="2141">
      <c r="A2141" s="6">
        <v>121172.0</v>
      </c>
      <c r="B2141" s="6">
        <v>3.2</v>
      </c>
    </row>
    <row r="2142">
      <c r="A2142" s="6">
        <v>52680.0</v>
      </c>
      <c r="B2142" s="6">
        <v>3.8</v>
      </c>
    </row>
    <row r="2143">
      <c r="A2143" s="6">
        <v>76381.0</v>
      </c>
      <c r="B2143" s="6">
        <v>3.5</v>
      </c>
    </row>
    <row r="2144">
      <c r="A2144" s="6">
        <v>85937.0</v>
      </c>
    </row>
    <row r="2145">
      <c r="A2145" s="6">
        <v>81872.0</v>
      </c>
      <c r="B2145" s="6">
        <v>3.1</v>
      </c>
    </row>
    <row r="2146">
      <c r="A2146" s="6">
        <v>94697.0</v>
      </c>
      <c r="B2146" s="6">
        <v>4.1</v>
      </c>
    </row>
    <row r="2147">
      <c r="A2147" s="6">
        <v>79531.0</v>
      </c>
      <c r="B2147" s="6">
        <v>3.9</v>
      </c>
    </row>
    <row r="2148">
      <c r="A2148" s="6">
        <v>40129.0</v>
      </c>
      <c r="B2148" s="6">
        <v>4.3</v>
      </c>
    </row>
    <row r="2149">
      <c r="A2149" s="6">
        <v>82788.0</v>
      </c>
      <c r="B2149" s="6">
        <v>4.2</v>
      </c>
    </row>
    <row r="2150">
      <c r="A2150" s="6">
        <v>102730.0</v>
      </c>
      <c r="B2150" s="6">
        <v>3.9</v>
      </c>
    </row>
    <row r="2151">
      <c r="A2151" s="6">
        <v>83822.0</v>
      </c>
      <c r="B2151" s="6">
        <v>3.7</v>
      </c>
    </row>
    <row r="2152">
      <c r="A2152" s="6">
        <v>42538.0</v>
      </c>
      <c r="B2152" s="6">
        <v>2.8</v>
      </c>
    </row>
    <row r="2153">
      <c r="A2153" s="6">
        <v>75956.0</v>
      </c>
      <c r="B2153" s="6">
        <v>3.3</v>
      </c>
    </row>
    <row r="2154">
      <c r="A2154" s="6">
        <v>102594.0</v>
      </c>
      <c r="B2154" s="6">
        <v>2.9</v>
      </c>
    </row>
    <row r="2155">
      <c r="A2155" s="6">
        <v>97756.0</v>
      </c>
      <c r="B2155" s="6">
        <v>3.9</v>
      </c>
    </row>
    <row r="2156">
      <c r="A2156" s="6">
        <v>94041.0</v>
      </c>
      <c r="B2156" s="6">
        <v>4.1</v>
      </c>
    </row>
    <row r="2157">
      <c r="A2157" s="6">
        <v>97805.0</v>
      </c>
      <c r="B2157" s="6">
        <v>3.3</v>
      </c>
    </row>
    <row r="2158">
      <c r="A2158" s="6">
        <v>86286.0</v>
      </c>
      <c r="B2158" s="6">
        <v>3.9</v>
      </c>
    </row>
    <row r="2159">
      <c r="A2159" s="6">
        <v>44601.0</v>
      </c>
      <c r="B2159" s="6">
        <v>3.8</v>
      </c>
    </row>
    <row r="2160">
      <c r="A2160" s="6">
        <v>64734.0</v>
      </c>
      <c r="B2160" s="6">
        <v>3.8</v>
      </c>
    </row>
    <row r="2161">
      <c r="A2161" s="6">
        <v>48748.0</v>
      </c>
      <c r="B2161" s="6">
        <v>2.8</v>
      </c>
    </row>
    <row r="2162">
      <c r="A2162" s="6">
        <v>45173.0</v>
      </c>
      <c r="B2162" s="6">
        <v>3.4</v>
      </c>
    </row>
    <row r="2163">
      <c r="A2163" s="6">
        <v>58386.0</v>
      </c>
      <c r="B2163" s="6">
        <v>4.2</v>
      </c>
    </row>
    <row r="2164">
      <c r="A2164" s="6">
        <v>85232.0</v>
      </c>
      <c r="B2164" s="6">
        <v>4.1</v>
      </c>
    </row>
    <row r="2165">
      <c r="A2165" s="6">
        <v>94041.0</v>
      </c>
      <c r="B2165" s="6">
        <v>4.1</v>
      </c>
    </row>
    <row r="2166">
      <c r="A2166" s="6">
        <v>115506.0</v>
      </c>
      <c r="B2166" s="6">
        <v>3.6</v>
      </c>
    </row>
    <row r="2167">
      <c r="A2167" s="6">
        <v>95254.0</v>
      </c>
      <c r="B2167" s="6">
        <v>3.4</v>
      </c>
    </row>
    <row r="2168">
      <c r="A2168" s="6">
        <v>83535.0</v>
      </c>
      <c r="B2168" s="6">
        <v>3.6</v>
      </c>
    </row>
    <row r="2169">
      <c r="A2169" s="6">
        <v>76276.0</v>
      </c>
      <c r="B2169" s="6">
        <v>3.9</v>
      </c>
    </row>
    <row r="2170">
      <c r="A2170" s="6">
        <v>97758.0</v>
      </c>
      <c r="B2170" s="6">
        <v>2.7</v>
      </c>
    </row>
    <row r="2171">
      <c r="A2171" s="6">
        <v>102230.0</v>
      </c>
      <c r="B2171" s="6">
        <v>2.7</v>
      </c>
    </row>
    <row r="2172">
      <c r="A2172" s="6">
        <v>74158.0</v>
      </c>
      <c r="B2172" s="6">
        <v>3.6</v>
      </c>
    </row>
    <row r="2173">
      <c r="A2173" s="6">
        <v>49986.0</v>
      </c>
      <c r="B2173" s="6">
        <v>3.9</v>
      </c>
    </row>
    <row r="2174">
      <c r="A2174" s="6">
        <v>76276.0</v>
      </c>
      <c r="B2174" s="6">
        <v>3.9</v>
      </c>
    </row>
    <row r="2175">
      <c r="A2175" s="6">
        <v>89206.0</v>
      </c>
      <c r="B2175" s="6">
        <v>3.7</v>
      </c>
    </row>
    <row r="2176">
      <c r="A2176" s="6">
        <v>72676.0</v>
      </c>
    </row>
    <row r="2177">
      <c r="A2177" s="6">
        <v>39778.0</v>
      </c>
      <c r="B2177" s="6">
        <v>3.6</v>
      </c>
    </row>
    <row r="2178">
      <c r="A2178" s="6">
        <v>60514.0</v>
      </c>
      <c r="B2178" s="6">
        <v>3.6</v>
      </c>
    </row>
    <row r="2179">
      <c r="A2179" s="6">
        <v>82387.0</v>
      </c>
      <c r="B2179" s="6">
        <v>2.9</v>
      </c>
    </row>
    <row r="2180">
      <c r="A2180" s="6">
        <v>38819.0</v>
      </c>
      <c r="B2180" s="6">
        <v>2.7</v>
      </c>
    </row>
    <row r="2181">
      <c r="A2181" s="6">
        <v>44214.0</v>
      </c>
      <c r="B2181" s="6">
        <v>3.6</v>
      </c>
    </row>
    <row r="2182">
      <c r="A2182" s="6">
        <v>63706.0</v>
      </c>
      <c r="B2182" s="6">
        <v>3.7</v>
      </c>
    </row>
    <row r="2183">
      <c r="A2183" s="6">
        <v>57771.0</v>
      </c>
      <c r="B2183" s="6">
        <v>4.3</v>
      </c>
    </row>
    <row r="2184">
      <c r="A2184" s="6">
        <v>109626.0</v>
      </c>
      <c r="B2184" s="6">
        <v>3.5</v>
      </c>
    </row>
    <row r="2185">
      <c r="A2185" s="6">
        <v>58629.0</v>
      </c>
      <c r="B2185" s="6">
        <v>3.6</v>
      </c>
    </row>
    <row r="2186">
      <c r="A2186" s="6">
        <v>33547.0</v>
      </c>
      <c r="B2186" s="6">
        <v>5.0</v>
      </c>
    </row>
    <row r="2187">
      <c r="A2187" s="6">
        <v>47130.0</v>
      </c>
      <c r="B2187" s="6">
        <v>3.3</v>
      </c>
    </row>
    <row r="2188">
      <c r="A2188" s="6">
        <v>67364.0</v>
      </c>
      <c r="B2188" s="6">
        <v>4.2</v>
      </c>
    </row>
    <row r="2189">
      <c r="A2189" s="6">
        <v>83649.0</v>
      </c>
      <c r="B2189" s="6">
        <v>3.7</v>
      </c>
    </row>
    <row r="2190">
      <c r="A2190" s="6">
        <v>34342.0</v>
      </c>
      <c r="B2190" s="6">
        <v>2.5</v>
      </c>
    </row>
    <row r="2191">
      <c r="A2191" s="6">
        <v>57001.0</v>
      </c>
      <c r="B2191" s="6">
        <v>2.6</v>
      </c>
    </row>
    <row r="2192">
      <c r="A2192" s="6">
        <v>42824.0</v>
      </c>
      <c r="B2192" s="6">
        <v>3.1</v>
      </c>
    </row>
    <row r="2193">
      <c r="A2193" s="6">
        <v>64611.0</v>
      </c>
      <c r="B2193" s="6">
        <v>3.1</v>
      </c>
    </row>
    <row r="2194">
      <c r="A2194" s="6">
        <v>67038.0</v>
      </c>
      <c r="B2194" s="6">
        <v>3.2</v>
      </c>
    </row>
    <row r="2195">
      <c r="A2195" s="6">
        <v>105992.0</v>
      </c>
      <c r="B2195" s="6">
        <v>3.9</v>
      </c>
    </row>
    <row r="2196">
      <c r="A2196" s="6">
        <v>63848.0</v>
      </c>
      <c r="B2196" s="6">
        <v>3.8</v>
      </c>
    </row>
    <row r="2197">
      <c r="A2197" s="6">
        <v>45724.0</v>
      </c>
      <c r="B2197" s="6">
        <v>3.7</v>
      </c>
    </row>
    <row r="2198">
      <c r="A2198" s="6">
        <v>46677.0</v>
      </c>
      <c r="B2198" s="6">
        <v>3.3</v>
      </c>
    </row>
    <row r="2199">
      <c r="A2199" s="6">
        <v>51624.0</v>
      </c>
      <c r="B2199" s="6">
        <v>4.0</v>
      </c>
    </row>
    <row r="2200">
      <c r="A2200" s="6">
        <v>65807.0</v>
      </c>
    </row>
    <row r="2201">
      <c r="A2201" s="6">
        <v>118866.0</v>
      </c>
      <c r="B2201" s="6">
        <v>4.5</v>
      </c>
    </row>
    <row r="2202">
      <c r="A2202" s="6">
        <v>55338.0</v>
      </c>
      <c r="B2202" s="6">
        <v>3.7</v>
      </c>
    </row>
    <row r="2203">
      <c r="A2203" s="6">
        <v>37244.0</v>
      </c>
      <c r="B2203" s="6">
        <v>3.2</v>
      </c>
    </row>
    <row r="2204">
      <c r="A2204" s="6">
        <v>53547.0</v>
      </c>
      <c r="B2204" s="6">
        <v>3.5</v>
      </c>
    </row>
    <row r="2205">
      <c r="A2205" s="6">
        <v>57070.0</v>
      </c>
      <c r="B2205" s="6">
        <v>3.8</v>
      </c>
    </row>
    <row r="2206">
      <c r="A2206" s="6">
        <v>84556.0</v>
      </c>
      <c r="B2206" s="6">
        <v>3.0</v>
      </c>
    </row>
    <row r="2207">
      <c r="A2207" s="6">
        <v>92573.0</v>
      </c>
      <c r="B2207" s="6">
        <v>3.1</v>
      </c>
    </row>
    <row r="2208">
      <c r="A2208" s="6">
        <v>63245.0</v>
      </c>
      <c r="B2208" s="6">
        <v>3.2</v>
      </c>
    </row>
    <row r="2209">
      <c r="A2209" s="6">
        <v>93761.0</v>
      </c>
      <c r="B2209" s="6">
        <v>3.8</v>
      </c>
    </row>
    <row r="2210">
      <c r="A2210" s="6">
        <v>49651.0</v>
      </c>
      <c r="B2210" s="6">
        <v>3.0</v>
      </c>
    </row>
    <row r="2211">
      <c r="A2211" s="6">
        <v>38355.0</v>
      </c>
      <c r="B2211" s="6">
        <v>3.0</v>
      </c>
    </row>
    <row r="2212">
      <c r="A2212" s="6">
        <v>50251.0</v>
      </c>
      <c r="B2212" s="6">
        <v>2.8</v>
      </c>
    </row>
    <row r="2213">
      <c r="A2213" s="6">
        <v>87171.0</v>
      </c>
      <c r="B2213" s="6">
        <v>4.2</v>
      </c>
    </row>
    <row r="2214">
      <c r="A2214" s="6">
        <v>44181.0</v>
      </c>
      <c r="B2214" s="6">
        <v>4.2</v>
      </c>
    </row>
    <row r="2215">
      <c r="A2215" s="6">
        <v>67353.0</v>
      </c>
      <c r="B2215" s="6">
        <v>3.6</v>
      </c>
    </row>
    <row r="2216">
      <c r="A2216" s="6">
        <v>41771.0</v>
      </c>
      <c r="B2216" s="6">
        <v>3.1</v>
      </c>
    </row>
    <row r="2217">
      <c r="A2217" s="6">
        <v>28808.0</v>
      </c>
      <c r="B2217" s="6">
        <v>3.7</v>
      </c>
    </row>
    <row r="2218">
      <c r="A2218" s="6">
        <v>93358.0</v>
      </c>
      <c r="B2218" s="6">
        <v>3.0</v>
      </c>
    </row>
    <row r="2219">
      <c r="A2219" s="6">
        <v>70318.0</v>
      </c>
      <c r="B2219" s="6">
        <v>3.0</v>
      </c>
    </row>
    <row r="2220">
      <c r="A2220" s="6">
        <v>80488.0</v>
      </c>
      <c r="B2220" s="6">
        <v>2.8</v>
      </c>
    </row>
    <row r="2221">
      <c r="A2221" s="6">
        <v>41008.0</v>
      </c>
      <c r="B2221" s="6">
        <v>3.5</v>
      </c>
    </row>
    <row r="2222">
      <c r="A2222" s="6">
        <v>44214.0</v>
      </c>
      <c r="B2222" s="6">
        <v>2.8</v>
      </c>
    </row>
    <row r="2223">
      <c r="A2223" s="6">
        <v>82000.0</v>
      </c>
      <c r="B2223" s="6">
        <v>3.8</v>
      </c>
    </row>
    <row r="2224">
      <c r="A2224" s="6">
        <v>98991.0</v>
      </c>
      <c r="B2224" s="6">
        <v>1.0</v>
      </c>
    </row>
    <row r="2225">
      <c r="A2225" s="6">
        <v>93226.0</v>
      </c>
      <c r="B2225" s="6">
        <v>3.4</v>
      </c>
    </row>
    <row r="2226">
      <c r="A2226" s="6">
        <v>57088.0</v>
      </c>
      <c r="B2226" s="6">
        <v>3.4</v>
      </c>
    </row>
    <row r="2227">
      <c r="A2227" s="6">
        <v>84099.0</v>
      </c>
      <c r="B2227" s="6">
        <v>4.0</v>
      </c>
    </row>
    <row r="2228">
      <c r="A2228" s="6">
        <v>49011.0</v>
      </c>
      <c r="B2228" s="6">
        <v>3.4</v>
      </c>
    </row>
    <row r="2229">
      <c r="A2229" s="6">
        <v>106757.0</v>
      </c>
      <c r="B2229" s="6">
        <v>3.8</v>
      </c>
    </row>
    <row r="2230">
      <c r="A2230" s="6">
        <v>61795.0</v>
      </c>
      <c r="B2230" s="6">
        <v>3.4</v>
      </c>
    </row>
    <row r="2231">
      <c r="A2231" s="6">
        <v>45333.0</v>
      </c>
      <c r="B2231" s="6">
        <v>3.9</v>
      </c>
    </row>
    <row r="2232">
      <c r="A2232" s="6">
        <v>74917.0</v>
      </c>
      <c r="B2232" s="6">
        <v>3.9</v>
      </c>
    </row>
    <row r="2233">
      <c r="A2233" s="6">
        <v>74544.0</v>
      </c>
      <c r="B2233" s="6">
        <v>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0"/>
    <col customWidth="1" min="3" max="3" width="18.0"/>
  </cols>
  <sheetData>
    <row r="1">
      <c r="A1" s="4" t="s">
        <v>4</v>
      </c>
      <c r="B1" s="12" t="s">
        <v>3827</v>
      </c>
      <c r="C1" s="4" t="s">
        <v>3835</v>
      </c>
      <c r="D1" s="13"/>
      <c r="E1" s="4"/>
      <c r="F1" s="4"/>
      <c r="G1" s="5"/>
      <c r="H1" s="5"/>
      <c r="I1" s="4"/>
    </row>
    <row r="2">
      <c r="A2" s="4" t="s">
        <v>3842</v>
      </c>
      <c r="B2" s="12">
        <v>155985.0</v>
      </c>
      <c r="C2" s="4">
        <v>117464.0</v>
      </c>
      <c r="D2" s="4"/>
      <c r="E2" s="4"/>
      <c r="F2" s="4"/>
      <c r="G2" s="5"/>
      <c r="H2" s="5"/>
      <c r="I2" s="4"/>
    </row>
    <row r="3">
      <c r="A3" s="4" t="s">
        <v>3843</v>
      </c>
      <c r="B3" s="12">
        <v>116338.0</v>
      </c>
      <c r="C3" s="4">
        <v>76616.0</v>
      </c>
      <c r="D3" s="4"/>
      <c r="E3" s="4"/>
      <c r="F3" s="4"/>
      <c r="G3" s="5"/>
      <c r="H3" s="5"/>
      <c r="I3" s="4"/>
    </row>
    <row r="4">
      <c r="A4" s="4" t="s">
        <v>3844</v>
      </c>
      <c r="B4" s="12">
        <v>118794.0</v>
      </c>
      <c r="C4" s="4">
        <v>87860.0</v>
      </c>
      <c r="D4" s="4"/>
      <c r="E4" s="4"/>
      <c r="F4" s="4"/>
      <c r="G4" s="5"/>
      <c r="H4" s="5"/>
      <c r="I4" s="4"/>
    </row>
    <row r="5">
      <c r="A5" s="4" t="s">
        <v>3845</v>
      </c>
      <c r="B5" s="12">
        <v>120923.0</v>
      </c>
      <c r="C5" s="4">
        <v>78699.5</v>
      </c>
      <c r="D5" s="4"/>
      <c r="E5" s="4"/>
      <c r="F5" s="4"/>
      <c r="G5" s="5"/>
      <c r="H5" s="5"/>
      <c r="I5" s="4"/>
    </row>
    <row r="6">
      <c r="A6" s="4" t="s">
        <v>3846</v>
      </c>
      <c r="B6" s="12">
        <v>128240.5</v>
      </c>
      <c r="C6" s="4">
        <v>85079.0</v>
      </c>
      <c r="D6" s="4"/>
      <c r="E6" s="4"/>
      <c r="F6" s="4"/>
      <c r="G6" s="5"/>
      <c r="H6" s="5"/>
      <c r="I6" s="4"/>
    </row>
    <row r="7">
      <c r="A7" s="4" t="s">
        <v>3828</v>
      </c>
      <c r="B7" s="12">
        <v>135250.0</v>
      </c>
      <c r="C7" s="6">
        <v>95011.0</v>
      </c>
      <c r="D7" s="4"/>
      <c r="E7" s="4"/>
      <c r="F7" s="4"/>
      <c r="G7" s="5"/>
      <c r="H7" s="5"/>
      <c r="I7" s="4"/>
    </row>
    <row r="8">
      <c r="A8" s="4"/>
      <c r="B8" s="12"/>
      <c r="C8" s="4"/>
      <c r="D8" s="4"/>
      <c r="E8" s="4"/>
      <c r="F8" s="4"/>
      <c r="G8" s="5"/>
      <c r="H8" s="5"/>
      <c r="I8" s="4"/>
    </row>
    <row r="9">
      <c r="A9" s="4"/>
      <c r="B9" s="12"/>
      <c r="C9" s="4"/>
      <c r="D9" s="4"/>
      <c r="E9" s="4"/>
      <c r="F9" s="4"/>
      <c r="G9" s="5"/>
      <c r="H9" s="5"/>
      <c r="I9" s="4"/>
    </row>
    <row r="10">
      <c r="A10" s="4"/>
      <c r="B10" s="12"/>
      <c r="C10" s="4"/>
      <c r="D10" s="4"/>
      <c r="E10" s="4"/>
      <c r="F10" s="4"/>
      <c r="G10" s="5"/>
      <c r="H10" s="5"/>
      <c r="I10" s="4"/>
    </row>
    <row r="11">
      <c r="A11" s="4"/>
      <c r="B11" s="12"/>
      <c r="C11" s="4"/>
      <c r="D11" s="4"/>
      <c r="E11" s="4"/>
      <c r="F11" s="4"/>
      <c r="G11" s="5"/>
      <c r="H11" s="5"/>
      <c r="I11" s="4"/>
    </row>
    <row r="12">
      <c r="A12" s="4" t="s">
        <v>4</v>
      </c>
      <c r="B12" s="12" t="s">
        <v>3827</v>
      </c>
      <c r="C12" s="4" t="s">
        <v>3835</v>
      </c>
      <c r="D12" s="13" t="s">
        <v>3847</v>
      </c>
      <c r="E12" s="4"/>
      <c r="F12" s="4"/>
      <c r="G12" s="5"/>
      <c r="H12" s="5"/>
      <c r="I12" s="4"/>
    </row>
    <row r="13">
      <c r="A13" s="14" t="s">
        <v>3842</v>
      </c>
      <c r="B13" s="15">
        <v>155985.0</v>
      </c>
      <c r="C13" s="14">
        <v>117464.0</v>
      </c>
      <c r="D13" s="15">
        <f t="shared" ref="D13:D17" si="1">AVERAGE(B13:C13)</f>
        <v>136724.5</v>
      </c>
      <c r="E13" s="4"/>
      <c r="F13" s="4"/>
      <c r="G13" s="5"/>
      <c r="H13" s="5"/>
      <c r="I13" s="4"/>
    </row>
    <row r="14">
      <c r="A14" s="4" t="s">
        <v>3843</v>
      </c>
      <c r="B14" s="12">
        <v>116338.0</v>
      </c>
      <c r="C14" s="4">
        <v>76616.0</v>
      </c>
      <c r="D14" s="12">
        <f t="shared" si="1"/>
        <v>96477</v>
      </c>
      <c r="E14" s="4"/>
      <c r="F14" s="4"/>
      <c r="G14" s="5"/>
      <c r="H14" s="5"/>
      <c r="I14" s="4"/>
    </row>
    <row r="15">
      <c r="A15" s="16" t="s">
        <v>3844</v>
      </c>
      <c r="B15" s="17">
        <v>118794.0</v>
      </c>
      <c r="C15" s="16">
        <v>87860.0</v>
      </c>
      <c r="D15" s="17">
        <f t="shared" si="1"/>
        <v>103327</v>
      </c>
      <c r="E15" s="4"/>
      <c r="F15" s="4"/>
      <c r="G15" s="5"/>
      <c r="H15" s="5"/>
      <c r="I15" s="4"/>
    </row>
    <row r="16">
      <c r="A16" s="4" t="s">
        <v>3845</v>
      </c>
      <c r="B16" s="12">
        <v>120923.0</v>
      </c>
      <c r="C16" s="4">
        <v>78699.5</v>
      </c>
      <c r="D16" s="12">
        <f t="shared" si="1"/>
        <v>99811.25</v>
      </c>
      <c r="E16" s="4"/>
      <c r="F16" s="4"/>
      <c r="G16" s="5"/>
      <c r="H16" s="5"/>
      <c r="I16" s="4"/>
    </row>
    <row r="17">
      <c r="A17" s="16" t="s">
        <v>3846</v>
      </c>
      <c r="B17" s="17">
        <v>128240.5</v>
      </c>
      <c r="C17" s="16">
        <v>85079.0</v>
      </c>
      <c r="D17" s="17">
        <f t="shared" si="1"/>
        <v>106659.75</v>
      </c>
      <c r="E17" s="4"/>
      <c r="F17" s="4"/>
      <c r="G17" s="5"/>
      <c r="H17" s="5"/>
      <c r="I17" s="4"/>
    </row>
    <row r="18">
      <c r="A18" s="4"/>
      <c r="B18" s="12"/>
      <c r="C18" s="4"/>
      <c r="D18" s="4"/>
      <c r="E18" s="4"/>
      <c r="F18" s="4"/>
      <c r="G18" s="5"/>
      <c r="H18" s="5"/>
      <c r="I18" s="4"/>
    </row>
    <row r="19">
      <c r="A19" s="4"/>
      <c r="B19" s="12"/>
      <c r="C19" s="4"/>
      <c r="D19" s="4"/>
      <c r="E19" s="4"/>
      <c r="F19" s="4"/>
      <c r="G19" s="5"/>
      <c r="H19" s="5"/>
      <c r="I19" s="4"/>
    </row>
    <row r="20">
      <c r="A20" s="4"/>
      <c r="B20" s="12"/>
      <c r="C20" s="4"/>
      <c r="D20" s="4"/>
      <c r="E20" s="4"/>
      <c r="F20" s="4"/>
      <c r="G20" s="5"/>
      <c r="H20" s="5"/>
      <c r="I20" s="4"/>
    </row>
    <row r="21">
      <c r="A21" s="4"/>
      <c r="B21" s="12"/>
      <c r="C21" s="4"/>
      <c r="D21" s="4"/>
      <c r="E21" s="4"/>
      <c r="F21" s="4"/>
      <c r="G21" s="5"/>
      <c r="H21" s="5"/>
      <c r="I21" s="4"/>
    </row>
    <row r="22">
      <c r="A22" s="4"/>
      <c r="B22" s="12"/>
      <c r="C22" s="4"/>
      <c r="D22" s="4"/>
      <c r="E22" s="4"/>
      <c r="F22" s="4"/>
      <c r="G22" s="5"/>
      <c r="H22" s="5"/>
      <c r="I22" s="4"/>
    </row>
    <row r="23">
      <c r="A23" s="4"/>
      <c r="B23" s="12"/>
      <c r="C23" s="4"/>
      <c r="D23" s="4"/>
      <c r="E23" s="4"/>
      <c r="F23" s="4"/>
      <c r="G23" s="5"/>
      <c r="H23" s="5"/>
      <c r="I23" s="4"/>
    </row>
    <row r="24">
      <c r="A24" s="4"/>
      <c r="B24" s="12"/>
      <c r="C24" s="4"/>
      <c r="D24" s="4"/>
      <c r="E24" s="4"/>
      <c r="F24" s="4"/>
      <c r="G24" s="5"/>
      <c r="H24" s="5"/>
      <c r="I24" s="4"/>
    </row>
    <row r="25">
      <c r="A25" s="4"/>
      <c r="B25" s="12"/>
      <c r="C25" s="4"/>
      <c r="D25" s="4"/>
      <c r="E25" s="4"/>
      <c r="F25" s="4"/>
      <c r="G25" s="5"/>
      <c r="H25" s="5"/>
      <c r="I25" s="4"/>
    </row>
    <row r="26">
      <c r="A26" s="4"/>
      <c r="B26" s="12"/>
      <c r="C26" s="4"/>
      <c r="D26" s="4"/>
      <c r="E26" s="4"/>
      <c r="F26" s="4"/>
      <c r="G26" s="5"/>
      <c r="H26" s="5"/>
      <c r="I26" s="4"/>
    </row>
    <row r="27">
      <c r="A27" s="4"/>
      <c r="B27" s="12"/>
      <c r="C27" s="4"/>
      <c r="D27" s="4"/>
      <c r="E27" s="4"/>
      <c r="F27" s="4"/>
      <c r="G27" s="5"/>
      <c r="H27" s="5"/>
      <c r="I27" s="4"/>
    </row>
    <row r="28">
      <c r="A28" s="4"/>
      <c r="B28" s="12"/>
      <c r="C28" s="4"/>
      <c r="D28" s="4"/>
      <c r="E28" s="4"/>
      <c r="F28" s="4"/>
      <c r="G28" s="5"/>
      <c r="H28" s="5"/>
      <c r="I28" s="4"/>
    </row>
    <row r="29">
      <c r="A29" s="4"/>
      <c r="B29" s="12"/>
      <c r="C29" s="4"/>
      <c r="D29" s="4"/>
      <c r="E29" s="4"/>
      <c r="F29" s="4"/>
      <c r="G29" s="5"/>
      <c r="H29" s="5"/>
      <c r="I29" s="4"/>
    </row>
    <row r="30">
      <c r="A30" s="4"/>
      <c r="B30" s="12"/>
      <c r="C30" s="4"/>
      <c r="D30" s="4"/>
      <c r="E30" s="4"/>
      <c r="F30" s="4"/>
      <c r="G30" s="5"/>
      <c r="H30" s="5"/>
      <c r="I30" s="4"/>
    </row>
    <row r="31">
      <c r="A31" s="4"/>
      <c r="B31" s="12"/>
      <c r="C31" s="4"/>
      <c r="D31" s="4"/>
      <c r="E31" s="4"/>
      <c r="F31" s="4"/>
      <c r="G31" s="5"/>
      <c r="H31" s="5"/>
      <c r="I31" s="4"/>
    </row>
    <row r="32">
      <c r="A32" s="4"/>
      <c r="B32" s="12"/>
      <c r="C32" s="4"/>
      <c r="D32" s="4"/>
      <c r="E32" s="4"/>
      <c r="F32" s="4"/>
      <c r="G32" s="5"/>
      <c r="H32" s="5"/>
      <c r="I32" s="4"/>
    </row>
    <row r="33">
      <c r="A33" s="4"/>
      <c r="B33" s="12"/>
      <c r="C33" s="4"/>
      <c r="D33" s="4"/>
      <c r="E33" s="4"/>
      <c r="F33" s="4"/>
      <c r="G33" s="5"/>
      <c r="H33" s="5"/>
      <c r="I33" s="4"/>
    </row>
    <row r="34">
      <c r="A34" s="4"/>
      <c r="B34" s="12"/>
      <c r="C34" s="4"/>
      <c r="D34" s="4"/>
      <c r="E34" s="4"/>
      <c r="F34" s="4"/>
      <c r="G34" s="5"/>
      <c r="H34" s="5"/>
      <c r="I34" s="4"/>
    </row>
    <row r="35">
      <c r="A35" s="4"/>
      <c r="B35" s="12"/>
      <c r="C35" s="4"/>
      <c r="D35" s="4"/>
      <c r="E35" s="4"/>
      <c r="F35" s="4"/>
      <c r="G35" s="5"/>
      <c r="H35" s="5"/>
      <c r="I35" s="4"/>
    </row>
    <row r="36">
      <c r="A36" s="4"/>
      <c r="B36" s="12"/>
      <c r="C36" s="4"/>
      <c r="D36" s="4"/>
      <c r="E36" s="4"/>
      <c r="F36" s="4"/>
      <c r="G36" s="5"/>
      <c r="H36" s="5"/>
      <c r="I36" s="4"/>
    </row>
    <row r="37">
      <c r="A37" s="4"/>
      <c r="B37" s="12"/>
      <c r="C37" s="4"/>
      <c r="D37" s="4"/>
      <c r="E37" s="4"/>
      <c r="F37" s="4"/>
      <c r="G37" s="5"/>
      <c r="H37" s="5"/>
      <c r="I37" s="4"/>
    </row>
    <row r="38">
      <c r="A38" s="4"/>
      <c r="B38" s="12"/>
      <c r="C38" s="4"/>
      <c r="D38" s="4"/>
      <c r="E38" s="4"/>
      <c r="F38" s="4"/>
      <c r="G38" s="5"/>
      <c r="H38" s="5"/>
      <c r="I38" s="4"/>
    </row>
    <row r="39">
      <c r="A39" s="4"/>
      <c r="B39" s="12"/>
      <c r="C39" s="4"/>
      <c r="D39" s="4"/>
      <c r="E39" s="4"/>
      <c r="F39" s="4"/>
      <c r="G39" s="5"/>
      <c r="H39" s="5"/>
      <c r="I39" s="4"/>
    </row>
    <row r="40">
      <c r="A40" s="4"/>
      <c r="B40" s="12"/>
      <c r="C40" s="4"/>
      <c r="D40" s="4"/>
      <c r="E40" s="4"/>
      <c r="F40" s="4"/>
      <c r="G40" s="5"/>
      <c r="H40" s="5"/>
      <c r="I40" s="4"/>
    </row>
    <row r="41">
      <c r="A41" s="4"/>
      <c r="B41" s="12"/>
      <c r="C41" s="4"/>
      <c r="D41" s="4"/>
      <c r="E41" s="4"/>
      <c r="F41" s="4"/>
      <c r="G41" s="5"/>
      <c r="H41" s="5"/>
      <c r="I41" s="4"/>
    </row>
    <row r="42">
      <c r="A42" s="4"/>
      <c r="B42" s="12"/>
      <c r="C42" s="4"/>
      <c r="D42" s="4"/>
      <c r="E42" s="4"/>
      <c r="F42" s="4"/>
      <c r="G42" s="5"/>
      <c r="H42" s="5"/>
      <c r="I42" s="4"/>
    </row>
    <row r="43">
      <c r="A43" s="4"/>
      <c r="B43" s="12"/>
      <c r="C43" s="4"/>
      <c r="D43" s="4"/>
      <c r="E43" s="4"/>
      <c r="F43" s="4"/>
      <c r="G43" s="5"/>
      <c r="H43" s="5"/>
      <c r="I43" s="4"/>
    </row>
    <row r="44">
      <c r="A44" s="4"/>
      <c r="B44" s="12"/>
      <c r="C44" s="4"/>
      <c r="D44" s="4"/>
      <c r="E44" s="4"/>
      <c r="F44" s="4"/>
      <c r="G44" s="5"/>
      <c r="H44" s="5"/>
      <c r="I44" s="4"/>
    </row>
    <row r="45">
      <c r="A45" s="4"/>
      <c r="B45" s="12"/>
      <c r="C45" s="4"/>
      <c r="D45" s="4"/>
      <c r="E45" s="4"/>
      <c r="F45" s="4"/>
      <c r="G45" s="5"/>
      <c r="H45" s="5"/>
      <c r="I45" s="4"/>
    </row>
    <row r="46">
      <c r="A46" s="4"/>
      <c r="B46" s="12"/>
      <c r="C46" s="4"/>
      <c r="D46" s="4"/>
      <c r="E46" s="4"/>
      <c r="F46" s="4"/>
      <c r="G46" s="5"/>
      <c r="H46" s="5"/>
      <c r="I46" s="4"/>
    </row>
    <row r="47">
      <c r="A47" s="4"/>
      <c r="B47" s="12"/>
      <c r="C47" s="4"/>
      <c r="D47" s="4"/>
      <c r="E47" s="4"/>
      <c r="F47" s="4"/>
      <c r="G47" s="5"/>
      <c r="H47" s="5"/>
      <c r="I47" s="4"/>
    </row>
    <row r="48">
      <c r="A48" s="4"/>
      <c r="B48" s="12"/>
      <c r="C48" s="4"/>
      <c r="D48" s="4"/>
      <c r="E48" s="4"/>
      <c r="F48" s="4"/>
      <c r="G48" s="5"/>
      <c r="H48" s="5"/>
      <c r="I48" s="4"/>
    </row>
    <row r="49">
      <c r="A49" s="4"/>
      <c r="B49" s="12"/>
      <c r="C49" s="4"/>
      <c r="D49" s="4"/>
      <c r="E49" s="4"/>
      <c r="F49" s="4"/>
      <c r="G49" s="5"/>
      <c r="H49" s="5"/>
      <c r="I49" s="4"/>
    </row>
    <row r="50">
      <c r="A50" s="4"/>
      <c r="B50" s="12"/>
      <c r="C50" s="4"/>
      <c r="D50" s="4"/>
      <c r="E50" s="4"/>
      <c r="F50" s="4"/>
      <c r="G50" s="5"/>
      <c r="H50" s="5"/>
      <c r="I50" s="4"/>
    </row>
    <row r="51">
      <c r="A51" s="4"/>
      <c r="B51" s="12"/>
      <c r="C51" s="4"/>
      <c r="D51" s="4"/>
      <c r="E51" s="4"/>
      <c r="F51" s="4"/>
      <c r="G51" s="5"/>
      <c r="H51" s="5"/>
      <c r="I51" s="4"/>
    </row>
    <row r="52">
      <c r="A52" s="4"/>
      <c r="B52" s="12"/>
      <c r="C52" s="4"/>
      <c r="D52" s="4"/>
      <c r="E52" s="4"/>
      <c r="F52" s="4"/>
      <c r="G52" s="5"/>
      <c r="H52" s="5"/>
      <c r="I52" s="4"/>
    </row>
    <row r="53">
      <c r="A53" s="4"/>
      <c r="B53" s="12"/>
      <c r="C53" s="4"/>
      <c r="D53" s="4"/>
      <c r="E53" s="4"/>
      <c r="F53" s="4"/>
      <c r="G53" s="5"/>
      <c r="H53" s="5"/>
      <c r="I53" s="4"/>
    </row>
    <row r="54">
      <c r="A54" s="4"/>
      <c r="B54" s="12"/>
      <c r="C54" s="4"/>
      <c r="D54" s="4"/>
      <c r="E54" s="4"/>
      <c r="F54" s="4"/>
      <c r="G54" s="5"/>
      <c r="H54" s="5"/>
      <c r="I54" s="4"/>
    </row>
    <row r="55">
      <c r="A55" s="4"/>
      <c r="B55" s="12"/>
      <c r="C55" s="4"/>
      <c r="D55" s="4"/>
      <c r="E55" s="4"/>
      <c r="F55" s="4"/>
      <c r="G55" s="5"/>
      <c r="H55" s="5"/>
      <c r="I55" s="4"/>
    </row>
    <row r="56">
      <c r="A56" s="4"/>
      <c r="B56" s="12"/>
      <c r="C56" s="4"/>
      <c r="D56" s="4"/>
      <c r="E56" s="4"/>
      <c r="F56" s="4"/>
      <c r="G56" s="5"/>
      <c r="H56" s="5"/>
      <c r="I56" s="4"/>
    </row>
    <row r="57">
      <c r="A57" s="4"/>
      <c r="B57" s="12"/>
      <c r="C57" s="4"/>
      <c r="D57" s="4"/>
      <c r="E57" s="4"/>
      <c r="F57" s="4"/>
      <c r="G57" s="5"/>
      <c r="H57" s="5"/>
      <c r="I57" s="4"/>
    </row>
    <row r="58">
      <c r="A58" s="4"/>
      <c r="B58" s="12"/>
      <c r="C58" s="4"/>
      <c r="D58" s="4"/>
      <c r="E58" s="4"/>
      <c r="F58" s="4"/>
      <c r="G58" s="5"/>
      <c r="H58" s="5"/>
      <c r="I58" s="4"/>
    </row>
    <row r="59">
      <c r="A59" s="4"/>
      <c r="B59" s="12"/>
      <c r="C59" s="4"/>
      <c r="D59" s="4"/>
      <c r="E59" s="4"/>
      <c r="F59" s="4"/>
      <c r="G59" s="5"/>
      <c r="H59" s="5"/>
      <c r="I59" s="4"/>
    </row>
    <row r="60">
      <c r="A60" s="4"/>
      <c r="B60" s="12"/>
      <c r="C60" s="4"/>
      <c r="D60" s="4"/>
      <c r="E60" s="4"/>
      <c r="F60" s="4"/>
      <c r="G60" s="5"/>
      <c r="H60" s="5"/>
      <c r="I60" s="4"/>
    </row>
    <row r="61">
      <c r="A61" s="4"/>
      <c r="B61" s="12"/>
      <c r="C61" s="4"/>
      <c r="D61" s="4"/>
      <c r="E61" s="4"/>
      <c r="F61" s="4"/>
      <c r="G61" s="5"/>
      <c r="H61" s="5"/>
      <c r="I61" s="4"/>
    </row>
    <row r="62">
      <c r="A62" s="4"/>
      <c r="B62" s="12"/>
      <c r="C62" s="4"/>
      <c r="D62" s="4"/>
      <c r="E62" s="4"/>
      <c r="F62" s="4"/>
      <c r="G62" s="5"/>
      <c r="H62" s="5"/>
      <c r="I62" s="4"/>
    </row>
    <row r="63">
      <c r="A63" s="4"/>
      <c r="B63" s="12"/>
      <c r="C63" s="4"/>
      <c r="D63" s="4"/>
      <c r="E63" s="4"/>
      <c r="F63" s="4"/>
      <c r="G63" s="5"/>
      <c r="H63" s="5"/>
      <c r="I63" s="4"/>
    </row>
    <row r="64">
      <c r="A64" s="4"/>
      <c r="B64" s="12"/>
      <c r="C64" s="4"/>
      <c r="D64" s="4"/>
      <c r="E64" s="4"/>
      <c r="F64" s="4"/>
      <c r="G64" s="5"/>
      <c r="H64" s="5"/>
      <c r="I64" s="4"/>
    </row>
    <row r="65">
      <c r="A65" s="4"/>
      <c r="B65" s="12"/>
      <c r="C65" s="4"/>
      <c r="D65" s="4"/>
      <c r="E65" s="4"/>
      <c r="F65" s="4"/>
      <c r="G65" s="5"/>
      <c r="H65" s="5"/>
      <c r="I65" s="4"/>
    </row>
    <row r="66">
      <c r="A66" s="4"/>
      <c r="B66" s="12"/>
      <c r="C66" s="4"/>
      <c r="D66" s="4"/>
      <c r="E66" s="4"/>
      <c r="F66" s="4"/>
      <c r="G66" s="5"/>
      <c r="H66" s="5"/>
      <c r="I66" s="4"/>
    </row>
    <row r="67">
      <c r="A67" s="4"/>
      <c r="B67" s="12"/>
      <c r="C67" s="4"/>
      <c r="D67" s="4"/>
      <c r="E67" s="4"/>
      <c r="F67" s="4"/>
      <c r="G67" s="5"/>
      <c r="H67" s="5"/>
      <c r="I67" s="4"/>
    </row>
    <row r="68">
      <c r="A68" s="4"/>
      <c r="B68" s="12"/>
      <c r="C68" s="4"/>
      <c r="D68" s="4"/>
      <c r="E68" s="4"/>
      <c r="F68" s="4"/>
      <c r="G68" s="5"/>
      <c r="H68" s="5"/>
      <c r="I68" s="4"/>
    </row>
    <row r="69">
      <c r="A69" s="4"/>
      <c r="B69" s="12"/>
      <c r="C69" s="4"/>
      <c r="D69" s="4"/>
      <c r="E69" s="4"/>
      <c r="F69" s="4"/>
      <c r="G69" s="5"/>
      <c r="H69" s="5"/>
      <c r="I69" s="4"/>
    </row>
    <row r="70">
      <c r="A70" s="4"/>
      <c r="B70" s="12"/>
      <c r="C70" s="4"/>
      <c r="D70" s="4"/>
      <c r="E70" s="4"/>
      <c r="F70" s="4"/>
      <c r="G70" s="5"/>
      <c r="H70" s="5"/>
      <c r="I70" s="4"/>
    </row>
    <row r="71">
      <c r="A71" s="4"/>
      <c r="B71" s="12"/>
      <c r="C71" s="4"/>
      <c r="D71" s="4"/>
      <c r="E71" s="4"/>
      <c r="F71" s="4"/>
      <c r="G71" s="5"/>
      <c r="H71" s="5"/>
      <c r="I71" s="4"/>
    </row>
    <row r="72">
      <c r="A72" s="4"/>
      <c r="B72" s="12"/>
      <c r="C72" s="4"/>
      <c r="D72" s="4"/>
      <c r="E72" s="4"/>
      <c r="F72" s="4"/>
      <c r="G72" s="5"/>
      <c r="H72" s="5"/>
      <c r="I72" s="4"/>
    </row>
    <row r="73">
      <c r="A73" s="4"/>
      <c r="B73" s="12"/>
      <c r="C73" s="4"/>
      <c r="D73" s="4"/>
      <c r="E73" s="4"/>
      <c r="F73" s="4"/>
      <c r="G73" s="5"/>
      <c r="H73" s="5"/>
      <c r="I73" s="4"/>
    </row>
    <row r="74">
      <c r="A74" s="4"/>
      <c r="B74" s="12"/>
      <c r="C74" s="4"/>
      <c r="D74" s="4"/>
      <c r="E74" s="4"/>
      <c r="F74" s="4"/>
      <c r="G74" s="5"/>
      <c r="H74" s="5"/>
      <c r="I74" s="4"/>
    </row>
    <row r="75">
      <c r="A75" s="4"/>
      <c r="B75" s="12"/>
      <c r="C75" s="4"/>
      <c r="D75" s="4"/>
      <c r="E75" s="4"/>
      <c r="F75" s="4"/>
      <c r="G75" s="5"/>
      <c r="H75" s="5"/>
      <c r="I75" s="4"/>
    </row>
    <row r="76">
      <c r="A76" s="4"/>
      <c r="B76" s="12"/>
      <c r="C76" s="4"/>
      <c r="D76" s="4"/>
      <c r="E76" s="4"/>
      <c r="F76" s="4"/>
      <c r="G76" s="5"/>
      <c r="H76" s="5"/>
      <c r="I76" s="4"/>
    </row>
    <row r="77">
      <c r="A77" s="4"/>
      <c r="B77" s="12"/>
      <c r="C77" s="4"/>
      <c r="D77" s="4"/>
      <c r="E77" s="4"/>
      <c r="F77" s="4"/>
      <c r="G77" s="5"/>
      <c r="H77" s="5"/>
      <c r="I77" s="4"/>
    </row>
    <row r="78">
      <c r="A78" s="4"/>
      <c r="B78" s="12"/>
      <c r="C78" s="4"/>
      <c r="D78" s="4"/>
      <c r="E78" s="4"/>
      <c r="F78" s="4"/>
      <c r="G78" s="5"/>
      <c r="H78" s="5"/>
      <c r="I78" s="4"/>
    </row>
    <row r="79">
      <c r="A79" s="4"/>
      <c r="B79" s="12"/>
      <c r="C79" s="4"/>
      <c r="D79" s="4"/>
      <c r="E79" s="4"/>
      <c r="F79" s="4"/>
      <c r="G79" s="5"/>
      <c r="H79" s="5"/>
      <c r="I79" s="4"/>
    </row>
    <row r="80">
      <c r="A80" s="4"/>
      <c r="B80" s="12"/>
      <c r="C80" s="4"/>
      <c r="D80" s="4"/>
      <c r="E80" s="4"/>
      <c r="F80" s="4"/>
      <c r="G80" s="5"/>
      <c r="H80" s="5"/>
      <c r="I80" s="4"/>
    </row>
    <row r="81">
      <c r="A81" s="4"/>
      <c r="B81" s="12"/>
      <c r="C81" s="4"/>
      <c r="D81" s="4"/>
      <c r="E81" s="4"/>
      <c r="F81" s="4"/>
      <c r="G81" s="5"/>
      <c r="H81" s="5"/>
      <c r="I81" s="4"/>
    </row>
    <row r="82">
      <c r="A82" s="4"/>
      <c r="B82" s="12"/>
      <c r="C82" s="4"/>
      <c r="D82" s="4"/>
      <c r="E82" s="4"/>
      <c r="F82" s="4"/>
      <c r="G82" s="5"/>
      <c r="H82" s="5"/>
      <c r="I82" s="4"/>
    </row>
    <row r="83">
      <c r="A83" s="4"/>
      <c r="B83" s="12"/>
      <c r="C83" s="4"/>
      <c r="D83" s="4"/>
      <c r="E83" s="4"/>
      <c r="F83" s="4"/>
      <c r="G83" s="5"/>
      <c r="H83" s="5"/>
      <c r="I83" s="4"/>
    </row>
    <row r="84">
      <c r="A84" s="4"/>
      <c r="B84" s="12"/>
      <c r="C84" s="4"/>
      <c r="D84" s="4"/>
      <c r="E84" s="4"/>
      <c r="F84" s="4"/>
      <c r="G84" s="5"/>
      <c r="H84" s="5"/>
      <c r="I84" s="4"/>
    </row>
    <row r="85">
      <c r="A85" s="4"/>
      <c r="B85" s="12"/>
      <c r="C85" s="4"/>
      <c r="D85" s="4"/>
      <c r="E85" s="4"/>
      <c r="F85" s="4"/>
      <c r="G85" s="5"/>
      <c r="H85" s="5"/>
      <c r="I85" s="4"/>
    </row>
    <row r="86">
      <c r="A86" s="4"/>
      <c r="B86" s="12"/>
      <c r="C86" s="4"/>
      <c r="D86" s="4"/>
      <c r="E86" s="4"/>
      <c r="F86" s="4"/>
      <c r="G86" s="5"/>
      <c r="H86" s="5"/>
      <c r="I86" s="4"/>
    </row>
    <row r="87">
      <c r="A87" s="4"/>
      <c r="B87" s="12"/>
      <c r="C87" s="4"/>
      <c r="D87" s="4"/>
      <c r="E87" s="4"/>
      <c r="F87" s="4"/>
      <c r="G87" s="5"/>
      <c r="H87" s="5"/>
      <c r="I87" s="4"/>
    </row>
    <row r="88">
      <c r="A88" s="4"/>
      <c r="B88" s="12"/>
      <c r="C88" s="4"/>
      <c r="D88" s="4"/>
      <c r="E88" s="4"/>
      <c r="F88" s="4"/>
      <c r="G88" s="5"/>
      <c r="H88" s="5"/>
      <c r="I88" s="4"/>
    </row>
    <row r="89">
      <c r="A89" s="4"/>
      <c r="B89" s="12"/>
      <c r="C89" s="4"/>
      <c r="D89" s="4"/>
      <c r="E89" s="4"/>
      <c r="F89" s="4"/>
      <c r="G89" s="5"/>
      <c r="H89" s="5"/>
      <c r="I89" s="4"/>
    </row>
    <row r="90">
      <c r="A90" s="4"/>
      <c r="B90" s="12"/>
      <c r="C90" s="4"/>
      <c r="D90" s="4"/>
      <c r="E90" s="4"/>
      <c r="F90" s="4"/>
      <c r="G90" s="5"/>
      <c r="H90" s="5"/>
      <c r="I90" s="4"/>
    </row>
    <row r="91">
      <c r="A91" s="4"/>
      <c r="B91" s="12"/>
      <c r="C91" s="4"/>
      <c r="D91" s="4"/>
      <c r="E91" s="4"/>
      <c r="F91" s="4"/>
      <c r="G91" s="5"/>
      <c r="H91" s="5"/>
      <c r="I91" s="4"/>
    </row>
    <row r="92">
      <c r="A92" s="4"/>
      <c r="B92" s="12"/>
      <c r="C92" s="4"/>
      <c r="D92" s="4"/>
      <c r="E92" s="4"/>
      <c r="F92" s="4"/>
      <c r="G92" s="5"/>
      <c r="H92" s="5"/>
      <c r="I92" s="4"/>
    </row>
    <row r="93">
      <c r="A93" s="4"/>
      <c r="B93" s="12"/>
      <c r="C93" s="4"/>
      <c r="D93" s="4"/>
      <c r="E93" s="4"/>
      <c r="F93" s="4"/>
      <c r="G93" s="5"/>
      <c r="H93" s="5"/>
      <c r="I93" s="4"/>
    </row>
    <row r="94">
      <c r="A94" s="4"/>
      <c r="B94" s="12"/>
      <c r="C94" s="4"/>
      <c r="D94" s="4"/>
      <c r="E94" s="4"/>
      <c r="F94" s="4"/>
      <c r="G94" s="5"/>
      <c r="H94" s="5"/>
      <c r="I94" s="4"/>
    </row>
    <row r="95">
      <c r="A95" s="4"/>
      <c r="B95" s="12"/>
      <c r="C95" s="4"/>
      <c r="D95" s="4"/>
      <c r="E95" s="4"/>
      <c r="F95" s="4"/>
      <c r="G95" s="5"/>
      <c r="H95" s="5"/>
      <c r="I95" s="4"/>
    </row>
    <row r="96">
      <c r="A96" s="4"/>
      <c r="B96" s="12"/>
      <c r="C96" s="4"/>
      <c r="D96" s="4"/>
      <c r="E96" s="4"/>
      <c r="F96" s="4"/>
      <c r="G96" s="5"/>
      <c r="H96" s="5"/>
      <c r="I96" s="4"/>
    </row>
    <row r="97">
      <c r="A97" s="4"/>
      <c r="B97" s="12"/>
      <c r="C97" s="4"/>
      <c r="D97" s="4"/>
      <c r="E97" s="4"/>
      <c r="F97" s="4"/>
      <c r="G97" s="5"/>
      <c r="H97" s="5"/>
      <c r="I97" s="4"/>
    </row>
    <row r="98">
      <c r="A98" s="4"/>
      <c r="B98" s="12"/>
      <c r="C98" s="4"/>
      <c r="D98" s="4"/>
      <c r="E98" s="4"/>
      <c r="F98" s="4"/>
      <c r="G98" s="5"/>
      <c r="H98" s="5"/>
      <c r="I98" s="4"/>
    </row>
    <row r="99">
      <c r="A99" s="4"/>
      <c r="B99" s="12"/>
      <c r="C99" s="4"/>
      <c r="D99" s="4"/>
      <c r="E99" s="4"/>
      <c r="F99" s="4"/>
      <c r="G99" s="5"/>
      <c r="H99" s="5"/>
      <c r="I99" s="4"/>
    </row>
    <row r="100">
      <c r="A100" s="4"/>
      <c r="B100" s="12"/>
      <c r="C100" s="4"/>
      <c r="D100" s="4"/>
      <c r="E100" s="4"/>
      <c r="F100" s="4"/>
      <c r="G100" s="5"/>
      <c r="H100" s="5"/>
      <c r="I100" s="4"/>
    </row>
    <row r="101">
      <c r="A101" s="4"/>
      <c r="B101" s="12"/>
      <c r="C101" s="4"/>
      <c r="D101" s="4"/>
      <c r="E101" s="4"/>
      <c r="F101" s="4"/>
      <c r="G101" s="5"/>
      <c r="H101" s="5"/>
      <c r="I101" s="4"/>
    </row>
    <row r="102">
      <c r="A102" s="4"/>
      <c r="B102" s="12"/>
      <c r="C102" s="4"/>
      <c r="D102" s="4"/>
      <c r="E102" s="4"/>
      <c r="F102" s="4"/>
      <c r="G102" s="5"/>
      <c r="H102" s="5"/>
      <c r="I102" s="4"/>
    </row>
    <row r="103">
      <c r="A103" s="4"/>
      <c r="B103" s="12"/>
      <c r="C103" s="4"/>
      <c r="D103" s="4"/>
      <c r="E103" s="4"/>
      <c r="F103" s="4"/>
      <c r="G103" s="5"/>
      <c r="H103" s="5"/>
      <c r="I103" s="4"/>
    </row>
    <row r="104">
      <c r="A104" s="4"/>
      <c r="B104" s="12"/>
      <c r="C104" s="4"/>
      <c r="D104" s="4"/>
      <c r="E104" s="4"/>
      <c r="F104" s="4"/>
      <c r="G104" s="5"/>
      <c r="H104" s="5"/>
      <c r="I104" s="4"/>
    </row>
    <row r="105">
      <c r="A105" s="4"/>
      <c r="B105" s="12"/>
      <c r="C105" s="4"/>
      <c r="D105" s="4"/>
      <c r="E105" s="4"/>
      <c r="F105" s="4"/>
      <c r="G105" s="5"/>
      <c r="H105" s="5"/>
      <c r="I105" s="4"/>
    </row>
    <row r="106">
      <c r="A106" s="4"/>
      <c r="B106" s="12"/>
      <c r="C106" s="4"/>
      <c r="D106" s="4"/>
      <c r="E106" s="4"/>
      <c r="F106" s="4"/>
      <c r="G106" s="5"/>
      <c r="H106" s="5"/>
      <c r="I106" s="4"/>
    </row>
    <row r="107">
      <c r="A107" s="4"/>
      <c r="B107" s="12"/>
      <c r="C107" s="4"/>
      <c r="D107" s="4"/>
      <c r="E107" s="4"/>
      <c r="F107" s="4"/>
      <c r="G107" s="5"/>
      <c r="H107" s="5"/>
      <c r="I107" s="4"/>
    </row>
    <row r="108">
      <c r="A108" s="4"/>
      <c r="B108" s="12"/>
      <c r="C108" s="4"/>
      <c r="D108" s="4"/>
      <c r="E108" s="4"/>
      <c r="F108" s="4"/>
      <c r="G108" s="5"/>
      <c r="H108" s="5"/>
      <c r="I108" s="4"/>
    </row>
    <row r="109">
      <c r="A109" s="4"/>
      <c r="B109" s="12"/>
      <c r="C109" s="4"/>
      <c r="D109" s="4"/>
      <c r="E109" s="4"/>
      <c r="F109" s="4"/>
      <c r="G109" s="5"/>
      <c r="H109" s="5"/>
      <c r="I109" s="4"/>
    </row>
    <row r="110">
      <c r="A110" s="4"/>
      <c r="B110" s="12"/>
      <c r="C110" s="4"/>
      <c r="D110" s="4"/>
      <c r="E110" s="4"/>
      <c r="F110" s="4"/>
      <c r="G110" s="5"/>
      <c r="H110" s="5"/>
      <c r="I110" s="4"/>
    </row>
    <row r="111">
      <c r="A111" s="4"/>
      <c r="B111" s="12"/>
      <c r="C111" s="4"/>
      <c r="D111" s="4"/>
      <c r="E111" s="4"/>
      <c r="F111" s="4"/>
      <c r="G111" s="5"/>
      <c r="H111" s="5"/>
      <c r="I111" s="4"/>
    </row>
    <row r="112">
      <c r="A112" s="4"/>
      <c r="B112" s="12"/>
      <c r="C112" s="4"/>
      <c r="D112" s="4"/>
      <c r="E112" s="4"/>
      <c r="F112" s="4"/>
      <c r="G112" s="5"/>
      <c r="H112" s="5"/>
      <c r="I112" s="4"/>
    </row>
    <row r="113">
      <c r="A113" s="4"/>
      <c r="B113" s="12"/>
      <c r="C113" s="4"/>
      <c r="D113" s="4"/>
      <c r="E113" s="4"/>
      <c r="F113" s="4"/>
      <c r="G113" s="5"/>
      <c r="H113" s="5"/>
      <c r="I113" s="4"/>
    </row>
    <row r="114">
      <c r="A114" s="4"/>
      <c r="B114" s="12"/>
      <c r="C114" s="4"/>
      <c r="D114" s="4"/>
      <c r="E114" s="4"/>
      <c r="F114" s="4"/>
      <c r="G114" s="5"/>
      <c r="H114" s="5"/>
      <c r="I114" s="4"/>
    </row>
    <row r="115">
      <c r="A115" s="4"/>
      <c r="B115" s="12"/>
      <c r="C115" s="4"/>
      <c r="D115" s="4"/>
      <c r="E115" s="4"/>
      <c r="F115" s="4"/>
      <c r="G115" s="5"/>
      <c r="H115" s="5"/>
      <c r="I115" s="4"/>
    </row>
    <row r="116">
      <c r="A116" s="4"/>
      <c r="B116" s="12"/>
      <c r="C116" s="4"/>
      <c r="D116" s="4"/>
      <c r="E116" s="4"/>
      <c r="F116" s="4"/>
      <c r="G116" s="5"/>
      <c r="H116" s="5"/>
      <c r="I116" s="4"/>
    </row>
    <row r="117">
      <c r="A117" s="4"/>
      <c r="B117" s="12"/>
      <c r="C117" s="4"/>
      <c r="D117" s="4"/>
      <c r="E117" s="4"/>
      <c r="F117" s="4"/>
      <c r="G117" s="5"/>
      <c r="H117" s="5"/>
      <c r="I117" s="4"/>
    </row>
    <row r="118">
      <c r="A118" s="4"/>
      <c r="B118" s="12"/>
      <c r="C118" s="4"/>
      <c r="D118" s="4"/>
      <c r="E118" s="4"/>
      <c r="F118" s="4"/>
      <c r="G118" s="5"/>
      <c r="H118" s="5"/>
      <c r="I118" s="4"/>
    </row>
    <row r="119">
      <c r="A119" s="4"/>
      <c r="B119" s="12"/>
      <c r="C119" s="4"/>
      <c r="D119" s="4"/>
      <c r="E119" s="4"/>
      <c r="F119" s="4"/>
      <c r="G119" s="5"/>
      <c r="H119" s="5"/>
      <c r="I119" s="4"/>
    </row>
    <row r="120">
      <c r="A120" s="4"/>
      <c r="B120" s="12"/>
      <c r="C120" s="4"/>
      <c r="D120" s="4"/>
      <c r="E120" s="4"/>
      <c r="F120" s="4"/>
      <c r="G120" s="5"/>
      <c r="H120" s="5"/>
      <c r="I120" s="4"/>
    </row>
    <row r="121">
      <c r="A121" s="4"/>
      <c r="B121" s="12"/>
      <c r="C121" s="4"/>
      <c r="D121" s="4"/>
      <c r="E121" s="4"/>
      <c r="F121" s="4"/>
      <c r="G121" s="5"/>
      <c r="H121" s="5"/>
      <c r="I121" s="4"/>
    </row>
    <row r="122">
      <c r="A122" s="4"/>
      <c r="B122" s="12"/>
      <c r="C122" s="4"/>
      <c r="D122" s="4"/>
      <c r="E122" s="4"/>
      <c r="F122" s="4"/>
      <c r="G122" s="5"/>
      <c r="H122" s="5"/>
      <c r="I122" s="4"/>
    </row>
    <row r="123">
      <c r="A123" s="4"/>
      <c r="B123" s="12"/>
      <c r="C123" s="4"/>
      <c r="D123" s="4"/>
      <c r="E123" s="4"/>
      <c r="F123" s="4"/>
      <c r="G123" s="5"/>
      <c r="H123" s="5"/>
      <c r="I123" s="4"/>
    </row>
    <row r="124">
      <c r="A124" s="4"/>
      <c r="B124" s="12"/>
      <c r="C124" s="4"/>
      <c r="D124" s="4"/>
      <c r="E124" s="4"/>
      <c r="F124" s="4"/>
      <c r="G124" s="5"/>
      <c r="H124" s="5"/>
      <c r="I124" s="4"/>
    </row>
    <row r="125">
      <c r="A125" s="4"/>
      <c r="B125" s="12"/>
      <c r="C125" s="4"/>
      <c r="D125" s="4"/>
      <c r="E125" s="4"/>
      <c r="F125" s="4"/>
      <c r="G125" s="5"/>
      <c r="H125" s="5"/>
      <c r="I125" s="4"/>
    </row>
    <row r="126">
      <c r="A126" s="4"/>
      <c r="B126" s="12"/>
      <c r="C126" s="4"/>
      <c r="D126" s="4"/>
      <c r="E126" s="4"/>
      <c r="F126" s="4"/>
      <c r="G126" s="5"/>
      <c r="H126" s="5"/>
      <c r="I126" s="4"/>
    </row>
    <row r="127">
      <c r="A127" s="4"/>
      <c r="B127" s="12"/>
      <c r="C127" s="4"/>
      <c r="D127" s="4"/>
      <c r="E127" s="4"/>
      <c r="F127" s="4"/>
      <c r="G127" s="5"/>
      <c r="H127" s="5"/>
      <c r="I127" s="4"/>
    </row>
    <row r="128">
      <c r="A128" s="4"/>
      <c r="B128" s="12"/>
      <c r="C128" s="4"/>
      <c r="D128" s="4"/>
      <c r="E128" s="4"/>
      <c r="F128" s="4"/>
      <c r="G128" s="5"/>
      <c r="H128" s="5"/>
      <c r="I128" s="4"/>
    </row>
    <row r="129">
      <c r="A129" s="4"/>
      <c r="B129" s="12"/>
      <c r="C129" s="4"/>
      <c r="D129" s="4"/>
      <c r="E129" s="4"/>
      <c r="F129" s="4"/>
      <c r="G129" s="5"/>
      <c r="H129" s="5"/>
      <c r="I129" s="4"/>
    </row>
    <row r="130">
      <c r="A130" s="4"/>
      <c r="B130" s="12"/>
      <c r="C130" s="4"/>
      <c r="D130" s="4"/>
      <c r="E130" s="4"/>
      <c r="F130" s="4"/>
      <c r="G130" s="5"/>
      <c r="H130" s="5"/>
      <c r="I130" s="4"/>
    </row>
    <row r="131">
      <c r="A131" s="4"/>
      <c r="B131" s="12"/>
      <c r="C131" s="4"/>
      <c r="D131" s="4"/>
      <c r="E131" s="4"/>
      <c r="F131" s="4"/>
      <c r="G131" s="5"/>
      <c r="H131" s="5"/>
      <c r="I131" s="4"/>
    </row>
    <row r="132">
      <c r="A132" s="4"/>
      <c r="B132" s="12"/>
      <c r="C132" s="4"/>
      <c r="D132" s="4"/>
      <c r="E132" s="4"/>
      <c r="F132" s="4"/>
      <c r="G132" s="5"/>
      <c r="H132" s="5"/>
      <c r="I132" s="4"/>
    </row>
    <row r="133">
      <c r="A133" s="4"/>
      <c r="B133" s="12"/>
      <c r="C133" s="4"/>
      <c r="D133" s="4"/>
      <c r="E133" s="4"/>
      <c r="F133" s="4"/>
      <c r="G133" s="5"/>
      <c r="H133" s="5"/>
      <c r="I133" s="4"/>
    </row>
    <row r="134">
      <c r="A134" s="4"/>
      <c r="B134" s="12"/>
      <c r="C134" s="4"/>
      <c r="D134" s="4"/>
      <c r="E134" s="4"/>
      <c r="F134" s="4"/>
      <c r="G134" s="5"/>
      <c r="H134" s="5"/>
      <c r="I134" s="4"/>
    </row>
    <row r="135">
      <c r="A135" s="4"/>
      <c r="B135" s="12"/>
      <c r="C135" s="4"/>
      <c r="D135" s="4"/>
      <c r="E135" s="4"/>
      <c r="F135" s="4"/>
      <c r="G135" s="5"/>
      <c r="H135" s="5"/>
      <c r="I135" s="4"/>
    </row>
    <row r="136">
      <c r="A136" s="4"/>
      <c r="B136" s="12"/>
      <c r="C136" s="4"/>
      <c r="D136" s="4"/>
      <c r="E136" s="4"/>
      <c r="F136" s="4"/>
      <c r="G136" s="5"/>
      <c r="H136" s="5"/>
      <c r="I136" s="4"/>
    </row>
    <row r="137">
      <c r="A137" s="4"/>
      <c r="B137" s="12"/>
      <c r="C137" s="4"/>
      <c r="D137" s="4"/>
      <c r="E137" s="4"/>
      <c r="F137" s="4"/>
      <c r="G137" s="5"/>
      <c r="H137" s="5"/>
      <c r="I137" s="4"/>
    </row>
    <row r="138">
      <c r="A138" s="4"/>
      <c r="B138" s="12"/>
      <c r="C138" s="4"/>
      <c r="D138" s="4"/>
      <c r="E138" s="4"/>
      <c r="F138" s="4"/>
      <c r="G138" s="5"/>
      <c r="H138" s="5"/>
      <c r="I138" s="4"/>
    </row>
    <row r="139">
      <c r="A139" s="4"/>
      <c r="B139" s="12"/>
      <c r="C139" s="4"/>
      <c r="D139" s="4"/>
      <c r="E139" s="4"/>
      <c r="F139" s="4"/>
      <c r="G139" s="5"/>
      <c r="H139" s="5"/>
      <c r="I139" s="4"/>
    </row>
    <row r="140">
      <c r="A140" s="4"/>
      <c r="B140" s="12"/>
      <c r="C140" s="4"/>
      <c r="D140" s="4"/>
      <c r="E140" s="4"/>
      <c r="F140" s="4"/>
      <c r="G140" s="5"/>
      <c r="H140" s="5"/>
      <c r="I140" s="4"/>
    </row>
    <row r="141">
      <c r="A141" s="4"/>
      <c r="B141" s="12"/>
      <c r="C141" s="4"/>
      <c r="D141" s="4"/>
      <c r="E141" s="4"/>
      <c r="F141" s="4"/>
      <c r="G141" s="5"/>
      <c r="H141" s="5"/>
      <c r="I141" s="4"/>
    </row>
    <row r="142">
      <c r="A142" s="4"/>
      <c r="B142" s="12"/>
      <c r="C142" s="4"/>
      <c r="D142" s="4"/>
      <c r="E142" s="4"/>
      <c r="F142" s="4"/>
      <c r="G142" s="5"/>
      <c r="H142" s="5"/>
      <c r="I142" s="4"/>
    </row>
    <row r="143">
      <c r="A143" s="4"/>
      <c r="B143" s="12"/>
      <c r="C143" s="4"/>
      <c r="D143" s="4"/>
      <c r="E143" s="4"/>
      <c r="F143" s="4"/>
      <c r="G143" s="5"/>
      <c r="H143" s="5"/>
      <c r="I143" s="4"/>
    </row>
    <row r="144">
      <c r="A144" s="4"/>
      <c r="B144" s="12"/>
      <c r="C144" s="4"/>
      <c r="D144" s="4"/>
      <c r="E144" s="4"/>
      <c r="F144" s="4"/>
      <c r="G144" s="5"/>
      <c r="H144" s="5"/>
      <c r="I144" s="4"/>
    </row>
    <row r="145">
      <c r="A145" s="4"/>
      <c r="B145" s="12"/>
      <c r="C145" s="4"/>
      <c r="D145" s="4"/>
      <c r="E145" s="4"/>
      <c r="F145" s="4"/>
      <c r="G145" s="5"/>
      <c r="H145" s="5"/>
      <c r="I145" s="4"/>
    </row>
    <row r="146">
      <c r="A146" s="4"/>
      <c r="B146" s="12"/>
      <c r="C146" s="4"/>
      <c r="D146" s="4"/>
      <c r="E146" s="4"/>
      <c r="F146" s="4"/>
      <c r="G146" s="5"/>
      <c r="H146" s="5"/>
      <c r="I146" s="4"/>
    </row>
    <row r="147">
      <c r="A147" s="4"/>
      <c r="B147" s="12"/>
      <c r="C147" s="4"/>
      <c r="D147" s="4"/>
      <c r="E147" s="4"/>
      <c r="F147" s="4"/>
      <c r="G147" s="5"/>
      <c r="H147" s="5"/>
      <c r="I147" s="4"/>
    </row>
    <row r="148">
      <c r="A148" s="4"/>
      <c r="B148" s="12"/>
      <c r="C148" s="4"/>
      <c r="D148" s="4"/>
      <c r="E148" s="4"/>
      <c r="F148" s="4"/>
      <c r="G148" s="5"/>
      <c r="H148" s="5"/>
      <c r="I148" s="4"/>
    </row>
    <row r="149">
      <c r="A149" s="4"/>
      <c r="B149" s="12"/>
      <c r="C149" s="4"/>
      <c r="D149" s="4"/>
      <c r="E149" s="4"/>
      <c r="F149" s="4"/>
      <c r="G149" s="5"/>
      <c r="H149" s="5"/>
      <c r="I149" s="4"/>
    </row>
    <row r="150">
      <c r="A150" s="4"/>
      <c r="B150" s="12"/>
      <c r="C150" s="4"/>
      <c r="D150" s="4"/>
      <c r="E150" s="4"/>
      <c r="F150" s="4"/>
      <c r="G150" s="5"/>
      <c r="H150" s="5"/>
      <c r="I150" s="4"/>
    </row>
    <row r="151">
      <c r="A151" s="4"/>
      <c r="B151" s="12"/>
      <c r="C151" s="4"/>
      <c r="D151" s="4"/>
      <c r="E151" s="4"/>
      <c r="F151" s="4"/>
      <c r="G151" s="5"/>
      <c r="H151" s="5"/>
      <c r="I151" s="4"/>
    </row>
    <row r="152">
      <c r="A152" s="4"/>
      <c r="B152" s="12"/>
      <c r="C152" s="4"/>
      <c r="D152" s="4"/>
      <c r="E152" s="4"/>
      <c r="F152" s="4"/>
      <c r="G152" s="5"/>
      <c r="H152" s="5"/>
      <c r="I152" s="4"/>
    </row>
    <row r="153">
      <c r="A153" s="4"/>
      <c r="B153" s="12"/>
      <c r="C153" s="4"/>
      <c r="D153" s="4"/>
      <c r="E153" s="4"/>
      <c r="F153" s="4"/>
      <c r="G153" s="5"/>
      <c r="H153" s="5"/>
      <c r="I153" s="4"/>
    </row>
    <row r="154">
      <c r="A154" s="4"/>
      <c r="B154" s="12"/>
      <c r="C154" s="4"/>
      <c r="D154" s="4"/>
      <c r="E154" s="4"/>
      <c r="F154" s="4"/>
      <c r="G154" s="5"/>
      <c r="H154" s="5"/>
      <c r="I154" s="4"/>
    </row>
    <row r="155">
      <c r="A155" s="4"/>
      <c r="B155" s="12"/>
      <c r="C155" s="4"/>
      <c r="D155" s="4"/>
      <c r="E155" s="4"/>
      <c r="F155" s="4"/>
      <c r="G155" s="5"/>
      <c r="H155" s="5"/>
      <c r="I155" s="4"/>
    </row>
    <row r="156">
      <c r="A156" s="4"/>
      <c r="B156" s="12"/>
      <c r="C156" s="4"/>
      <c r="D156" s="4"/>
      <c r="E156" s="4"/>
      <c r="F156" s="4"/>
      <c r="G156" s="5"/>
      <c r="H156" s="5"/>
      <c r="I156" s="4"/>
    </row>
    <row r="157">
      <c r="A157" s="4"/>
      <c r="B157" s="12"/>
      <c r="C157" s="4"/>
      <c r="D157" s="4"/>
      <c r="E157" s="4"/>
      <c r="F157" s="4"/>
      <c r="G157" s="5"/>
      <c r="H157" s="5"/>
      <c r="I157" s="4"/>
    </row>
    <row r="158">
      <c r="A158" s="4"/>
      <c r="B158" s="12"/>
      <c r="C158" s="4"/>
      <c r="D158" s="4"/>
      <c r="E158" s="4"/>
      <c r="F158" s="4"/>
      <c r="G158" s="5"/>
      <c r="H158" s="5"/>
      <c r="I158" s="4"/>
    </row>
    <row r="159">
      <c r="A159" s="4"/>
      <c r="B159" s="12"/>
      <c r="C159" s="4"/>
      <c r="D159" s="4"/>
      <c r="E159" s="4"/>
      <c r="F159" s="4"/>
      <c r="G159" s="5"/>
      <c r="H159" s="5"/>
      <c r="I159" s="4"/>
    </row>
    <row r="160">
      <c r="A160" s="4"/>
      <c r="B160" s="12"/>
      <c r="C160" s="4"/>
      <c r="D160" s="4"/>
      <c r="E160" s="4"/>
      <c r="F160" s="4"/>
      <c r="G160" s="5"/>
      <c r="H160" s="5"/>
      <c r="I160" s="4"/>
    </row>
    <row r="161">
      <c r="A161" s="4"/>
      <c r="B161" s="12"/>
      <c r="C161" s="4"/>
      <c r="D161" s="4"/>
      <c r="E161" s="4"/>
      <c r="F161" s="4"/>
      <c r="G161" s="5"/>
      <c r="H161" s="5"/>
      <c r="I161" s="4"/>
    </row>
    <row r="162">
      <c r="A162" s="4"/>
      <c r="B162" s="12"/>
      <c r="C162" s="4"/>
      <c r="D162" s="4"/>
      <c r="E162" s="4"/>
      <c r="F162" s="4"/>
      <c r="G162" s="5"/>
      <c r="H162" s="5"/>
      <c r="I162" s="4"/>
    </row>
    <row r="163">
      <c r="A163" s="4"/>
      <c r="B163" s="12"/>
      <c r="C163" s="4"/>
      <c r="D163" s="4"/>
      <c r="E163" s="4"/>
      <c r="F163" s="4"/>
      <c r="G163" s="5"/>
      <c r="H163" s="5"/>
      <c r="I163" s="4"/>
    </row>
    <row r="164">
      <c r="A164" s="4"/>
      <c r="B164" s="12"/>
      <c r="C164" s="4"/>
      <c r="D164" s="4"/>
      <c r="E164" s="4"/>
      <c r="F164" s="4"/>
      <c r="G164" s="5"/>
      <c r="H164" s="5"/>
      <c r="I164" s="4"/>
    </row>
    <row r="165">
      <c r="A165" s="4"/>
      <c r="B165" s="12"/>
      <c r="C165" s="4"/>
      <c r="D165" s="4"/>
      <c r="E165" s="4"/>
      <c r="F165" s="4"/>
      <c r="G165" s="5"/>
      <c r="H165" s="5"/>
      <c r="I165" s="4"/>
    </row>
    <row r="166">
      <c r="A166" s="4"/>
      <c r="B166" s="12"/>
      <c r="C166" s="4"/>
      <c r="D166" s="4"/>
      <c r="E166" s="4"/>
      <c r="F166" s="4"/>
      <c r="G166" s="5"/>
      <c r="H166" s="5"/>
      <c r="I166" s="4"/>
    </row>
    <row r="167">
      <c r="A167" s="4"/>
      <c r="B167" s="12"/>
      <c r="C167" s="4"/>
      <c r="D167" s="4"/>
      <c r="E167" s="4"/>
      <c r="F167" s="4"/>
      <c r="G167" s="5"/>
      <c r="H167" s="5"/>
      <c r="I167" s="4"/>
    </row>
    <row r="168">
      <c r="A168" s="4"/>
      <c r="B168" s="12"/>
      <c r="C168" s="4"/>
      <c r="D168" s="4"/>
      <c r="E168" s="4"/>
      <c r="F168" s="4"/>
      <c r="G168" s="5"/>
      <c r="H168" s="5"/>
      <c r="I168" s="4"/>
    </row>
    <row r="169">
      <c r="A169" s="4"/>
      <c r="B169" s="12"/>
      <c r="C169" s="4"/>
      <c r="D169" s="4"/>
      <c r="E169" s="4"/>
      <c r="F169" s="4"/>
      <c r="G169" s="5"/>
      <c r="H169" s="5"/>
      <c r="I169" s="4"/>
    </row>
    <row r="170">
      <c r="A170" s="4"/>
      <c r="B170" s="12"/>
      <c r="C170" s="4"/>
      <c r="D170" s="4"/>
      <c r="E170" s="4"/>
      <c r="F170" s="4"/>
      <c r="G170" s="5"/>
      <c r="H170" s="5"/>
      <c r="I170" s="4"/>
    </row>
    <row r="171">
      <c r="A171" s="4"/>
      <c r="B171" s="12"/>
      <c r="C171" s="4"/>
      <c r="D171" s="4"/>
      <c r="E171" s="4"/>
      <c r="F171" s="4"/>
      <c r="G171" s="5"/>
      <c r="H171" s="5"/>
      <c r="I171" s="4"/>
    </row>
    <row r="172">
      <c r="A172" s="4"/>
      <c r="B172" s="12"/>
      <c r="C172" s="4"/>
      <c r="D172" s="4"/>
      <c r="E172" s="4"/>
      <c r="F172" s="4"/>
      <c r="G172" s="5"/>
      <c r="H172" s="5"/>
      <c r="I172" s="4"/>
    </row>
    <row r="173">
      <c r="A173" s="4"/>
      <c r="B173" s="12"/>
      <c r="C173" s="4"/>
      <c r="D173" s="4"/>
      <c r="E173" s="4"/>
      <c r="F173" s="4"/>
      <c r="G173" s="5"/>
      <c r="H173" s="5"/>
      <c r="I173" s="4"/>
    </row>
    <row r="174">
      <c r="A174" s="4"/>
      <c r="B174" s="12"/>
      <c r="C174" s="4"/>
      <c r="D174" s="4"/>
      <c r="E174" s="4"/>
      <c r="F174" s="4"/>
      <c r="G174" s="5"/>
      <c r="H174" s="5"/>
      <c r="I174" s="4"/>
    </row>
    <row r="175">
      <c r="A175" s="4"/>
      <c r="B175" s="12"/>
      <c r="C175" s="4"/>
      <c r="D175" s="4"/>
      <c r="E175" s="4"/>
      <c r="F175" s="4"/>
      <c r="G175" s="5"/>
      <c r="H175" s="5"/>
      <c r="I175" s="4"/>
    </row>
    <row r="176">
      <c r="A176" s="4"/>
      <c r="B176" s="12"/>
      <c r="C176" s="4"/>
      <c r="D176" s="4"/>
      <c r="E176" s="4"/>
      <c r="F176" s="4"/>
      <c r="G176" s="5"/>
      <c r="H176" s="5"/>
      <c r="I176" s="4"/>
    </row>
    <row r="177">
      <c r="A177" s="4"/>
      <c r="B177" s="12"/>
      <c r="C177" s="4"/>
      <c r="D177" s="4"/>
      <c r="E177" s="4"/>
      <c r="F177" s="4"/>
      <c r="G177" s="5"/>
      <c r="H177" s="5"/>
      <c r="I177" s="4"/>
    </row>
    <row r="178">
      <c r="A178" s="4"/>
      <c r="B178" s="12"/>
      <c r="C178" s="4"/>
      <c r="D178" s="4"/>
      <c r="E178" s="4"/>
      <c r="F178" s="4"/>
      <c r="G178" s="5"/>
      <c r="H178" s="5"/>
      <c r="I178" s="4"/>
    </row>
    <row r="179">
      <c r="A179" s="4"/>
      <c r="B179" s="12"/>
      <c r="C179" s="4"/>
      <c r="D179" s="4"/>
      <c r="E179" s="4"/>
      <c r="F179" s="4"/>
      <c r="G179" s="5"/>
      <c r="H179" s="5"/>
      <c r="I179" s="4"/>
    </row>
    <row r="180">
      <c r="A180" s="4"/>
      <c r="B180" s="12"/>
      <c r="C180" s="4"/>
      <c r="D180" s="4"/>
      <c r="E180" s="4"/>
      <c r="F180" s="4"/>
      <c r="G180" s="5"/>
      <c r="H180" s="5"/>
      <c r="I180" s="4"/>
    </row>
    <row r="181">
      <c r="A181" s="4"/>
      <c r="B181" s="12"/>
      <c r="C181" s="4"/>
      <c r="D181" s="4"/>
      <c r="E181" s="4"/>
      <c r="F181" s="4"/>
      <c r="G181" s="5"/>
      <c r="H181" s="5"/>
      <c r="I181" s="4"/>
    </row>
    <row r="182">
      <c r="A182" s="4"/>
      <c r="B182" s="12"/>
      <c r="C182" s="4"/>
      <c r="D182" s="4"/>
      <c r="E182" s="4"/>
      <c r="F182" s="4"/>
      <c r="G182" s="5"/>
      <c r="H182" s="5"/>
      <c r="I182" s="4"/>
    </row>
    <row r="183">
      <c r="A183" s="4"/>
      <c r="B183" s="12"/>
      <c r="C183" s="4"/>
      <c r="D183" s="4"/>
      <c r="E183" s="4"/>
      <c r="F183" s="4"/>
      <c r="G183" s="5"/>
      <c r="H183" s="5"/>
      <c r="I183" s="4"/>
    </row>
    <row r="184">
      <c r="A184" s="4"/>
      <c r="B184" s="12"/>
      <c r="C184" s="4"/>
      <c r="D184" s="4"/>
      <c r="E184" s="4"/>
      <c r="F184" s="4"/>
      <c r="G184" s="5"/>
      <c r="H184" s="5"/>
      <c r="I184" s="4"/>
    </row>
    <row r="185">
      <c r="A185" s="4"/>
      <c r="B185" s="12"/>
      <c r="C185" s="4"/>
      <c r="D185" s="4"/>
      <c r="E185" s="4"/>
      <c r="F185" s="4"/>
      <c r="G185" s="5"/>
      <c r="H185" s="5"/>
      <c r="I185" s="4"/>
    </row>
    <row r="186">
      <c r="A186" s="4"/>
      <c r="B186" s="12"/>
      <c r="C186" s="4"/>
      <c r="D186" s="4"/>
      <c r="E186" s="4"/>
      <c r="F186" s="4"/>
      <c r="G186" s="5"/>
      <c r="H186" s="5"/>
      <c r="I186" s="4"/>
    </row>
    <row r="187">
      <c r="A187" s="4"/>
      <c r="B187" s="12"/>
      <c r="C187" s="4"/>
      <c r="D187" s="4"/>
      <c r="E187" s="4"/>
      <c r="F187" s="4"/>
      <c r="G187" s="5"/>
      <c r="H187" s="5"/>
      <c r="I187" s="4"/>
    </row>
    <row r="188">
      <c r="A188" s="4"/>
      <c r="B188" s="12"/>
      <c r="C188" s="4"/>
      <c r="D188" s="4"/>
      <c r="E188" s="4"/>
      <c r="F188" s="4"/>
      <c r="G188" s="5"/>
      <c r="H188" s="5"/>
      <c r="I188" s="4"/>
    </row>
    <row r="189">
      <c r="A189" s="4"/>
      <c r="B189" s="12"/>
      <c r="C189" s="4"/>
      <c r="D189" s="4"/>
      <c r="E189" s="4"/>
      <c r="F189" s="4"/>
      <c r="G189" s="5"/>
      <c r="H189" s="5"/>
      <c r="I189" s="4"/>
    </row>
    <row r="190">
      <c r="A190" s="4"/>
      <c r="B190" s="12"/>
      <c r="C190" s="4"/>
      <c r="D190" s="4"/>
      <c r="E190" s="4"/>
      <c r="F190" s="4"/>
      <c r="G190" s="5"/>
      <c r="H190" s="5"/>
      <c r="I190" s="4"/>
    </row>
    <row r="191">
      <c r="A191" s="4"/>
      <c r="B191" s="12"/>
      <c r="C191" s="4"/>
      <c r="D191" s="4"/>
      <c r="E191" s="4"/>
      <c r="F191" s="4"/>
      <c r="G191" s="5"/>
      <c r="H191" s="5"/>
      <c r="I191" s="4"/>
    </row>
    <row r="192">
      <c r="A192" s="4"/>
      <c r="B192" s="12"/>
      <c r="C192" s="4"/>
      <c r="D192" s="4"/>
      <c r="E192" s="4"/>
      <c r="F192" s="4"/>
      <c r="G192" s="5"/>
      <c r="H192" s="5"/>
      <c r="I192" s="4"/>
    </row>
    <row r="193">
      <c r="A193" s="4"/>
      <c r="B193" s="12"/>
      <c r="C193" s="4"/>
      <c r="D193" s="4"/>
      <c r="E193" s="4"/>
      <c r="F193" s="4"/>
      <c r="G193" s="5"/>
      <c r="H193" s="5"/>
      <c r="I193" s="4"/>
    </row>
    <row r="194">
      <c r="A194" s="4"/>
      <c r="B194" s="12"/>
      <c r="C194" s="4"/>
      <c r="D194" s="4"/>
      <c r="E194" s="4"/>
      <c r="F194" s="4"/>
      <c r="G194" s="5"/>
      <c r="H194" s="5"/>
      <c r="I194" s="4"/>
    </row>
    <row r="195">
      <c r="A195" s="4"/>
      <c r="B195" s="12"/>
      <c r="C195" s="4"/>
      <c r="D195" s="4"/>
      <c r="E195" s="4"/>
      <c r="F195" s="4"/>
      <c r="G195" s="5"/>
      <c r="H195" s="5"/>
      <c r="I195" s="4"/>
    </row>
    <row r="196">
      <c r="A196" s="4"/>
      <c r="B196" s="12"/>
      <c r="C196" s="4"/>
      <c r="D196" s="4"/>
      <c r="E196" s="4"/>
      <c r="F196" s="4"/>
      <c r="G196" s="5"/>
      <c r="H196" s="5"/>
      <c r="I196" s="4"/>
    </row>
    <row r="197">
      <c r="A197" s="4"/>
      <c r="B197" s="12"/>
      <c r="C197" s="4"/>
      <c r="D197" s="4"/>
      <c r="E197" s="4"/>
      <c r="F197" s="4"/>
      <c r="G197" s="5"/>
      <c r="H197" s="5"/>
      <c r="I197" s="4"/>
    </row>
    <row r="198">
      <c r="A198" s="4"/>
      <c r="B198" s="12"/>
      <c r="C198" s="4"/>
      <c r="D198" s="4"/>
      <c r="E198" s="4"/>
      <c r="F198" s="4"/>
      <c r="G198" s="5"/>
      <c r="H198" s="5"/>
      <c r="I198" s="4"/>
    </row>
    <row r="199">
      <c r="A199" s="4"/>
      <c r="B199" s="12"/>
      <c r="C199" s="4"/>
      <c r="D199" s="4"/>
      <c r="E199" s="4"/>
      <c r="F199" s="4"/>
      <c r="G199" s="5"/>
      <c r="H199" s="5"/>
      <c r="I199" s="4"/>
    </row>
    <row r="200">
      <c r="A200" s="4"/>
      <c r="B200" s="12"/>
      <c r="C200" s="4"/>
      <c r="D200" s="4"/>
      <c r="E200" s="4"/>
      <c r="F200" s="4"/>
      <c r="G200" s="5"/>
      <c r="H200" s="5"/>
      <c r="I200" s="4"/>
    </row>
    <row r="201">
      <c r="A201" s="4"/>
      <c r="B201" s="12"/>
      <c r="C201" s="4"/>
      <c r="D201" s="4"/>
      <c r="E201" s="4"/>
      <c r="F201" s="4"/>
      <c r="G201" s="5"/>
      <c r="H201" s="5"/>
      <c r="I201" s="4"/>
    </row>
    <row r="202">
      <c r="A202" s="4"/>
      <c r="B202" s="12"/>
      <c r="C202" s="4"/>
      <c r="D202" s="4"/>
      <c r="E202" s="4"/>
      <c r="F202" s="4"/>
      <c r="G202" s="5"/>
      <c r="H202" s="5"/>
      <c r="I202" s="4"/>
    </row>
    <row r="203">
      <c r="A203" s="4"/>
      <c r="B203" s="12"/>
      <c r="C203" s="4"/>
      <c r="D203" s="4"/>
      <c r="E203" s="4"/>
      <c r="F203" s="4"/>
      <c r="G203" s="5"/>
      <c r="H203" s="5"/>
      <c r="I203" s="4"/>
    </row>
    <row r="204">
      <c r="A204" s="4"/>
      <c r="B204" s="12"/>
      <c r="C204" s="4"/>
      <c r="D204" s="4"/>
      <c r="E204" s="4"/>
      <c r="F204" s="4"/>
      <c r="G204" s="5"/>
      <c r="H204" s="5"/>
      <c r="I204" s="4"/>
    </row>
    <row r="205">
      <c r="A205" s="4"/>
      <c r="B205" s="12"/>
      <c r="C205" s="4"/>
      <c r="D205" s="4"/>
      <c r="E205" s="4"/>
      <c r="F205" s="4"/>
      <c r="G205" s="5"/>
      <c r="H205" s="5"/>
      <c r="I205" s="4"/>
    </row>
    <row r="206">
      <c r="A206" s="4"/>
      <c r="B206" s="12"/>
      <c r="C206" s="4"/>
      <c r="D206" s="4"/>
      <c r="E206" s="4"/>
      <c r="F206" s="4"/>
      <c r="G206" s="5"/>
      <c r="H206" s="5"/>
      <c r="I206" s="4"/>
    </row>
    <row r="207">
      <c r="A207" s="4"/>
      <c r="B207" s="12"/>
      <c r="C207" s="4"/>
      <c r="D207" s="4"/>
      <c r="E207" s="4"/>
      <c r="F207" s="4"/>
      <c r="G207" s="5"/>
      <c r="H207" s="5"/>
      <c r="I207" s="4"/>
    </row>
    <row r="208">
      <c r="A208" s="4"/>
      <c r="B208" s="12"/>
      <c r="C208" s="4"/>
      <c r="D208" s="4"/>
      <c r="E208" s="4"/>
      <c r="F208" s="4"/>
      <c r="G208" s="5"/>
      <c r="H208" s="5"/>
      <c r="I208" s="4"/>
    </row>
    <row r="209">
      <c r="A209" s="4"/>
      <c r="B209" s="12"/>
      <c r="C209" s="4"/>
      <c r="D209" s="4"/>
      <c r="E209" s="4"/>
      <c r="F209" s="4"/>
      <c r="G209" s="5"/>
      <c r="H209" s="5"/>
      <c r="I209" s="4"/>
    </row>
    <row r="210">
      <c r="A210" s="4"/>
      <c r="B210" s="12"/>
      <c r="C210" s="4"/>
      <c r="D210" s="4"/>
      <c r="E210" s="4"/>
      <c r="F210" s="4"/>
      <c r="G210" s="5"/>
      <c r="H210" s="5"/>
      <c r="I210" s="4"/>
    </row>
    <row r="211">
      <c r="A211" s="4"/>
      <c r="B211" s="12"/>
      <c r="C211" s="4"/>
      <c r="D211" s="4"/>
      <c r="E211" s="4"/>
      <c r="F211" s="4"/>
      <c r="G211" s="5"/>
      <c r="H211" s="5"/>
      <c r="I211" s="4"/>
    </row>
    <row r="212">
      <c r="A212" s="4"/>
      <c r="B212" s="12"/>
      <c r="C212" s="4"/>
      <c r="D212" s="4"/>
      <c r="E212" s="4"/>
      <c r="F212" s="4"/>
      <c r="G212" s="5"/>
      <c r="H212" s="5"/>
      <c r="I212" s="4"/>
    </row>
    <row r="213">
      <c r="A213" s="4"/>
      <c r="B213" s="12"/>
      <c r="C213" s="4"/>
      <c r="D213" s="4"/>
      <c r="E213" s="4"/>
      <c r="F213" s="4"/>
      <c r="G213" s="5"/>
      <c r="H213" s="5"/>
      <c r="I213" s="4"/>
    </row>
    <row r="214">
      <c r="A214" s="4"/>
      <c r="B214" s="12"/>
      <c r="C214" s="4"/>
      <c r="D214" s="4"/>
      <c r="E214" s="4"/>
      <c r="F214" s="4"/>
      <c r="G214" s="5"/>
      <c r="H214" s="5"/>
      <c r="I214" s="4"/>
    </row>
    <row r="215">
      <c r="A215" s="4"/>
      <c r="B215" s="12"/>
      <c r="C215" s="4"/>
      <c r="D215" s="4"/>
      <c r="E215" s="4"/>
      <c r="F215" s="4"/>
      <c r="G215" s="5"/>
      <c r="H215" s="5"/>
      <c r="I215" s="4"/>
    </row>
    <row r="216">
      <c r="A216" s="4"/>
      <c r="B216" s="12"/>
      <c r="C216" s="4"/>
      <c r="D216" s="4"/>
      <c r="E216" s="4"/>
      <c r="F216" s="4"/>
      <c r="G216" s="5"/>
      <c r="H216" s="5"/>
      <c r="I216" s="4"/>
    </row>
    <row r="217">
      <c r="A217" s="4"/>
      <c r="B217" s="12"/>
      <c r="C217" s="4"/>
      <c r="D217" s="4"/>
      <c r="E217" s="4"/>
      <c r="F217" s="4"/>
      <c r="G217" s="5"/>
      <c r="H217" s="5"/>
      <c r="I217" s="4"/>
    </row>
    <row r="218">
      <c r="A218" s="4"/>
      <c r="B218" s="12"/>
      <c r="C218" s="4"/>
      <c r="D218" s="4"/>
      <c r="E218" s="4"/>
      <c r="F218" s="4"/>
      <c r="G218" s="5"/>
      <c r="H218" s="5"/>
      <c r="I218" s="4"/>
    </row>
    <row r="219">
      <c r="A219" s="4"/>
      <c r="B219" s="12"/>
      <c r="C219" s="4"/>
      <c r="D219" s="4"/>
      <c r="E219" s="4"/>
      <c r="F219" s="4"/>
      <c r="G219" s="5"/>
      <c r="H219" s="5"/>
      <c r="I219" s="4"/>
    </row>
    <row r="220">
      <c r="A220" s="4"/>
      <c r="B220" s="12"/>
      <c r="C220" s="4"/>
      <c r="D220" s="4"/>
      <c r="E220" s="4"/>
      <c r="F220" s="4"/>
      <c r="G220" s="5"/>
      <c r="H220" s="5"/>
      <c r="I220" s="4"/>
    </row>
    <row r="221">
      <c r="A221" s="4"/>
      <c r="B221" s="12"/>
      <c r="C221" s="4"/>
      <c r="D221" s="4"/>
      <c r="E221" s="4"/>
      <c r="F221" s="4"/>
      <c r="G221" s="5"/>
      <c r="H221" s="5"/>
      <c r="I221" s="4"/>
    </row>
    <row r="222">
      <c r="A222" s="4"/>
      <c r="B222" s="12"/>
      <c r="C222" s="4"/>
      <c r="D222" s="4"/>
      <c r="E222" s="4"/>
      <c r="F222" s="4"/>
      <c r="G222" s="5"/>
      <c r="H222" s="5"/>
      <c r="I222" s="4"/>
    </row>
    <row r="223">
      <c r="A223" s="4"/>
      <c r="B223" s="12"/>
      <c r="C223" s="4"/>
      <c r="D223" s="4"/>
      <c r="E223" s="4"/>
      <c r="F223" s="4"/>
      <c r="G223" s="5"/>
      <c r="H223" s="5"/>
      <c r="I223" s="4"/>
    </row>
    <row r="224">
      <c r="A224" s="4"/>
      <c r="B224" s="12"/>
      <c r="C224" s="4"/>
      <c r="D224" s="4"/>
      <c r="E224" s="4"/>
      <c r="F224" s="4"/>
      <c r="G224" s="5"/>
      <c r="H224" s="5"/>
      <c r="I224" s="4"/>
    </row>
    <row r="225">
      <c r="A225" s="4"/>
      <c r="B225" s="12"/>
      <c r="C225" s="4"/>
      <c r="D225" s="4"/>
      <c r="E225" s="4"/>
      <c r="F225" s="4"/>
      <c r="G225" s="5"/>
      <c r="H225" s="5"/>
      <c r="I225" s="4"/>
    </row>
    <row r="226">
      <c r="A226" s="4"/>
      <c r="B226" s="12"/>
      <c r="C226" s="4"/>
      <c r="D226" s="4"/>
      <c r="E226" s="4"/>
      <c r="F226" s="4"/>
      <c r="G226" s="5"/>
      <c r="H226" s="5"/>
      <c r="I226" s="4"/>
    </row>
    <row r="227">
      <c r="A227" s="4"/>
      <c r="B227" s="12"/>
      <c r="C227" s="4"/>
      <c r="D227" s="4"/>
      <c r="E227" s="4"/>
      <c r="F227" s="4"/>
      <c r="G227" s="5"/>
      <c r="H227" s="5"/>
      <c r="I227" s="4"/>
    </row>
    <row r="228">
      <c r="A228" s="4"/>
      <c r="B228" s="12"/>
      <c r="C228" s="4"/>
      <c r="D228" s="4"/>
      <c r="E228" s="4"/>
      <c r="F228" s="4"/>
      <c r="G228" s="5"/>
      <c r="H228" s="5"/>
      <c r="I228" s="4"/>
    </row>
    <row r="229">
      <c r="A229" s="4"/>
      <c r="B229" s="12"/>
      <c r="C229" s="4"/>
      <c r="D229" s="4"/>
      <c r="E229" s="4"/>
      <c r="F229" s="4"/>
      <c r="G229" s="5"/>
      <c r="H229" s="5"/>
      <c r="I229" s="4"/>
    </row>
    <row r="230">
      <c r="A230" s="4"/>
      <c r="B230" s="12"/>
      <c r="C230" s="4"/>
      <c r="D230" s="4"/>
      <c r="E230" s="4"/>
      <c r="F230" s="4"/>
      <c r="G230" s="5"/>
      <c r="H230" s="5"/>
      <c r="I230" s="4"/>
    </row>
    <row r="231">
      <c r="A231" s="4"/>
      <c r="B231" s="12"/>
      <c r="C231" s="4"/>
      <c r="D231" s="4"/>
      <c r="E231" s="4"/>
      <c r="F231" s="4"/>
      <c r="G231" s="5"/>
      <c r="H231" s="5"/>
      <c r="I231" s="4"/>
    </row>
    <row r="232">
      <c r="A232" s="4"/>
      <c r="B232" s="12"/>
      <c r="C232" s="4"/>
      <c r="D232" s="4"/>
      <c r="E232" s="4"/>
      <c r="F232" s="4"/>
      <c r="G232" s="5"/>
      <c r="H232" s="5"/>
      <c r="I232" s="4"/>
    </row>
    <row r="233">
      <c r="A233" s="4"/>
      <c r="B233" s="12"/>
      <c r="C233" s="4"/>
      <c r="D233" s="4"/>
      <c r="E233" s="4"/>
      <c r="F233" s="4"/>
      <c r="G233" s="5"/>
      <c r="H233" s="5"/>
      <c r="I233" s="4"/>
    </row>
    <row r="234">
      <c r="A234" s="4"/>
      <c r="B234" s="12"/>
      <c r="C234" s="4"/>
      <c r="D234" s="4"/>
      <c r="E234" s="4"/>
      <c r="F234" s="4"/>
      <c r="G234" s="5"/>
      <c r="H234" s="5"/>
      <c r="I234" s="4"/>
    </row>
    <row r="235">
      <c r="A235" s="4"/>
      <c r="B235" s="12"/>
      <c r="C235" s="4"/>
      <c r="D235" s="4"/>
      <c r="E235" s="4"/>
      <c r="F235" s="4"/>
      <c r="G235" s="5"/>
      <c r="H235" s="5"/>
      <c r="I235" s="4"/>
    </row>
    <row r="236">
      <c r="A236" s="4"/>
      <c r="B236" s="12"/>
      <c r="C236" s="4"/>
      <c r="D236" s="4"/>
      <c r="E236" s="4"/>
      <c r="F236" s="4"/>
      <c r="G236" s="5"/>
      <c r="H236" s="5"/>
      <c r="I236" s="4"/>
    </row>
    <row r="237">
      <c r="A237" s="4"/>
      <c r="B237" s="12"/>
      <c r="C237" s="4"/>
      <c r="D237" s="4"/>
      <c r="E237" s="4"/>
      <c r="F237" s="4"/>
      <c r="G237" s="5"/>
      <c r="H237" s="5"/>
      <c r="I237" s="4"/>
    </row>
    <row r="238">
      <c r="A238" s="4"/>
      <c r="B238" s="12"/>
      <c r="C238" s="4"/>
      <c r="D238" s="4"/>
      <c r="E238" s="4"/>
      <c r="F238" s="4"/>
      <c r="G238" s="5"/>
      <c r="H238" s="5"/>
      <c r="I238" s="4"/>
    </row>
    <row r="239">
      <c r="A239" s="4"/>
      <c r="B239" s="12"/>
      <c r="C239" s="4"/>
      <c r="D239" s="4"/>
      <c r="E239" s="4"/>
      <c r="F239" s="4"/>
      <c r="G239" s="5"/>
      <c r="H239" s="5"/>
      <c r="I239" s="4"/>
    </row>
    <row r="240">
      <c r="A240" s="4"/>
      <c r="B240" s="12"/>
      <c r="C240" s="4"/>
      <c r="D240" s="4"/>
      <c r="E240" s="4"/>
      <c r="F240" s="4"/>
      <c r="G240" s="5"/>
      <c r="H240" s="5"/>
      <c r="I240" s="4"/>
    </row>
    <row r="241">
      <c r="A241" s="4"/>
      <c r="B241" s="12"/>
      <c r="C241" s="4"/>
      <c r="D241" s="4"/>
      <c r="E241" s="4"/>
      <c r="F241" s="4"/>
      <c r="G241" s="5"/>
      <c r="H241" s="5"/>
      <c r="I241" s="4"/>
    </row>
    <row r="242">
      <c r="A242" s="4"/>
      <c r="B242" s="12"/>
      <c r="C242" s="4"/>
      <c r="D242" s="4"/>
      <c r="E242" s="4"/>
      <c r="F242" s="4"/>
      <c r="G242" s="5"/>
      <c r="H242" s="5"/>
      <c r="I242" s="4"/>
    </row>
    <row r="243">
      <c r="A243" s="4"/>
      <c r="B243" s="12"/>
      <c r="C243" s="4"/>
      <c r="D243" s="4"/>
      <c r="E243" s="4"/>
      <c r="F243" s="4"/>
      <c r="G243" s="5"/>
      <c r="H243" s="5"/>
      <c r="I243" s="4"/>
    </row>
    <row r="244">
      <c r="A244" s="4"/>
      <c r="B244" s="12"/>
      <c r="C244" s="4"/>
      <c r="D244" s="4"/>
      <c r="E244" s="4"/>
      <c r="F244" s="4"/>
      <c r="G244" s="5"/>
      <c r="H244" s="5"/>
      <c r="I244" s="4"/>
    </row>
    <row r="245">
      <c r="A245" s="4"/>
      <c r="B245" s="12"/>
      <c r="C245" s="4"/>
      <c r="D245" s="4"/>
      <c r="E245" s="4"/>
      <c r="F245" s="4"/>
      <c r="G245" s="5"/>
      <c r="H245" s="5"/>
      <c r="I245" s="4"/>
    </row>
    <row r="246">
      <c r="A246" s="4"/>
      <c r="B246" s="12"/>
      <c r="C246" s="4"/>
      <c r="D246" s="4"/>
      <c r="E246" s="4"/>
      <c r="F246" s="4"/>
      <c r="G246" s="5"/>
      <c r="H246" s="5"/>
      <c r="I246" s="4"/>
    </row>
    <row r="247">
      <c r="A247" s="4"/>
      <c r="B247" s="12"/>
      <c r="C247" s="4"/>
      <c r="D247" s="4"/>
      <c r="E247" s="4"/>
      <c r="F247" s="4"/>
      <c r="G247" s="5"/>
      <c r="H247" s="5"/>
      <c r="I247" s="4"/>
    </row>
    <row r="248">
      <c r="A248" s="4"/>
      <c r="B248" s="12"/>
      <c r="C248" s="4"/>
      <c r="D248" s="4"/>
      <c r="E248" s="4"/>
      <c r="F248" s="4"/>
      <c r="G248" s="5"/>
      <c r="H248" s="5"/>
      <c r="I248" s="4"/>
    </row>
    <row r="249">
      <c r="A249" s="4"/>
      <c r="B249" s="12"/>
      <c r="C249" s="4"/>
      <c r="D249" s="4"/>
      <c r="E249" s="4"/>
      <c r="F249" s="4"/>
      <c r="G249" s="5"/>
      <c r="H249" s="5"/>
      <c r="I249" s="4"/>
    </row>
    <row r="250">
      <c r="A250" s="4"/>
      <c r="B250" s="12"/>
      <c r="C250" s="4"/>
      <c r="D250" s="4"/>
      <c r="E250" s="4"/>
      <c r="F250" s="4"/>
      <c r="G250" s="5"/>
      <c r="H250" s="5"/>
      <c r="I250" s="4"/>
    </row>
    <row r="251">
      <c r="A251" s="4"/>
      <c r="B251" s="12"/>
      <c r="C251" s="4"/>
      <c r="D251" s="4"/>
      <c r="E251" s="4"/>
      <c r="F251" s="4"/>
      <c r="G251" s="5"/>
      <c r="H251" s="5"/>
      <c r="I251" s="4"/>
    </row>
    <row r="252">
      <c r="A252" s="4"/>
      <c r="B252" s="12"/>
      <c r="C252" s="4"/>
      <c r="D252" s="4"/>
      <c r="E252" s="4"/>
      <c r="F252" s="4"/>
      <c r="G252" s="5"/>
      <c r="H252" s="5"/>
      <c r="I252" s="4"/>
    </row>
    <row r="253">
      <c r="A253" s="4"/>
      <c r="B253" s="12"/>
      <c r="C253" s="4"/>
      <c r="D253" s="4"/>
      <c r="E253" s="4"/>
      <c r="F253" s="4"/>
      <c r="G253" s="5"/>
      <c r="H253" s="5"/>
      <c r="I253" s="4"/>
    </row>
    <row r="254">
      <c r="A254" s="4"/>
      <c r="B254" s="12"/>
      <c r="C254" s="4"/>
      <c r="D254" s="4"/>
      <c r="E254" s="4"/>
      <c r="F254" s="4"/>
      <c r="G254" s="5"/>
      <c r="H254" s="5"/>
      <c r="I254" s="4"/>
    </row>
    <row r="255">
      <c r="A255" s="4"/>
      <c r="B255" s="12"/>
      <c r="C255" s="4"/>
      <c r="D255" s="4"/>
      <c r="E255" s="4"/>
      <c r="F255" s="4"/>
      <c r="G255" s="5"/>
      <c r="H255" s="5"/>
      <c r="I255" s="4"/>
    </row>
    <row r="256">
      <c r="A256" s="4"/>
      <c r="B256" s="12"/>
      <c r="C256" s="4"/>
      <c r="D256" s="4"/>
      <c r="E256" s="4"/>
      <c r="F256" s="4"/>
      <c r="G256" s="5"/>
      <c r="H256" s="5"/>
      <c r="I256" s="4"/>
    </row>
    <row r="257">
      <c r="A257" s="4"/>
      <c r="B257" s="12"/>
      <c r="C257" s="4"/>
      <c r="D257" s="4"/>
      <c r="E257" s="4"/>
      <c r="F257" s="4"/>
      <c r="G257" s="5"/>
      <c r="H257" s="5"/>
      <c r="I257" s="4"/>
    </row>
    <row r="258">
      <c r="A258" s="4"/>
      <c r="B258" s="12"/>
      <c r="C258" s="4"/>
      <c r="D258" s="4"/>
      <c r="E258" s="4"/>
      <c r="F258" s="4"/>
      <c r="G258" s="5"/>
      <c r="H258" s="5"/>
      <c r="I258" s="4"/>
    </row>
    <row r="259">
      <c r="A259" s="4"/>
      <c r="B259" s="12"/>
      <c r="C259" s="4"/>
      <c r="D259" s="4"/>
      <c r="E259" s="4"/>
      <c r="F259" s="4"/>
      <c r="G259" s="5"/>
      <c r="H259" s="5"/>
      <c r="I259" s="4"/>
    </row>
    <row r="260">
      <c r="A260" s="4"/>
      <c r="B260" s="12"/>
      <c r="C260" s="4"/>
      <c r="D260" s="4"/>
      <c r="E260" s="4"/>
      <c r="F260" s="4"/>
      <c r="G260" s="5"/>
      <c r="H260" s="5"/>
      <c r="I260" s="4"/>
    </row>
    <row r="261">
      <c r="A261" s="4"/>
      <c r="B261" s="12"/>
      <c r="C261" s="4"/>
      <c r="D261" s="4"/>
      <c r="E261" s="4"/>
      <c r="F261" s="4"/>
      <c r="G261" s="5"/>
      <c r="H261" s="5"/>
      <c r="I261" s="4"/>
    </row>
    <row r="262">
      <c r="A262" s="4"/>
      <c r="B262" s="12"/>
      <c r="C262" s="4"/>
      <c r="D262" s="4"/>
      <c r="E262" s="4"/>
      <c r="F262" s="4"/>
      <c r="G262" s="5"/>
      <c r="H262" s="5"/>
      <c r="I262" s="4"/>
    </row>
    <row r="263">
      <c r="A263" s="4"/>
      <c r="B263" s="12"/>
      <c r="C263" s="4"/>
      <c r="D263" s="4"/>
      <c r="E263" s="4"/>
      <c r="F263" s="4"/>
      <c r="G263" s="5"/>
      <c r="H263" s="5"/>
      <c r="I263" s="4"/>
    </row>
    <row r="264">
      <c r="A264" s="4"/>
      <c r="B264" s="12"/>
      <c r="C264" s="4"/>
      <c r="D264" s="4"/>
      <c r="E264" s="4"/>
      <c r="F264" s="4"/>
      <c r="G264" s="5"/>
      <c r="H264" s="5"/>
      <c r="I264" s="4"/>
    </row>
    <row r="265">
      <c r="A265" s="4"/>
      <c r="B265" s="12"/>
      <c r="C265" s="4"/>
      <c r="D265" s="4"/>
      <c r="E265" s="4"/>
      <c r="F265" s="4"/>
      <c r="G265" s="5"/>
      <c r="H265" s="5"/>
      <c r="I265" s="4"/>
    </row>
    <row r="266">
      <c r="A266" s="4"/>
      <c r="B266" s="12"/>
      <c r="C266" s="4"/>
      <c r="D266" s="4"/>
      <c r="E266" s="4"/>
      <c r="F266" s="4"/>
      <c r="G266" s="5"/>
      <c r="H266" s="5"/>
      <c r="I266" s="4"/>
    </row>
    <row r="267">
      <c r="A267" s="4"/>
      <c r="B267" s="12"/>
      <c r="C267" s="4"/>
      <c r="D267" s="4"/>
      <c r="E267" s="4"/>
      <c r="F267" s="4"/>
      <c r="G267" s="5"/>
      <c r="H267" s="5"/>
      <c r="I267" s="4"/>
    </row>
    <row r="268">
      <c r="A268" s="4"/>
      <c r="B268" s="12"/>
      <c r="C268" s="4"/>
      <c r="D268" s="4"/>
      <c r="E268" s="4"/>
      <c r="F268" s="4"/>
      <c r="G268" s="5"/>
      <c r="H268" s="5"/>
      <c r="I268" s="4"/>
    </row>
    <row r="269">
      <c r="A269" s="4"/>
      <c r="B269" s="12"/>
      <c r="C269" s="4"/>
      <c r="D269" s="4"/>
      <c r="E269" s="4"/>
      <c r="F269" s="4"/>
      <c r="G269" s="5"/>
      <c r="H269" s="5"/>
      <c r="I269" s="4"/>
    </row>
    <row r="270">
      <c r="A270" s="4"/>
      <c r="B270" s="12"/>
      <c r="C270" s="4"/>
      <c r="D270" s="4"/>
      <c r="E270" s="4"/>
      <c r="F270" s="4"/>
      <c r="G270" s="5"/>
      <c r="H270" s="5"/>
      <c r="I270" s="4"/>
    </row>
    <row r="271">
      <c r="A271" s="4"/>
      <c r="B271" s="12"/>
      <c r="C271" s="4"/>
      <c r="D271" s="4"/>
      <c r="E271" s="4"/>
      <c r="F271" s="4"/>
      <c r="G271" s="5"/>
      <c r="H271" s="5"/>
      <c r="I271" s="4"/>
    </row>
    <row r="272">
      <c r="A272" s="4"/>
      <c r="B272" s="12"/>
      <c r="C272" s="4"/>
      <c r="D272" s="4"/>
      <c r="E272" s="4"/>
      <c r="F272" s="4"/>
      <c r="G272" s="5"/>
      <c r="H272" s="5"/>
      <c r="I272" s="4"/>
    </row>
    <row r="273">
      <c r="A273" s="4"/>
      <c r="B273" s="12"/>
      <c r="C273" s="4"/>
      <c r="D273" s="4"/>
      <c r="E273" s="4"/>
      <c r="F273" s="4"/>
      <c r="G273" s="5"/>
      <c r="H273" s="5"/>
      <c r="I273" s="4"/>
    </row>
    <row r="274">
      <c r="A274" s="4"/>
      <c r="B274" s="12"/>
      <c r="C274" s="4"/>
      <c r="D274" s="4"/>
      <c r="E274" s="4"/>
      <c r="F274" s="4"/>
      <c r="G274" s="5"/>
      <c r="H274" s="5"/>
      <c r="I274" s="4"/>
    </row>
    <row r="275">
      <c r="A275" s="4"/>
      <c r="B275" s="12"/>
      <c r="C275" s="4"/>
      <c r="D275" s="4"/>
      <c r="E275" s="4"/>
      <c r="F275" s="4"/>
      <c r="G275" s="5"/>
      <c r="H275" s="5"/>
      <c r="I275" s="4"/>
    </row>
    <row r="276">
      <c r="A276" s="4"/>
      <c r="B276" s="12"/>
      <c r="C276" s="4"/>
      <c r="D276" s="4"/>
      <c r="E276" s="4"/>
      <c r="F276" s="4"/>
      <c r="G276" s="5"/>
      <c r="H276" s="5"/>
      <c r="I276" s="4"/>
    </row>
    <row r="277">
      <c r="A277" s="4"/>
      <c r="B277" s="12"/>
      <c r="C277" s="4"/>
      <c r="D277" s="4"/>
      <c r="E277" s="4"/>
      <c r="F277" s="4"/>
      <c r="G277" s="5"/>
      <c r="H277" s="5"/>
      <c r="I277" s="4"/>
    </row>
    <row r="278">
      <c r="A278" s="4"/>
      <c r="B278" s="12"/>
      <c r="C278" s="4"/>
      <c r="D278" s="4"/>
      <c r="E278" s="4"/>
      <c r="F278" s="4"/>
      <c r="G278" s="5"/>
      <c r="H278" s="5"/>
      <c r="I278" s="4"/>
    </row>
    <row r="279">
      <c r="A279" s="4"/>
      <c r="B279" s="12"/>
      <c r="C279" s="4"/>
      <c r="D279" s="4"/>
      <c r="E279" s="4"/>
      <c r="F279" s="4"/>
      <c r="G279" s="5"/>
      <c r="H279" s="5"/>
      <c r="I279" s="4"/>
    </row>
    <row r="280">
      <c r="A280" s="4"/>
      <c r="B280" s="12"/>
      <c r="C280" s="4"/>
      <c r="D280" s="4"/>
      <c r="E280" s="4"/>
      <c r="F280" s="4"/>
      <c r="G280" s="5"/>
      <c r="H280" s="5"/>
      <c r="I280" s="4"/>
    </row>
    <row r="281">
      <c r="A281" s="4"/>
      <c r="B281" s="12"/>
      <c r="C281" s="4"/>
      <c r="D281" s="4"/>
      <c r="E281" s="4"/>
      <c r="F281" s="4"/>
      <c r="G281" s="5"/>
      <c r="H281" s="5"/>
      <c r="I281" s="4"/>
    </row>
    <row r="282">
      <c r="A282" s="4"/>
      <c r="B282" s="12"/>
      <c r="C282" s="4"/>
      <c r="D282" s="4"/>
      <c r="E282" s="4"/>
      <c r="F282" s="4"/>
      <c r="G282" s="5"/>
      <c r="H282" s="5"/>
      <c r="I282" s="4"/>
    </row>
    <row r="283">
      <c r="A283" s="4"/>
      <c r="B283" s="12"/>
      <c r="C283" s="4"/>
      <c r="D283" s="4"/>
      <c r="E283" s="4"/>
      <c r="F283" s="4"/>
      <c r="G283" s="5"/>
      <c r="H283" s="5"/>
      <c r="I283" s="4"/>
    </row>
    <row r="284">
      <c r="A284" s="4"/>
      <c r="B284" s="12"/>
      <c r="C284" s="4"/>
      <c r="D284" s="4"/>
      <c r="E284" s="4"/>
      <c r="F284" s="4"/>
      <c r="G284" s="5"/>
      <c r="H284" s="5"/>
      <c r="I284" s="4"/>
    </row>
    <row r="285">
      <c r="A285" s="4"/>
      <c r="B285" s="12"/>
      <c r="C285" s="4"/>
      <c r="D285" s="4"/>
      <c r="E285" s="4"/>
      <c r="F285" s="4"/>
      <c r="G285" s="5"/>
      <c r="H285" s="5"/>
      <c r="I285" s="4"/>
    </row>
    <row r="286">
      <c r="A286" s="4"/>
      <c r="B286" s="12"/>
      <c r="C286" s="4"/>
      <c r="D286" s="4"/>
      <c r="E286" s="4"/>
      <c r="F286" s="4"/>
      <c r="G286" s="5"/>
      <c r="H286" s="5"/>
      <c r="I286" s="4"/>
    </row>
    <row r="287">
      <c r="A287" s="4"/>
      <c r="B287" s="12"/>
      <c r="C287" s="4"/>
      <c r="D287" s="4"/>
      <c r="E287" s="4"/>
      <c r="F287" s="4"/>
      <c r="G287" s="5"/>
      <c r="H287" s="5"/>
      <c r="I287" s="4"/>
    </row>
    <row r="288">
      <c r="A288" s="4"/>
      <c r="B288" s="12"/>
      <c r="C288" s="4"/>
      <c r="D288" s="4"/>
      <c r="E288" s="4"/>
      <c r="F288" s="4"/>
      <c r="G288" s="5"/>
      <c r="H288" s="5"/>
      <c r="I288" s="4"/>
    </row>
    <row r="289">
      <c r="A289" s="4"/>
      <c r="B289" s="12"/>
      <c r="C289" s="4"/>
      <c r="D289" s="4"/>
      <c r="E289" s="4"/>
      <c r="F289" s="4"/>
      <c r="G289" s="5"/>
      <c r="H289" s="5"/>
      <c r="I289" s="4"/>
    </row>
    <row r="290">
      <c r="A290" s="4"/>
      <c r="B290" s="12"/>
      <c r="C290" s="4"/>
      <c r="D290" s="4"/>
      <c r="E290" s="4"/>
      <c r="F290" s="4"/>
      <c r="G290" s="5"/>
      <c r="H290" s="5"/>
      <c r="I290" s="4"/>
    </row>
    <row r="291">
      <c r="A291" s="4"/>
      <c r="B291" s="12"/>
      <c r="C291" s="4"/>
      <c r="D291" s="4"/>
      <c r="E291" s="4"/>
      <c r="F291" s="4"/>
      <c r="G291" s="5"/>
      <c r="H291" s="5"/>
      <c r="I291" s="4"/>
    </row>
    <row r="292">
      <c r="A292" s="4"/>
      <c r="B292" s="12"/>
      <c r="C292" s="4"/>
      <c r="D292" s="4"/>
      <c r="E292" s="4"/>
      <c r="F292" s="4"/>
      <c r="G292" s="5"/>
      <c r="H292" s="5"/>
      <c r="I292" s="4"/>
    </row>
    <row r="293">
      <c r="A293" s="4"/>
      <c r="B293" s="12"/>
      <c r="C293" s="4"/>
      <c r="D293" s="4"/>
      <c r="E293" s="4"/>
      <c r="F293" s="4"/>
      <c r="G293" s="5"/>
      <c r="H293" s="5"/>
      <c r="I293" s="4"/>
    </row>
    <row r="294">
      <c r="A294" s="4"/>
      <c r="B294" s="12"/>
      <c r="C294" s="4"/>
      <c r="D294" s="4"/>
      <c r="E294" s="4"/>
      <c r="F294" s="4"/>
      <c r="G294" s="5"/>
      <c r="H294" s="5"/>
      <c r="I294" s="4"/>
    </row>
    <row r="295">
      <c r="A295" s="4"/>
      <c r="B295" s="12"/>
      <c r="C295" s="4"/>
      <c r="D295" s="4"/>
      <c r="E295" s="4"/>
      <c r="F295" s="4"/>
      <c r="G295" s="5"/>
      <c r="H295" s="5"/>
      <c r="I295" s="4"/>
    </row>
    <row r="296">
      <c r="A296" s="4"/>
      <c r="B296" s="12"/>
      <c r="C296" s="4"/>
      <c r="D296" s="4"/>
      <c r="E296" s="4"/>
      <c r="F296" s="4"/>
      <c r="G296" s="5"/>
      <c r="H296" s="5"/>
      <c r="I296" s="4"/>
    </row>
    <row r="297">
      <c r="A297" s="4"/>
      <c r="B297" s="12"/>
      <c r="C297" s="4"/>
      <c r="D297" s="4"/>
      <c r="E297" s="4"/>
      <c r="F297" s="4"/>
      <c r="G297" s="5"/>
      <c r="H297" s="5"/>
      <c r="I297" s="4"/>
    </row>
    <row r="298">
      <c r="A298" s="4"/>
      <c r="B298" s="12"/>
      <c r="C298" s="4"/>
      <c r="D298" s="4"/>
      <c r="E298" s="4"/>
      <c r="F298" s="4"/>
      <c r="G298" s="5"/>
      <c r="H298" s="5"/>
      <c r="I298" s="4"/>
    </row>
    <row r="299">
      <c r="A299" s="4"/>
      <c r="B299" s="12"/>
      <c r="C299" s="4"/>
      <c r="D299" s="4"/>
      <c r="E299" s="4"/>
      <c r="F299" s="4"/>
      <c r="G299" s="5"/>
      <c r="H299" s="5"/>
      <c r="I299" s="4"/>
    </row>
    <row r="300">
      <c r="A300" s="4"/>
      <c r="B300" s="12"/>
      <c r="C300" s="4"/>
      <c r="D300" s="4"/>
      <c r="E300" s="4"/>
      <c r="F300" s="4"/>
      <c r="G300" s="5"/>
      <c r="H300" s="5"/>
      <c r="I300" s="4"/>
    </row>
    <row r="301">
      <c r="A301" s="4"/>
      <c r="B301" s="12"/>
      <c r="C301" s="4"/>
      <c r="D301" s="4"/>
      <c r="E301" s="4"/>
      <c r="F301" s="4"/>
      <c r="G301" s="5"/>
      <c r="H301" s="5"/>
      <c r="I301" s="4"/>
    </row>
    <row r="302">
      <c r="A302" s="4"/>
      <c r="B302" s="12"/>
      <c r="C302" s="4"/>
      <c r="D302" s="4"/>
      <c r="E302" s="4"/>
      <c r="F302" s="4"/>
      <c r="G302" s="5"/>
      <c r="H302" s="5"/>
      <c r="I302" s="4"/>
    </row>
    <row r="303">
      <c r="A303" s="4"/>
      <c r="B303" s="12"/>
      <c r="C303" s="4"/>
      <c r="D303" s="4"/>
      <c r="E303" s="4"/>
      <c r="F303" s="4"/>
      <c r="G303" s="5"/>
      <c r="H303" s="5"/>
      <c r="I303" s="4"/>
    </row>
    <row r="304">
      <c r="A304" s="4"/>
      <c r="B304" s="12"/>
      <c r="C304" s="4"/>
      <c r="D304" s="4"/>
      <c r="E304" s="4"/>
      <c r="F304" s="4"/>
      <c r="G304" s="5"/>
      <c r="H304" s="5"/>
      <c r="I304" s="4"/>
    </row>
    <row r="305">
      <c r="A305" s="4"/>
      <c r="B305" s="12"/>
      <c r="C305" s="4"/>
      <c r="D305" s="4"/>
      <c r="E305" s="4"/>
      <c r="F305" s="4"/>
      <c r="G305" s="5"/>
      <c r="H305" s="5"/>
      <c r="I305" s="4"/>
    </row>
    <row r="306">
      <c r="A306" s="4"/>
      <c r="B306" s="12"/>
      <c r="C306" s="4"/>
      <c r="D306" s="4"/>
      <c r="E306" s="4"/>
      <c r="F306" s="4"/>
      <c r="G306" s="5"/>
      <c r="H306" s="5"/>
      <c r="I306" s="4"/>
    </row>
    <row r="307">
      <c r="A307" s="4"/>
      <c r="B307" s="12"/>
      <c r="C307" s="4"/>
      <c r="D307" s="4"/>
      <c r="E307" s="4"/>
      <c r="F307" s="4"/>
      <c r="G307" s="5"/>
      <c r="H307" s="5"/>
      <c r="I307" s="4"/>
    </row>
    <row r="308">
      <c r="A308" s="4"/>
      <c r="B308" s="12"/>
      <c r="C308" s="4"/>
      <c r="D308" s="4"/>
      <c r="E308" s="4"/>
      <c r="F308" s="4"/>
      <c r="G308" s="5"/>
      <c r="H308" s="5"/>
      <c r="I308" s="4"/>
    </row>
    <row r="309">
      <c r="A309" s="4"/>
      <c r="B309" s="12"/>
      <c r="C309" s="4"/>
      <c r="D309" s="4"/>
      <c r="E309" s="4"/>
      <c r="F309" s="4"/>
      <c r="G309" s="5"/>
      <c r="H309" s="5"/>
      <c r="I309" s="4"/>
    </row>
    <row r="310">
      <c r="A310" s="4"/>
      <c r="B310" s="12"/>
      <c r="C310" s="4"/>
      <c r="D310" s="4"/>
      <c r="E310" s="4"/>
      <c r="F310" s="4"/>
      <c r="G310" s="5"/>
      <c r="H310" s="5"/>
      <c r="I310" s="4"/>
    </row>
    <row r="311">
      <c r="A311" s="4"/>
      <c r="B311" s="12"/>
      <c r="C311" s="4"/>
      <c r="D311" s="4"/>
      <c r="E311" s="4"/>
      <c r="F311" s="4"/>
      <c r="G311" s="5"/>
      <c r="H311" s="5"/>
      <c r="I311" s="4"/>
    </row>
    <row r="312">
      <c r="A312" s="4"/>
      <c r="B312" s="12"/>
      <c r="C312" s="4"/>
      <c r="D312" s="4"/>
      <c r="E312" s="4"/>
      <c r="F312" s="4"/>
      <c r="G312" s="5"/>
      <c r="H312" s="5"/>
      <c r="I312" s="4"/>
    </row>
    <row r="313">
      <c r="A313" s="4"/>
      <c r="B313" s="12"/>
      <c r="C313" s="4"/>
      <c r="D313" s="4"/>
      <c r="E313" s="4"/>
      <c r="F313" s="4"/>
      <c r="G313" s="5"/>
      <c r="H313" s="5"/>
      <c r="I313" s="4"/>
    </row>
    <row r="314">
      <c r="A314" s="4"/>
      <c r="B314" s="12"/>
      <c r="C314" s="4"/>
      <c r="D314" s="4"/>
      <c r="E314" s="4"/>
      <c r="F314" s="4"/>
      <c r="G314" s="5"/>
      <c r="H314" s="5"/>
      <c r="I314" s="4"/>
    </row>
    <row r="315">
      <c r="A315" s="4"/>
      <c r="B315" s="12"/>
      <c r="C315" s="4"/>
      <c r="D315" s="4"/>
      <c r="E315" s="4"/>
      <c r="F315" s="4"/>
      <c r="G315" s="5"/>
      <c r="H315" s="5"/>
      <c r="I315" s="4"/>
    </row>
    <row r="316">
      <c r="A316" s="4"/>
      <c r="B316" s="12"/>
      <c r="C316" s="4"/>
      <c r="D316" s="4"/>
      <c r="E316" s="4"/>
      <c r="F316" s="4"/>
      <c r="G316" s="5"/>
      <c r="H316" s="5"/>
      <c r="I316" s="4"/>
    </row>
    <row r="317">
      <c r="A317" s="4"/>
      <c r="B317" s="12"/>
      <c r="C317" s="4"/>
      <c r="D317" s="4"/>
      <c r="E317" s="4"/>
      <c r="F317" s="4"/>
      <c r="G317" s="5"/>
      <c r="H317" s="5"/>
      <c r="I317" s="4"/>
    </row>
    <row r="318">
      <c r="A318" s="4"/>
      <c r="B318" s="12"/>
      <c r="C318" s="4"/>
      <c r="D318" s="4"/>
      <c r="E318" s="4"/>
      <c r="F318" s="4"/>
      <c r="G318" s="5"/>
      <c r="H318" s="5"/>
      <c r="I318" s="4"/>
    </row>
    <row r="319">
      <c r="A319" s="4"/>
      <c r="B319" s="12"/>
      <c r="C319" s="4"/>
      <c r="D319" s="4"/>
      <c r="E319" s="4"/>
      <c r="F319" s="4"/>
      <c r="G319" s="5"/>
      <c r="H319" s="5"/>
      <c r="I319" s="4"/>
    </row>
    <row r="320">
      <c r="A320" s="4"/>
      <c r="B320" s="12"/>
      <c r="C320" s="4"/>
      <c r="D320" s="4"/>
      <c r="E320" s="4"/>
      <c r="F320" s="4"/>
      <c r="G320" s="5"/>
      <c r="H320" s="5"/>
      <c r="I320" s="4"/>
    </row>
    <row r="321">
      <c r="A321" s="4"/>
      <c r="B321" s="12"/>
      <c r="C321" s="4"/>
      <c r="D321" s="4"/>
      <c r="E321" s="4"/>
      <c r="F321" s="4"/>
      <c r="G321" s="5"/>
      <c r="H321" s="5"/>
      <c r="I321" s="4"/>
    </row>
    <row r="322">
      <c r="A322" s="4"/>
      <c r="B322" s="12"/>
      <c r="C322" s="4"/>
      <c r="D322" s="4"/>
      <c r="E322" s="4"/>
      <c r="F322" s="4"/>
      <c r="G322" s="5"/>
      <c r="H322" s="5"/>
      <c r="I322" s="4"/>
    </row>
    <row r="323">
      <c r="A323" s="4"/>
      <c r="B323" s="12"/>
      <c r="C323" s="4"/>
      <c r="D323" s="4"/>
      <c r="E323" s="4"/>
      <c r="F323" s="4"/>
      <c r="G323" s="5"/>
      <c r="H323" s="5"/>
      <c r="I323" s="4"/>
    </row>
    <row r="324">
      <c r="A324" s="4"/>
      <c r="B324" s="12"/>
      <c r="C324" s="4"/>
      <c r="D324" s="4"/>
      <c r="E324" s="4"/>
      <c r="F324" s="4"/>
      <c r="G324" s="5"/>
      <c r="H324" s="5"/>
      <c r="I324" s="4"/>
    </row>
    <row r="325">
      <c r="A325" s="4"/>
      <c r="B325" s="12"/>
      <c r="C325" s="4"/>
      <c r="D325" s="4"/>
      <c r="E325" s="4"/>
      <c r="F325" s="4"/>
      <c r="G325" s="5"/>
      <c r="H325" s="5"/>
      <c r="I325" s="4"/>
    </row>
    <row r="326">
      <c r="A326" s="4"/>
      <c r="B326" s="12"/>
      <c r="C326" s="4"/>
      <c r="D326" s="4"/>
      <c r="E326" s="4"/>
      <c r="F326" s="4"/>
      <c r="G326" s="5"/>
      <c r="H326" s="5"/>
      <c r="I326" s="4"/>
    </row>
    <row r="327">
      <c r="A327" s="4"/>
      <c r="B327" s="12"/>
      <c r="C327" s="4"/>
      <c r="D327" s="4"/>
      <c r="E327" s="4"/>
      <c r="F327" s="4"/>
      <c r="G327" s="5"/>
      <c r="H327" s="5"/>
      <c r="I327" s="4"/>
    </row>
    <row r="328">
      <c r="A328" s="4"/>
      <c r="B328" s="12"/>
      <c r="C328" s="4"/>
      <c r="D328" s="4"/>
      <c r="E328" s="4"/>
      <c r="F328" s="4"/>
      <c r="G328" s="5"/>
      <c r="H328" s="5"/>
      <c r="I328" s="4"/>
    </row>
    <row r="329">
      <c r="A329" s="4"/>
      <c r="B329" s="12"/>
      <c r="C329" s="4"/>
      <c r="D329" s="4"/>
      <c r="E329" s="4"/>
      <c r="F329" s="4"/>
      <c r="G329" s="5"/>
      <c r="H329" s="5"/>
      <c r="I329" s="4"/>
    </row>
    <row r="330">
      <c r="A330" s="4"/>
      <c r="B330" s="12"/>
      <c r="C330" s="4"/>
      <c r="D330" s="4"/>
      <c r="E330" s="4"/>
      <c r="F330" s="4"/>
      <c r="G330" s="5"/>
      <c r="H330" s="5"/>
      <c r="I330" s="4"/>
    </row>
    <row r="331">
      <c r="A331" s="4"/>
      <c r="B331" s="12"/>
      <c r="C331" s="4"/>
      <c r="D331" s="4"/>
      <c r="E331" s="4"/>
      <c r="F331" s="4"/>
      <c r="G331" s="5"/>
      <c r="H331" s="5"/>
      <c r="I331" s="4"/>
    </row>
    <row r="332">
      <c r="A332" s="4"/>
      <c r="B332" s="12"/>
      <c r="C332" s="4"/>
      <c r="D332" s="4"/>
      <c r="E332" s="4"/>
      <c r="F332" s="4"/>
      <c r="G332" s="5"/>
      <c r="H332" s="5"/>
      <c r="I332" s="4"/>
    </row>
    <row r="333">
      <c r="A333" s="4"/>
      <c r="B333" s="12"/>
      <c r="C333" s="4"/>
      <c r="D333" s="4"/>
      <c r="E333" s="4"/>
      <c r="F333" s="4"/>
      <c r="G333" s="5"/>
      <c r="H333" s="5"/>
      <c r="I333" s="4"/>
    </row>
    <row r="334">
      <c r="A334" s="4"/>
      <c r="B334" s="12"/>
      <c r="C334" s="4"/>
      <c r="D334" s="4"/>
      <c r="E334" s="4"/>
      <c r="F334" s="4"/>
      <c r="G334" s="5"/>
      <c r="H334" s="5"/>
      <c r="I334" s="4"/>
    </row>
    <row r="335">
      <c r="A335" s="4"/>
      <c r="B335" s="12"/>
      <c r="C335" s="4"/>
      <c r="D335" s="4"/>
      <c r="E335" s="4"/>
      <c r="F335" s="4"/>
      <c r="G335" s="5"/>
      <c r="H335" s="5"/>
      <c r="I335" s="4"/>
    </row>
    <row r="336">
      <c r="A336" s="4"/>
      <c r="B336" s="12"/>
      <c r="C336" s="4"/>
      <c r="D336" s="4"/>
      <c r="E336" s="4"/>
      <c r="F336" s="4"/>
      <c r="G336" s="5"/>
      <c r="H336" s="5"/>
      <c r="I336" s="4"/>
    </row>
    <row r="337">
      <c r="A337" s="4"/>
      <c r="B337" s="12"/>
      <c r="C337" s="4"/>
      <c r="D337" s="4"/>
      <c r="E337" s="4"/>
      <c r="F337" s="4"/>
      <c r="G337" s="5"/>
      <c r="H337" s="5"/>
      <c r="I337" s="4"/>
    </row>
    <row r="338">
      <c r="A338" s="4"/>
      <c r="B338" s="12"/>
      <c r="C338" s="4"/>
      <c r="D338" s="4"/>
      <c r="E338" s="4"/>
      <c r="F338" s="4"/>
      <c r="G338" s="5"/>
      <c r="H338" s="5"/>
      <c r="I338" s="4"/>
    </row>
    <row r="339">
      <c r="A339" s="4"/>
      <c r="B339" s="12"/>
      <c r="C339" s="4"/>
      <c r="D339" s="4"/>
      <c r="E339" s="4"/>
      <c r="F339" s="4"/>
      <c r="G339" s="5"/>
      <c r="H339" s="5"/>
      <c r="I339" s="4"/>
    </row>
    <row r="340">
      <c r="A340" s="4"/>
      <c r="B340" s="12"/>
      <c r="C340" s="4"/>
      <c r="D340" s="4"/>
      <c r="E340" s="4"/>
      <c r="F340" s="4"/>
      <c r="G340" s="5"/>
      <c r="H340" s="5"/>
      <c r="I340" s="4"/>
    </row>
    <row r="341">
      <c r="A341" s="4"/>
      <c r="B341" s="12"/>
      <c r="C341" s="4"/>
      <c r="D341" s="4"/>
      <c r="E341" s="4"/>
      <c r="F341" s="4"/>
      <c r="G341" s="5"/>
      <c r="H341" s="5"/>
      <c r="I341" s="4"/>
    </row>
    <row r="342">
      <c r="A342" s="4"/>
      <c r="B342" s="12"/>
      <c r="C342" s="4"/>
      <c r="D342" s="4"/>
      <c r="E342" s="4"/>
      <c r="F342" s="4"/>
      <c r="G342" s="5"/>
      <c r="H342" s="5"/>
      <c r="I342" s="4"/>
    </row>
    <row r="343">
      <c r="A343" s="4"/>
      <c r="B343" s="12"/>
      <c r="C343" s="4"/>
      <c r="D343" s="4"/>
      <c r="E343" s="4"/>
      <c r="F343" s="4"/>
      <c r="G343" s="5"/>
      <c r="H343" s="5"/>
      <c r="I343" s="4"/>
    </row>
    <row r="344">
      <c r="A344" s="4"/>
      <c r="B344" s="12"/>
      <c r="C344" s="4"/>
      <c r="D344" s="4"/>
      <c r="E344" s="4"/>
      <c r="F344" s="4"/>
      <c r="G344" s="5"/>
      <c r="H344" s="5"/>
      <c r="I344" s="4"/>
    </row>
    <row r="345">
      <c r="A345" s="4"/>
      <c r="B345" s="12"/>
      <c r="C345" s="4"/>
      <c r="D345" s="4"/>
      <c r="E345" s="4"/>
      <c r="F345" s="4"/>
      <c r="G345" s="5"/>
      <c r="H345" s="5"/>
      <c r="I345" s="4"/>
    </row>
    <row r="346">
      <c r="A346" s="4"/>
      <c r="B346" s="12"/>
      <c r="C346" s="4"/>
      <c r="D346" s="4"/>
      <c r="E346" s="4"/>
      <c r="F346" s="4"/>
      <c r="G346" s="5"/>
      <c r="H346" s="5"/>
      <c r="I346" s="4"/>
    </row>
    <row r="347">
      <c r="A347" s="4"/>
      <c r="B347" s="12"/>
      <c r="C347" s="4"/>
      <c r="D347" s="4"/>
      <c r="E347" s="4"/>
      <c r="F347" s="4"/>
      <c r="G347" s="5"/>
      <c r="H347" s="5"/>
      <c r="I347" s="4"/>
    </row>
    <row r="348">
      <c r="A348" s="4"/>
      <c r="B348" s="12"/>
      <c r="C348" s="4"/>
      <c r="D348" s="4"/>
      <c r="E348" s="4"/>
      <c r="F348" s="4"/>
      <c r="G348" s="5"/>
      <c r="H348" s="5"/>
      <c r="I348" s="4"/>
    </row>
    <row r="349">
      <c r="A349" s="4"/>
      <c r="B349" s="12"/>
      <c r="C349" s="4"/>
      <c r="D349" s="4"/>
      <c r="E349" s="4"/>
      <c r="F349" s="4"/>
      <c r="G349" s="5"/>
      <c r="H349" s="5"/>
      <c r="I349" s="4"/>
    </row>
    <row r="350">
      <c r="A350" s="4"/>
      <c r="B350" s="12"/>
      <c r="C350" s="4"/>
      <c r="D350" s="4"/>
      <c r="E350" s="4"/>
      <c r="F350" s="4"/>
      <c r="G350" s="5"/>
      <c r="H350" s="5"/>
      <c r="I350" s="4"/>
    </row>
    <row r="351">
      <c r="A351" s="4"/>
      <c r="B351" s="12"/>
      <c r="C351" s="4"/>
      <c r="D351" s="4"/>
      <c r="E351" s="4"/>
      <c r="F351" s="4"/>
      <c r="G351" s="5"/>
      <c r="H351" s="5"/>
      <c r="I351" s="4"/>
    </row>
    <row r="352">
      <c r="A352" s="4"/>
      <c r="B352" s="12"/>
      <c r="C352" s="4"/>
      <c r="D352" s="4"/>
      <c r="E352" s="4"/>
      <c r="F352" s="4"/>
      <c r="G352" s="5"/>
      <c r="H352" s="5"/>
      <c r="I352" s="4"/>
    </row>
    <row r="353">
      <c r="A353" s="4"/>
      <c r="B353" s="12"/>
      <c r="C353" s="4"/>
      <c r="D353" s="4"/>
      <c r="E353" s="4"/>
      <c r="F353" s="4"/>
      <c r="G353" s="5"/>
      <c r="H353" s="5"/>
      <c r="I353" s="4"/>
    </row>
    <row r="354">
      <c r="A354" s="4"/>
      <c r="B354" s="12"/>
      <c r="C354" s="4"/>
      <c r="D354" s="4"/>
      <c r="E354" s="4"/>
      <c r="F354" s="4"/>
      <c r="G354" s="5"/>
      <c r="H354" s="5"/>
      <c r="I354" s="4"/>
    </row>
    <row r="355">
      <c r="A355" s="4"/>
      <c r="B355" s="12"/>
      <c r="C355" s="4"/>
      <c r="D355" s="4"/>
      <c r="E355" s="4"/>
      <c r="F355" s="4"/>
      <c r="G355" s="5"/>
      <c r="H355" s="5"/>
      <c r="I355" s="4"/>
    </row>
    <row r="356">
      <c r="A356" s="4"/>
      <c r="B356" s="12"/>
      <c r="C356" s="4"/>
      <c r="D356" s="4"/>
      <c r="E356" s="4"/>
      <c r="F356" s="4"/>
      <c r="G356" s="5"/>
      <c r="H356" s="5"/>
      <c r="I356" s="4"/>
    </row>
    <row r="357">
      <c r="A357" s="4"/>
      <c r="B357" s="12"/>
      <c r="C357" s="4"/>
      <c r="D357" s="4"/>
      <c r="E357" s="4"/>
      <c r="F357" s="4"/>
      <c r="G357" s="5"/>
      <c r="H357" s="5"/>
      <c r="I357" s="4"/>
    </row>
    <row r="358">
      <c r="A358" s="4"/>
      <c r="B358" s="12"/>
      <c r="C358" s="4"/>
      <c r="D358" s="4"/>
      <c r="E358" s="4"/>
      <c r="F358" s="4"/>
      <c r="G358" s="5"/>
      <c r="H358" s="5"/>
      <c r="I358" s="4"/>
    </row>
    <row r="359">
      <c r="A359" s="4"/>
      <c r="B359" s="12"/>
      <c r="C359" s="4"/>
      <c r="D359" s="4"/>
      <c r="E359" s="4"/>
      <c r="F359" s="4"/>
      <c r="G359" s="5"/>
      <c r="H359" s="5"/>
      <c r="I359" s="4"/>
    </row>
    <row r="360">
      <c r="A360" s="4"/>
      <c r="B360" s="12"/>
      <c r="C360" s="4"/>
      <c r="D360" s="4"/>
      <c r="E360" s="4"/>
      <c r="F360" s="4"/>
      <c r="G360" s="5"/>
      <c r="H360" s="5"/>
      <c r="I360" s="4"/>
    </row>
    <row r="361">
      <c r="A361" s="4"/>
      <c r="B361" s="12"/>
      <c r="C361" s="4"/>
      <c r="D361" s="4"/>
      <c r="E361" s="4"/>
      <c r="F361" s="4"/>
      <c r="G361" s="5"/>
      <c r="H361" s="5"/>
      <c r="I361" s="4"/>
    </row>
    <row r="362">
      <c r="A362" s="4"/>
      <c r="B362" s="12"/>
      <c r="C362" s="4"/>
      <c r="D362" s="4"/>
      <c r="E362" s="4"/>
      <c r="F362" s="4"/>
      <c r="G362" s="5"/>
      <c r="H362" s="5"/>
      <c r="I362" s="4"/>
    </row>
    <row r="363">
      <c r="A363" s="4"/>
      <c r="B363" s="12"/>
      <c r="C363" s="4"/>
      <c r="D363" s="4"/>
      <c r="E363" s="4"/>
      <c r="F363" s="4"/>
      <c r="G363" s="5"/>
      <c r="H363" s="5"/>
      <c r="I363" s="4"/>
    </row>
    <row r="364">
      <c r="A364" s="4"/>
      <c r="B364" s="12"/>
      <c r="C364" s="4"/>
      <c r="D364" s="4"/>
      <c r="E364" s="4"/>
      <c r="F364" s="4"/>
      <c r="G364" s="5"/>
      <c r="H364" s="5"/>
      <c r="I364" s="4"/>
    </row>
    <row r="365">
      <c r="A365" s="4"/>
      <c r="B365" s="12"/>
      <c r="C365" s="4"/>
      <c r="D365" s="4"/>
      <c r="E365" s="4"/>
      <c r="F365" s="4"/>
      <c r="G365" s="5"/>
      <c r="H365" s="5"/>
      <c r="I365" s="4"/>
    </row>
    <row r="366">
      <c r="A366" s="4"/>
      <c r="B366" s="12"/>
      <c r="C366" s="4"/>
      <c r="D366" s="4"/>
      <c r="E366" s="4"/>
      <c r="F366" s="4"/>
      <c r="G366" s="5"/>
      <c r="H366" s="5"/>
      <c r="I366" s="4"/>
    </row>
    <row r="367">
      <c r="A367" s="4"/>
      <c r="B367" s="12"/>
      <c r="C367" s="4"/>
      <c r="D367" s="4"/>
      <c r="E367" s="4"/>
      <c r="F367" s="4"/>
      <c r="G367" s="5"/>
      <c r="H367" s="5"/>
      <c r="I367" s="4"/>
    </row>
    <row r="368">
      <c r="A368" s="4"/>
      <c r="B368" s="12"/>
      <c r="C368" s="4"/>
      <c r="D368" s="4"/>
      <c r="E368" s="4"/>
      <c r="F368" s="4"/>
      <c r="G368" s="5"/>
      <c r="H368" s="5"/>
      <c r="I368" s="4"/>
    </row>
    <row r="369">
      <c r="A369" s="4"/>
      <c r="B369" s="12"/>
      <c r="C369" s="4"/>
      <c r="D369" s="4"/>
      <c r="E369" s="4"/>
      <c r="F369" s="4"/>
      <c r="G369" s="5"/>
      <c r="H369" s="5"/>
      <c r="I369" s="4"/>
    </row>
    <row r="370">
      <c r="A370" s="4"/>
      <c r="B370" s="12"/>
      <c r="C370" s="4"/>
      <c r="D370" s="4"/>
      <c r="E370" s="4"/>
      <c r="F370" s="4"/>
      <c r="G370" s="5"/>
      <c r="H370" s="5"/>
      <c r="I370" s="4"/>
    </row>
    <row r="371">
      <c r="A371" s="4"/>
      <c r="B371" s="12"/>
      <c r="C371" s="4"/>
      <c r="D371" s="4"/>
      <c r="E371" s="4"/>
      <c r="F371" s="4"/>
      <c r="G371" s="5"/>
      <c r="H371" s="5"/>
      <c r="I371" s="4"/>
    </row>
    <row r="372">
      <c r="A372" s="4"/>
      <c r="B372" s="12"/>
      <c r="C372" s="4"/>
      <c r="D372" s="4"/>
      <c r="E372" s="4"/>
      <c r="F372" s="4"/>
      <c r="G372" s="5"/>
      <c r="H372" s="5"/>
      <c r="I372" s="4"/>
    </row>
    <row r="373">
      <c r="A373" s="4"/>
      <c r="B373" s="12"/>
      <c r="C373" s="4"/>
      <c r="D373" s="4"/>
      <c r="E373" s="4"/>
      <c r="F373" s="4"/>
      <c r="G373" s="5"/>
      <c r="H373" s="5"/>
      <c r="I373" s="4"/>
    </row>
    <row r="374">
      <c r="A374" s="4"/>
      <c r="B374" s="12"/>
      <c r="C374" s="4"/>
      <c r="D374" s="4"/>
      <c r="E374" s="4"/>
      <c r="F374" s="4"/>
      <c r="G374" s="5"/>
      <c r="H374" s="5"/>
      <c r="I374" s="4"/>
    </row>
    <row r="375">
      <c r="A375" s="4"/>
      <c r="B375" s="12"/>
      <c r="C375" s="4"/>
      <c r="D375" s="4"/>
      <c r="E375" s="4"/>
      <c r="F375" s="4"/>
      <c r="G375" s="5"/>
      <c r="H375" s="5"/>
      <c r="I375" s="4"/>
    </row>
    <row r="376">
      <c r="A376" s="4"/>
      <c r="B376" s="12"/>
      <c r="C376" s="4"/>
      <c r="D376" s="4"/>
      <c r="E376" s="4"/>
      <c r="F376" s="4"/>
      <c r="G376" s="5"/>
      <c r="H376" s="5"/>
      <c r="I376" s="4"/>
    </row>
    <row r="377">
      <c r="A377" s="4"/>
      <c r="B377" s="12"/>
      <c r="C377" s="4"/>
      <c r="D377" s="4"/>
      <c r="E377" s="4"/>
      <c r="F377" s="4"/>
      <c r="G377" s="5"/>
      <c r="H377" s="5"/>
      <c r="I377" s="4"/>
    </row>
    <row r="378">
      <c r="A378" s="4"/>
      <c r="B378" s="12"/>
      <c r="C378" s="4"/>
      <c r="D378" s="4"/>
      <c r="E378" s="4"/>
      <c r="F378" s="4"/>
      <c r="G378" s="5"/>
      <c r="H378" s="5"/>
      <c r="I378" s="4"/>
    </row>
    <row r="379">
      <c r="A379" s="4"/>
      <c r="B379" s="12"/>
      <c r="C379" s="4"/>
      <c r="D379" s="4"/>
      <c r="E379" s="4"/>
      <c r="F379" s="4"/>
      <c r="G379" s="5"/>
      <c r="H379" s="5"/>
      <c r="I379" s="4"/>
    </row>
    <row r="380">
      <c r="A380" s="4"/>
      <c r="B380" s="12"/>
      <c r="C380" s="4"/>
      <c r="D380" s="4"/>
      <c r="E380" s="4"/>
      <c r="F380" s="4"/>
      <c r="G380" s="5"/>
      <c r="H380" s="5"/>
      <c r="I380" s="4"/>
    </row>
    <row r="381">
      <c r="A381" s="4"/>
      <c r="B381" s="12"/>
      <c r="C381" s="4"/>
      <c r="D381" s="4"/>
      <c r="E381" s="4"/>
      <c r="F381" s="4"/>
      <c r="G381" s="5"/>
      <c r="H381" s="5"/>
      <c r="I381" s="4"/>
    </row>
    <row r="382">
      <c r="A382" s="4"/>
      <c r="B382" s="12"/>
      <c r="C382" s="4"/>
      <c r="D382" s="4"/>
      <c r="E382" s="4"/>
      <c r="F382" s="4"/>
      <c r="G382" s="5"/>
      <c r="H382" s="5"/>
      <c r="I382" s="4"/>
    </row>
    <row r="383">
      <c r="A383" s="4"/>
      <c r="B383" s="12"/>
      <c r="C383" s="4"/>
      <c r="D383" s="4"/>
      <c r="E383" s="4"/>
      <c r="F383" s="4"/>
      <c r="G383" s="5"/>
      <c r="H383" s="5"/>
      <c r="I383" s="4"/>
    </row>
    <row r="384">
      <c r="A384" s="4"/>
      <c r="B384" s="12"/>
      <c r="C384" s="4"/>
      <c r="D384" s="4"/>
      <c r="E384" s="4"/>
      <c r="F384" s="4"/>
      <c r="G384" s="5"/>
      <c r="H384" s="5"/>
      <c r="I384" s="4"/>
    </row>
    <row r="385">
      <c r="A385" s="4"/>
      <c r="B385" s="12"/>
      <c r="C385" s="4"/>
      <c r="D385" s="4"/>
      <c r="E385" s="4"/>
      <c r="F385" s="4"/>
      <c r="G385" s="5"/>
      <c r="H385" s="5"/>
      <c r="I385" s="4"/>
    </row>
    <row r="386">
      <c r="A386" s="4"/>
      <c r="B386" s="12"/>
      <c r="C386" s="4"/>
      <c r="D386" s="4"/>
      <c r="E386" s="4"/>
      <c r="F386" s="4"/>
      <c r="G386" s="5"/>
      <c r="H386" s="5"/>
      <c r="I386" s="4"/>
    </row>
    <row r="387">
      <c r="A387" s="4"/>
      <c r="B387" s="12"/>
      <c r="C387" s="4"/>
      <c r="D387" s="4"/>
      <c r="E387" s="4"/>
      <c r="F387" s="4"/>
      <c r="G387" s="5"/>
      <c r="H387" s="5"/>
      <c r="I387" s="4"/>
    </row>
    <row r="388">
      <c r="A388" s="4"/>
      <c r="B388" s="12"/>
      <c r="C388" s="4"/>
      <c r="D388" s="4"/>
      <c r="E388" s="4"/>
      <c r="F388" s="4"/>
      <c r="G388" s="5"/>
      <c r="H388" s="5"/>
      <c r="I388" s="4"/>
    </row>
    <row r="389">
      <c r="A389" s="4"/>
      <c r="B389" s="12"/>
      <c r="C389" s="4"/>
      <c r="D389" s="4"/>
      <c r="E389" s="4"/>
      <c r="F389" s="4"/>
      <c r="G389" s="5"/>
      <c r="H389" s="5"/>
      <c r="I389" s="4"/>
    </row>
    <row r="390">
      <c r="A390" s="4"/>
      <c r="B390" s="12"/>
      <c r="C390" s="4"/>
      <c r="D390" s="4"/>
      <c r="E390" s="4"/>
      <c r="F390" s="4"/>
      <c r="G390" s="5"/>
      <c r="H390" s="5"/>
      <c r="I390" s="4"/>
    </row>
    <row r="391">
      <c r="A391" s="4"/>
      <c r="B391" s="12"/>
      <c r="C391" s="4"/>
      <c r="D391" s="4"/>
      <c r="E391" s="4"/>
      <c r="F391" s="4"/>
      <c r="G391" s="5"/>
      <c r="H391" s="5"/>
      <c r="I391" s="4"/>
    </row>
    <row r="392">
      <c r="A392" s="4"/>
      <c r="B392" s="12"/>
      <c r="C392" s="4"/>
      <c r="D392" s="4"/>
      <c r="E392" s="4"/>
      <c r="F392" s="4"/>
      <c r="G392" s="5"/>
      <c r="H392" s="5"/>
      <c r="I392" s="4"/>
    </row>
    <row r="393">
      <c r="A393" s="4"/>
      <c r="B393" s="12"/>
      <c r="C393" s="4"/>
      <c r="D393" s="4"/>
      <c r="E393" s="4"/>
      <c r="F393" s="4"/>
      <c r="G393" s="5"/>
      <c r="H393" s="5"/>
      <c r="I393" s="4"/>
    </row>
    <row r="394">
      <c r="A394" s="4"/>
      <c r="B394" s="12"/>
      <c r="C394" s="4"/>
      <c r="D394" s="4"/>
      <c r="E394" s="4"/>
      <c r="F394" s="4"/>
      <c r="G394" s="5"/>
      <c r="H394" s="5"/>
      <c r="I394" s="4"/>
    </row>
    <row r="395">
      <c r="A395" s="4"/>
      <c r="B395" s="12"/>
      <c r="C395" s="4"/>
      <c r="D395" s="4"/>
      <c r="E395" s="4"/>
      <c r="F395" s="4"/>
      <c r="G395" s="5"/>
      <c r="H395" s="5"/>
      <c r="I395" s="4"/>
    </row>
    <row r="396">
      <c r="A396" s="4"/>
      <c r="B396" s="12"/>
      <c r="C396" s="4"/>
      <c r="D396" s="4"/>
      <c r="E396" s="4"/>
      <c r="F396" s="4"/>
      <c r="G396" s="5"/>
      <c r="H396" s="5"/>
      <c r="I396" s="4"/>
    </row>
    <row r="397">
      <c r="A397" s="4"/>
      <c r="B397" s="12"/>
      <c r="C397" s="4"/>
      <c r="D397" s="4"/>
      <c r="E397" s="4"/>
      <c r="F397" s="4"/>
      <c r="G397" s="5"/>
      <c r="H397" s="5"/>
      <c r="I397" s="4"/>
    </row>
    <row r="398">
      <c r="A398" s="4"/>
      <c r="B398" s="12"/>
      <c r="C398" s="4"/>
      <c r="D398" s="4"/>
      <c r="E398" s="4"/>
      <c r="F398" s="4"/>
      <c r="G398" s="5"/>
      <c r="H398" s="5"/>
      <c r="I398" s="4"/>
    </row>
    <row r="399">
      <c r="A399" s="4"/>
      <c r="B399" s="12"/>
      <c r="C399" s="4"/>
      <c r="D399" s="4"/>
      <c r="E399" s="4"/>
      <c r="F399" s="4"/>
      <c r="G399" s="5"/>
      <c r="H399" s="5"/>
      <c r="I399" s="4"/>
    </row>
    <row r="400">
      <c r="A400" s="4"/>
      <c r="B400" s="12"/>
      <c r="C400" s="4"/>
      <c r="D400" s="4"/>
      <c r="E400" s="4"/>
      <c r="F400" s="4"/>
      <c r="G400" s="5"/>
      <c r="H400" s="5"/>
      <c r="I400" s="4"/>
    </row>
    <row r="401">
      <c r="A401" s="4"/>
      <c r="B401" s="12"/>
      <c r="C401" s="4"/>
      <c r="D401" s="4"/>
      <c r="E401" s="4"/>
      <c r="F401" s="4"/>
      <c r="G401" s="5"/>
      <c r="H401" s="5"/>
      <c r="I401" s="4"/>
    </row>
    <row r="402">
      <c r="A402" s="4"/>
      <c r="B402" s="12"/>
      <c r="C402" s="4"/>
      <c r="D402" s="4"/>
      <c r="E402" s="4"/>
      <c r="F402" s="4"/>
      <c r="G402" s="5"/>
      <c r="H402" s="5"/>
      <c r="I402" s="4"/>
    </row>
    <row r="403">
      <c r="A403" s="4"/>
      <c r="B403" s="12"/>
      <c r="C403" s="4"/>
      <c r="D403" s="4"/>
      <c r="E403" s="4"/>
      <c r="F403" s="4"/>
      <c r="G403" s="5"/>
      <c r="H403" s="5"/>
      <c r="I403" s="4"/>
    </row>
    <row r="404">
      <c r="A404" s="4"/>
      <c r="B404" s="12"/>
      <c r="C404" s="4"/>
      <c r="D404" s="4"/>
      <c r="E404" s="4"/>
      <c r="F404" s="4"/>
      <c r="G404" s="5"/>
      <c r="H404" s="5"/>
      <c r="I404" s="4"/>
    </row>
    <row r="405">
      <c r="A405" s="4"/>
      <c r="B405" s="12"/>
      <c r="C405" s="4"/>
      <c r="D405" s="4"/>
      <c r="E405" s="4"/>
      <c r="F405" s="4"/>
      <c r="G405" s="5"/>
      <c r="H405" s="5"/>
      <c r="I405" s="4"/>
    </row>
    <row r="406">
      <c r="A406" s="4"/>
      <c r="B406" s="12"/>
      <c r="C406" s="4"/>
      <c r="D406" s="4"/>
      <c r="E406" s="4"/>
      <c r="F406" s="4"/>
      <c r="G406" s="5"/>
      <c r="H406" s="5"/>
      <c r="I406" s="4"/>
    </row>
    <row r="407">
      <c r="A407" s="4"/>
      <c r="B407" s="12"/>
      <c r="C407" s="4"/>
      <c r="D407" s="4"/>
      <c r="E407" s="4"/>
      <c r="F407" s="4"/>
      <c r="G407" s="5"/>
      <c r="H407" s="5"/>
      <c r="I407" s="4"/>
    </row>
    <row r="408">
      <c r="A408" s="4"/>
      <c r="B408" s="12"/>
      <c r="C408" s="4"/>
      <c r="D408" s="4"/>
      <c r="E408" s="4"/>
      <c r="F408" s="4"/>
      <c r="G408" s="5"/>
      <c r="H408" s="5"/>
      <c r="I408" s="4"/>
    </row>
    <row r="409">
      <c r="A409" s="4"/>
      <c r="B409" s="12"/>
      <c r="C409" s="4"/>
      <c r="D409" s="4"/>
      <c r="E409" s="4"/>
      <c r="F409" s="4"/>
      <c r="G409" s="5"/>
      <c r="H409" s="5"/>
      <c r="I409" s="4"/>
    </row>
    <row r="410">
      <c r="A410" s="4"/>
      <c r="B410" s="12"/>
      <c r="C410" s="4"/>
      <c r="D410" s="4"/>
      <c r="E410" s="4"/>
      <c r="F410" s="4"/>
      <c r="G410" s="5"/>
      <c r="H410" s="5"/>
      <c r="I410" s="4"/>
    </row>
    <row r="411">
      <c r="A411" s="4"/>
      <c r="B411" s="12"/>
      <c r="C411" s="4"/>
      <c r="D411" s="4"/>
      <c r="E411" s="4"/>
      <c r="F411" s="4"/>
      <c r="G411" s="5"/>
      <c r="H411" s="5"/>
      <c r="I411" s="4"/>
    </row>
    <row r="412">
      <c r="A412" s="4"/>
      <c r="B412" s="12"/>
      <c r="C412" s="4"/>
      <c r="D412" s="4"/>
      <c r="E412" s="4"/>
      <c r="F412" s="4"/>
      <c r="G412" s="5"/>
      <c r="H412" s="5"/>
      <c r="I412" s="4"/>
    </row>
    <row r="413">
      <c r="A413" s="4"/>
      <c r="B413" s="12"/>
      <c r="C413" s="4"/>
      <c r="D413" s="4"/>
      <c r="E413" s="4"/>
      <c r="F413" s="4"/>
      <c r="G413" s="5"/>
      <c r="H413" s="5"/>
      <c r="I413" s="4"/>
    </row>
    <row r="414">
      <c r="A414" s="4"/>
      <c r="B414" s="12"/>
      <c r="C414" s="4"/>
      <c r="D414" s="4"/>
      <c r="E414" s="4"/>
      <c r="F414" s="4"/>
      <c r="G414" s="5"/>
      <c r="H414" s="5"/>
      <c r="I414" s="4"/>
    </row>
    <row r="415">
      <c r="A415" s="4"/>
      <c r="B415" s="12"/>
      <c r="C415" s="4"/>
      <c r="D415" s="4"/>
      <c r="E415" s="4"/>
      <c r="F415" s="4"/>
      <c r="G415" s="5"/>
      <c r="H415" s="5"/>
      <c r="I415" s="4"/>
    </row>
    <row r="416">
      <c r="A416" s="4"/>
      <c r="B416" s="12"/>
      <c r="C416" s="4"/>
      <c r="D416" s="4"/>
      <c r="E416" s="4"/>
      <c r="F416" s="4"/>
      <c r="G416" s="5"/>
      <c r="H416" s="5"/>
      <c r="I416" s="4"/>
    </row>
    <row r="417">
      <c r="A417" s="4"/>
      <c r="B417" s="12"/>
      <c r="C417" s="4"/>
      <c r="D417" s="4"/>
      <c r="E417" s="4"/>
      <c r="F417" s="4"/>
      <c r="G417" s="5"/>
      <c r="H417" s="5"/>
      <c r="I417" s="4"/>
    </row>
    <row r="418">
      <c r="A418" s="4"/>
      <c r="B418" s="12"/>
      <c r="C418" s="4"/>
      <c r="D418" s="4"/>
      <c r="E418" s="4"/>
      <c r="F418" s="4"/>
      <c r="G418" s="5"/>
      <c r="H418" s="5"/>
      <c r="I418" s="4"/>
    </row>
    <row r="419">
      <c r="A419" s="4"/>
      <c r="B419" s="12"/>
      <c r="C419" s="4"/>
      <c r="D419" s="4"/>
      <c r="E419" s="4"/>
      <c r="F419" s="4"/>
      <c r="G419" s="5"/>
      <c r="H419" s="5"/>
      <c r="I419" s="4"/>
    </row>
    <row r="420">
      <c r="A420" s="4"/>
      <c r="B420" s="12"/>
      <c r="C420" s="4"/>
      <c r="D420" s="4"/>
      <c r="E420" s="4"/>
      <c r="F420" s="4"/>
      <c r="G420" s="5"/>
      <c r="H420" s="5"/>
      <c r="I420" s="4"/>
    </row>
    <row r="421">
      <c r="A421" s="4"/>
      <c r="B421" s="12"/>
      <c r="C421" s="4"/>
      <c r="D421" s="4"/>
      <c r="E421" s="4"/>
      <c r="F421" s="4"/>
      <c r="G421" s="5"/>
      <c r="H421" s="5"/>
      <c r="I421" s="4"/>
    </row>
    <row r="422">
      <c r="A422" s="4"/>
      <c r="B422" s="12"/>
      <c r="C422" s="4"/>
      <c r="D422" s="4"/>
      <c r="E422" s="4"/>
      <c r="F422" s="4"/>
      <c r="G422" s="5"/>
      <c r="H422" s="5"/>
      <c r="I422" s="4"/>
    </row>
    <row r="423">
      <c r="A423" s="4"/>
      <c r="B423" s="12"/>
      <c r="C423" s="4"/>
      <c r="D423" s="4"/>
      <c r="E423" s="4"/>
      <c r="F423" s="4"/>
      <c r="G423" s="5"/>
      <c r="H423" s="5"/>
      <c r="I423" s="4"/>
    </row>
    <row r="424">
      <c r="A424" s="4"/>
      <c r="B424" s="12"/>
      <c r="C424" s="4"/>
      <c r="D424" s="4"/>
      <c r="E424" s="4"/>
      <c r="F424" s="4"/>
      <c r="G424" s="5"/>
      <c r="H424" s="5"/>
      <c r="I424" s="4"/>
    </row>
    <row r="425">
      <c r="A425" s="4"/>
      <c r="B425" s="12"/>
      <c r="C425" s="4"/>
      <c r="D425" s="4"/>
      <c r="E425" s="4"/>
      <c r="F425" s="4"/>
      <c r="G425" s="5"/>
      <c r="H425" s="5"/>
      <c r="I425" s="4"/>
    </row>
    <row r="426">
      <c r="A426" s="4"/>
      <c r="B426" s="12"/>
      <c r="C426" s="4"/>
      <c r="D426" s="4"/>
      <c r="E426" s="4"/>
      <c r="F426" s="4"/>
      <c r="G426" s="5"/>
      <c r="H426" s="5"/>
      <c r="I426" s="4"/>
    </row>
    <row r="427">
      <c r="A427" s="4"/>
      <c r="B427" s="12"/>
      <c r="C427" s="4"/>
      <c r="D427" s="4"/>
      <c r="E427" s="4"/>
      <c r="F427" s="4"/>
      <c r="G427" s="5"/>
      <c r="H427" s="5"/>
      <c r="I427" s="4"/>
    </row>
    <row r="428">
      <c r="A428" s="4"/>
      <c r="B428" s="12"/>
      <c r="C428" s="4"/>
      <c r="D428" s="4"/>
      <c r="E428" s="4"/>
      <c r="F428" s="4"/>
      <c r="G428" s="5"/>
      <c r="H428" s="5"/>
      <c r="I428" s="4"/>
    </row>
    <row r="429">
      <c r="A429" s="4"/>
      <c r="B429" s="12"/>
      <c r="C429" s="4"/>
      <c r="D429" s="4"/>
      <c r="E429" s="4"/>
      <c r="F429" s="4"/>
      <c r="G429" s="5"/>
      <c r="H429" s="5"/>
      <c r="I429" s="4"/>
    </row>
    <row r="430">
      <c r="A430" s="4"/>
      <c r="B430" s="12"/>
      <c r="C430" s="4"/>
      <c r="D430" s="4"/>
      <c r="E430" s="4"/>
      <c r="F430" s="4"/>
      <c r="G430" s="5"/>
      <c r="H430" s="5"/>
      <c r="I430" s="4"/>
    </row>
    <row r="431">
      <c r="A431" s="4"/>
      <c r="B431" s="12"/>
      <c r="C431" s="4"/>
      <c r="D431" s="4"/>
      <c r="E431" s="4"/>
      <c r="F431" s="4"/>
      <c r="G431" s="5"/>
      <c r="H431" s="5"/>
      <c r="I431" s="4"/>
    </row>
    <row r="432">
      <c r="A432" s="4"/>
      <c r="B432" s="12"/>
      <c r="C432" s="4"/>
      <c r="D432" s="4"/>
      <c r="E432" s="4"/>
      <c r="F432" s="4"/>
      <c r="G432" s="5"/>
      <c r="H432" s="5"/>
      <c r="I432" s="4"/>
    </row>
    <row r="433">
      <c r="A433" s="4"/>
      <c r="B433" s="12"/>
      <c r="C433" s="4"/>
      <c r="D433" s="4"/>
      <c r="E433" s="4"/>
      <c r="F433" s="4"/>
      <c r="G433" s="5"/>
      <c r="H433" s="5"/>
      <c r="I433" s="4"/>
    </row>
    <row r="434">
      <c r="A434" s="4"/>
      <c r="B434" s="12"/>
      <c r="C434" s="4"/>
      <c r="D434" s="4"/>
      <c r="E434" s="4"/>
      <c r="F434" s="4"/>
      <c r="G434" s="5"/>
      <c r="H434" s="5"/>
      <c r="I434" s="4"/>
    </row>
    <row r="435">
      <c r="A435" s="4"/>
      <c r="B435" s="12"/>
      <c r="C435" s="4"/>
      <c r="D435" s="4"/>
      <c r="E435" s="4"/>
      <c r="F435" s="4"/>
      <c r="G435" s="5"/>
      <c r="H435" s="5"/>
      <c r="I435" s="4"/>
    </row>
    <row r="436">
      <c r="A436" s="4"/>
      <c r="B436" s="12"/>
      <c r="C436" s="4"/>
      <c r="D436" s="4"/>
      <c r="E436" s="4"/>
      <c r="F436" s="4"/>
      <c r="G436" s="5"/>
      <c r="H436" s="5"/>
      <c r="I436" s="4"/>
    </row>
    <row r="437">
      <c r="A437" s="4"/>
      <c r="B437" s="12"/>
      <c r="C437" s="4"/>
      <c r="D437" s="4"/>
      <c r="E437" s="4"/>
      <c r="F437" s="4"/>
      <c r="G437" s="5"/>
      <c r="H437" s="5"/>
      <c r="I437" s="4"/>
    </row>
    <row r="438">
      <c r="A438" s="4"/>
      <c r="B438" s="12"/>
      <c r="C438" s="4"/>
      <c r="D438" s="4"/>
      <c r="E438" s="4"/>
      <c r="F438" s="4"/>
      <c r="G438" s="5"/>
      <c r="H438" s="5"/>
      <c r="I438" s="4"/>
    </row>
    <row r="439">
      <c r="A439" s="4"/>
      <c r="B439" s="12"/>
      <c r="C439" s="4"/>
      <c r="D439" s="4"/>
      <c r="E439" s="4"/>
      <c r="F439" s="4"/>
      <c r="G439" s="5"/>
      <c r="H439" s="5"/>
      <c r="I439" s="4"/>
    </row>
    <row r="440">
      <c r="A440" s="4"/>
      <c r="B440" s="12"/>
      <c r="C440" s="4"/>
      <c r="D440" s="4"/>
      <c r="E440" s="4"/>
      <c r="F440" s="4"/>
      <c r="G440" s="5"/>
      <c r="H440" s="5"/>
      <c r="I440" s="4"/>
    </row>
    <row r="441">
      <c r="A441" s="4"/>
      <c r="B441" s="12"/>
      <c r="C441" s="4"/>
      <c r="D441" s="4"/>
      <c r="E441" s="4"/>
      <c r="F441" s="4"/>
      <c r="G441" s="5"/>
      <c r="H441" s="5"/>
      <c r="I441" s="4"/>
    </row>
    <row r="442">
      <c r="A442" s="4"/>
      <c r="B442" s="12"/>
      <c r="C442" s="4"/>
      <c r="D442" s="4"/>
      <c r="E442" s="4"/>
      <c r="F442" s="4"/>
      <c r="G442" s="5"/>
      <c r="H442" s="5"/>
      <c r="I442" s="4"/>
    </row>
    <row r="443">
      <c r="A443" s="4"/>
      <c r="B443" s="12"/>
      <c r="C443" s="4"/>
      <c r="D443" s="4"/>
      <c r="E443" s="4"/>
      <c r="F443" s="4"/>
      <c r="G443" s="5"/>
      <c r="H443" s="5"/>
      <c r="I443" s="4"/>
    </row>
    <row r="444">
      <c r="A444" s="4"/>
      <c r="B444" s="12"/>
      <c r="C444" s="4"/>
      <c r="D444" s="4"/>
      <c r="E444" s="4"/>
      <c r="F444" s="4"/>
      <c r="G444" s="5"/>
      <c r="H444" s="5"/>
      <c r="I444" s="4"/>
    </row>
    <row r="445">
      <c r="A445" s="4"/>
      <c r="B445" s="12"/>
      <c r="C445" s="4"/>
      <c r="D445" s="4"/>
      <c r="E445" s="4"/>
      <c r="F445" s="4"/>
      <c r="G445" s="5"/>
      <c r="H445" s="5"/>
      <c r="I445" s="4"/>
    </row>
    <row r="446">
      <c r="A446" s="4"/>
      <c r="B446" s="12"/>
      <c r="C446" s="4"/>
      <c r="D446" s="4"/>
      <c r="E446" s="4"/>
      <c r="F446" s="4"/>
      <c r="G446" s="5"/>
      <c r="H446" s="5"/>
      <c r="I446" s="4"/>
    </row>
    <row r="447">
      <c r="A447" s="4"/>
      <c r="B447" s="12"/>
      <c r="C447" s="4"/>
      <c r="D447" s="4"/>
      <c r="E447" s="4"/>
      <c r="F447" s="4"/>
      <c r="G447" s="5"/>
      <c r="H447" s="5"/>
      <c r="I447" s="4"/>
    </row>
    <row r="448">
      <c r="A448" s="4"/>
      <c r="B448" s="12"/>
      <c r="C448" s="4"/>
      <c r="D448" s="4"/>
      <c r="E448" s="4"/>
      <c r="F448" s="4"/>
      <c r="G448" s="5"/>
      <c r="H448" s="5"/>
      <c r="I448" s="4"/>
    </row>
    <row r="449">
      <c r="A449" s="4"/>
      <c r="B449" s="12"/>
      <c r="C449" s="4"/>
      <c r="D449" s="4"/>
      <c r="E449" s="4"/>
      <c r="F449" s="4"/>
      <c r="G449" s="5"/>
      <c r="H449" s="5"/>
      <c r="I449" s="4"/>
    </row>
    <row r="450">
      <c r="A450" s="4"/>
      <c r="B450" s="12"/>
      <c r="C450" s="4"/>
      <c r="D450" s="4"/>
      <c r="E450" s="4"/>
      <c r="F450" s="4"/>
      <c r="G450" s="5"/>
      <c r="H450" s="5"/>
      <c r="I450" s="4"/>
    </row>
    <row r="451">
      <c r="A451" s="4"/>
      <c r="B451" s="12"/>
      <c r="C451" s="4"/>
      <c r="D451" s="4"/>
      <c r="E451" s="4"/>
      <c r="F451" s="4"/>
      <c r="G451" s="5"/>
      <c r="H451" s="5"/>
      <c r="I451" s="4"/>
    </row>
    <row r="452">
      <c r="A452" s="4"/>
      <c r="B452" s="12"/>
      <c r="C452" s="4"/>
      <c r="D452" s="4"/>
      <c r="E452" s="4"/>
      <c r="F452" s="4"/>
      <c r="G452" s="5"/>
      <c r="H452" s="5"/>
      <c r="I452" s="4"/>
    </row>
    <row r="453">
      <c r="A453" s="4"/>
      <c r="B453" s="12"/>
      <c r="C453" s="4"/>
      <c r="D453" s="4"/>
      <c r="E453" s="4"/>
      <c r="F453" s="4"/>
      <c r="G453" s="5"/>
      <c r="H453" s="5"/>
      <c r="I453" s="4"/>
    </row>
    <row r="454">
      <c r="A454" s="4"/>
      <c r="B454" s="12"/>
      <c r="C454" s="4"/>
      <c r="D454" s="4"/>
      <c r="E454" s="4"/>
      <c r="F454" s="4"/>
      <c r="G454" s="5"/>
      <c r="H454" s="5"/>
      <c r="I454" s="4"/>
    </row>
    <row r="455">
      <c r="A455" s="4"/>
      <c r="B455" s="12"/>
      <c r="C455" s="4"/>
      <c r="D455" s="4"/>
      <c r="E455" s="4"/>
      <c r="F455" s="4"/>
      <c r="G455" s="5"/>
      <c r="H455" s="5"/>
      <c r="I455" s="4"/>
    </row>
    <row r="456">
      <c r="A456" s="4"/>
      <c r="B456" s="12"/>
      <c r="C456" s="4"/>
      <c r="D456" s="4"/>
      <c r="E456" s="4"/>
      <c r="F456" s="4"/>
      <c r="G456" s="5"/>
      <c r="H456" s="5"/>
      <c r="I456" s="4"/>
    </row>
    <row r="457">
      <c r="A457" s="4"/>
      <c r="B457" s="12"/>
      <c r="C457" s="4"/>
      <c r="D457" s="4"/>
      <c r="E457" s="4"/>
      <c r="F457" s="4"/>
      <c r="G457" s="5"/>
      <c r="H457" s="5"/>
      <c r="I457" s="4"/>
    </row>
    <row r="458">
      <c r="A458" s="4"/>
      <c r="B458" s="12"/>
      <c r="C458" s="4"/>
      <c r="D458" s="4"/>
      <c r="E458" s="4"/>
      <c r="F458" s="4"/>
      <c r="G458" s="5"/>
      <c r="H458" s="5"/>
      <c r="I458" s="4"/>
    </row>
    <row r="459">
      <c r="A459" s="4"/>
      <c r="B459" s="12"/>
      <c r="C459" s="4"/>
      <c r="D459" s="4"/>
      <c r="E459" s="4"/>
      <c r="F459" s="4"/>
      <c r="G459" s="5"/>
      <c r="H459" s="5"/>
      <c r="I459" s="4"/>
    </row>
    <row r="460">
      <c r="A460" s="4"/>
      <c r="B460" s="12"/>
      <c r="C460" s="4"/>
      <c r="D460" s="4"/>
      <c r="E460" s="4"/>
      <c r="F460" s="4"/>
      <c r="G460" s="5"/>
      <c r="H460" s="5"/>
      <c r="I460" s="4"/>
    </row>
    <row r="461">
      <c r="A461" s="4"/>
      <c r="B461" s="12"/>
      <c r="C461" s="4"/>
      <c r="D461" s="4"/>
      <c r="E461" s="4"/>
      <c r="F461" s="4"/>
      <c r="G461" s="5"/>
      <c r="H461" s="5"/>
      <c r="I461" s="4"/>
    </row>
    <row r="462">
      <c r="A462" s="4"/>
      <c r="B462" s="12"/>
      <c r="C462" s="4"/>
      <c r="D462" s="4"/>
      <c r="E462" s="4"/>
      <c r="F462" s="4"/>
      <c r="G462" s="5"/>
      <c r="H462" s="5"/>
      <c r="I462" s="4"/>
    </row>
    <row r="463">
      <c r="A463" s="4"/>
      <c r="B463" s="12"/>
      <c r="C463" s="4"/>
      <c r="D463" s="4"/>
      <c r="E463" s="4"/>
      <c r="F463" s="4"/>
      <c r="G463" s="5"/>
      <c r="H463" s="5"/>
      <c r="I463" s="4"/>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75"/>
    <col customWidth="1" min="2" max="2" width="7.63"/>
    <col customWidth="1" min="4" max="27" width="7.63"/>
  </cols>
  <sheetData>
    <row r="1">
      <c r="A1" s="1" t="s">
        <v>3</v>
      </c>
      <c r="B1" s="18" t="s">
        <v>4</v>
      </c>
    </row>
    <row r="2">
      <c r="A2" s="4" t="s">
        <v>14</v>
      </c>
      <c r="B2" s="4" t="s">
        <v>3846</v>
      </c>
    </row>
    <row r="3">
      <c r="A3" s="4" t="s">
        <v>18</v>
      </c>
      <c r="B3" s="4" t="s">
        <v>3844</v>
      </c>
    </row>
    <row r="4">
      <c r="A4" s="4" t="s">
        <v>21</v>
      </c>
      <c r="B4" s="4" t="s">
        <v>3843</v>
      </c>
    </row>
    <row r="5">
      <c r="A5" s="4" t="s">
        <v>24</v>
      </c>
      <c r="B5" s="4" t="s">
        <v>3846</v>
      </c>
    </row>
    <row r="6">
      <c r="A6" s="4" t="s">
        <v>27</v>
      </c>
      <c r="B6" s="4" t="s">
        <v>3844</v>
      </c>
    </row>
    <row r="7">
      <c r="A7" s="4" t="s">
        <v>32</v>
      </c>
      <c r="B7" s="4" t="s">
        <v>3846</v>
      </c>
    </row>
    <row r="8">
      <c r="A8" s="4" t="s">
        <v>35</v>
      </c>
      <c r="B8" s="4" t="s">
        <v>3844</v>
      </c>
    </row>
    <row r="9">
      <c r="A9" s="4" t="s">
        <v>38</v>
      </c>
      <c r="B9" s="4" t="s">
        <v>3846</v>
      </c>
    </row>
    <row r="10">
      <c r="A10" s="4" t="s">
        <v>49</v>
      </c>
      <c r="B10" s="4" t="s">
        <v>3846</v>
      </c>
    </row>
    <row r="11">
      <c r="A11" s="4" t="s">
        <v>55</v>
      </c>
      <c r="B11" s="4" t="s">
        <v>3848</v>
      </c>
    </row>
    <row r="12">
      <c r="A12" s="4" t="s">
        <v>70</v>
      </c>
      <c r="B12" s="4" t="s">
        <v>3846</v>
      </c>
    </row>
    <row r="13">
      <c r="A13" s="4" t="s">
        <v>75</v>
      </c>
      <c r="B13" s="4" t="s">
        <v>3844</v>
      </c>
    </row>
    <row r="14">
      <c r="A14" s="4" t="s">
        <v>109</v>
      </c>
      <c r="B14" s="4" t="s">
        <v>3844</v>
      </c>
    </row>
    <row r="15">
      <c r="A15" s="4" t="s">
        <v>112</v>
      </c>
      <c r="B15" s="4" t="s">
        <v>3844</v>
      </c>
    </row>
    <row r="16">
      <c r="A16" s="4" t="s">
        <v>114</v>
      </c>
      <c r="B16" s="4" t="s">
        <v>3846</v>
      </c>
    </row>
    <row r="17">
      <c r="A17" s="4" t="s">
        <v>132</v>
      </c>
      <c r="B17" s="4" t="s">
        <v>3846</v>
      </c>
    </row>
    <row r="18">
      <c r="A18" s="4" t="s">
        <v>142</v>
      </c>
      <c r="B18" s="4" t="s">
        <v>3845</v>
      </c>
    </row>
    <row r="19">
      <c r="A19" s="4" t="s">
        <v>150</v>
      </c>
      <c r="B19" s="4" t="s">
        <v>3846</v>
      </c>
    </row>
    <row r="20">
      <c r="A20" s="4" t="s">
        <v>153</v>
      </c>
      <c r="B20" s="4" t="s">
        <v>3846</v>
      </c>
    </row>
    <row r="21" ht="15.75" customHeight="1">
      <c r="A21" s="4" t="s">
        <v>184</v>
      </c>
      <c r="B21" s="4" t="s">
        <v>3846</v>
      </c>
    </row>
    <row r="22" ht="15.75" customHeight="1">
      <c r="A22" s="4" t="s">
        <v>196</v>
      </c>
      <c r="B22" s="4" t="s">
        <v>3844</v>
      </c>
    </row>
    <row r="23" ht="15.75" customHeight="1">
      <c r="A23" s="4" t="s">
        <v>205</v>
      </c>
      <c r="B23" s="4" t="s">
        <v>3846</v>
      </c>
    </row>
    <row r="24" ht="15.75" customHeight="1">
      <c r="A24" s="4" t="s">
        <v>210</v>
      </c>
      <c r="B24" s="4" t="s">
        <v>3844</v>
      </c>
    </row>
    <row r="25" ht="15.75" customHeight="1">
      <c r="A25" s="4" t="s">
        <v>214</v>
      </c>
      <c r="B25" s="4" t="s">
        <v>3844</v>
      </c>
    </row>
    <row r="26" ht="15.75" customHeight="1">
      <c r="A26" s="4" t="s">
        <v>253</v>
      </c>
      <c r="B26" s="4" t="s">
        <v>3844</v>
      </c>
    </row>
    <row r="27" ht="15.75" customHeight="1">
      <c r="A27" s="4" t="s">
        <v>264</v>
      </c>
      <c r="B27" s="4" t="s">
        <v>3844</v>
      </c>
    </row>
    <row r="28" ht="15.75" customHeight="1">
      <c r="A28" s="4" t="s">
        <v>296</v>
      </c>
      <c r="B28" s="4" t="s">
        <v>3844</v>
      </c>
    </row>
    <row r="29" ht="15.75" customHeight="1">
      <c r="A29" s="4" t="s">
        <v>537</v>
      </c>
      <c r="B29" s="4" t="s">
        <v>3846</v>
      </c>
    </row>
    <row r="30" ht="15.75" customHeight="1">
      <c r="A30" s="4" t="s">
        <v>658</v>
      </c>
      <c r="B30" s="4" t="s">
        <v>3844</v>
      </c>
    </row>
    <row r="31" ht="15.75" customHeight="1">
      <c r="A31" s="4" t="s">
        <v>771</v>
      </c>
      <c r="B31" s="4" t="s">
        <v>3846</v>
      </c>
    </row>
    <row r="32" ht="15.75" customHeight="1">
      <c r="A32" s="4" t="s">
        <v>782</v>
      </c>
      <c r="B32" s="4" t="s">
        <v>3846</v>
      </c>
    </row>
    <row r="33" ht="15.75" customHeight="1">
      <c r="A33" s="4" t="s">
        <v>819</v>
      </c>
      <c r="B33" s="4" t="s">
        <v>3844</v>
      </c>
    </row>
    <row r="34" ht="15.75" customHeight="1">
      <c r="A34" s="4" t="s">
        <v>895</v>
      </c>
      <c r="B34" s="4" t="s">
        <v>3846</v>
      </c>
    </row>
    <row r="35" ht="15.75" customHeight="1">
      <c r="A35" s="4" t="s">
        <v>934</v>
      </c>
      <c r="B35" s="4" t="s">
        <v>3846</v>
      </c>
    </row>
    <row r="36" ht="15.75" customHeight="1">
      <c r="A36" s="4" t="s">
        <v>981</v>
      </c>
      <c r="B36" s="4" t="s">
        <v>3844</v>
      </c>
    </row>
    <row r="37" ht="15.75" customHeight="1">
      <c r="A37" s="4" t="s">
        <v>1007</v>
      </c>
      <c r="B37" s="4" t="s">
        <v>3844</v>
      </c>
    </row>
    <row r="38" ht="15.75" customHeight="1">
      <c r="A38" s="4" t="s">
        <v>1121</v>
      </c>
      <c r="B38" s="4" t="s">
        <v>3844</v>
      </c>
    </row>
    <row r="39" ht="15.75" customHeight="1">
      <c r="A39" s="4" t="s">
        <v>1179</v>
      </c>
      <c r="B39" s="4" t="s">
        <v>3844</v>
      </c>
    </row>
    <row r="40" ht="15.75" customHeight="1">
      <c r="A40" s="4" t="s">
        <v>1419</v>
      </c>
      <c r="B40" s="4" t="s">
        <v>3842</v>
      </c>
    </row>
    <row r="41" ht="15.75" customHeight="1">
      <c r="A41" s="4" t="s">
        <v>1444</v>
      </c>
      <c r="B41" s="4" t="s">
        <v>3842</v>
      </c>
    </row>
    <row r="42" ht="15.75" customHeight="1">
      <c r="A42" s="4" t="s">
        <v>1448</v>
      </c>
      <c r="B42" s="4" t="s">
        <v>3842</v>
      </c>
    </row>
    <row r="43" ht="15.75" customHeight="1">
      <c r="A43" s="4" t="s">
        <v>1456</v>
      </c>
      <c r="B43" s="4" t="s">
        <v>3842</v>
      </c>
    </row>
    <row r="44" ht="15.75" customHeight="1">
      <c r="A44" s="4" t="s">
        <v>1461</v>
      </c>
      <c r="B44" s="4" t="s">
        <v>3842</v>
      </c>
    </row>
    <row r="45" ht="15.75" customHeight="1">
      <c r="A45" s="4" t="s">
        <v>1469</v>
      </c>
      <c r="B45" s="4" t="s">
        <v>3842</v>
      </c>
    </row>
    <row r="46" ht="15.75" customHeight="1">
      <c r="A46" s="4" t="s">
        <v>1501</v>
      </c>
      <c r="B46" s="4" t="s">
        <v>3842</v>
      </c>
    </row>
    <row r="47" ht="15.75" customHeight="1">
      <c r="A47" s="4" t="s">
        <v>1527</v>
      </c>
      <c r="B47" s="4" t="s">
        <v>3842</v>
      </c>
    </row>
    <row r="48" ht="15.75" customHeight="1">
      <c r="A48" s="4" t="s">
        <v>1537</v>
      </c>
      <c r="B48" s="4" t="s">
        <v>3842</v>
      </c>
    </row>
    <row r="49" ht="15.75" customHeight="1">
      <c r="A49" s="4" t="s">
        <v>1544</v>
      </c>
      <c r="B49" s="4" t="s">
        <v>3842</v>
      </c>
    </row>
    <row r="50" ht="15.75" customHeight="1">
      <c r="A50" s="4" t="s">
        <v>1561</v>
      </c>
      <c r="B50" s="4" t="s">
        <v>3842</v>
      </c>
    </row>
    <row r="51" ht="15.75" customHeight="1">
      <c r="A51" s="4" t="s">
        <v>1573</v>
      </c>
      <c r="B51" s="4" t="s">
        <v>3842</v>
      </c>
    </row>
    <row r="52" ht="15.75" customHeight="1">
      <c r="A52" s="4" t="s">
        <v>1653</v>
      </c>
      <c r="B52" s="4" t="s">
        <v>3842</v>
      </c>
    </row>
    <row r="53" ht="15.75" customHeight="1">
      <c r="A53" s="4" t="s">
        <v>1741</v>
      </c>
      <c r="B53" s="4" t="s">
        <v>3842</v>
      </c>
    </row>
    <row r="54" ht="15.75" customHeight="1">
      <c r="A54" s="4" t="s">
        <v>1745</v>
      </c>
      <c r="B54" s="4" t="s">
        <v>3842</v>
      </c>
    </row>
    <row r="55" ht="15.75" customHeight="1">
      <c r="A55" s="4" t="s">
        <v>1750</v>
      </c>
      <c r="B55" s="4" t="s">
        <v>3842</v>
      </c>
    </row>
    <row r="56" ht="15.75" customHeight="1">
      <c r="A56" s="4" t="s">
        <v>1783</v>
      </c>
      <c r="B56" s="4" t="s">
        <v>3842</v>
      </c>
    </row>
    <row r="57" ht="15.75" customHeight="1">
      <c r="A57" s="4" t="s">
        <v>1899</v>
      </c>
      <c r="B57" s="4" t="s">
        <v>3842</v>
      </c>
    </row>
    <row r="58" ht="15.75" customHeight="1">
      <c r="A58" s="4" t="s">
        <v>1942</v>
      </c>
      <c r="B58" s="4" t="s">
        <v>3842</v>
      </c>
    </row>
    <row r="59" ht="15.75" customHeight="1">
      <c r="A59" s="4" t="s">
        <v>2043</v>
      </c>
      <c r="B59" s="4" t="s">
        <v>3842</v>
      </c>
    </row>
    <row r="60" ht="15.75" customHeight="1">
      <c r="A60" s="4" t="s">
        <v>2183</v>
      </c>
      <c r="B60" s="4" t="s">
        <v>3849</v>
      </c>
    </row>
    <row r="61" ht="15.75" customHeight="1">
      <c r="A61" s="4" t="s">
        <v>2214</v>
      </c>
      <c r="B61" s="4" t="s">
        <v>3842</v>
      </c>
    </row>
    <row r="62" ht="15.75" customHeight="1">
      <c r="A62" s="4" t="s">
        <v>2242</v>
      </c>
      <c r="B62" s="4" t="s">
        <v>3842</v>
      </c>
    </row>
    <row r="63" ht="15.75" customHeight="1">
      <c r="A63" s="4" t="s">
        <v>2339</v>
      </c>
      <c r="B63" s="4" t="s">
        <v>3842</v>
      </c>
    </row>
    <row r="64" ht="15.75" customHeight="1">
      <c r="A64" s="4" t="s">
        <v>2419</v>
      </c>
      <c r="B64" s="4" t="s">
        <v>3842</v>
      </c>
    </row>
    <row r="65" ht="15.75" customHeight="1">
      <c r="A65" s="4" t="s">
        <v>2447</v>
      </c>
      <c r="B65" s="4" t="s">
        <v>3842</v>
      </c>
    </row>
    <row r="66" ht="15.75" customHeight="1">
      <c r="A66" s="4" t="s">
        <v>2517</v>
      </c>
      <c r="B66" s="4" t="s">
        <v>3842</v>
      </c>
    </row>
    <row r="67" ht="15.75" customHeight="1">
      <c r="A67" s="4" t="s">
        <v>2548</v>
      </c>
      <c r="B67" s="4" t="s">
        <v>3842</v>
      </c>
    </row>
    <row r="68" ht="15.75" customHeight="1">
      <c r="A68" s="4" t="s">
        <v>2552</v>
      </c>
      <c r="B68" s="4" t="s">
        <v>3842</v>
      </c>
    </row>
    <row r="69" ht="15.75" customHeight="1">
      <c r="A69" s="4" t="s">
        <v>2641</v>
      </c>
      <c r="B69" s="4" t="s">
        <v>3842</v>
      </c>
    </row>
    <row r="70" ht="15.75" customHeight="1">
      <c r="A70" s="4" t="s">
        <v>2657</v>
      </c>
      <c r="B70" s="4" t="s">
        <v>3842</v>
      </c>
    </row>
    <row r="71" ht="15.75" customHeight="1">
      <c r="A71" s="4" t="s">
        <v>2664</v>
      </c>
      <c r="B71" s="4" t="s">
        <v>3842</v>
      </c>
    </row>
    <row r="72" ht="15.75" customHeight="1">
      <c r="A72" s="4" t="s">
        <v>2807</v>
      </c>
      <c r="B72" s="4" t="s">
        <v>3850</v>
      </c>
    </row>
    <row r="73" ht="15.75" customHeight="1">
      <c r="A73" s="4" t="s">
        <v>2817</v>
      </c>
      <c r="B73" s="4" t="s">
        <v>3850</v>
      </c>
    </row>
    <row r="74" ht="15.75" customHeight="1">
      <c r="A74" s="4" t="s">
        <v>2821</v>
      </c>
      <c r="B74" s="4" t="s">
        <v>3850</v>
      </c>
    </row>
    <row r="75" ht="15.75" customHeight="1">
      <c r="A75" s="4" t="s">
        <v>2825</v>
      </c>
      <c r="B75" s="4" t="s">
        <v>3850</v>
      </c>
    </row>
    <row r="76" ht="15.75" customHeight="1">
      <c r="A76" s="4" t="s">
        <v>2833</v>
      </c>
      <c r="B76" s="4" t="s">
        <v>3851</v>
      </c>
    </row>
    <row r="77" ht="15.75" customHeight="1">
      <c r="A77" s="4" t="s">
        <v>2846</v>
      </c>
      <c r="B77" s="4" t="s">
        <v>3850</v>
      </c>
    </row>
    <row r="78" ht="15.75" customHeight="1">
      <c r="A78" s="4" t="s">
        <v>2849</v>
      </c>
      <c r="B78" s="4" t="s">
        <v>3851</v>
      </c>
    </row>
    <row r="79" ht="15.75" customHeight="1">
      <c r="A79" s="4" t="s">
        <v>2853</v>
      </c>
      <c r="B79" s="4" t="s">
        <v>3850</v>
      </c>
    </row>
    <row r="80" ht="15.75" customHeight="1">
      <c r="A80" s="4" t="s">
        <v>2857</v>
      </c>
      <c r="B80" s="4" t="s">
        <v>3850</v>
      </c>
    </row>
    <row r="81" ht="15.75" customHeight="1">
      <c r="A81" s="4" t="s">
        <v>2860</v>
      </c>
      <c r="B81" s="4" t="s">
        <v>3845</v>
      </c>
    </row>
    <row r="82" ht="15.75" customHeight="1">
      <c r="A82" s="4" t="s">
        <v>2864</v>
      </c>
      <c r="B82" s="4" t="s">
        <v>3845</v>
      </c>
    </row>
    <row r="83" ht="15.75" customHeight="1">
      <c r="A83" s="4" t="s">
        <v>2874</v>
      </c>
      <c r="B83" s="4" t="s">
        <v>3845</v>
      </c>
    </row>
    <row r="84" ht="15.75" customHeight="1">
      <c r="A84" s="4" t="s">
        <v>2885</v>
      </c>
      <c r="B84" s="4" t="s">
        <v>3845</v>
      </c>
    </row>
    <row r="85" ht="15.75" customHeight="1">
      <c r="A85" s="4" t="s">
        <v>2915</v>
      </c>
      <c r="B85" s="4" t="s">
        <v>3845</v>
      </c>
    </row>
    <row r="86" ht="15.75" customHeight="1">
      <c r="A86" s="4" t="s">
        <v>2924</v>
      </c>
      <c r="B86" s="4" t="s">
        <v>3845</v>
      </c>
    </row>
    <row r="87" ht="15.75" customHeight="1">
      <c r="A87" s="4" t="s">
        <v>2929</v>
      </c>
      <c r="B87" s="4" t="s">
        <v>3845</v>
      </c>
    </row>
    <row r="88" ht="15.75" customHeight="1">
      <c r="A88" s="4" t="s">
        <v>2962</v>
      </c>
      <c r="B88" s="4" t="s">
        <v>3845</v>
      </c>
    </row>
    <row r="89" ht="15.75" customHeight="1">
      <c r="A89" s="4" t="s">
        <v>2970</v>
      </c>
      <c r="B89" s="4" t="s">
        <v>3845</v>
      </c>
    </row>
    <row r="90" ht="15.75" customHeight="1">
      <c r="A90" s="4" t="s">
        <v>2976</v>
      </c>
      <c r="B90" s="4" t="s">
        <v>3845</v>
      </c>
    </row>
    <row r="91" ht="15.75" customHeight="1">
      <c r="A91" s="4" t="s">
        <v>3004</v>
      </c>
      <c r="B91" s="4" t="s">
        <v>3845</v>
      </c>
    </row>
    <row r="92" ht="15.75" customHeight="1">
      <c r="A92" s="4" t="s">
        <v>3034</v>
      </c>
      <c r="B92" s="4" t="s">
        <v>3845</v>
      </c>
    </row>
    <row r="93" ht="15.75" customHeight="1">
      <c r="A93" s="4" t="s">
        <v>24</v>
      </c>
      <c r="B93" s="4" t="s">
        <v>3845</v>
      </c>
    </row>
    <row r="94" ht="15.75" customHeight="1">
      <c r="A94" s="4" t="s">
        <v>3048</v>
      </c>
      <c r="B94" s="4" t="s">
        <v>3845</v>
      </c>
    </row>
    <row r="95" ht="15.75" customHeight="1">
      <c r="A95" s="4" t="s">
        <v>3050</v>
      </c>
      <c r="B95" s="4" t="s">
        <v>3845</v>
      </c>
    </row>
    <row r="96" ht="15.75" customHeight="1">
      <c r="A96" s="4" t="s">
        <v>3073</v>
      </c>
      <c r="B96" s="4" t="s">
        <v>3845</v>
      </c>
    </row>
    <row r="97" ht="15.75" customHeight="1">
      <c r="A97" s="4" t="s">
        <v>3137</v>
      </c>
      <c r="B97" s="4" t="s">
        <v>3845</v>
      </c>
    </row>
    <row r="98" ht="15.75" customHeight="1">
      <c r="A98" s="4" t="s">
        <v>3153</v>
      </c>
      <c r="B98" s="4" t="s">
        <v>3845</v>
      </c>
    </row>
    <row r="99" ht="15.75" customHeight="1">
      <c r="A99" s="4" t="s">
        <v>3167</v>
      </c>
      <c r="B99" s="4" t="s">
        <v>3845</v>
      </c>
    </row>
    <row r="100" ht="15.75" customHeight="1">
      <c r="A100" s="4" t="s">
        <v>3224</v>
      </c>
      <c r="B100" s="4" t="s">
        <v>3845</v>
      </c>
    </row>
    <row r="101" ht="15.75" customHeight="1">
      <c r="A101" s="4" t="s">
        <v>3266</v>
      </c>
      <c r="B101" s="4" t="s">
        <v>3845</v>
      </c>
    </row>
    <row r="102" ht="15.75" customHeight="1">
      <c r="A102" s="4" t="s">
        <v>3268</v>
      </c>
      <c r="B102" s="4" t="s">
        <v>3845</v>
      </c>
    </row>
    <row r="103" ht="15.75" customHeight="1">
      <c r="A103" s="4" t="s">
        <v>3302</v>
      </c>
      <c r="B103" s="4" t="s">
        <v>3845</v>
      </c>
    </row>
    <row r="104" ht="15.75" customHeight="1">
      <c r="A104" s="4" t="s">
        <v>3310</v>
      </c>
      <c r="B104" s="4" t="s">
        <v>3845</v>
      </c>
    </row>
    <row r="105" ht="15.75" customHeight="1">
      <c r="A105" s="4" t="s">
        <v>3329</v>
      </c>
      <c r="B105" s="4" t="s">
        <v>3845</v>
      </c>
    </row>
    <row r="106" ht="15.75" customHeight="1">
      <c r="A106" s="4" t="s">
        <v>3355</v>
      </c>
      <c r="B106" s="4" t="s">
        <v>3845</v>
      </c>
    </row>
    <row r="107" ht="15.75" customHeight="1">
      <c r="A107" s="4" t="s">
        <v>3359</v>
      </c>
      <c r="B107" s="4" t="s">
        <v>3845</v>
      </c>
    </row>
    <row r="108" ht="15.75" customHeight="1">
      <c r="A108" s="4" t="s">
        <v>3376</v>
      </c>
      <c r="B108" s="4" t="s">
        <v>3845</v>
      </c>
    </row>
    <row r="109" ht="15.75" customHeight="1">
      <c r="A109" s="4" t="s">
        <v>3390</v>
      </c>
      <c r="B109" s="4" t="s">
        <v>3845</v>
      </c>
    </row>
    <row r="110" ht="15.75" customHeight="1">
      <c r="A110" s="4" t="s">
        <v>3400</v>
      </c>
      <c r="B110" s="4" t="s">
        <v>3852</v>
      </c>
    </row>
    <row r="111" ht="15.75" customHeight="1">
      <c r="A111" s="4" t="s">
        <v>3404</v>
      </c>
      <c r="B111" s="4" t="s">
        <v>3845</v>
      </c>
    </row>
    <row r="112" ht="15.75" customHeight="1">
      <c r="A112" s="4" t="s">
        <v>3430</v>
      </c>
      <c r="B112" s="4" t="s">
        <v>3845</v>
      </c>
    </row>
    <row r="113" ht="15.75" customHeight="1">
      <c r="A113" s="4" t="s">
        <v>3438</v>
      </c>
      <c r="B113" s="4" t="s">
        <v>3845</v>
      </c>
    </row>
    <row r="114" ht="15.75" customHeight="1">
      <c r="A114" s="4" t="s">
        <v>3470</v>
      </c>
      <c r="B114" s="4" t="s">
        <v>3845</v>
      </c>
    </row>
    <row r="115" ht="15.75" customHeight="1">
      <c r="A115" s="4" t="s">
        <v>3500</v>
      </c>
      <c r="B115" s="4" t="s">
        <v>3845</v>
      </c>
    </row>
    <row r="116" ht="15.75" customHeight="1">
      <c r="A116" s="4" t="s">
        <v>3616</v>
      </c>
      <c r="B116" s="4" t="s">
        <v>3845</v>
      </c>
    </row>
    <row r="117" ht="15.75" customHeight="1">
      <c r="A117" s="4" t="s">
        <v>3794</v>
      </c>
      <c r="B117" s="4" t="s">
        <v>3845</v>
      </c>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8"/>
    <col customWidth="1" min="2" max="2" width="28.13"/>
    <col customWidth="1" min="3" max="26" width="7.63"/>
  </cols>
  <sheetData>
    <row r="1">
      <c r="A1" s="1" t="s">
        <v>1</v>
      </c>
      <c r="B1" s="1" t="s">
        <v>2</v>
      </c>
      <c r="C1" s="1" t="s">
        <v>11</v>
      </c>
    </row>
    <row r="2">
      <c r="A2" s="4" t="s">
        <v>13</v>
      </c>
      <c r="B2" s="4" t="s">
        <v>3837</v>
      </c>
      <c r="C2" s="4">
        <v>4.1</v>
      </c>
    </row>
    <row r="3">
      <c r="A3" s="4" t="s">
        <v>17</v>
      </c>
      <c r="B3" s="4" t="s">
        <v>3853</v>
      </c>
      <c r="C3" s="4">
        <v>3.3</v>
      </c>
    </row>
    <row r="4">
      <c r="A4" s="4" t="s">
        <v>20</v>
      </c>
      <c r="B4" s="4" t="s">
        <v>3854</v>
      </c>
      <c r="C4" s="4">
        <v>4.0</v>
      </c>
    </row>
    <row r="5">
      <c r="A5" s="4" t="s">
        <v>23</v>
      </c>
      <c r="B5" s="4" t="s">
        <v>3854</v>
      </c>
      <c r="C5" s="4">
        <v>4.7</v>
      </c>
    </row>
    <row r="6">
      <c r="A6" s="4" t="s">
        <v>26</v>
      </c>
      <c r="B6" s="4" t="s">
        <v>3837</v>
      </c>
      <c r="C6" s="4">
        <v>3.7</v>
      </c>
    </row>
    <row r="7">
      <c r="A7" s="4" t="s">
        <v>29</v>
      </c>
      <c r="B7" s="4" t="s">
        <v>3839</v>
      </c>
      <c r="C7" s="4">
        <v>4.1</v>
      </c>
    </row>
    <row r="8">
      <c r="A8" s="4" t="s">
        <v>34</v>
      </c>
      <c r="B8" s="4" t="s">
        <v>3855</v>
      </c>
      <c r="C8" s="4">
        <v>4.7</v>
      </c>
    </row>
    <row r="9">
      <c r="A9" s="4" t="s">
        <v>39</v>
      </c>
      <c r="B9" s="4" t="s">
        <v>3839</v>
      </c>
      <c r="C9" s="4">
        <v>3.6</v>
      </c>
    </row>
    <row r="10">
      <c r="A10" s="4" t="s">
        <v>41</v>
      </c>
      <c r="B10" s="4" t="s">
        <v>3839</v>
      </c>
      <c r="C10" s="4">
        <v>3.9</v>
      </c>
    </row>
    <row r="11">
      <c r="A11" s="4" t="s">
        <v>43</v>
      </c>
      <c r="B11" s="4" t="s">
        <v>3839</v>
      </c>
      <c r="C11" s="4">
        <v>3.4</v>
      </c>
    </row>
    <row r="12">
      <c r="A12" s="4" t="s">
        <v>45</v>
      </c>
      <c r="B12" s="4" t="s">
        <v>3840</v>
      </c>
    </row>
    <row r="13">
      <c r="A13" s="4" t="s">
        <v>48</v>
      </c>
      <c r="B13" s="4" t="s">
        <v>3856</v>
      </c>
      <c r="C13" s="4">
        <v>3.2</v>
      </c>
    </row>
    <row r="14">
      <c r="A14" s="4" t="s">
        <v>51</v>
      </c>
      <c r="B14" s="4" t="s">
        <v>3837</v>
      </c>
      <c r="C14" s="4">
        <v>3.3</v>
      </c>
    </row>
    <row r="15">
      <c r="A15" s="4" t="s">
        <v>54</v>
      </c>
      <c r="B15" s="4" t="s">
        <v>3839</v>
      </c>
      <c r="C15" s="4">
        <v>3.9</v>
      </c>
    </row>
    <row r="16">
      <c r="A16" s="4" t="s">
        <v>60</v>
      </c>
      <c r="B16" s="4" t="s">
        <v>3839</v>
      </c>
      <c r="C16" s="4">
        <v>3.6</v>
      </c>
    </row>
    <row r="17">
      <c r="A17" s="4" t="s">
        <v>64</v>
      </c>
      <c r="B17" s="4" t="s">
        <v>3837</v>
      </c>
      <c r="C17" s="4">
        <v>3.8</v>
      </c>
    </row>
    <row r="18">
      <c r="A18" s="4" t="s">
        <v>66</v>
      </c>
      <c r="B18" s="4" t="s">
        <v>3856</v>
      </c>
      <c r="C18" s="4">
        <v>3.6</v>
      </c>
    </row>
    <row r="19">
      <c r="A19" s="4" t="s">
        <v>69</v>
      </c>
      <c r="B19" s="4" t="s">
        <v>3837</v>
      </c>
      <c r="C19" s="4">
        <v>3.9</v>
      </c>
    </row>
    <row r="20">
      <c r="A20" s="4" t="s">
        <v>71</v>
      </c>
      <c r="B20" s="4" t="s">
        <v>3839</v>
      </c>
      <c r="C20" s="4">
        <v>4.7</v>
      </c>
    </row>
    <row r="21" ht="15.75" customHeight="1">
      <c r="A21" s="4" t="s">
        <v>74</v>
      </c>
      <c r="B21" s="4" t="s">
        <v>3857</v>
      </c>
      <c r="C21" s="4">
        <v>2.7</v>
      </c>
    </row>
    <row r="22" ht="15.75" customHeight="1">
      <c r="A22" s="4" t="s">
        <v>77</v>
      </c>
      <c r="B22" s="4" t="s">
        <v>3856</v>
      </c>
      <c r="C22" s="4">
        <v>3.9</v>
      </c>
    </row>
    <row r="23" ht="15.75" customHeight="1">
      <c r="A23" s="4" t="s">
        <v>79</v>
      </c>
      <c r="B23" s="4" t="s">
        <v>3856</v>
      </c>
      <c r="C23" s="4">
        <v>5.0</v>
      </c>
    </row>
    <row r="24" ht="15.75" customHeight="1">
      <c r="A24" s="4" t="s">
        <v>81</v>
      </c>
      <c r="B24" s="4" t="s">
        <v>3839</v>
      </c>
      <c r="C24" s="4">
        <v>4.3</v>
      </c>
    </row>
    <row r="25" ht="15.75" customHeight="1">
      <c r="A25" s="4" t="s">
        <v>83</v>
      </c>
      <c r="B25" s="4" t="s">
        <v>3856</v>
      </c>
      <c r="C25" s="4">
        <v>4.1</v>
      </c>
    </row>
    <row r="26" ht="15.75" customHeight="1">
      <c r="A26" s="4" t="s">
        <v>85</v>
      </c>
      <c r="B26" s="4" t="s">
        <v>3856</v>
      </c>
      <c r="C26" s="4">
        <v>3.7</v>
      </c>
    </row>
    <row r="27" ht="15.75" customHeight="1">
      <c r="A27" s="4" t="s">
        <v>87</v>
      </c>
      <c r="B27" s="4" t="s">
        <v>3856</v>
      </c>
      <c r="C27" s="4">
        <v>3.7</v>
      </c>
    </row>
    <row r="28" ht="15.75" customHeight="1">
      <c r="A28" s="4" t="s">
        <v>89</v>
      </c>
      <c r="B28" s="4" t="s">
        <v>3838</v>
      </c>
      <c r="C28" s="4">
        <v>3.6</v>
      </c>
    </row>
    <row r="29" ht="15.75" customHeight="1">
      <c r="A29" s="4" t="s">
        <v>91</v>
      </c>
      <c r="B29" s="4" t="s">
        <v>3839</v>
      </c>
      <c r="C29" s="4">
        <v>3.7</v>
      </c>
    </row>
    <row r="30" ht="15.75" customHeight="1">
      <c r="A30" s="4" t="s">
        <v>93</v>
      </c>
      <c r="B30" s="4" t="s">
        <v>3839</v>
      </c>
      <c r="C30" s="4">
        <v>3.1</v>
      </c>
    </row>
    <row r="31" ht="15.75" customHeight="1">
      <c r="A31" s="4" t="s">
        <v>95</v>
      </c>
      <c r="B31" s="4" t="s">
        <v>3839</v>
      </c>
      <c r="C31" s="4">
        <v>4.9</v>
      </c>
    </row>
    <row r="32" ht="15.75" customHeight="1">
      <c r="A32" s="4" t="s">
        <v>96</v>
      </c>
      <c r="B32" s="4" t="s">
        <v>3841</v>
      </c>
      <c r="C32" s="4">
        <v>3.6</v>
      </c>
    </row>
    <row r="33" ht="15.75" customHeight="1">
      <c r="A33" s="4" t="s">
        <v>98</v>
      </c>
      <c r="B33" s="4" t="s">
        <v>3839</v>
      </c>
      <c r="C33" s="4">
        <v>4.3</v>
      </c>
    </row>
    <row r="34" ht="15.75" customHeight="1">
      <c r="A34" s="4" t="s">
        <v>100</v>
      </c>
      <c r="B34" s="4" t="s">
        <v>3837</v>
      </c>
      <c r="C34" s="4">
        <v>4.2</v>
      </c>
    </row>
    <row r="35" ht="15.75" customHeight="1">
      <c r="A35" s="4" t="s">
        <v>102</v>
      </c>
      <c r="B35" s="4" t="s">
        <v>3837</v>
      </c>
      <c r="C35" s="4">
        <v>3.2</v>
      </c>
    </row>
    <row r="36" ht="15.75" customHeight="1">
      <c r="A36" s="4" t="s">
        <v>106</v>
      </c>
      <c r="B36" s="4" t="s">
        <v>3837</v>
      </c>
      <c r="C36" s="4">
        <v>4.1</v>
      </c>
    </row>
    <row r="37" ht="15.75" customHeight="1">
      <c r="A37" s="4" t="s">
        <v>108</v>
      </c>
      <c r="B37" s="4" t="s">
        <v>3858</v>
      </c>
      <c r="C37" s="4">
        <v>4.3</v>
      </c>
    </row>
    <row r="38" ht="15.75" customHeight="1">
      <c r="A38" s="4" t="s">
        <v>111</v>
      </c>
      <c r="B38" s="4" t="s">
        <v>3839</v>
      </c>
      <c r="C38" s="4">
        <v>2.8</v>
      </c>
    </row>
    <row r="39" ht="15.75" customHeight="1">
      <c r="A39" s="4" t="s">
        <v>113</v>
      </c>
      <c r="B39" s="4" t="s">
        <v>3839</v>
      </c>
      <c r="C39" s="4">
        <v>3.6</v>
      </c>
    </row>
    <row r="40" ht="15.75" customHeight="1">
      <c r="A40" s="4" t="s">
        <v>117</v>
      </c>
      <c r="B40" s="4" t="s">
        <v>3838</v>
      </c>
      <c r="C40" s="4">
        <v>3.9</v>
      </c>
    </row>
    <row r="41" ht="15.75" customHeight="1">
      <c r="A41" s="4" t="s">
        <v>119</v>
      </c>
      <c r="B41" s="4" t="s">
        <v>3856</v>
      </c>
      <c r="C41" s="4">
        <v>3.8</v>
      </c>
    </row>
    <row r="42" ht="15.75" customHeight="1">
      <c r="A42" s="4" t="s">
        <v>121</v>
      </c>
      <c r="B42" s="4" t="s">
        <v>3838</v>
      </c>
      <c r="C42" s="4">
        <v>4.7</v>
      </c>
    </row>
    <row r="43" ht="15.75" customHeight="1">
      <c r="A43" s="4" t="s">
        <v>123</v>
      </c>
      <c r="B43" s="4" t="s">
        <v>3859</v>
      </c>
      <c r="C43" s="4">
        <v>2.9</v>
      </c>
    </row>
    <row r="44" ht="15.75" customHeight="1">
      <c r="A44" s="4" t="s">
        <v>125</v>
      </c>
      <c r="B44" s="4" t="s">
        <v>3839</v>
      </c>
      <c r="C44" s="4">
        <v>3.0</v>
      </c>
    </row>
    <row r="45" ht="15.75" customHeight="1">
      <c r="A45" s="4" t="s">
        <v>127</v>
      </c>
      <c r="B45" s="4" t="s">
        <v>3837</v>
      </c>
      <c r="C45" s="4">
        <v>4.2</v>
      </c>
    </row>
    <row r="46" ht="15.75" customHeight="1">
      <c r="A46" s="4" t="s">
        <v>129</v>
      </c>
      <c r="B46" s="4" t="s">
        <v>3839</v>
      </c>
      <c r="C46" s="4">
        <v>3.1</v>
      </c>
    </row>
    <row r="47" ht="15.75" customHeight="1">
      <c r="A47" s="4" t="s">
        <v>131</v>
      </c>
      <c r="B47" s="4" t="s">
        <v>3854</v>
      </c>
      <c r="C47" s="4">
        <v>5.0</v>
      </c>
    </row>
    <row r="48" ht="15.75" customHeight="1">
      <c r="A48" s="4" t="s">
        <v>134</v>
      </c>
      <c r="B48" s="4" t="s">
        <v>3839</v>
      </c>
      <c r="C48" s="4">
        <v>4.4</v>
      </c>
    </row>
    <row r="49" ht="15.75" customHeight="1">
      <c r="A49" s="4" t="s">
        <v>138</v>
      </c>
      <c r="B49" s="4" t="s">
        <v>3840</v>
      </c>
    </row>
    <row r="50" ht="15.75" customHeight="1">
      <c r="A50" s="4" t="s">
        <v>141</v>
      </c>
      <c r="B50" s="4" t="s">
        <v>3837</v>
      </c>
      <c r="C50" s="4">
        <v>4.4</v>
      </c>
    </row>
    <row r="51" ht="15.75" customHeight="1">
      <c r="A51" s="4" t="s">
        <v>145</v>
      </c>
      <c r="B51" s="4" t="s">
        <v>3860</v>
      </c>
      <c r="C51" s="4">
        <v>4.7</v>
      </c>
    </row>
    <row r="52" ht="15.75" customHeight="1">
      <c r="A52" s="4" t="s">
        <v>147</v>
      </c>
      <c r="B52" s="4" t="s">
        <v>3854</v>
      </c>
      <c r="C52" s="4">
        <v>3.2</v>
      </c>
    </row>
    <row r="53" ht="15.75" customHeight="1">
      <c r="A53" s="4" t="s">
        <v>149</v>
      </c>
      <c r="B53" s="4" t="s">
        <v>3854</v>
      </c>
      <c r="C53" s="4">
        <v>3.7</v>
      </c>
    </row>
    <row r="54" ht="15.75" customHeight="1">
      <c r="A54" s="4" t="s">
        <v>152</v>
      </c>
      <c r="B54" s="4" t="s">
        <v>3840</v>
      </c>
      <c r="C54" s="4">
        <v>4.4</v>
      </c>
    </row>
    <row r="55" ht="15.75" customHeight="1">
      <c r="A55" s="4" t="s">
        <v>156</v>
      </c>
      <c r="B55" s="4" t="s">
        <v>3854</v>
      </c>
      <c r="C55" s="4">
        <v>3.2</v>
      </c>
    </row>
    <row r="56" ht="15.75" customHeight="1">
      <c r="A56" s="4" t="s">
        <v>158</v>
      </c>
      <c r="B56" s="4" t="s">
        <v>3861</v>
      </c>
      <c r="C56" s="4">
        <v>3.8</v>
      </c>
    </row>
    <row r="57" ht="15.75" customHeight="1">
      <c r="A57" s="4" t="s">
        <v>160</v>
      </c>
      <c r="B57" s="4" t="s">
        <v>3837</v>
      </c>
      <c r="C57" s="4">
        <v>4.0</v>
      </c>
    </row>
    <row r="58" ht="15.75" customHeight="1">
      <c r="A58" s="4" t="s">
        <v>162</v>
      </c>
      <c r="B58" s="4" t="s">
        <v>3837</v>
      </c>
      <c r="C58" s="4">
        <v>3.9</v>
      </c>
    </row>
    <row r="59" ht="15.75" customHeight="1">
      <c r="A59" s="4" t="s">
        <v>164</v>
      </c>
      <c r="B59" s="4" t="s">
        <v>3839</v>
      </c>
      <c r="C59" s="4">
        <v>3.3</v>
      </c>
    </row>
    <row r="60" ht="15.75" customHeight="1">
      <c r="A60" s="4" t="s">
        <v>166</v>
      </c>
      <c r="B60" s="4" t="s">
        <v>3839</v>
      </c>
      <c r="C60" s="4">
        <v>3.6</v>
      </c>
    </row>
    <row r="61" ht="15.75" customHeight="1">
      <c r="A61" s="4" t="s">
        <v>167</v>
      </c>
      <c r="B61" s="4" t="s">
        <v>3839</v>
      </c>
      <c r="C61" s="4">
        <v>3.0</v>
      </c>
    </row>
    <row r="62" ht="15.75" customHeight="1">
      <c r="A62" s="4" t="s">
        <v>169</v>
      </c>
      <c r="B62" s="4" t="s">
        <v>3841</v>
      </c>
      <c r="C62" s="4">
        <v>3.7</v>
      </c>
    </row>
    <row r="63" ht="15.75" customHeight="1">
      <c r="A63" s="4" t="s">
        <v>171</v>
      </c>
      <c r="B63" s="4" t="s">
        <v>3839</v>
      </c>
      <c r="C63" s="4">
        <v>4.7</v>
      </c>
    </row>
    <row r="64" ht="15.75" customHeight="1">
      <c r="A64" s="4" t="s">
        <v>173</v>
      </c>
      <c r="B64" s="4" t="s">
        <v>3839</v>
      </c>
      <c r="C64" s="4">
        <v>3.5</v>
      </c>
    </row>
    <row r="65" ht="15.75" customHeight="1">
      <c r="A65" s="4" t="s">
        <v>175</v>
      </c>
      <c r="B65" s="4" t="s">
        <v>3854</v>
      </c>
      <c r="C65" s="4">
        <v>3.3</v>
      </c>
    </row>
    <row r="66" ht="15.75" customHeight="1">
      <c r="A66" s="4" t="s">
        <v>178</v>
      </c>
      <c r="B66" s="4" t="s">
        <v>3839</v>
      </c>
      <c r="C66" s="4">
        <v>3.3</v>
      </c>
    </row>
    <row r="67" ht="15.75" customHeight="1">
      <c r="A67" s="4" t="s">
        <v>181</v>
      </c>
      <c r="B67" s="4" t="s">
        <v>3837</v>
      </c>
      <c r="C67" s="4">
        <v>4.6</v>
      </c>
    </row>
    <row r="68" ht="15.75" customHeight="1">
      <c r="A68" s="4" t="s">
        <v>183</v>
      </c>
      <c r="B68" s="4" t="s">
        <v>3837</v>
      </c>
      <c r="C68" s="4">
        <v>4.0</v>
      </c>
    </row>
    <row r="69" ht="15.75" customHeight="1">
      <c r="A69" s="4" t="s">
        <v>185</v>
      </c>
      <c r="B69" s="4" t="s">
        <v>3854</v>
      </c>
      <c r="C69" s="4">
        <v>3.5</v>
      </c>
    </row>
    <row r="70" ht="15.75" customHeight="1">
      <c r="A70" s="4" t="s">
        <v>187</v>
      </c>
      <c r="B70" s="4" t="s">
        <v>3854</v>
      </c>
      <c r="C70" s="4">
        <v>3.8</v>
      </c>
    </row>
    <row r="71" ht="15.75" customHeight="1">
      <c r="A71" s="4" t="s">
        <v>189</v>
      </c>
      <c r="B71" s="4" t="s">
        <v>3839</v>
      </c>
      <c r="C71" s="4">
        <v>4.2</v>
      </c>
    </row>
    <row r="72" ht="15.75" customHeight="1">
      <c r="A72" s="4" t="s">
        <v>191</v>
      </c>
      <c r="B72" s="4" t="s">
        <v>3837</v>
      </c>
      <c r="C72" s="4">
        <v>3.4</v>
      </c>
    </row>
    <row r="73" ht="15.75" customHeight="1">
      <c r="A73" s="4" t="s">
        <v>193</v>
      </c>
      <c r="B73" s="4" t="s">
        <v>3854</v>
      </c>
      <c r="C73" s="4">
        <v>4.4</v>
      </c>
    </row>
    <row r="74" ht="15.75" customHeight="1">
      <c r="A74" s="4" t="s">
        <v>195</v>
      </c>
      <c r="B74" s="4" t="s">
        <v>3839</v>
      </c>
      <c r="C74" s="4">
        <v>4.9</v>
      </c>
    </row>
    <row r="75" ht="15.75" customHeight="1">
      <c r="A75" s="4" t="s">
        <v>198</v>
      </c>
      <c r="B75" s="4" t="s">
        <v>3839</v>
      </c>
      <c r="C75" s="4">
        <v>4.2</v>
      </c>
    </row>
    <row r="76" ht="15.75" customHeight="1">
      <c r="A76" s="4" t="s">
        <v>201</v>
      </c>
      <c r="B76" s="4" t="s">
        <v>3854</v>
      </c>
      <c r="C76" s="4">
        <v>3.4</v>
      </c>
    </row>
    <row r="77" ht="15.75" customHeight="1">
      <c r="A77" s="4" t="s">
        <v>202</v>
      </c>
      <c r="B77" s="4" t="s">
        <v>3854</v>
      </c>
      <c r="C77" s="4">
        <v>3.5</v>
      </c>
    </row>
    <row r="78" ht="15.75" customHeight="1">
      <c r="A78" s="4" t="s">
        <v>204</v>
      </c>
      <c r="B78" s="4" t="s">
        <v>3839</v>
      </c>
      <c r="C78" s="4">
        <v>3.6</v>
      </c>
    </row>
    <row r="79" ht="15.75" customHeight="1">
      <c r="A79" s="4" t="s">
        <v>206</v>
      </c>
      <c r="B79" s="4" t="s">
        <v>3854</v>
      </c>
      <c r="C79" s="4">
        <v>3.8</v>
      </c>
    </row>
    <row r="80" ht="15.75" customHeight="1">
      <c r="A80" s="4" t="s">
        <v>207</v>
      </c>
      <c r="B80" s="4" t="s">
        <v>3840</v>
      </c>
    </row>
    <row r="81" ht="15.75" customHeight="1">
      <c r="A81" s="4" t="s">
        <v>209</v>
      </c>
      <c r="B81" s="4" t="s">
        <v>3839</v>
      </c>
      <c r="C81" s="4">
        <v>3.5</v>
      </c>
    </row>
    <row r="82" ht="15.75" customHeight="1">
      <c r="A82" s="4" t="s">
        <v>212</v>
      </c>
      <c r="B82" s="4" t="s">
        <v>3840</v>
      </c>
    </row>
    <row r="83" ht="15.75" customHeight="1">
      <c r="A83" s="4" t="s">
        <v>216</v>
      </c>
      <c r="B83" s="4" t="s">
        <v>3839</v>
      </c>
      <c r="C83" s="4">
        <v>3.4</v>
      </c>
    </row>
    <row r="84" ht="15.75" customHeight="1">
      <c r="A84" s="4" t="s">
        <v>218</v>
      </c>
      <c r="B84" s="4" t="s">
        <v>3839</v>
      </c>
      <c r="C84" s="4">
        <v>4.7</v>
      </c>
    </row>
    <row r="85" ht="15.75" customHeight="1">
      <c r="A85" s="4" t="s">
        <v>221</v>
      </c>
      <c r="B85" s="4" t="s">
        <v>3839</v>
      </c>
      <c r="C85" s="4">
        <v>4.2</v>
      </c>
    </row>
    <row r="86" ht="15.75" customHeight="1">
      <c r="A86" s="4" t="s">
        <v>223</v>
      </c>
      <c r="B86" s="4" t="s">
        <v>3839</v>
      </c>
    </row>
    <row r="87" ht="15.75" customHeight="1">
      <c r="A87" s="4" t="s">
        <v>226</v>
      </c>
      <c r="B87" s="4" t="s">
        <v>3854</v>
      </c>
      <c r="C87" s="4">
        <v>3.4</v>
      </c>
    </row>
    <row r="88" ht="15.75" customHeight="1">
      <c r="A88" s="4" t="s">
        <v>228</v>
      </c>
      <c r="B88" s="4" t="s">
        <v>3839</v>
      </c>
      <c r="C88" s="4">
        <v>4.2</v>
      </c>
    </row>
    <row r="89" ht="15.75" customHeight="1">
      <c r="A89" s="4" t="s">
        <v>231</v>
      </c>
      <c r="B89" s="4" t="s">
        <v>3837</v>
      </c>
      <c r="C89" s="4">
        <v>3.9</v>
      </c>
    </row>
    <row r="90" ht="15.75" customHeight="1">
      <c r="A90" s="4" t="s">
        <v>234</v>
      </c>
      <c r="B90" s="4" t="s">
        <v>3854</v>
      </c>
      <c r="C90" s="4">
        <v>4.5</v>
      </c>
    </row>
    <row r="91" ht="15.75" customHeight="1">
      <c r="A91" s="4" t="s">
        <v>237</v>
      </c>
      <c r="B91" s="4" t="s">
        <v>3837</v>
      </c>
      <c r="C91" s="4">
        <v>3.2</v>
      </c>
    </row>
    <row r="92" ht="15.75" customHeight="1">
      <c r="A92" s="4" t="s">
        <v>240</v>
      </c>
      <c r="B92" s="4" t="s">
        <v>3839</v>
      </c>
      <c r="C92" s="4">
        <v>4.2</v>
      </c>
    </row>
    <row r="93" ht="15.75" customHeight="1">
      <c r="A93" s="4" t="s">
        <v>242</v>
      </c>
      <c r="B93" s="4" t="s">
        <v>3839</v>
      </c>
      <c r="C93" s="4">
        <v>3.2</v>
      </c>
    </row>
    <row r="94" ht="15.75" customHeight="1">
      <c r="A94" s="4" t="s">
        <v>245</v>
      </c>
      <c r="B94" s="4" t="s">
        <v>3839</v>
      </c>
      <c r="C94" s="4">
        <v>4.4</v>
      </c>
    </row>
    <row r="95" ht="15.75" customHeight="1">
      <c r="A95" s="4" t="s">
        <v>247</v>
      </c>
      <c r="B95" s="4" t="s">
        <v>3854</v>
      </c>
      <c r="C95" s="4">
        <v>3.4</v>
      </c>
    </row>
    <row r="96" ht="15.75" customHeight="1">
      <c r="A96" s="4" t="s">
        <v>252</v>
      </c>
      <c r="B96" s="4" t="s">
        <v>3857</v>
      </c>
      <c r="C96" s="4">
        <v>3.9</v>
      </c>
    </row>
    <row r="97" ht="15.75" customHeight="1">
      <c r="A97" s="4" t="s">
        <v>255</v>
      </c>
      <c r="B97" s="4" t="s">
        <v>3837</v>
      </c>
      <c r="C97" s="4">
        <v>3.8</v>
      </c>
    </row>
    <row r="98" ht="15.75" customHeight="1">
      <c r="A98" s="4" t="s">
        <v>258</v>
      </c>
      <c r="B98" s="4" t="s">
        <v>3837</v>
      </c>
      <c r="C98" s="4">
        <v>2.9</v>
      </c>
    </row>
    <row r="99" ht="15.75" customHeight="1">
      <c r="A99" s="4" t="s">
        <v>263</v>
      </c>
      <c r="B99" s="4" t="s">
        <v>3854</v>
      </c>
      <c r="C99" s="4">
        <v>4.5</v>
      </c>
    </row>
    <row r="100" ht="15.75" customHeight="1">
      <c r="A100" s="4" t="s">
        <v>266</v>
      </c>
      <c r="B100" s="4" t="s">
        <v>3854</v>
      </c>
      <c r="C100" s="4">
        <v>3.6</v>
      </c>
    </row>
    <row r="101" ht="15.75" customHeight="1">
      <c r="A101" s="4" t="s">
        <v>268</v>
      </c>
      <c r="B101" s="4" t="s">
        <v>3838</v>
      </c>
      <c r="C101" s="4">
        <v>4.6</v>
      </c>
    </row>
    <row r="102" ht="15.75" customHeight="1">
      <c r="A102" s="4" t="s">
        <v>275</v>
      </c>
      <c r="B102" s="4" t="s">
        <v>3837</v>
      </c>
      <c r="C102" s="4">
        <v>4.6</v>
      </c>
    </row>
    <row r="103" ht="15.75" customHeight="1">
      <c r="A103" s="4" t="s">
        <v>278</v>
      </c>
      <c r="B103" s="4" t="s">
        <v>3855</v>
      </c>
      <c r="C103" s="4">
        <v>3.4</v>
      </c>
    </row>
    <row r="104" ht="15.75" customHeight="1">
      <c r="A104" s="4" t="s">
        <v>280</v>
      </c>
      <c r="B104" s="4" t="s">
        <v>3854</v>
      </c>
      <c r="C104" s="4">
        <v>3.7</v>
      </c>
    </row>
    <row r="105" ht="15.75" customHeight="1">
      <c r="A105" s="4" t="s">
        <v>283</v>
      </c>
      <c r="B105" s="4" t="s">
        <v>3837</v>
      </c>
      <c r="C105" s="4">
        <v>3.5</v>
      </c>
    </row>
    <row r="106" ht="15.75" customHeight="1">
      <c r="A106" s="4" t="s">
        <v>287</v>
      </c>
      <c r="B106" s="4" t="s">
        <v>3837</v>
      </c>
      <c r="C106" s="4">
        <v>3.3</v>
      </c>
    </row>
    <row r="107" ht="15.75" customHeight="1">
      <c r="A107" s="4" t="s">
        <v>293</v>
      </c>
      <c r="B107" s="4" t="s">
        <v>3837</v>
      </c>
      <c r="C107" s="4">
        <v>3.5</v>
      </c>
    </row>
    <row r="108" ht="15.75" customHeight="1">
      <c r="A108" s="4" t="s">
        <v>295</v>
      </c>
      <c r="B108" s="4" t="s">
        <v>3861</v>
      </c>
      <c r="C108" s="4">
        <v>3.4</v>
      </c>
    </row>
    <row r="109" ht="15.75" customHeight="1">
      <c r="A109" s="4" t="s">
        <v>300</v>
      </c>
      <c r="B109" s="4" t="s">
        <v>3862</v>
      </c>
      <c r="C109" s="4">
        <v>3.1</v>
      </c>
    </row>
    <row r="110" ht="15.75" customHeight="1">
      <c r="A110" s="4" t="s">
        <v>303</v>
      </c>
      <c r="B110" s="4" t="s">
        <v>3839</v>
      </c>
      <c r="C110" s="4">
        <v>3.5</v>
      </c>
    </row>
    <row r="111" ht="15.75" customHeight="1">
      <c r="A111" s="4" t="s">
        <v>306</v>
      </c>
      <c r="B111" s="4" t="s">
        <v>3837</v>
      </c>
      <c r="C111" s="4">
        <v>1.9</v>
      </c>
    </row>
    <row r="112" ht="15.75" customHeight="1">
      <c r="A112" s="4" t="s">
        <v>308</v>
      </c>
      <c r="B112" s="4" t="s">
        <v>3840</v>
      </c>
      <c r="C112" s="4">
        <v>5.0</v>
      </c>
    </row>
    <row r="113" ht="15.75" customHeight="1">
      <c r="A113" s="4" t="s">
        <v>310</v>
      </c>
      <c r="B113" s="4" t="s">
        <v>3839</v>
      </c>
      <c r="C113" s="4">
        <v>4.3</v>
      </c>
    </row>
    <row r="114" ht="15.75" customHeight="1">
      <c r="A114" s="4" t="s">
        <v>315</v>
      </c>
      <c r="B114" s="4" t="s">
        <v>3839</v>
      </c>
      <c r="C114" s="4">
        <v>3.7</v>
      </c>
    </row>
    <row r="115" ht="15.75" customHeight="1">
      <c r="A115" s="4" t="s">
        <v>318</v>
      </c>
      <c r="B115" s="4" t="s">
        <v>3837</v>
      </c>
      <c r="C115" s="4">
        <v>3.7</v>
      </c>
    </row>
    <row r="116" ht="15.75" customHeight="1">
      <c r="A116" s="4" t="s">
        <v>321</v>
      </c>
      <c r="B116" s="4" t="s">
        <v>3836</v>
      </c>
      <c r="C116" s="4">
        <v>3.9</v>
      </c>
    </row>
    <row r="117" ht="15.75" customHeight="1">
      <c r="A117" s="4" t="s">
        <v>324</v>
      </c>
      <c r="B117" s="4" t="s">
        <v>3854</v>
      </c>
      <c r="C117" s="4">
        <v>3.5</v>
      </c>
    </row>
    <row r="118" ht="15.75" customHeight="1">
      <c r="A118" s="4" t="s">
        <v>326</v>
      </c>
      <c r="B118" s="4" t="s">
        <v>3838</v>
      </c>
      <c r="C118" s="4">
        <v>4.0</v>
      </c>
    </row>
    <row r="119" ht="15.75" customHeight="1">
      <c r="A119" s="4" t="s">
        <v>328</v>
      </c>
      <c r="B119" s="4" t="s">
        <v>3854</v>
      </c>
      <c r="C119" s="4">
        <v>3.7</v>
      </c>
    </row>
    <row r="120" ht="15.75" customHeight="1">
      <c r="A120" s="4" t="s">
        <v>334</v>
      </c>
      <c r="B120" s="4" t="s">
        <v>3857</v>
      </c>
      <c r="C120" s="4">
        <v>3.8</v>
      </c>
    </row>
    <row r="121" ht="15.75" customHeight="1">
      <c r="A121" s="4" t="s">
        <v>337</v>
      </c>
      <c r="B121" s="4" t="s">
        <v>3839</v>
      </c>
      <c r="C121" s="4">
        <v>3.9</v>
      </c>
    </row>
    <row r="122" ht="15.75" customHeight="1">
      <c r="A122" s="4" t="s">
        <v>340</v>
      </c>
      <c r="B122" s="4" t="s">
        <v>3836</v>
      </c>
      <c r="C122" s="4">
        <v>4.7</v>
      </c>
    </row>
    <row r="123" ht="15.75" customHeight="1">
      <c r="A123" s="4" t="s">
        <v>345</v>
      </c>
      <c r="B123" s="4" t="s">
        <v>3856</v>
      </c>
      <c r="C123" s="4">
        <v>3.6</v>
      </c>
    </row>
    <row r="124" ht="15.75" customHeight="1">
      <c r="A124" s="4" t="s">
        <v>349</v>
      </c>
      <c r="B124" s="4" t="s">
        <v>3839</v>
      </c>
      <c r="C124" s="4">
        <v>4.6</v>
      </c>
    </row>
    <row r="125" ht="15.75" customHeight="1">
      <c r="A125" s="4" t="s">
        <v>352</v>
      </c>
      <c r="B125" s="4" t="s">
        <v>3860</v>
      </c>
      <c r="C125" s="4">
        <v>3.3</v>
      </c>
    </row>
    <row r="126" ht="15.75" customHeight="1">
      <c r="A126" s="4" t="s">
        <v>358</v>
      </c>
      <c r="B126" s="4" t="s">
        <v>3856</v>
      </c>
      <c r="C126" s="4">
        <v>4.5</v>
      </c>
    </row>
    <row r="127" ht="15.75" customHeight="1">
      <c r="A127" s="4" t="s">
        <v>361</v>
      </c>
      <c r="B127" s="4" t="s">
        <v>3855</v>
      </c>
      <c r="C127" s="4">
        <v>3.4</v>
      </c>
    </row>
    <row r="128" ht="15.75" customHeight="1">
      <c r="A128" s="4" t="s">
        <v>369</v>
      </c>
      <c r="B128" s="4" t="s">
        <v>3854</v>
      </c>
      <c r="C128" s="4">
        <v>4.4</v>
      </c>
    </row>
    <row r="129" ht="15.75" customHeight="1">
      <c r="A129" s="4" t="s">
        <v>372</v>
      </c>
      <c r="B129" s="4" t="s">
        <v>3857</v>
      </c>
      <c r="C129" s="4">
        <v>3.1</v>
      </c>
    </row>
    <row r="130" ht="15.75" customHeight="1">
      <c r="A130" s="4" t="s">
        <v>379</v>
      </c>
      <c r="B130" s="4" t="s">
        <v>3839</v>
      </c>
      <c r="C130" s="4">
        <v>4.8</v>
      </c>
    </row>
    <row r="131" ht="15.75" customHeight="1">
      <c r="A131" s="4" t="s">
        <v>384</v>
      </c>
      <c r="B131" s="4" t="s">
        <v>3837</v>
      </c>
      <c r="C131" s="4">
        <v>4.2</v>
      </c>
    </row>
    <row r="132" ht="15.75" customHeight="1">
      <c r="A132" s="4" t="s">
        <v>391</v>
      </c>
      <c r="B132" s="4" t="s">
        <v>3839</v>
      </c>
      <c r="C132" s="4">
        <v>3.2</v>
      </c>
    </row>
    <row r="133" ht="15.75" customHeight="1">
      <c r="A133" s="4" t="s">
        <v>394</v>
      </c>
      <c r="B133" s="4" t="s">
        <v>3858</v>
      </c>
      <c r="C133" s="4">
        <v>3.6</v>
      </c>
    </row>
    <row r="134" ht="15.75" customHeight="1">
      <c r="A134" s="4" t="s">
        <v>409</v>
      </c>
      <c r="B134" s="4" t="s">
        <v>3836</v>
      </c>
      <c r="C134" s="4">
        <v>3.2</v>
      </c>
    </row>
    <row r="135" ht="15.75" customHeight="1">
      <c r="A135" s="4" t="s">
        <v>413</v>
      </c>
      <c r="B135" s="4" t="s">
        <v>3837</v>
      </c>
      <c r="C135" s="4">
        <v>4.0</v>
      </c>
    </row>
    <row r="136" ht="15.75" customHeight="1">
      <c r="A136" s="4" t="s">
        <v>424</v>
      </c>
      <c r="B136" s="4" t="s">
        <v>3839</v>
      </c>
      <c r="C136" s="4">
        <v>3.2</v>
      </c>
    </row>
    <row r="137" ht="15.75" customHeight="1">
      <c r="A137" s="4" t="s">
        <v>428</v>
      </c>
      <c r="B137" s="4" t="s">
        <v>3839</v>
      </c>
      <c r="C137" s="4">
        <v>5.0</v>
      </c>
    </row>
    <row r="138" ht="15.75" customHeight="1">
      <c r="A138" s="4" t="s">
        <v>431</v>
      </c>
      <c r="B138" s="4" t="s">
        <v>3857</v>
      </c>
      <c r="C138" s="4">
        <v>4.2</v>
      </c>
    </row>
    <row r="139" ht="15.75" customHeight="1">
      <c r="A139" s="4" t="s">
        <v>434</v>
      </c>
      <c r="B139" s="4" t="s">
        <v>3839</v>
      </c>
      <c r="C139" s="4">
        <v>4.3</v>
      </c>
    </row>
    <row r="140" ht="15.75" customHeight="1">
      <c r="A140" s="4" t="s">
        <v>436</v>
      </c>
      <c r="B140" s="4" t="s">
        <v>3857</v>
      </c>
      <c r="C140" s="4">
        <v>3.3</v>
      </c>
    </row>
    <row r="141" ht="15.75" customHeight="1">
      <c r="A141" s="4" t="s">
        <v>442</v>
      </c>
      <c r="B141" s="4" t="s">
        <v>3856</v>
      </c>
      <c r="C141" s="4">
        <v>3.9</v>
      </c>
    </row>
    <row r="142" ht="15.75" customHeight="1">
      <c r="A142" s="4" t="s">
        <v>445</v>
      </c>
      <c r="B142" s="4" t="s">
        <v>3839</v>
      </c>
      <c r="C142" s="4">
        <v>3.4</v>
      </c>
    </row>
    <row r="143" ht="15.75" customHeight="1">
      <c r="A143" s="4" t="s">
        <v>449</v>
      </c>
      <c r="B143" s="4" t="s">
        <v>3839</v>
      </c>
      <c r="C143" s="4">
        <v>3.7</v>
      </c>
    </row>
    <row r="144" ht="15.75" customHeight="1">
      <c r="A144" s="4" t="s">
        <v>452</v>
      </c>
      <c r="B144" s="4" t="s">
        <v>3861</v>
      </c>
      <c r="C144" s="4">
        <v>3.4</v>
      </c>
    </row>
    <row r="145" ht="15.75" customHeight="1">
      <c r="A145" s="4" t="s">
        <v>459</v>
      </c>
      <c r="B145" s="4" t="s">
        <v>3854</v>
      </c>
      <c r="C145" s="4">
        <v>3.7</v>
      </c>
    </row>
    <row r="146" ht="15.75" customHeight="1">
      <c r="A146" s="4" t="s">
        <v>462</v>
      </c>
      <c r="B146" s="4" t="s">
        <v>3857</v>
      </c>
      <c r="C146" s="4">
        <v>4.1</v>
      </c>
    </row>
    <row r="147" ht="15.75" customHeight="1">
      <c r="A147" s="4" t="s">
        <v>469</v>
      </c>
      <c r="B147" s="4" t="s">
        <v>3862</v>
      </c>
      <c r="C147" s="4">
        <v>3.3</v>
      </c>
    </row>
    <row r="148" ht="15.75" customHeight="1">
      <c r="A148" s="4" t="s">
        <v>471</v>
      </c>
      <c r="B148" s="4" t="s">
        <v>3840</v>
      </c>
      <c r="C148" s="4">
        <v>5.0</v>
      </c>
    </row>
    <row r="149" ht="15.75" customHeight="1">
      <c r="A149" s="4" t="s">
        <v>481</v>
      </c>
      <c r="B149" s="4" t="s">
        <v>3839</v>
      </c>
    </row>
    <row r="150" ht="15.75" customHeight="1">
      <c r="A150" s="4" t="s">
        <v>488</v>
      </c>
      <c r="B150" s="4" t="s">
        <v>3856</v>
      </c>
      <c r="C150" s="4">
        <v>3.6</v>
      </c>
    </row>
    <row r="151" ht="15.75" customHeight="1">
      <c r="A151" s="4" t="s">
        <v>493</v>
      </c>
      <c r="B151" s="4" t="s">
        <v>3837</v>
      </c>
      <c r="C151" s="4">
        <v>3.3</v>
      </c>
    </row>
    <row r="152" ht="15.75" customHeight="1">
      <c r="A152" s="4" t="s">
        <v>496</v>
      </c>
      <c r="B152" s="4" t="s">
        <v>3840</v>
      </c>
      <c r="C152" s="4">
        <v>3.8</v>
      </c>
    </row>
    <row r="153" ht="15.75" customHeight="1">
      <c r="A153" s="4" t="s">
        <v>498</v>
      </c>
      <c r="B153" s="4" t="s">
        <v>3854</v>
      </c>
      <c r="C153" s="4">
        <v>3.4</v>
      </c>
    </row>
    <row r="154" ht="15.75" customHeight="1">
      <c r="A154" s="4" t="s">
        <v>502</v>
      </c>
      <c r="B154" s="4" t="s">
        <v>3859</v>
      </c>
      <c r="C154" s="4">
        <v>3.3</v>
      </c>
    </row>
    <row r="155" ht="15.75" customHeight="1">
      <c r="A155" s="4" t="s">
        <v>506</v>
      </c>
      <c r="B155" s="4" t="s">
        <v>3836</v>
      </c>
      <c r="C155" s="4">
        <v>3.8</v>
      </c>
    </row>
    <row r="156" ht="15.75" customHeight="1">
      <c r="A156" s="4" t="s">
        <v>515</v>
      </c>
      <c r="B156" s="4" t="s">
        <v>3854</v>
      </c>
      <c r="C156" s="4">
        <v>3.9</v>
      </c>
    </row>
    <row r="157" ht="15.75" customHeight="1">
      <c r="A157" s="4" t="s">
        <v>517</v>
      </c>
      <c r="B157" s="4" t="s">
        <v>3854</v>
      </c>
      <c r="C157" s="4">
        <v>3.5</v>
      </c>
    </row>
    <row r="158" ht="15.75" customHeight="1">
      <c r="A158" s="4" t="s">
        <v>519</v>
      </c>
      <c r="B158" s="4" t="s">
        <v>3856</v>
      </c>
      <c r="C158" s="4">
        <v>3.6</v>
      </c>
    </row>
    <row r="159" ht="15.75" customHeight="1">
      <c r="A159" s="4" t="s">
        <v>525</v>
      </c>
      <c r="B159" s="4" t="s">
        <v>3839</v>
      </c>
      <c r="C159" s="4">
        <v>2.5</v>
      </c>
    </row>
    <row r="160" ht="15.75" customHeight="1">
      <c r="A160" s="4" t="s">
        <v>531</v>
      </c>
      <c r="B160" s="4" t="s">
        <v>3837</v>
      </c>
      <c r="C160" s="4">
        <v>3.3</v>
      </c>
    </row>
    <row r="161" ht="15.75" customHeight="1">
      <c r="A161" s="4" t="s">
        <v>533</v>
      </c>
      <c r="B161" s="4" t="s">
        <v>3838</v>
      </c>
      <c r="C161" s="4">
        <v>3.8</v>
      </c>
    </row>
    <row r="162" ht="15.75" customHeight="1">
      <c r="A162" s="4" t="s">
        <v>536</v>
      </c>
      <c r="B162" s="4" t="s">
        <v>3854</v>
      </c>
      <c r="C162" s="4">
        <v>3.6</v>
      </c>
    </row>
    <row r="163" ht="15.75" customHeight="1">
      <c r="A163" s="4" t="s">
        <v>541</v>
      </c>
      <c r="B163" s="4" t="s">
        <v>3839</v>
      </c>
      <c r="C163" s="4">
        <v>3.1</v>
      </c>
    </row>
    <row r="164" ht="15.75" customHeight="1">
      <c r="A164" s="4" t="s">
        <v>544</v>
      </c>
      <c r="B164" s="4" t="s">
        <v>3854</v>
      </c>
      <c r="C164" s="4">
        <v>3.0</v>
      </c>
    </row>
    <row r="165" ht="15.75" customHeight="1">
      <c r="A165" s="4" t="s">
        <v>548</v>
      </c>
      <c r="B165" s="4" t="s">
        <v>3856</v>
      </c>
      <c r="C165" s="4">
        <v>4.5</v>
      </c>
    </row>
    <row r="166" ht="15.75" customHeight="1">
      <c r="A166" s="4" t="s">
        <v>551</v>
      </c>
      <c r="B166" s="4" t="s">
        <v>3858</v>
      </c>
      <c r="C166" s="4">
        <v>3.8</v>
      </c>
    </row>
    <row r="167" ht="15.75" customHeight="1">
      <c r="A167" s="4" t="s">
        <v>554</v>
      </c>
      <c r="B167" s="4" t="s">
        <v>3839</v>
      </c>
      <c r="C167" s="4">
        <v>3.4</v>
      </c>
    </row>
    <row r="168" ht="15.75" customHeight="1">
      <c r="A168" s="4" t="s">
        <v>557</v>
      </c>
      <c r="B168" s="4" t="s">
        <v>3839</v>
      </c>
      <c r="C168" s="4">
        <v>3.1</v>
      </c>
    </row>
    <row r="169" ht="15.75" customHeight="1">
      <c r="A169" s="4" t="s">
        <v>559</v>
      </c>
      <c r="B169" s="4" t="s">
        <v>3839</v>
      </c>
      <c r="C169" s="4">
        <v>4.0</v>
      </c>
    </row>
    <row r="170" ht="15.75" customHeight="1">
      <c r="A170" s="4" t="s">
        <v>565</v>
      </c>
      <c r="B170" s="4" t="s">
        <v>3863</v>
      </c>
      <c r="C170" s="4">
        <v>2.5</v>
      </c>
    </row>
    <row r="171" ht="15.75" customHeight="1">
      <c r="A171" s="4" t="s">
        <v>570</v>
      </c>
      <c r="B171" s="4" t="s">
        <v>3837</v>
      </c>
      <c r="C171" s="4">
        <v>3.6</v>
      </c>
    </row>
    <row r="172" ht="15.75" customHeight="1">
      <c r="A172" s="4" t="s">
        <v>577</v>
      </c>
      <c r="B172" s="4" t="s">
        <v>3840</v>
      </c>
      <c r="C172" s="4">
        <v>4.1</v>
      </c>
    </row>
    <row r="173" ht="15.75" customHeight="1">
      <c r="A173" s="4" t="s">
        <v>586</v>
      </c>
      <c r="B173" s="4" t="s">
        <v>3863</v>
      </c>
      <c r="C173" s="4">
        <v>3.1</v>
      </c>
    </row>
    <row r="174" ht="15.75" customHeight="1">
      <c r="A174" s="4" t="s">
        <v>589</v>
      </c>
      <c r="B174" s="4" t="s">
        <v>3840</v>
      </c>
      <c r="C174" s="4">
        <v>4.6</v>
      </c>
    </row>
    <row r="175" ht="15.75" customHeight="1">
      <c r="A175" s="4" t="s">
        <v>595</v>
      </c>
      <c r="B175" s="4" t="s">
        <v>3839</v>
      </c>
      <c r="C175" s="4">
        <v>3.6</v>
      </c>
    </row>
    <row r="176" ht="15.75" customHeight="1">
      <c r="A176" s="4" t="s">
        <v>597</v>
      </c>
      <c r="B176" s="4" t="s">
        <v>3837</v>
      </c>
      <c r="C176" s="4">
        <v>4.8</v>
      </c>
    </row>
    <row r="177" ht="15.75" customHeight="1">
      <c r="A177" s="4" t="s">
        <v>603</v>
      </c>
      <c r="B177" s="4" t="s">
        <v>3857</v>
      </c>
      <c r="C177" s="4">
        <v>3.2</v>
      </c>
    </row>
    <row r="178" ht="15.75" customHeight="1">
      <c r="A178" s="4" t="s">
        <v>606</v>
      </c>
      <c r="B178" s="4" t="s">
        <v>3837</v>
      </c>
      <c r="C178" s="4">
        <v>4.5</v>
      </c>
    </row>
    <row r="179" ht="15.75" customHeight="1">
      <c r="A179" s="4" t="s">
        <v>611</v>
      </c>
      <c r="B179" s="4" t="s">
        <v>3839</v>
      </c>
      <c r="C179" s="4">
        <v>3.6</v>
      </c>
    </row>
    <row r="180" ht="15.75" customHeight="1">
      <c r="A180" s="4" t="s">
        <v>613</v>
      </c>
      <c r="B180" s="4" t="s">
        <v>3854</v>
      </c>
      <c r="C180" s="4">
        <v>4.0</v>
      </c>
    </row>
    <row r="181" ht="15.75" customHeight="1">
      <c r="A181" s="4" t="s">
        <v>618</v>
      </c>
      <c r="B181" s="4" t="s">
        <v>3856</v>
      </c>
      <c r="C181" s="4">
        <v>3.9</v>
      </c>
    </row>
    <row r="182" ht="15.75" customHeight="1">
      <c r="A182" s="4" t="s">
        <v>620</v>
      </c>
      <c r="B182" s="4" t="s">
        <v>3837</v>
      </c>
      <c r="C182" s="4">
        <v>3.6</v>
      </c>
    </row>
    <row r="183" ht="15.75" customHeight="1">
      <c r="A183" s="4" t="s">
        <v>632</v>
      </c>
      <c r="B183" s="4" t="s">
        <v>3837</v>
      </c>
      <c r="C183" s="4">
        <v>5.0</v>
      </c>
    </row>
    <row r="184" ht="15.75" customHeight="1">
      <c r="A184" s="4" t="s">
        <v>637</v>
      </c>
      <c r="B184" s="4" t="s">
        <v>3840</v>
      </c>
      <c r="C184" s="4">
        <v>4.7</v>
      </c>
    </row>
    <row r="185" ht="15.75" customHeight="1">
      <c r="A185" s="4" t="s">
        <v>639</v>
      </c>
      <c r="B185" s="4" t="s">
        <v>3840</v>
      </c>
      <c r="C185" s="4">
        <v>3.1</v>
      </c>
    </row>
    <row r="186" ht="15.75" customHeight="1">
      <c r="A186" s="4" t="s">
        <v>644</v>
      </c>
      <c r="B186" s="4" t="s">
        <v>3837</v>
      </c>
    </row>
    <row r="187" ht="15.75" customHeight="1">
      <c r="A187" s="4" t="s">
        <v>647</v>
      </c>
      <c r="B187" s="4" t="s">
        <v>3839</v>
      </c>
      <c r="C187" s="4">
        <v>3.7</v>
      </c>
    </row>
    <row r="188" ht="15.75" customHeight="1">
      <c r="A188" s="4" t="s">
        <v>649</v>
      </c>
      <c r="B188" s="4" t="s">
        <v>3839</v>
      </c>
      <c r="C188" s="4">
        <v>4.5</v>
      </c>
    </row>
    <row r="189" ht="15.75" customHeight="1">
      <c r="A189" s="4" t="s">
        <v>651</v>
      </c>
      <c r="B189" s="4" t="s">
        <v>3856</v>
      </c>
      <c r="C189" s="4">
        <v>4.2</v>
      </c>
    </row>
    <row r="190" ht="15.75" customHeight="1">
      <c r="A190" s="4" t="s">
        <v>657</v>
      </c>
      <c r="B190" s="4" t="s">
        <v>3857</v>
      </c>
      <c r="C190" s="4">
        <v>4.4</v>
      </c>
    </row>
    <row r="191" ht="15.75" customHeight="1">
      <c r="A191" s="4" t="s">
        <v>663</v>
      </c>
      <c r="B191" s="4" t="s">
        <v>3857</v>
      </c>
      <c r="C191" s="4">
        <v>4.0</v>
      </c>
    </row>
    <row r="192" ht="15.75" customHeight="1">
      <c r="A192" s="4" t="s">
        <v>667</v>
      </c>
      <c r="B192" s="4" t="s">
        <v>3837</v>
      </c>
      <c r="C192" s="4">
        <v>3.2</v>
      </c>
    </row>
    <row r="193" ht="15.75" customHeight="1">
      <c r="A193" s="4" t="s">
        <v>670</v>
      </c>
      <c r="B193" s="4" t="s">
        <v>3837</v>
      </c>
      <c r="C193" s="4">
        <v>3.6</v>
      </c>
    </row>
    <row r="194" ht="15.75" customHeight="1">
      <c r="A194" s="4" t="s">
        <v>674</v>
      </c>
      <c r="B194" s="4" t="s">
        <v>3837</v>
      </c>
      <c r="C194" s="4">
        <v>3.7</v>
      </c>
    </row>
    <row r="195" ht="15.75" customHeight="1">
      <c r="A195" s="4" t="s">
        <v>678</v>
      </c>
      <c r="B195" s="4" t="s">
        <v>3839</v>
      </c>
      <c r="C195" s="4">
        <v>3.1</v>
      </c>
    </row>
    <row r="196" ht="15.75" customHeight="1">
      <c r="A196" s="4" t="s">
        <v>689</v>
      </c>
      <c r="B196" s="4" t="s">
        <v>3839</v>
      </c>
      <c r="C196" s="4">
        <v>3.2</v>
      </c>
    </row>
    <row r="197" ht="15.75" customHeight="1">
      <c r="A197" s="4" t="s">
        <v>694</v>
      </c>
      <c r="B197" s="4" t="s">
        <v>3857</v>
      </c>
      <c r="C197" s="4">
        <v>3.0</v>
      </c>
    </row>
    <row r="198" ht="15.75" customHeight="1">
      <c r="A198" s="4" t="s">
        <v>702</v>
      </c>
      <c r="B198" s="4" t="s">
        <v>3839</v>
      </c>
      <c r="C198" s="4">
        <v>2.7</v>
      </c>
    </row>
    <row r="199" ht="15.75" customHeight="1">
      <c r="A199" s="4" t="s">
        <v>709</v>
      </c>
      <c r="B199" s="4" t="s">
        <v>3837</v>
      </c>
      <c r="C199" s="4">
        <v>3.9</v>
      </c>
    </row>
    <row r="200" ht="15.75" customHeight="1">
      <c r="A200" s="4" t="s">
        <v>721</v>
      </c>
      <c r="B200" s="4" t="s">
        <v>3839</v>
      </c>
      <c r="C200" s="4">
        <v>4.5</v>
      </c>
    </row>
    <row r="201" ht="15.75" customHeight="1">
      <c r="A201" s="4" t="s">
        <v>724</v>
      </c>
      <c r="B201" s="4" t="s">
        <v>3840</v>
      </c>
    </row>
    <row r="202" ht="15.75" customHeight="1">
      <c r="A202" s="4" t="s">
        <v>731</v>
      </c>
      <c r="B202" s="4" t="s">
        <v>3856</v>
      </c>
      <c r="C202" s="4">
        <v>3.9</v>
      </c>
    </row>
    <row r="203" ht="15.75" customHeight="1">
      <c r="A203" s="4" t="s">
        <v>733</v>
      </c>
      <c r="B203" s="4" t="s">
        <v>3840</v>
      </c>
      <c r="C203" s="4">
        <v>3.1</v>
      </c>
    </row>
    <row r="204" ht="15.75" customHeight="1">
      <c r="A204" s="4" t="s">
        <v>737</v>
      </c>
      <c r="B204" s="4" t="s">
        <v>3856</v>
      </c>
      <c r="C204" s="4">
        <v>3.3</v>
      </c>
    </row>
    <row r="205" ht="15.75" customHeight="1">
      <c r="A205" s="4" t="s">
        <v>740</v>
      </c>
      <c r="B205" s="4" t="s">
        <v>3837</v>
      </c>
      <c r="C205" s="4">
        <v>4.1</v>
      </c>
    </row>
    <row r="206" ht="15.75" customHeight="1">
      <c r="A206" s="4" t="s">
        <v>745</v>
      </c>
      <c r="B206" s="4" t="s">
        <v>3839</v>
      </c>
      <c r="C206" s="4">
        <v>4.2</v>
      </c>
    </row>
    <row r="207" ht="15.75" customHeight="1">
      <c r="A207" s="4" t="s">
        <v>748</v>
      </c>
      <c r="B207" s="4" t="s">
        <v>3838</v>
      </c>
      <c r="C207" s="4">
        <v>3.4</v>
      </c>
    </row>
    <row r="208" ht="15.75" customHeight="1">
      <c r="A208" s="4" t="s">
        <v>750</v>
      </c>
      <c r="B208" s="4" t="s">
        <v>3854</v>
      </c>
      <c r="C208" s="4">
        <v>4.1</v>
      </c>
    </row>
    <row r="209" ht="15.75" customHeight="1">
      <c r="A209" s="4" t="s">
        <v>760</v>
      </c>
      <c r="B209" s="4" t="s">
        <v>3840</v>
      </c>
      <c r="C209" s="4">
        <v>4.2</v>
      </c>
    </row>
    <row r="210" ht="15.75" customHeight="1">
      <c r="A210" s="4" t="s">
        <v>764</v>
      </c>
      <c r="B210" s="4" t="s">
        <v>3854</v>
      </c>
      <c r="C210" s="4">
        <v>3.4</v>
      </c>
    </row>
    <row r="211" ht="15.75" customHeight="1">
      <c r="A211" s="4" t="s">
        <v>770</v>
      </c>
      <c r="B211" s="4" t="s">
        <v>3854</v>
      </c>
      <c r="C211" s="4">
        <v>3.4</v>
      </c>
    </row>
    <row r="212" ht="15.75" customHeight="1">
      <c r="A212" s="4" t="s">
        <v>775</v>
      </c>
      <c r="B212" s="4" t="s">
        <v>3837</v>
      </c>
      <c r="C212" s="4">
        <v>3.5</v>
      </c>
    </row>
    <row r="213" ht="15.75" customHeight="1">
      <c r="A213" s="4" t="s">
        <v>778</v>
      </c>
      <c r="B213" s="4" t="s">
        <v>3856</v>
      </c>
      <c r="C213" s="4">
        <v>3.8</v>
      </c>
    </row>
    <row r="214" ht="15.75" customHeight="1">
      <c r="A214" s="4" t="s">
        <v>781</v>
      </c>
      <c r="B214" s="4" t="s">
        <v>3839</v>
      </c>
      <c r="C214" s="4">
        <v>3.9</v>
      </c>
    </row>
    <row r="215" ht="15.75" customHeight="1">
      <c r="A215" s="4" t="s">
        <v>789</v>
      </c>
      <c r="B215" s="4" t="s">
        <v>3837</v>
      </c>
      <c r="C215" s="4">
        <v>2.6</v>
      </c>
    </row>
    <row r="216" ht="15.75" customHeight="1">
      <c r="A216" s="4" t="s">
        <v>791</v>
      </c>
      <c r="B216" s="4" t="s">
        <v>3854</v>
      </c>
      <c r="C216" s="4">
        <v>4.3</v>
      </c>
    </row>
    <row r="217" ht="15.75" customHeight="1">
      <c r="A217" s="4" t="s">
        <v>793</v>
      </c>
      <c r="B217" s="4" t="s">
        <v>3861</v>
      </c>
      <c r="C217" s="4">
        <v>3.4</v>
      </c>
    </row>
    <row r="218" ht="15.75" customHeight="1">
      <c r="A218" s="4" t="s">
        <v>797</v>
      </c>
      <c r="B218" s="4" t="s">
        <v>3840</v>
      </c>
    </row>
    <row r="219" ht="15.75" customHeight="1">
      <c r="A219" s="4" t="s">
        <v>804</v>
      </c>
      <c r="B219" s="4" t="s">
        <v>3857</v>
      </c>
      <c r="C219" s="4">
        <v>3.4</v>
      </c>
    </row>
    <row r="220" ht="15.75" customHeight="1">
      <c r="A220" s="4" t="s">
        <v>810</v>
      </c>
      <c r="B220" s="4" t="s">
        <v>3857</v>
      </c>
      <c r="C220" s="4">
        <v>3.5</v>
      </c>
    </row>
    <row r="221" ht="15.75" customHeight="1">
      <c r="A221" s="4" t="s">
        <v>813</v>
      </c>
      <c r="B221" s="4" t="s">
        <v>3839</v>
      </c>
      <c r="C221" s="4">
        <v>5.0</v>
      </c>
    </row>
    <row r="222" ht="15.75" customHeight="1">
      <c r="A222" s="4" t="s">
        <v>818</v>
      </c>
      <c r="B222" s="4" t="s">
        <v>3837</v>
      </c>
      <c r="C222" s="4">
        <v>4.7</v>
      </c>
    </row>
    <row r="223" ht="15.75" customHeight="1">
      <c r="A223" s="4" t="s">
        <v>822</v>
      </c>
      <c r="B223" s="4" t="s">
        <v>3837</v>
      </c>
      <c r="C223" s="4">
        <v>4.5</v>
      </c>
    </row>
    <row r="224" ht="15.75" customHeight="1">
      <c r="A224" s="4" t="s">
        <v>826</v>
      </c>
      <c r="B224" s="4" t="s">
        <v>3856</v>
      </c>
      <c r="C224" s="4">
        <v>3.1</v>
      </c>
    </row>
    <row r="225" ht="15.75" customHeight="1">
      <c r="A225" s="4" t="s">
        <v>835</v>
      </c>
      <c r="B225" s="4" t="s">
        <v>3839</v>
      </c>
      <c r="C225" s="4">
        <v>4.3</v>
      </c>
    </row>
    <row r="226" ht="15.75" customHeight="1">
      <c r="A226" s="4" t="s">
        <v>839</v>
      </c>
      <c r="B226" s="4" t="s">
        <v>3856</v>
      </c>
      <c r="C226" s="4">
        <v>3.9</v>
      </c>
    </row>
    <row r="227" ht="15.75" customHeight="1">
      <c r="A227" s="4" t="s">
        <v>842</v>
      </c>
      <c r="B227" s="4" t="s">
        <v>3836</v>
      </c>
      <c r="C227" s="4">
        <v>2.9</v>
      </c>
    </row>
    <row r="228" ht="15.75" customHeight="1">
      <c r="A228" s="4" t="s">
        <v>851</v>
      </c>
      <c r="B228" s="4" t="s">
        <v>3839</v>
      </c>
      <c r="C228" s="4">
        <v>3.9</v>
      </c>
    </row>
    <row r="229" ht="15.75" customHeight="1">
      <c r="A229" s="4" t="s">
        <v>855</v>
      </c>
      <c r="B229" s="4" t="s">
        <v>3856</v>
      </c>
      <c r="C229" s="4">
        <v>3.3</v>
      </c>
    </row>
    <row r="230" ht="15.75" customHeight="1">
      <c r="A230" s="4" t="s">
        <v>859</v>
      </c>
      <c r="B230" s="4" t="s">
        <v>3856</v>
      </c>
      <c r="C230" s="4">
        <v>2.6</v>
      </c>
    </row>
    <row r="231" ht="15.75" customHeight="1">
      <c r="A231" s="4" t="s">
        <v>864</v>
      </c>
      <c r="B231" s="4" t="s">
        <v>3839</v>
      </c>
      <c r="C231" s="4">
        <v>3.7</v>
      </c>
    </row>
    <row r="232" ht="15.75" customHeight="1">
      <c r="A232" s="4" t="s">
        <v>866</v>
      </c>
      <c r="B232" s="4" t="s">
        <v>3837</v>
      </c>
      <c r="C232" s="4">
        <v>3.8</v>
      </c>
    </row>
    <row r="233" ht="15.75" customHeight="1">
      <c r="A233" s="4" t="s">
        <v>869</v>
      </c>
      <c r="B233" s="4" t="s">
        <v>3856</v>
      </c>
      <c r="C233" s="4">
        <v>3.9</v>
      </c>
    </row>
    <row r="234" ht="15.75" customHeight="1">
      <c r="A234" s="4" t="s">
        <v>877</v>
      </c>
      <c r="B234" s="4" t="s">
        <v>3837</v>
      </c>
      <c r="C234" s="4">
        <v>2.7</v>
      </c>
    </row>
    <row r="235" ht="15.75" customHeight="1">
      <c r="A235" s="4" t="s">
        <v>882</v>
      </c>
      <c r="B235" s="4" t="s">
        <v>3839</v>
      </c>
      <c r="C235" s="4">
        <v>3.6</v>
      </c>
    </row>
    <row r="236" ht="15.75" customHeight="1">
      <c r="A236" s="4" t="s">
        <v>885</v>
      </c>
      <c r="B236" s="4" t="s">
        <v>3856</v>
      </c>
      <c r="C236" s="4">
        <v>3.9</v>
      </c>
    </row>
    <row r="237" ht="15.75" customHeight="1">
      <c r="A237" s="4" t="s">
        <v>889</v>
      </c>
      <c r="B237" s="4" t="s">
        <v>3840</v>
      </c>
      <c r="C237" s="4">
        <v>3.9</v>
      </c>
    </row>
    <row r="238" ht="15.75" customHeight="1">
      <c r="A238" s="4" t="s">
        <v>892</v>
      </c>
      <c r="B238" s="4" t="s">
        <v>3854</v>
      </c>
      <c r="C238" s="4">
        <v>4.7</v>
      </c>
    </row>
    <row r="239" ht="15.75" customHeight="1">
      <c r="A239" s="4" t="s">
        <v>894</v>
      </c>
      <c r="B239" s="4" t="s">
        <v>3854</v>
      </c>
      <c r="C239" s="4">
        <v>4.0</v>
      </c>
    </row>
    <row r="240" ht="15.75" customHeight="1">
      <c r="A240" s="4" t="s">
        <v>899</v>
      </c>
      <c r="B240" s="4" t="s">
        <v>3856</v>
      </c>
      <c r="C240" s="4">
        <v>3.5</v>
      </c>
    </row>
    <row r="241" ht="15.75" customHeight="1">
      <c r="A241" s="4" t="s">
        <v>902</v>
      </c>
      <c r="B241" s="4" t="s">
        <v>3864</v>
      </c>
      <c r="C241" s="4">
        <v>4.8</v>
      </c>
    </row>
    <row r="242" ht="15.75" customHeight="1">
      <c r="A242" s="4" t="s">
        <v>904</v>
      </c>
      <c r="B242" s="4" t="s">
        <v>3860</v>
      </c>
      <c r="C242" s="4">
        <v>3.8</v>
      </c>
    </row>
    <row r="243" ht="15.75" customHeight="1">
      <c r="A243" s="4" t="s">
        <v>907</v>
      </c>
      <c r="B243" s="4" t="s">
        <v>3837</v>
      </c>
      <c r="C243" s="4">
        <v>3.5</v>
      </c>
    </row>
    <row r="244" ht="15.75" customHeight="1">
      <c r="A244" s="4" t="s">
        <v>910</v>
      </c>
      <c r="B244" s="4" t="s">
        <v>3837</v>
      </c>
      <c r="C244" s="4">
        <v>3.5</v>
      </c>
    </row>
    <row r="245" ht="15.75" customHeight="1">
      <c r="A245" s="4" t="s">
        <v>913</v>
      </c>
      <c r="B245" s="4" t="s">
        <v>3839</v>
      </c>
      <c r="C245" s="4">
        <v>3.8</v>
      </c>
    </row>
    <row r="246" ht="15.75" customHeight="1">
      <c r="A246" s="4" t="s">
        <v>920</v>
      </c>
      <c r="B246" s="4" t="s">
        <v>3836</v>
      </c>
      <c r="C246" s="4">
        <v>3.7</v>
      </c>
    </row>
    <row r="247" ht="15.75" customHeight="1">
      <c r="A247" s="4" t="s">
        <v>925</v>
      </c>
      <c r="B247" s="4" t="s">
        <v>3858</v>
      </c>
      <c r="C247" s="4">
        <v>4.2</v>
      </c>
    </row>
    <row r="248" ht="15.75" customHeight="1">
      <c r="A248" s="4" t="s">
        <v>928</v>
      </c>
      <c r="B248" s="4" t="s">
        <v>3856</v>
      </c>
      <c r="C248" s="4">
        <v>3.9</v>
      </c>
    </row>
    <row r="249" ht="15.75" customHeight="1">
      <c r="A249" s="4" t="s">
        <v>930</v>
      </c>
      <c r="B249" s="4" t="s">
        <v>3856</v>
      </c>
      <c r="C249" s="4">
        <v>3.7</v>
      </c>
    </row>
    <row r="250" ht="15.75" customHeight="1">
      <c r="A250" s="4" t="s">
        <v>933</v>
      </c>
      <c r="B250" s="4" t="s">
        <v>3854</v>
      </c>
      <c r="C250" s="4">
        <v>3.0</v>
      </c>
    </row>
    <row r="251" ht="15.75" customHeight="1">
      <c r="A251" s="4" t="s">
        <v>939</v>
      </c>
      <c r="B251" s="4" t="s">
        <v>3837</v>
      </c>
      <c r="C251" s="4">
        <v>3.5</v>
      </c>
    </row>
    <row r="252" ht="15.75" customHeight="1">
      <c r="A252" s="4" t="s">
        <v>946</v>
      </c>
      <c r="B252" s="4" t="s">
        <v>3856</v>
      </c>
      <c r="C252" s="4">
        <v>5.0</v>
      </c>
    </row>
    <row r="253" ht="15.75" customHeight="1">
      <c r="A253" s="4" t="s">
        <v>950</v>
      </c>
      <c r="B253" s="4" t="s">
        <v>3837</v>
      </c>
      <c r="C253" s="4">
        <v>5.0</v>
      </c>
    </row>
    <row r="254" ht="15.75" customHeight="1">
      <c r="A254" s="4" t="s">
        <v>954</v>
      </c>
      <c r="B254" s="4" t="s">
        <v>3856</v>
      </c>
      <c r="C254" s="4">
        <v>2.5</v>
      </c>
    </row>
    <row r="255" ht="15.75" customHeight="1">
      <c r="A255" s="4" t="s">
        <v>958</v>
      </c>
      <c r="B255" s="4" t="s">
        <v>3839</v>
      </c>
      <c r="C255" s="4">
        <v>4.1</v>
      </c>
    </row>
    <row r="256" ht="15.75" customHeight="1">
      <c r="A256" s="4" t="s">
        <v>963</v>
      </c>
      <c r="B256" s="4" t="s">
        <v>3856</v>
      </c>
      <c r="C256" s="4">
        <v>3.6</v>
      </c>
    </row>
    <row r="257" ht="15.75" customHeight="1">
      <c r="A257" s="4" t="s">
        <v>966</v>
      </c>
      <c r="B257" s="4" t="s">
        <v>3837</v>
      </c>
      <c r="C257" s="4">
        <v>3.9</v>
      </c>
    </row>
    <row r="258" ht="15.75" customHeight="1">
      <c r="A258" s="4" t="s">
        <v>972</v>
      </c>
      <c r="B258" s="4" t="s">
        <v>3839</v>
      </c>
      <c r="C258" s="4">
        <v>3.8</v>
      </c>
    </row>
    <row r="259" ht="15.75" customHeight="1">
      <c r="A259" s="4" t="s">
        <v>974</v>
      </c>
      <c r="B259" s="4" t="s">
        <v>3854</v>
      </c>
      <c r="C259" s="4">
        <v>3.5</v>
      </c>
    </row>
    <row r="260" ht="15.75" customHeight="1">
      <c r="A260" s="4" t="s">
        <v>977</v>
      </c>
      <c r="B260" s="4" t="s">
        <v>3836</v>
      </c>
      <c r="C260" s="4">
        <v>3.3</v>
      </c>
    </row>
    <row r="261" ht="15.75" customHeight="1">
      <c r="A261" s="4" t="s">
        <v>980</v>
      </c>
      <c r="B261" s="4" t="s">
        <v>3856</v>
      </c>
      <c r="C261" s="4">
        <v>4.4</v>
      </c>
    </row>
    <row r="262" ht="15.75" customHeight="1">
      <c r="A262" s="4" t="s">
        <v>985</v>
      </c>
      <c r="B262" s="4" t="s">
        <v>3837</v>
      </c>
      <c r="C262" s="4">
        <v>3.9</v>
      </c>
    </row>
    <row r="263" ht="15.75" customHeight="1">
      <c r="A263" s="4" t="s">
        <v>991</v>
      </c>
      <c r="B263" s="4" t="s">
        <v>3856</v>
      </c>
      <c r="C263" s="4">
        <v>4.1</v>
      </c>
    </row>
    <row r="264" ht="15.75" customHeight="1">
      <c r="A264" s="4" t="s">
        <v>993</v>
      </c>
      <c r="B264" s="4" t="s">
        <v>3857</v>
      </c>
      <c r="C264" s="4">
        <v>3.2</v>
      </c>
    </row>
    <row r="265" ht="15.75" customHeight="1">
      <c r="A265" s="4" t="s">
        <v>996</v>
      </c>
      <c r="B265" s="4" t="s">
        <v>3839</v>
      </c>
      <c r="C265" s="4">
        <v>3.6</v>
      </c>
    </row>
    <row r="266" ht="15.75" customHeight="1">
      <c r="A266" s="4" t="s">
        <v>999</v>
      </c>
      <c r="B266" s="4" t="s">
        <v>3856</v>
      </c>
      <c r="C266" s="4">
        <v>3.6</v>
      </c>
    </row>
    <row r="267" ht="15.75" customHeight="1">
      <c r="A267" s="4" t="s">
        <v>1006</v>
      </c>
      <c r="B267" s="4" t="s">
        <v>3839</v>
      </c>
      <c r="C267" s="4">
        <v>2.5</v>
      </c>
    </row>
    <row r="268" ht="15.75" customHeight="1">
      <c r="A268" s="4" t="s">
        <v>1010</v>
      </c>
      <c r="B268" s="4" t="s">
        <v>3857</v>
      </c>
      <c r="C268" s="4">
        <v>3.6</v>
      </c>
    </row>
    <row r="269" ht="15.75" customHeight="1">
      <c r="A269" s="4" t="s">
        <v>1015</v>
      </c>
      <c r="B269" s="4" t="s">
        <v>3837</v>
      </c>
      <c r="C269" s="4">
        <v>4.2</v>
      </c>
    </row>
    <row r="270" ht="15.75" customHeight="1">
      <c r="A270" s="4" t="s">
        <v>1017</v>
      </c>
      <c r="B270" s="4" t="s">
        <v>3839</v>
      </c>
      <c r="C270" s="4">
        <v>4.6</v>
      </c>
    </row>
    <row r="271" ht="15.75" customHeight="1">
      <c r="A271" s="4" t="s">
        <v>1022</v>
      </c>
      <c r="B271" s="4" t="s">
        <v>3854</v>
      </c>
      <c r="C271" s="4">
        <v>3.8</v>
      </c>
    </row>
    <row r="272" ht="15.75" customHeight="1">
      <c r="A272" s="4" t="s">
        <v>1027</v>
      </c>
      <c r="B272" s="4" t="s">
        <v>3854</v>
      </c>
      <c r="C272" s="4">
        <v>3.9</v>
      </c>
    </row>
    <row r="273" ht="15.75" customHeight="1">
      <c r="A273" s="4" t="s">
        <v>1049</v>
      </c>
      <c r="B273" s="4" t="s">
        <v>3837</v>
      </c>
      <c r="C273" s="4">
        <v>3.5</v>
      </c>
    </row>
    <row r="274" ht="15.75" customHeight="1">
      <c r="A274" s="4" t="s">
        <v>1057</v>
      </c>
      <c r="B274" s="4" t="s">
        <v>3857</v>
      </c>
      <c r="C274" s="4">
        <v>2.9</v>
      </c>
    </row>
    <row r="275" ht="15.75" customHeight="1">
      <c r="A275" s="4" t="s">
        <v>1063</v>
      </c>
      <c r="B275" s="4" t="s">
        <v>3837</v>
      </c>
      <c r="C275" s="4">
        <v>4.4</v>
      </c>
    </row>
    <row r="276" ht="15.75" customHeight="1">
      <c r="A276" s="4" t="s">
        <v>1068</v>
      </c>
      <c r="B276" s="4" t="s">
        <v>3837</v>
      </c>
      <c r="C276" s="4">
        <v>3.3</v>
      </c>
    </row>
    <row r="277" ht="15.75" customHeight="1">
      <c r="A277" s="4" t="s">
        <v>1083</v>
      </c>
      <c r="B277" s="4" t="s">
        <v>3857</v>
      </c>
      <c r="C277" s="4">
        <v>4.1</v>
      </c>
    </row>
    <row r="278" ht="15.75" customHeight="1">
      <c r="A278" s="4" t="s">
        <v>1087</v>
      </c>
      <c r="B278" s="4" t="s">
        <v>3837</v>
      </c>
      <c r="C278" s="4">
        <v>3.4</v>
      </c>
    </row>
    <row r="279" ht="15.75" customHeight="1">
      <c r="A279" s="4" t="s">
        <v>1090</v>
      </c>
      <c r="B279" s="4" t="s">
        <v>3839</v>
      </c>
      <c r="C279" s="4">
        <v>4.3</v>
      </c>
    </row>
    <row r="280" ht="15.75" customHeight="1">
      <c r="A280" s="4" t="s">
        <v>1093</v>
      </c>
      <c r="B280" s="4" t="s">
        <v>3857</v>
      </c>
      <c r="C280" s="4">
        <v>3.2</v>
      </c>
    </row>
    <row r="281" ht="15.75" customHeight="1">
      <c r="A281" s="4" t="s">
        <v>1096</v>
      </c>
      <c r="B281" s="4" t="s">
        <v>3840</v>
      </c>
      <c r="C281" s="4">
        <v>3.0</v>
      </c>
    </row>
    <row r="282" ht="15.75" customHeight="1">
      <c r="A282" s="4" t="s">
        <v>1101</v>
      </c>
      <c r="B282" s="4" t="s">
        <v>3837</v>
      </c>
      <c r="C282" s="4">
        <v>3.7</v>
      </c>
    </row>
    <row r="283" ht="15.75" customHeight="1">
      <c r="A283" s="4" t="s">
        <v>1126</v>
      </c>
      <c r="B283" s="4" t="s">
        <v>3854</v>
      </c>
      <c r="C283" s="4">
        <v>3.2</v>
      </c>
    </row>
    <row r="284" ht="15.75" customHeight="1">
      <c r="A284" s="4" t="s">
        <v>1128</v>
      </c>
      <c r="B284" s="4" t="s">
        <v>3840</v>
      </c>
      <c r="C284" s="4">
        <v>2.9</v>
      </c>
    </row>
    <row r="285" ht="15.75" customHeight="1">
      <c r="A285" s="4" t="s">
        <v>1133</v>
      </c>
      <c r="B285" s="4" t="s">
        <v>3839</v>
      </c>
      <c r="C285" s="4">
        <v>4.3</v>
      </c>
    </row>
    <row r="286" ht="15.75" customHeight="1">
      <c r="A286" s="4" t="s">
        <v>1140</v>
      </c>
      <c r="B286" s="4" t="s">
        <v>3840</v>
      </c>
      <c r="C286" s="4">
        <v>5.0</v>
      </c>
    </row>
    <row r="287" ht="15.75" customHeight="1">
      <c r="A287" s="4" t="s">
        <v>1143</v>
      </c>
      <c r="B287" s="4" t="s">
        <v>3840</v>
      </c>
    </row>
    <row r="288" ht="15.75" customHeight="1">
      <c r="A288" s="4" t="s">
        <v>1148</v>
      </c>
      <c r="B288" s="4" t="s">
        <v>3837</v>
      </c>
      <c r="C288" s="4">
        <v>4.3</v>
      </c>
    </row>
    <row r="289" ht="15.75" customHeight="1">
      <c r="A289" s="4" t="s">
        <v>1151</v>
      </c>
      <c r="B289" s="4" t="s">
        <v>3837</v>
      </c>
      <c r="C289" s="4">
        <v>4.1</v>
      </c>
    </row>
    <row r="290" ht="15.75" customHeight="1">
      <c r="A290" s="4" t="s">
        <v>1159</v>
      </c>
      <c r="B290" s="4" t="s">
        <v>3862</v>
      </c>
      <c r="C290" s="4">
        <v>3.3</v>
      </c>
    </row>
    <row r="291" ht="15.75" customHeight="1">
      <c r="A291" s="4" t="s">
        <v>1162</v>
      </c>
      <c r="B291" s="4" t="s">
        <v>3839</v>
      </c>
      <c r="C291" s="4">
        <v>3.8</v>
      </c>
    </row>
    <row r="292" ht="15.75" customHeight="1">
      <c r="A292" s="4" t="s">
        <v>1165</v>
      </c>
      <c r="B292" s="4" t="s">
        <v>3839</v>
      </c>
      <c r="C292" s="4">
        <v>5.0</v>
      </c>
    </row>
    <row r="293" ht="15.75" customHeight="1">
      <c r="A293" s="4" t="s">
        <v>1173</v>
      </c>
      <c r="B293" s="4" t="s">
        <v>3854</v>
      </c>
      <c r="C293" s="4">
        <v>3.7</v>
      </c>
    </row>
    <row r="294" ht="15.75" customHeight="1">
      <c r="A294" s="4" t="s">
        <v>1178</v>
      </c>
      <c r="B294" s="4" t="s">
        <v>3840</v>
      </c>
      <c r="C294" s="4">
        <v>3.6</v>
      </c>
    </row>
    <row r="295" ht="15.75" customHeight="1">
      <c r="A295" s="4" t="s">
        <v>1184</v>
      </c>
      <c r="B295" s="4" t="s">
        <v>3839</v>
      </c>
      <c r="C295" s="4">
        <v>3.4</v>
      </c>
    </row>
    <row r="296" ht="15.75" customHeight="1">
      <c r="A296" s="4" t="s">
        <v>1186</v>
      </c>
      <c r="B296" s="4" t="s">
        <v>3837</v>
      </c>
      <c r="C296" s="4">
        <v>4.0</v>
      </c>
    </row>
    <row r="297" ht="15.75" customHeight="1">
      <c r="A297" s="4" t="s">
        <v>1190</v>
      </c>
      <c r="B297" s="4" t="s">
        <v>3837</v>
      </c>
      <c r="C297" s="4">
        <v>3.6</v>
      </c>
    </row>
    <row r="298" ht="15.75" customHeight="1">
      <c r="A298" s="4" t="s">
        <v>1194</v>
      </c>
      <c r="B298" s="4" t="s">
        <v>3839</v>
      </c>
      <c r="C298" s="4">
        <v>5.0</v>
      </c>
    </row>
    <row r="299" ht="15.75" customHeight="1">
      <c r="A299" s="4" t="s">
        <v>1205</v>
      </c>
      <c r="B299" s="4" t="s">
        <v>3839</v>
      </c>
      <c r="C299" s="4">
        <v>4.0</v>
      </c>
    </row>
    <row r="300" ht="15.75" customHeight="1">
      <c r="A300" s="4" t="s">
        <v>1210</v>
      </c>
      <c r="B300" s="4" t="s">
        <v>3855</v>
      </c>
      <c r="C300" s="4">
        <v>3.2</v>
      </c>
    </row>
    <row r="301" ht="15.75" customHeight="1">
      <c r="A301" s="4" t="s">
        <v>1217</v>
      </c>
      <c r="B301" s="4" t="s">
        <v>3839</v>
      </c>
      <c r="C301" s="4">
        <v>3.7</v>
      </c>
    </row>
    <row r="302" ht="15.75" customHeight="1">
      <c r="A302" s="4" t="s">
        <v>1220</v>
      </c>
      <c r="B302" s="4" t="s">
        <v>3861</v>
      </c>
      <c r="C302" s="4">
        <v>3.0</v>
      </c>
    </row>
    <row r="303" ht="15.75" customHeight="1">
      <c r="A303" s="4" t="s">
        <v>1224</v>
      </c>
      <c r="B303" s="4" t="s">
        <v>3856</v>
      </c>
      <c r="C303" s="4">
        <v>3.4</v>
      </c>
    </row>
    <row r="304" ht="15.75" customHeight="1">
      <c r="A304" s="4" t="s">
        <v>1227</v>
      </c>
      <c r="B304" s="4" t="s">
        <v>3837</v>
      </c>
      <c r="C304" s="4">
        <v>3.9</v>
      </c>
    </row>
    <row r="305" ht="15.75" customHeight="1">
      <c r="A305" s="4" t="s">
        <v>1234</v>
      </c>
      <c r="B305" s="4" t="s">
        <v>3837</v>
      </c>
      <c r="C305" s="4">
        <v>3.4</v>
      </c>
    </row>
    <row r="306" ht="15.75" customHeight="1">
      <c r="A306" s="4" t="s">
        <v>1240</v>
      </c>
      <c r="B306" s="4" t="s">
        <v>3854</v>
      </c>
      <c r="C306" s="4">
        <v>3.2</v>
      </c>
    </row>
    <row r="307" ht="15.75" customHeight="1">
      <c r="A307" s="4" t="s">
        <v>1245</v>
      </c>
      <c r="B307" s="4" t="s">
        <v>3857</v>
      </c>
      <c r="C307" s="4">
        <v>2.4</v>
      </c>
    </row>
    <row r="308" ht="15.75" customHeight="1">
      <c r="A308" s="4" t="s">
        <v>1257</v>
      </c>
      <c r="B308" s="4" t="s">
        <v>3858</v>
      </c>
      <c r="C308" s="4">
        <v>4.1</v>
      </c>
    </row>
    <row r="309" ht="15.75" customHeight="1">
      <c r="A309" s="4" t="s">
        <v>1260</v>
      </c>
      <c r="B309" s="4" t="s">
        <v>3839</v>
      </c>
      <c r="C309" s="4">
        <v>4.5</v>
      </c>
    </row>
    <row r="310" ht="15.75" customHeight="1">
      <c r="A310" s="4" t="s">
        <v>1263</v>
      </c>
      <c r="B310" s="4" t="s">
        <v>3837</v>
      </c>
      <c r="C310" s="4">
        <v>3.3</v>
      </c>
    </row>
    <row r="311" ht="15.75" customHeight="1">
      <c r="A311" s="4" t="s">
        <v>1273</v>
      </c>
      <c r="B311" s="4" t="s">
        <v>3857</v>
      </c>
      <c r="C311" s="4">
        <v>2.9</v>
      </c>
    </row>
    <row r="312" ht="15.75" customHeight="1">
      <c r="A312" s="4" t="s">
        <v>1275</v>
      </c>
      <c r="B312" s="4" t="s">
        <v>3857</v>
      </c>
      <c r="C312" s="4">
        <v>3.6</v>
      </c>
    </row>
    <row r="313" ht="15.75" customHeight="1">
      <c r="A313" s="4" t="s">
        <v>1278</v>
      </c>
      <c r="B313" s="4" t="s">
        <v>3840</v>
      </c>
    </row>
    <row r="314" ht="15.75" customHeight="1">
      <c r="A314" s="4" t="s">
        <v>1281</v>
      </c>
      <c r="B314" s="4" t="s">
        <v>3857</v>
      </c>
      <c r="C314" s="4">
        <v>3.6</v>
      </c>
    </row>
    <row r="315" ht="15.75" customHeight="1">
      <c r="A315" s="4" t="s">
        <v>1286</v>
      </c>
      <c r="B315" s="4" t="s">
        <v>3837</v>
      </c>
      <c r="C315" s="4">
        <v>3.7</v>
      </c>
    </row>
    <row r="316" ht="15.75" customHeight="1">
      <c r="A316" s="4" t="s">
        <v>1294</v>
      </c>
      <c r="B316" s="4" t="s">
        <v>3840</v>
      </c>
      <c r="C316" s="4">
        <v>3.1</v>
      </c>
    </row>
    <row r="317" ht="15.75" customHeight="1">
      <c r="A317" s="4" t="s">
        <v>1299</v>
      </c>
      <c r="B317" s="4" t="s">
        <v>3856</v>
      </c>
      <c r="C317" s="4">
        <v>3.4</v>
      </c>
    </row>
    <row r="318" ht="15.75" customHeight="1">
      <c r="A318" s="4" t="s">
        <v>1304</v>
      </c>
      <c r="B318" s="4" t="s">
        <v>3839</v>
      </c>
      <c r="C318" s="4">
        <v>4.3</v>
      </c>
    </row>
    <row r="319" ht="15.75" customHeight="1">
      <c r="A319" s="4" t="s">
        <v>1309</v>
      </c>
      <c r="B319" s="4" t="s">
        <v>3837</v>
      </c>
      <c r="C319" s="4">
        <v>3.0</v>
      </c>
    </row>
    <row r="320" ht="15.75" customHeight="1">
      <c r="A320" s="4" t="s">
        <v>1313</v>
      </c>
      <c r="B320" s="4" t="s">
        <v>3837</v>
      </c>
      <c r="C320" s="4">
        <v>2.4</v>
      </c>
    </row>
    <row r="321" ht="15.75" customHeight="1">
      <c r="A321" s="4" t="s">
        <v>1325</v>
      </c>
      <c r="B321" s="4" t="s">
        <v>3840</v>
      </c>
    </row>
    <row r="322" ht="15.75" customHeight="1">
      <c r="A322" s="4" t="s">
        <v>1338</v>
      </c>
      <c r="B322" s="4" t="s">
        <v>3837</v>
      </c>
      <c r="C322" s="4">
        <v>2.7</v>
      </c>
    </row>
    <row r="323" ht="15.75" customHeight="1">
      <c r="A323" s="4" t="s">
        <v>1342</v>
      </c>
      <c r="B323" s="4" t="s">
        <v>3837</v>
      </c>
      <c r="C323" s="4">
        <v>2.7</v>
      </c>
    </row>
    <row r="324" ht="15.75" customHeight="1">
      <c r="A324" s="4" t="s">
        <v>1346</v>
      </c>
      <c r="B324" s="4" t="s">
        <v>3839</v>
      </c>
      <c r="C324" s="4">
        <v>4.4</v>
      </c>
    </row>
    <row r="325" ht="15.75" customHeight="1">
      <c r="A325" s="4" t="s">
        <v>1349</v>
      </c>
      <c r="B325" s="4" t="s">
        <v>3857</v>
      </c>
      <c r="C325" s="4">
        <v>2.6</v>
      </c>
    </row>
    <row r="326" ht="15.75" customHeight="1">
      <c r="A326" s="4" t="s">
        <v>1352</v>
      </c>
      <c r="B326" s="4" t="s">
        <v>3837</v>
      </c>
      <c r="C326" s="4">
        <v>2.9</v>
      </c>
    </row>
    <row r="327" ht="15.75" customHeight="1">
      <c r="A327" s="4" t="s">
        <v>1358</v>
      </c>
      <c r="B327" s="4" t="s">
        <v>3837</v>
      </c>
      <c r="C327" s="4">
        <v>3.7</v>
      </c>
    </row>
    <row r="328" ht="15.75" customHeight="1">
      <c r="A328" s="4" t="s">
        <v>1362</v>
      </c>
      <c r="B328" s="4" t="s">
        <v>3856</v>
      </c>
      <c r="C328" s="4">
        <v>3.8</v>
      </c>
    </row>
    <row r="329" ht="15.75" customHeight="1">
      <c r="A329" s="4" t="s">
        <v>1367</v>
      </c>
      <c r="B329" s="4" t="s">
        <v>3837</v>
      </c>
      <c r="C329" s="4">
        <v>3.6</v>
      </c>
    </row>
    <row r="330" ht="15.75" customHeight="1">
      <c r="A330" s="4" t="s">
        <v>1370</v>
      </c>
      <c r="B330" s="4" t="s">
        <v>3839</v>
      </c>
      <c r="C330" s="4">
        <v>4.3</v>
      </c>
    </row>
    <row r="331" ht="15.75" customHeight="1">
      <c r="A331" s="4" t="s">
        <v>1376</v>
      </c>
      <c r="B331" s="4" t="s">
        <v>3857</v>
      </c>
    </row>
    <row r="332" ht="15.75" customHeight="1">
      <c r="A332" s="4" t="s">
        <v>1386</v>
      </c>
      <c r="B332" s="4" t="s">
        <v>3837</v>
      </c>
      <c r="C332" s="4">
        <v>3.7</v>
      </c>
    </row>
    <row r="333" ht="15.75" customHeight="1">
      <c r="A333" s="4" t="s">
        <v>1418</v>
      </c>
      <c r="B333" s="4" t="s">
        <v>3837</v>
      </c>
      <c r="C333" s="4">
        <v>4.3</v>
      </c>
    </row>
    <row r="334" ht="15.75" customHeight="1">
      <c r="A334" s="4" t="s">
        <v>1421</v>
      </c>
      <c r="B334" s="4" t="s">
        <v>3856</v>
      </c>
      <c r="C334" s="4">
        <v>3.6</v>
      </c>
    </row>
    <row r="335" ht="15.75" customHeight="1">
      <c r="A335" s="4" t="s">
        <v>1423</v>
      </c>
      <c r="B335" s="4" t="s">
        <v>3839</v>
      </c>
      <c r="C335" s="4">
        <v>3.6</v>
      </c>
    </row>
    <row r="336" ht="15.75" customHeight="1">
      <c r="A336" s="4" t="s">
        <v>1424</v>
      </c>
      <c r="B336" s="4" t="s">
        <v>3839</v>
      </c>
      <c r="C336" s="4">
        <v>5.0</v>
      </c>
    </row>
    <row r="337" ht="15.75" customHeight="1">
      <c r="A337" s="4" t="s">
        <v>1427</v>
      </c>
      <c r="B337" s="4" t="s">
        <v>3839</v>
      </c>
      <c r="C337" s="4">
        <v>3.5</v>
      </c>
    </row>
    <row r="338" ht="15.75" customHeight="1">
      <c r="A338" s="4" t="s">
        <v>1429</v>
      </c>
      <c r="B338" s="4" t="s">
        <v>3839</v>
      </c>
      <c r="C338" s="4">
        <v>4.0</v>
      </c>
    </row>
    <row r="339" ht="15.75" customHeight="1">
      <c r="A339" s="4" t="s">
        <v>1430</v>
      </c>
      <c r="B339" s="4" t="s">
        <v>3839</v>
      </c>
      <c r="C339" s="4">
        <v>3.1</v>
      </c>
    </row>
    <row r="340" ht="15.75" customHeight="1">
      <c r="A340" s="4" t="s">
        <v>1433</v>
      </c>
      <c r="B340" s="4" t="s">
        <v>3839</v>
      </c>
      <c r="C340" s="4">
        <v>4.4</v>
      </c>
    </row>
    <row r="341" ht="15.75" customHeight="1">
      <c r="A341" s="4" t="s">
        <v>1435</v>
      </c>
      <c r="B341" s="4" t="s">
        <v>3839</v>
      </c>
      <c r="C341" s="4">
        <v>4.4</v>
      </c>
    </row>
    <row r="342" ht="15.75" customHeight="1">
      <c r="A342" s="4" t="s">
        <v>1437</v>
      </c>
      <c r="B342" s="4" t="s">
        <v>3839</v>
      </c>
      <c r="C342" s="4">
        <v>4.5</v>
      </c>
    </row>
    <row r="343" ht="15.75" customHeight="1">
      <c r="A343" s="4" t="s">
        <v>1440</v>
      </c>
      <c r="B343" s="4" t="s">
        <v>3838</v>
      </c>
      <c r="C343" s="4">
        <v>3.8</v>
      </c>
    </row>
    <row r="344" ht="15.75" customHeight="1">
      <c r="A344" s="4" t="s">
        <v>1443</v>
      </c>
      <c r="B344" s="4" t="s">
        <v>3857</v>
      </c>
      <c r="C344" s="4">
        <v>3.6</v>
      </c>
    </row>
    <row r="345" ht="15.75" customHeight="1">
      <c r="A345" s="4" t="s">
        <v>1447</v>
      </c>
      <c r="B345" s="4" t="s">
        <v>3857</v>
      </c>
      <c r="C345" s="4">
        <v>3.5</v>
      </c>
    </row>
    <row r="346" ht="15.75" customHeight="1">
      <c r="A346" s="4" t="s">
        <v>1451</v>
      </c>
      <c r="B346" s="4" t="s">
        <v>3857</v>
      </c>
      <c r="C346" s="4">
        <v>4.3</v>
      </c>
    </row>
    <row r="347" ht="15.75" customHeight="1">
      <c r="A347" s="4" t="s">
        <v>1454</v>
      </c>
      <c r="B347" s="4" t="s">
        <v>3839</v>
      </c>
      <c r="C347" s="4">
        <v>4.6</v>
      </c>
    </row>
    <row r="348" ht="15.75" customHeight="1">
      <c r="A348" s="4" t="s">
        <v>1455</v>
      </c>
      <c r="B348" s="4" t="s">
        <v>3839</v>
      </c>
      <c r="C348" s="4">
        <v>4.2</v>
      </c>
    </row>
    <row r="349" ht="15.75" customHeight="1">
      <c r="A349" s="4" t="s">
        <v>1459</v>
      </c>
      <c r="B349" s="4" t="s">
        <v>3855</v>
      </c>
      <c r="C349" s="4">
        <v>4.2</v>
      </c>
    </row>
    <row r="350" ht="15.75" customHeight="1">
      <c r="A350" s="4" t="s">
        <v>1460</v>
      </c>
      <c r="B350" s="4" t="s">
        <v>3838</v>
      </c>
      <c r="C350" s="4">
        <v>4.0</v>
      </c>
    </row>
    <row r="351" ht="15.75" customHeight="1">
      <c r="A351" s="4" t="s">
        <v>1464</v>
      </c>
      <c r="B351" s="4" t="s">
        <v>3839</v>
      </c>
      <c r="C351" s="4">
        <v>4.2</v>
      </c>
    </row>
    <row r="352" ht="15.75" customHeight="1">
      <c r="A352" s="4" t="s">
        <v>1466</v>
      </c>
      <c r="B352" s="4" t="s">
        <v>3839</v>
      </c>
      <c r="C352" s="4">
        <v>4.7</v>
      </c>
    </row>
    <row r="353" ht="15.75" customHeight="1">
      <c r="A353" s="4" t="s">
        <v>1468</v>
      </c>
      <c r="B353" s="4" t="s">
        <v>3839</v>
      </c>
      <c r="C353" s="4">
        <v>4.7</v>
      </c>
    </row>
    <row r="354" ht="15.75" customHeight="1">
      <c r="A354" s="4" t="s">
        <v>1472</v>
      </c>
      <c r="B354" s="4" t="s">
        <v>3857</v>
      </c>
      <c r="C354" s="4">
        <v>3.5</v>
      </c>
    </row>
    <row r="355" ht="15.75" customHeight="1">
      <c r="A355" s="4" t="s">
        <v>1474</v>
      </c>
      <c r="B355" s="4" t="s">
        <v>3857</v>
      </c>
      <c r="C355" s="4">
        <v>5.0</v>
      </c>
    </row>
    <row r="356" ht="15.75" customHeight="1">
      <c r="A356" s="4" t="s">
        <v>1477</v>
      </c>
      <c r="B356" s="4" t="s">
        <v>3839</v>
      </c>
      <c r="C356" s="4">
        <v>4.0</v>
      </c>
    </row>
    <row r="357" ht="15.75" customHeight="1">
      <c r="A357" s="4" t="s">
        <v>1479</v>
      </c>
      <c r="B357" s="4" t="s">
        <v>3838</v>
      </c>
      <c r="C357" s="4">
        <v>5.0</v>
      </c>
    </row>
    <row r="358" ht="15.75" customHeight="1">
      <c r="A358" s="4" t="s">
        <v>1481</v>
      </c>
      <c r="B358" s="4" t="s">
        <v>3840</v>
      </c>
      <c r="C358" s="4">
        <v>4.0</v>
      </c>
    </row>
    <row r="359" ht="15.75" customHeight="1">
      <c r="A359" s="4" t="s">
        <v>1484</v>
      </c>
      <c r="B359" s="4" t="s">
        <v>3865</v>
      </c>
      <c r="C359" s="4">
        <v>4.3</v>
      </c>
    </row>
    <row r="360" ht="15.75" customHeight="1">
      <c r="A360" s="4" t="s">
        <v>1485</v>
      </c>
      <c r="B360" s="4" t="s">
        <v>3839</v>
      </c>
      <c r="C360" s="4">
        <v>3.5</v>
      </c>
    </row>
    <row r="361" ht="15.75" customHeight="1">
      <c r="A361" s="4" t="s">
        <v>1487</v>
      </c>
      <c r="B361" s="4" t="s">
        <v>3840</v>
      </c>
      <c r="C361" s="4">
        <v>4.3</v>
      </c>
    </row>
    <row r="362" ht="15.75" customHeight="1">
      <c r="A362" s="4" t="s">
        <v>1490</v>
      </c>
      <c r="B362" s="4" t="s">
        <v>3839</v>
      </c>
      <c r="C362" s="4">
        <v>4.3</v>
      </c>
    </row>
    <row r="363" ht="15.75" customHeight="1">
      <c r="A363" s="4" t="s">
        <v>1492</v>
      </c>
      <c r="B363" s="4" t="s">
        <v>3865</v>
      </c>
    </row>
    <row r="364" ht="15.75" customHeight="1">
      <c r="A364" s="4" t="s">
        <v>1496</v>
      </c>
      <c r="B364" s="4" t="s">
        <v>3855</v>
      </c>
      <c r="C364" s="4">
        <v>4.6</v>
      </c>
    </row>
    <row r="365" ht="15.75" customHeight="1">
      <c r="A365" s="4" t="s">
        <v>1498</v>
      </c>
      <c r="B365" s="4" t="s">
        <v>3839</v>
      </c>
      <c r="C365" s="4">
        <v>3.8</v>
      </c>
    </row>
    <row r="366" ht="15.75" customHeight="1">
      <c r="A366" s="4" t="s">
        <v>1500</v>
      </c>
      <c r="B366" s="4" t="s">
        <v>3837</v>
      </c>
      <c r="C366" s="4">
        <v>4.1</v>
      </c>
    </row>
    <row r="367" ht="15.75" customHeight="1">
      <c r="A367" s="4" t="s">
        <v>1504</v>
      </c>
      <c r="B367" s="4" t="s">
        <v>3862</v>
      </c>
      <c r="C367" s="4">
        <v>3.5</v>
      </c>
    </row>
    <row r="368" ht="15.75" customHeight="1">
      <c r="A368" s="4" t="s">
        <v>1508</v>
      </c>
      <c r="B368" s="4" t="s">
        <v>3839</v>
      </c>
      <c r="C368" s="4">
        <v>3.9</v>
      </c>
    </row>
    <row r="369" ht="15.75" customHeight="1">
      <c r="A369" s="4" t="s">
        <v>1510</v>
      </c>
      <c r="B369" s="4" t="s">
        <v>3839</v>
      </c>
      <c r="C369" s="4">
        <v>4.0</v>
      </c>
    </row>
    <row r="370" ht="15.75" customHeight="1">
      <c r="A370" s="4" t="s">
        <v>1514</v>
      </c>
      <c r="B370" s="4" t="s">
        <v>3837</v>
      </c>
      <c r="C370" s="4">
        <v>3.7</v>
      </c>
    </row>
    <row r="371" ht="15.75" customHeight="1">
      <c r="A371" s="4" t="s">
        <v>1517</v>
      </c>
      <c r="B371" s="4" t="s">
        <v>3857</v>
      </c>
      <c r="C371" s="4">
        <v>5.0</v>
      </c>
    </row>
    <row r="372" ht="15.75" customHeight="1">
      <c r="A372" s="4" t="s">
        <v>1520</v>
      </c>
      <c r="B372" s="4" t="s">
        <v>3857</v>
      </c>
      <c r="C372" s="4">
        <v>2.8</v>
      </c>
    </row>
    <row r="373" ht="15.75" customHeight="1">
      <c r="A373" s="4" t="s">
        <v>1522</v>
      </c>
      <c r="B373" s="4" t="s">
        <v>3839</v>
      </c>
      <c r="C373" s="4">
        <v>4.3</v>
      </c>
    </row>
    <row r="374" ht="15.75" customHeight="1">
      <c r="A374" s="4" t="s">
        <v>1524</v>
      </c>
      <c r="B374" s="4" t="s">
        <v>3853</v>
      </c>
      <c r="C374" s="4">
        <v>3.9</v>
      </c>
    </row>
    <row r="375" ht="15.75" customHeight="1">
      <c r="A375" s="4" t="s">
        <v>1526</v>
      </c>
      <c r="B375" s="4" t="s">
        <v>3839</v>
      </c>
      <c r="C375" s="4">
        <v>3.8</v>
      </c>
    </row>
    <row r="376" ht="15.75" customHeight="1">
      <c r="A376" s="4" t="s">
        <v>1529</v>
      </c>
      <c r="B376" s="4" t="s">
        <v>3840</v>
      </c>
    </row>
    <row r="377" ht="15.75" customHeight="1">
      <c r="A377" s="4" t="s">
        <v>1531</v>
      </c>
      <c r="B377" s="4" t="s">
        <v>3839</v>
      </c>
      <c r="C377" s="4">
        <v>3.6</v>
      </c>
    </row>
    <row r="378" ht="15.75" customHeight="1">
      <c r="A378" s="4" t="s">
        <v>1536</v>
      </c>
      <c r="B378" s="4" t="s">
        <v>3837</v>
      </c>
      <c r="C378" s="4">
        <v>3.1</v>
      </c>
    </row>
    <row r="379" ht="15.75" customHeight="1">
      <c r="A379" s="4" t="s">
        <v>1539</v>
      </c>
      <c r="B379" s="4" t="s">
        <v>3837</v>
      </c>
      <c r="C379" s="4">
        <v>3.5</v>
      </c>
    </row>
    <row r="380" ht="15.75" customHeight="1">
      <c r="A380" s="4" t="s">
        <v>1542</v>
      </c>
      <c r="B380" s="4" t="s">
        <v>3839</v>
      </c>
      <c r="C380" s="4">
        <v>4.7</v>
      </c>
    </row>
    <row r="381" ht="15.75" customHeight="1">
      <c r="A381" s="4" t="s">
        <v>1543</v>
      </c>
      <c r="B381" s="4" t="s">
        <v>3841</v>
      </c>
      <c r="C381" s="4">
        <v>3.5</v>
      </c>
    </row>
    <row r="382" ht="15.75" customHeight="1">
      <c r="A382" s="4" t="s">
        <v>1547</v>
      </c>
      <c r="B382" s="4" t="s">
        <v>3857</v>
      </c>
      <c r="C382" s="4">
        <v>3.9</v>
      </c>
    </row>
    <row r="383" ht="15.75" customHeight="1">
      <c r="A383" s="4" t="s">
        <v>1550</v>
      </c>
      <c r="B383" s="4" t="s">
        <v>3839</v>
      </c>
      <c r="C383" s="4">
        <v>4.4</v>
      </c>
    </row>
    <row r="384" ht="15.75" customHeight="1">
      <c r="A384" s="4" t="s">
        <v>1552</v>
      </c>
      <c r="B384" s="4" t="s">
        <v>3841</v>
      </c>
      <c r="C384" s="4">
        <v>2.7</v>
      </c>
    </row>
    <row r="385" ht="15.75" customHeight="1">
      <c r="A385" s="4" t="s">
        <v>1555</v>
      </c>
      <c r="B385" s="4" t="s">
        <v>3857</v>
      </c>
      <c r="C385" s="4">
        <v>3.9</v>
      </c>
    </row>
    <row r="386" ht="15.75" customHeight="1">
      <c r="A386" s="4" t="s">
        <v>1558</v>
      </c>
      <c r="B386" s="4" t="s">
        <v>3839</v>
      </c>
      <c r="C386" s="4">
        <v>4.4</v>
      </c>
    </row>
    <row r="387" ht="15.75" customHeight="1">
      <c r="A387" s="4" t="s">
        <v>1560</v>
      </c>
      <c r="B387" s="4" t="s">
        <v>3857</v>
      </c>
      <c r="C387" s="4">
        <v>3.4</v>
      </c>
    </row>
    <row r="388" ht="15.75" customHeight="1">
      <c r="A388" s="4" t="s">
        <v>1564</v>
      </c>
      <c r="B388" s="4" t="s">
        <v>3839</v>
      </c>
      <c r="C388" s="4">
        <v>4.1</v>
      </c>
    </row>
    <row r="389" ht="15.75" customHeight="1">
      <c r="A389" s="4" t="s">
        <v>1567</v>
      </c>
      <c r="B389" s="4" t="s">
        <v>3855</v>
      </c>
      <c r="C389" s="4">
        <v>3.2</v>
      </c>
    </row>
    <row r="390" ht="15.75" customHeight="1">
      <c r="A390" s="4" t="s">
        <v>1570</v>
      </c>
      <c r="B390" s="4" t="s">
        <v>3839</v>
      </c>
      <c r="C390" s="4">
        <v>4.1</v>
      </c>
    </row>
    <row r="391" ht="15.75" customHeight="1">
      <c r="A391" s="4" t="s">
        <v>1572</v>
      </c>
      <c r="B391" s="4" t="s">
        <v>3837</v>
      </c>
      <c r="C391" s="4">
        <v>3.6</v>
      </c>
    </row>
    <row r="392" ht="15.75" customHeight="1">
      <c r="A392" s="4" t="s">
        <v>1576</v>
      </c>
      <c r="B392" s="4" t="s">
        <v>3839</v>
      </c>
      <c r="C392" s="4">
        <v>3.8</v>
      </c>
    </row>
    <row r="393" ht="15.75" customHeight="1">
      <c r="A393" s="4" t="s">
        <v>1579</v>
      </c>
      <c r="B393" s="4" t="s">
        <v>3841</v>
      </c>
      <c r="C393" s="4">
        <v>3.3</v>
      </c>
    </row>
    <row r="394" ht="15.75" customHeight="1">
      <c r="A394" s="4" t="s">
        <v>1582</v>
      </c>
      <c r="B394" s="4" t="s">
        <v>3839</v>
      </c>
      <c r="C394" s="4">
        <v>5.0</v>
      </c>
    </row>
    <row r="395" ht="15.75" customHeight="1">
      <c r="A395" s="4" t="s">
        <v>1585</v>
      </c>
      <c r="B395" s="4" t="s">
        <v>3839</v>
      </c>
      <c r="C395" s="4">
        <v>3.5</v>
      </c>
    </row>
    <row r="396" ht="15.75" customHeight="1">
      <c r="A396" s="4" t="s">
        <v>1587</v>
      </c>
      <c r="B396" s="4" t="s">
        <v>3840</v>
      </c>
    </row>
    <row r="397" ht="15.75" customHeight="1">
      <c r="A397" s="4" t="s">
        <v>1589</v>
      </c>
      <c r="B397" s="4" t="s">
        <v>3839</v>
      </c>
      <c r="C397" s="4">
        <v>4.3</v>
      </c>
    </row>
    <row r="398" ht="15.75" customHeight="1">
      <c r="A398" s="4" t="s">
        <v>1592</v>
      </c>
      <c r="B398" s="4" t="s">
        <v>3857</v>
      </c>
      <c r="C398" s="4">
        <v>5.0</v>
      </c>
    </row>
    <row r="399" ht="15.75" customHeight="1">
      <c r="A399" s="4" t="s">
        <v>1594</v>
      </c>
      <c r="B399" s="4" t="s">
        <v>3839</v>
      </c>
      <c r="C399" s="4">
        <v>3.9</v>
      </c>
    </row>
    <row r="400" ht="15.75" customHeight="1">
      <c r="A400" s="4" t="s">
        <v>1596</v>
      </c>
      <c r="B400" s="4" t="s">
        <v>3839</v>
      </c>
      <c r="C400" s="4">
        <v>4.5</v>
      </c>
    </row>
    <row r="401" ht="15.75" customHeight="1">
      <c r="A401" s="4" t="s">
        <v>1598</v>
      </c>
      <c r="B401" s="4" t="s">
        <v>3839</v>
      </c>
      <c r="C401" s="4">
        <v>4.0</v>
      </c>
    </row>
    <row r="402" ht="15.75" customHeight="1">
      <c r="A402" s="4" t="s">
        <v>1601</v>
      </c>
      <c r="B402" s="4" t="s">
        <v>3838</v>
      </c>
      <c r="C402" s="4">
        <v>4.3</v>
      </c>
    </row>
    <row r="403" ht="15.75" customHeight="1">
      <c r="A403" s="4" t="s">
        <v>1603</v>
      </c>
      <c r="B403" s="4" t="s">
        <v>3839</v>
      </c>
      <c r="C403" s="4">
        <v>4.3</v>
      </c>
    </row>
    <row r="404" ht="15.75" customHeight="1">
      <c r="A404" s="4" t="s">
        <v>1605</v>
      </c>
      <c r="B404" s="4" t="s">
        <v>3839</v>
      </c>
      <c r="C404" s="4">
        <v>3.2</v>
      </c>
    </row>
    <row r="405" ht="15.75" customHeight="1">
      <c r="A405" s="4" t="s">
        <v>1608</v>
      </c>
      <c r="B405" s="4" t="s">
        <v>3866</v>
      </c>
      <c r="C405" s="4">
        <v>2.9</v>
      </c>
    </row>
    <row r="406" ht="15.75" customHeight="1">
      <c r="A406" s="4" t="s">
        <v>1614</v>
      </c>
      <c r="B406" s="4" t="s">
        <v>3839</v>
      </c>
      <c r="C406" s="4">
        <v>3.8</v>
      </c>
    </row>
    <row r="407" ht="15.75" customHeight="1">
      <c r="A407" s="4" t="s">
        <v>1617</v>
      </c>
      <c r="B407" s="4" t="s">
        <v>3839</v>
      </c>
      <c r="C407" s="4">
        <v>4.9</v>
      </c>
    </row>
    <row r="408" ht="15.75" customHeight="1">
      <c r="A408" s="4" t="s">
        <v>1619</v>
      </c>
      <c r="B408" s="4" t="s">
        <v>3840</v>
      </c>
    </row>
    <row r="409" ht="15.75" customHeight="1">
      <c r="A409" s="4" t="s">
        <v>1630</v>
      </c>
      <c r="B409" s="4" t="s">
        <v>3861</v>
      </c>
      <c r="C409" s="4">
        <v>3.4</v>
      </c>
    </row>
    <row r="410" ht="15.75" customHeight="1">
      <c r="A410" s="4" t="s">
        <v>1633</v>
      </c>
      <c r="B410" s="4" t="s">
        <v>3859</v>
      </c>
      <c r="C410" s="4">
        <v>3.3</v>
      </c>
    </row>
    <row r="411" ht="15.75" customHeight="1">
      <c r="A411" s="4" t="s">
        <v>1635</v>
      </c>
      <c r="B411" s="4" t="s">
        <v>3839</v>
      </c>
      <c r="C411" s="4">
        <v>3.7</v>
      </c>
    </row>
    <row r="412" ht="15.75" customHeight="1">
      <c r="A412" s="4" t="s">
        <v>1638</v>
      </c>
      <c r="B412" s="4" t="s">
        <v>3840</v>
      </c>
      <c r="C412" s="4">
        <v>4.7</v>
      </c>
    </row>
    <row r="413" ht="15.75" customHeight="1">
      <c r="A413" s="4" t="s">
        <v>1642</v>
      </c>
      <c r="B413" s="4" t="s">
        <v>3861</v>
      </c>
      <c r="C413" s="4">
        <v>4.4</v>
      </c>
    </row>
    <row r="414" ht="15.75" customHeight="1">
      <c r="A414" s="4" t="s">
        <v>1645</v>
      </c>
      <c r="B414" s="4" t="s">
        <v>3855</v>
      </c>
      <c r="C414" s="4">
        <v>3.6</v>
      </c>
    </row>
    <row r="415" ht="15.75" customHeight="1">
      <c r="A415" s="4" t="s">
        <v>1649</v>
      </c>
      <c r="B415" s="4" t="s">
        <v>3860</v>
      </c>
      <c r="C415" s="4">
        <v>3.7</v>
      </c>
    </row>
    <row r="416" ht="15.75" customHeight="1">
      <c r="A416" s="4" t="s">
        <v>1652</v>
      </c>
      <c r="B416" s="4" t="s">
        <v>3853</v>
      </c>
      <c r="C416" s="4">
        <v>3.4</v>
      </c>
    </row>
    <row r="417" ht="15.75" customHeight="1">
      <c r="A417" s="4" t="s">
        <v>1656</v>
      </c>
      <c r="B417" s="4" t="s">
        <v>3839</v>
      </c>
      <c r="C417" s="4">
        <v>3.7</v>
      </c>
    </row>
    <row r="418" ht="15.75" customHeight="1">
      <c r="A418" s="4" t="s">
        <v>1659</v>
      </c>
      <c r="B418" s="4" t="s">
        <v>3839</v>
      </c>
      <c r="C418" s="4">
        <v>4.3</v>
      </c>
    </row>
    <row r="419" ht="15.75" customHeight="1">
      <c r="A419" s="4" t="s">
        <v>1661</v>
      </c>
      <c r="B419" s="4" t="s">
        <v>3838</v>
      </c>
      <c r="C419" s="4">
        <v>4.7</v>
      </c>
    </row>
    <row r="420" ht="15.75" customHeight="1">
      <c r="A420" s="4" t="s">
        <v>1662</v>
      </c>
      <c r="B420" s="4" t="s">
        <v>3838</v>
      </c>
      <c r="C420" s="4">
        <v>4.8</v>
      </c>
    </row>
    <row r="421" ht="15.75" customHeight="1">
      <c r="A421" s="4" t="s">
        <v>1665</v>
      </c>
      <c r="B421" s="4" t="s">
        <v>3839</v>
      </c>
      <c r="C421" s="4">
        <v>4.3</v>
      </c>
    </row>
    <row r="422" ht="15.75" customHeight="1">
      <c r="A422" s="4" t="s">
        <v>1666</v>
      </c>
      <c r="B422" s="4" t="s">
        <v>3839</v>
      </c>
      <c r="C422" s="4">
        <v>3.2</v>
      </c>
    </row>
    <row r="423" ht="15.75" customHeight="1">
      <c r="A423" s="4" t="s">
        <v>1669</v>
      </c>
      <c r="B423" s="4" t="s">
        <v>3838</v>
      </c>
      <c r="C423" s="4">
        <v>2.8</v>
      </c>
    </row>
    <row r="424" ht="15.75" customHeight="1">
      <c r="A424" s="4" t="s">
        <v>1672</v>
      </c>
      <c r="B424" s="4" t="s">
        <v>3853</v>
      </c>
      <c r="C424" s="4">
        <v>3.3</v>
      </c>
    </row>
    <row r="425" ht="15.75" customHeight="1">
      <c r="A425" s="4" t="s">
        <v>1676</v>
      </c>
      <c r="B425" s="4" t="s">
        <v>3839</v>
      </c>
      <c r="C425" s="4">
        <v>4.3</v>
      </c>
    </row>
    <row r="426" ht="15.75" customHeight="1">
      <c r="A426" s="4" t="s">
        <v>1681</v>
      </c>
      <c r="B426" s="4" t="s">
        <v>3839</v>
      </c>
      <c r="C426" s="4">
        <v>3.8</v>
      </c>
    </row>
    <row r="427" ht="15.75" customHeight="1">
      <c r="A427" s="4" t="s">
        <v>1684</v>
      </c>
      <c r="B427" s="4" t="s">
        <v>3837</v>
      </c>
      <c r="C427" s="4">
        <v>4.6</v>
      </c>
    </row>
    <row r="428" ht="15.75" customHeight="1">
      <c r="A428" s="4" t="s">
        <v>1687</v>
      </c>
      <c r="B428" s="4" t="s">
        <v>3862</v>
      </c>
      <c r="C428" s="4">
        <v>3.4</v>
      </c>
    </row>
    <row r="429" ht="15.75" customHeight="1">
      <c r="A429" s="4" t="s">
        <v>1690</v>
      </c>
      <c r="B429" s="4" t="s">
        <v>3857</v>
      </c>
      <c r="C429" s="4">
        <v>3.5</v>
      </c>
    </row>
    <row r="430" ht="15.75" customHeight="1">
      <c r="A430" s="4" t="s">
        <v>1692</v>
      </c>
      <c r="B430" s="4" t="s">
        <v>3857</v>
      </c>
      <c r="C430" s="4">
        <v>2.5</v>
      </c>
    </row>
    <row r="431" ht="15.75" customHeight="1">
      <c r="A431" s="4" t="s">
        <v>1694</v>
      </c>
      <c r="B431" s="4" t="s">
        <v>3839</v>
      </c>
      <c r="C431" s="4">
        <v>3.9</v>
      </c>
    </row>
    <row r="432" ht="15.75" customHeight="1">
      <c r="A432" s="4" t="s">
        <v>1701</v>
      </c>
      <c r="B432" s="4" t="s">
        <v>3839</v>
      </c>
      <c r="C432" s="4">
        <v>4.5</v>
      </c>
    </row>
    <row r="433" ht="15.75" customHeight="1">
      <c r="A433" s="4" t="s">
        <v>1707</v>
      </c>
      <c r="B433" s="4" t="s">
        <v>3839</v>
      </c>
      <c r="C433" s="4">
        <v>3.9</v>
      </c>
    </row>
    <row r="434" ht="15.75" customHeight="1">
      <c r="A434" s="4" t="s">
        <v>1711</v>
      </c>
      <c r="B434" s="4" t="s">
        <v>3861</v>
      </c>
      <c r="C434" s="4">
        <v>4.5</v>
      </c>
    </row>
    <row r="435" ht="15.75" customHeight="1">
      <c r="A435" s="4" t="s">
        <v>1715</v>
      </c>
      <c r="B435" s="4" t="s">
        <v>3858</v>
      </c>
      <c r="C435" s="4">
        <v>3.8</v>
      </c>
    </row>
    <row r="436" ht="15.75" customHeight="1">
      <c r="A436" s="4" t="s">
        <v>1717</v>
      </c>
      <c r="B436" s="4" t="s">
        <v>3855</v>
      </c>
      <c r="C436" s="4">
        <v>4.1</v>
      </c>
    </row>
    <row r="437" ht="15.75" customHeight="1">
      <c r="A437" s="4" t="s">
        <v>1720</v>
      </c>
      <c r="B437" s="4" t="s">
        <v>3839</v>
      </c>
      <c r="C437" s="4">
        <v>4.5</v>
      </c>
    </row>
    <row r="438" ht="15.75" customHeight="1">
      <c r="A438" s="4" t="s">
        <v>1724</v>
      </c>
      <c r="B438" s="4" t="s">
        <v>3839</v>
      </c>
      <c r="C438" s="4">
        <v>4.2</v>
      </c>
    </row>
    <row r="439" ht="15.75" customHeight="1">
      <c r="A439" s="4" t="s">
        <v>1729</v>
      </c>
      <c r="B439" s="4" t="s">
        <v>3857</v>
      </c>
      <c r="C439" s="4">
        <v>3.0</v>
      </c>
    </row>
    <row r="440" ht="15.75" customHeight="1">
      <c r="A440" s="4" t="s">
        <v>1735</v>
      </c>
      <c r="B440" s="4" t="s">
        <v>3839</v>
      </c>
      <c r="C440" s="4">
        <v>4.5</v>
      </c>
    </row>
    <row r="441" ht="15.75" customHeight="1">
      <c r="A441" s="4" t="s">
        <v>1737</v>
      </c>
      <c r="B441" s="4" t="s">
        <v>3839</v>
      </c>
      <c r="C441" s="4">
        <v>2.7</v>
      </c>
    </row>
    <row r="442" ht="15.75" customHeight="1">
      <c r="A442" s="4" t="s">
        <v>1740</v>
      </c>
      <c r="B442" s="4" t="s">
        <v>3867</v>
      </c>
      <c r="C442" s="4">
        <v>4.1</v>
      </c>
    </row>
    <row r="443" ht="15.75" customHeight="1">
      <c r="A443" s="4" t="s">
        <v>1744</v>
      </c>
      <c r="B443" s="4" t="s">
        <v>3862</v>
      </c>
      <c r="C443" s="4">
        <v>3.5</v>
      </c>
    </row>
    <row r="444" ht="15.75" customHeight="1">
      <c r="A444" s="4" t="s">
        <v>1749</v>
      </c>
      <c r="B444" s="4" t="s">
        <v>3838</v>
      </c>
    </row>
    <row r="445" ht="15.75" customHeight="1">
      <c r="A445" s="4" t="s">
        <v>1754</v>
      </c>
      <c r="B445" s="4" t="s">
        <v>3839</v>
      </c>
      <c r="C445" s="4">
        <v>5.0</v>
      </c>
    </row>
    <row r="446" ht="15.75" customHeight="1">
      <c r="A446" s="4" t="s">
        <v>1759</v>
      </c>
      <c r="B446" s="4" t="s">
        <v>3839</v>
      </c>
      <c r="C446" s="4">
        <v>4.2</v>
      </c>
    </row>
    <row r="447" ht="15.75" customHeight="1">
      <c r="A447" s="4" t="s">
        <v>1764</v>
      </c>
      <c r="B447" s="4" t="s">
        <v>3841</v>
      </c>
      <c r="C447" s="4">
        <v>2.7</v>
      </c>
    </row>
    <row r="448" ht="15.75" customHeight="1">
      <c r="A448" s="4" t="s">
        <v>1767</v>
      </c>
      <c r="B448" s="4" t="s">
        <v>3857</v>
      </c>
      <c r="C448" s="4">
        <v>2.6</v>
      </c>
    </row>
    <row r="449" ht="15.75" customHeight="1">
      <c r="A449" s="4" t="s">
        <v>1770</v>
      </c>
      <c r="B449" s="4" t="s">
        <v>3839</v>
      </c>
      <c r="C449" s="4">
        <v>4.4</v>
      </c>
    </row>
    <row r="450" ht="15.75" customHeight="1">
      <c r="A450" s="4" t="s">
        <v>1772</v>
      </c>
      <c r="B450" s="4" t="s">
        <v>3839</v>
      </c>
      <c r="C450" s="4">
        <v>3.6</v>
      </c>
    </row>
    <row r="451" ht="15.75" customHeight="1">
      <c r="A451" s="4" t="s">
        <v>1775</v>
      </c>
      <c r="B451" s="4" t="s">
        <v>3840</v>
      </c>
      <c r="C451" s="4">
        <v>4.4</v>
      </c>
    </row>
    <row r="452" ht="15.75" customHeight="1">
      <c r="A452" s="4" t="s">
        <v>1777</v>
      </c>
      <c r="B452" s="4" t="s">
        <v>3839</v>
      </c>
      <c r="C452" s="4">
        <v>5.0</v>
      </c>
    </row>
    <row r="453" ht="15.75" customHeight="1">
      <c r="A453" s="4" t="s">
        <v>1782</v>
      </c>
      <c r="B453" s="4" t="s">
        <v>3857</v>
      </c>
      <c r="C453" s="4">
        <v>3.0</v>
      </c>
    </row>
    <row r="454" ht="15.75" customHeight="1">
      <c r="A454" s="4" t="s">
        <v>1785</v>
      </c>
      <c r="B454" s="4" t="s">
        <v>3839</v>
      </c>
      <c r="C454" s="4">
        <v>4.1</v>
      </c>
    </row>
    <row r="455" ht="15.75" customHeight="1">
      <c r="A455" s="4" t="s">
        <v>1788</v>
      </c>
      <c r="B455" s="4" t="s">
        <v>3839</v>
      </c>
      <c r="C455" s="4">
        <v>4.8</v>
      </c>
    </row>
    <row r="456" ht="15.75" customHeight="1">
      <c r="A456" s="4" t="s">
        <v>1792</v>
      </c>
      <c r="B456" s="4" t="s">
        <v>3853</v>
      </c>
      <c r="C456" s="4">
        <v>4.0</v>
      </c>
    </row>
    <row r="457" ht="15.75" customHeight="1">
      <c r="A457" s="4" t="s">
        <v>1795</v>
      </c>
      <c r="B457" s="4" t="s">
        <v>3839</v>
      </c>
    </row>
    <row r="458" ht="15.75" customHeight="1">
      <c r="A458" s="4" t="s">
        <v>1797</v>
      </c>
      <c r="B458" s="4" t="s">
        <v>3837</v>
      </c>
    </row>
    <row r="459" ht="15.75" customHeight="1">
      <c r="A459" s="4" t="s">
        <v>1801</v>
      </c>
      <c r="B459" s="4" t="s">
        <v>3840</v>
      </c>
      <c r="C459" s="4">
        <v>3.7</v>
      </c>
    </row>
    <row r="460" ht="15.75" customHeight="1">
      <c r="A460" s="4" t="s">
        <v>1804</v>
      </c>
      <c r="B460" s="4" t="s">
        <v>3839</v>
      </c>
      <c r="C460" s="4">
        <v>3.9</v>
      </c>
    </row>
    <row r="461" ht="15.75" customHeight="1">
      <c r="A461" s="4" t="s">
        <v>1812</v>
      </c>
      <c r="B461" s="4" t="s">
        <v>3840</v>
      </c>
      <c r="C461" s="4">
        <v>5.0</v>
      </c>
    </row>
    <row r="462" ht="15.75" customHeight="1">
      <c r="A462" s="4" t="s">
        <v>1817</v>
      </c>
      <c r="B462" s="4" t="s">
        <v>3839</v>
      </c>
      <c r="C462" s="4">
        <v>4.9</v>
      </c>
    </row>
    <row r="463" ht="15.75" customHeight="1">
      <c r="A463" s="4" t="s">
        <v>1820</v>
      </c>
      <c r="B463" s="4" t="s">
        <v>3839</v>
      </c>
      <c r="C463" s="4">
        <v>4.3</v>
      </c>
    </row>
    <row r="464" ht="15.75" customHeight="1">
      <c r="A464" s="4" t="s">
        <v>1823</v>
      </c>
      <c r="B464" s="4" t="s">
        <v>3856</v>
      </c>
      <c r="C464" s="4">
        <v>4.1</v>
      </c>
    </row>
    <row r="465" ht="15.75" customHeight="1">
      <c r="A465" s="4" t="s">
        <v>1827</v>
      </c>
      <c r="B465" s="4" t="s">
        <v>3839</v>
      </c>
      <c r="C465" s="4">
        <v>4.5</v>
      </c>
    </row>
    <row r="466" ht="15.75" customHeight="1">
      <c r="A466" s="4" t="s">
        <v>1830</v>
      </c>
      <c r="B466" s="4" t="s">
        <v>3839</v>
      </c>
      <c r="C466" s="4">
        <v>3.9</v>
      </c>
    </row>
    <row r="467" ht="15.75" customHeight="1">
      <c r="A467" s="4" t="s">
        <v>1832</v>
      </c>
      <c r="B467" s="4" t="s">
        <v>3839</v>
      </c>
      <c r="C467" s="4">
        <v>5.0</v>
      </c>
    </row>
    <row r="468" ht="15.75" customHeight="1">
      <c r="A468" s="4" t="s">
        <v>1835</v>
      </c>
      <c r="B468" s="4" t="s">
        <v>3839</v>
      </c>
      <c r="C468" s="4">
        <v>4.5</v>
      </c>
    </row>
    <row r="469" ht="15.75" customHeight="1">
      <c r="A469" s="4" t="s">
        <v>1838</v>
      </c>
      <c r="B469" s="4" t="s">
        <v>3839</v>
      </c>
      <c r="C469" s="4">
        <v>3.7</v>
      </c>
    </row>
    <row r="470" ht="15.75" customHeight="1">
      <c r="A470" s="4" t="s">
        <v>1840</v>
      </c>
      <c r="B470" s="4" t="s">
        <v>3837</v>
      </c>
      <c r="C470" s="4">
        <v>4.2</v>
      </c>
    </row>
    <row r="471" ht="15.75" customHeight="1">
      <c r="A471" s="4" t="s">
        <v>1846</v>
      </c>
      <c r="B471" s="4" t="s">
        <v>3839</v>
      </c>
      <c r="C471" s="4">
        <v>5.0</v>
      </c>
    </row>
    <row r="472" ht="15.75" customHeight="1">
      <c r="A472" s="4" t="s">
        <v>1850</v>
      </c>
      <c r="B472" s="4" t="s">
        <v>3839</v>
      </c>
      <c r="C472" s="4">
        <v>3.8</v>
      </c>
    </row>
    <row r="473" ht="15.75" customHeight="1">
      <c r="A473" s="4" t="s">
        <v>1852</v>
      </c>
      <c r="B473" s="4" t="s">
        <v>3837</v>
      </c>
      <c r="C473" s="4">
        <v>3.9</v>
      </c>
    </row>
    <row r="474" ht="15.75" customHeight="1">
      <c r="A474" s="4" t="s">
        <v>1855</v>
      </c>
      <c r="B474" s="4" t="s">
        <v>3840</v>
      </c>
      <c r="C474" s="4">
        <v>4.0</v>
      </c>
    </row>
    <row r="475" ht="15.75" customHeight="1">
      <c r="A475" s="4" t="s">
        <v>1858</v>
      </c>
      <c r="B475" s="4" t="s">
        <v>3838</v>
      </c>
      <c r="C475" s="4">
        <v>4.0</v>
      </c>
    </row>
    <row r="476" ht="15.75" customHeight="1">
      <c r="A476" s="4" t="s">
        <v>1864</v>
      </c>
      <c r="B476" s="4" t="s">
        <v>3857</v>
      </c>
      <c r="C476" s="4">
        <v>3.8</v>
      </c>
    </row>
    <row r="477" ht="15.75" customHeight="1">
      <c r="A477" s="4" t="s">
        <v>1876</v>
      </c>
      <c r="B477" s="4" t="s">
        <v>3855</v>
      </c>
      <c r="C477" s="4">
        <v>3.6</v>
      </c>
    </row>
    <row r="478" ht="15.75" customHeight="1">
      <c r="A478" s="4" t="s">
        <v>1879</v>
      </c>
      <c r="B478" s="4" t="s">
        <v>3839</v>
      </c>
      <c r="C478" s="4">
        <v>4.5</v>
      </c>
    </row>
    <row r="479" ht="15.75" customHeight="1">
      <c r="A479" s="4" t="s">
        <v>1881</v>
      </c>
      <c r="B479" s="4" t="s">
        <v>3839</v>
      </c>
      <c r="C479" s="4">
        <v>4.0</v>
      </c>
    </row>
    <row r="480" ht="15.75" customHeight="1">
      <c r="A480" s="4" t="s">
        <v>1884</v>
      </c>
      <c r="B480" s="4" t="s">
        <v>3857</v>
      </c>
    </row>
    <row r="481" ht="15.75" customHeight="1">
      <c r="A481" s="4" t="s">
        <v>1887</v>
      </c>
      <c r="B481" s="4" t="s">
        <v>3840</v>
      </c>
      <c r="C481" s="4">
        <v>5.0</v>
      </c>
    </row>
    <row r="482" ht="15.75" customHeight="1">
      <c r="A482" s="4" t="s">
        <v>1898</v>
      </c>
      <c r="B482" s="4" t="s">
        <v>3839</v>
      </c>
      <c r="C482" s="4">
        <v>3.1</v>
      </c>
    </row>
    <row r="483" ht="15.75" customHeight="1">
      <c r="A483" s="4" t="s">
        <v>1902</v>
      </c>
      <c r="B483" s="4" t="s">
        <v>3839</v>
      </c>
      <c r="C483" s="4">
        <v>4.5</v>
      </c>
    </row>
    <row r="484" ht="15.75" customHeight="1">
      <c r="A484" s="4" t="s">
        <v>1905</v>
      </c>
      <c r="B484" s="4" t="s">
        <v>3840</v>
      </c>
    </row>
    <row r="485" ht="15.75" customHeight="1">
      <c r="A485" s="4" t="s">
        <v>1908</v>
      </c>
      <c r="B485" s="4" t="s">
        <v>3862</v>
      </c>
      <c r="C485" s="4">
        <v>3.4</v>
      </c>
    </row>
    <row r="486" ht="15.75" customHeight="1">
      <c r="A486" s="4" t="s">
        <v>1912</v>
      </c>
      <c r="B486" s="4" t="s">
        <v>3837</v>
      </c>
      <c r="C486" s="4">
        <v>4.6</v>
      </c>
    </row>
    <row r="487" ht="15.75" customHeight="1">
      <c r="A487" s="4" t="s">
        <v>1923</v>
      </c>
      <c r="B487" s="4" t="s">
        <v>3863</v>
      </c>
      <c r="C487" s="4">
        <v>3.1</v>
      </c>
    </row>
    <row r="488" ht="15.75" customHeight="1">
      <c r="A488" s="4" t="s">
        <v>1925</v>
      </c>
      <c r="B488" s="4" t="s">
        <v>3839</v>
      </c>
      <c r="C488" s="4">
        <v>4.0</v>
      </c>
    </row>
    <row r="489" ht="15.75" customHeight="1">
      <c r="A489" s="4" t="s">
        <v>1927</v>
      </c>
      <c r="B489" s="4" t="s">
        <v>3862</v>
      </c>
      <c r="C489" s="4">
        <v>4.2</v>
      </c>
    </row>
    <row r="490" ht="15.75" customHeight="1">
      <c r="A490" s="4" t="s">
        <v>1929</v>
      </c>
      <c r="B490" s="4" t="s">
        <v>3868</v>
      </c>
      <c r="C490" s="4">
        <v>3.9</v>
      </c>
    </row>
    <row r="491" ht="15.75" customHeight="1">
      <c r="A491" s="4" t="s">
        <v>1932</v>
      </c>
      <c r="B491" s="4" t="s">
        <v>3861</v>
      </c>
      <c r="C491" s="4">
        <v>3.4</v>
      </c>
    </row>
    <row r="492" ht="15.75" customHeight="1">
      <c r="A492" s="4" t="s">
        <v>1935</v>
      </c>
      <c r="B492" s="4" t="s">
        <v>3857</v>
      </c>
      <c r="C492" s="4">
        <v>3.1</v>
      </c>
    </row>
    <row r="493" ht="15.75" customHeight="1">
      <c r="A493" s="4" t="s">
        <v>1938</v>
      </c>
      <c r="B493" s="4" t="s">
        <v>3836</v>
      </c>
      <c r="C493" s="4">
        <v>2.4</v>
      </c>
    </row>
    <row r="494" ht="15.75" customHeight="1">
      <c r="A494" s="4" t="s">
        <v>1941</v>
      </c>
      <c r="B494" s="4" t="s">
        <v>3857</v>
      </c>
      <c r="C494" s="4">
        <v>3.3</v>
      </c>
    </row>
    <row r="495" ht="15.75" customHeight="1">
      <c r="A495" s="4" t="s">
        <v>1945</v>
      </c>
      <c r="B495" s="4" t="s">
        <v>3869</v>
      </c>
      <c r="C495" s="4">
        <v>4.0</v>
      </c>
    </row>
    <row r="496" ht="15.75" customHeight="1">
      <c r="A496" s="4" t="s">
        <v>1951</v>
      </c>
      <c r="B496" s="4" t="s">
        <v>3839</v>
      </c>
      <c r="C496" s="4">
        <v>3.8</v>
      </c>
    </row>
    <row r="497" ht="15.75" customHeight="1">
      <c r="A497" s="4" t="s">
        <v>1953</v>
      </c>
      <c r="B497" s="4" t="s">
        <v>3839</v>
      </c>
      <c r="C497" s="4">
        <v>3.7</v>
      </c>
    </row>
    <row r="498" ht="15.75" customHeight="1">
      <c r="A498" s="4" t="s">
        <v>1957</v>
      </c>
      <c r="B498" s="4" t="s">
        <v>3857</v>
      </c>
      <c r="C498" s="4">
        <v>3.5</v>
      </c>
    </row>
    <row r="499" ht="15.75" customHeight="1">
      <c r="A499" s="4" t="s">
        <v>1966</v>
      </c>
      <c r="B499" s="4" t="s">
        <v>3857</v>
      </c>
      <c r="C499" s="4">
        <v>3.7</v>
      </c>
    </row>
    <row r="500" ht="15.75" customHeight="1">
      <c r="A500" s="4" t="s">
        <v>1968</v>
      </c>
      <c r="B500" s="4" t="s">
        <v>3836</v>
      </c>
      <c r="C500" s="4">
        <v>4.0</v>
      </c>
    </row>
    <row r="501" ht="15.75" customHeight="1">
      <c r="A501" s="4" t="s">
        <v>1972</v>
      </c>
      <c r="B501" s="4" t="s">
        <v>3839</v>
      </c>
      <c r="C501" s="4">
        <v>2.8</v>
      </c>
    </row>
    <row r="502" ht="15.75" customHeight="1">
      <c r="A502" s="4" t="s">
        <v>1974</v>
      </c>
      <c r="B502" s="4" t="s">
        <v>3861</v>
      </c>
      <c r="C502" s="4">
        <v>4.7</v>
      </c>
    </row>
    <row r="503" ht="15.75" customHeight="1">
      <c r="A503" s="4" t="s">
        <v>1975</v>
      </c>
      <c r="B503" s="4" t="s">
        <v>3839</v>
      </c>
      <c r="C503" s="4">
        <v>5.0</v>
      </c>
    </row>
    <row r="504" ht="15.75" customHeight="1">
      <c r="A504" s="4" t="s">
        <v>1978</v>
      </c>
      <c r="B504" s="4" t="s">
        <v>3857</v>
      </c>
      <c r="C504" s="4">
        <v>3.5</v>
      </c>
    </row>
    <row r="505" ht="15.75" customHeight="1">
      <c r="A505" s="4" t="s">
        <v>1980</v>
      </c>
      <c r="B505" s="4" t="s">
        <v>3839</v>
      </c>
      <c r="C505" s="4">
        <v>4.0</v>
      </c>
    </row>
    <row r="506" ht="15.75" customHeight="1">
      <c r="A506" s="4" t="s">
        <v>1982</v>
      </c>
      <c r="B506" s="4" t="s">
        <v>3839</v>
      </c>
      <c r="C506" s="4">
        <v>3.5</v>
      </c>
    </row>
    <row r="507" ht="15.75" customHeight="1">
      <c r="A507" s="4" t="s">
        <v>1984</v>
      </c>
      <c r="B507" s="4" t="s">
        <v>3839</v>
      </c>
      <c r="C507" s="4">
        <v>4.5</v>
      </c>
    </row>
    <row r="508" ht="15.75" customHeight="1">
      <c r="A508" s="4" t="s">
        <v>1987</v>
      </c>
      <c r="B508" s="4" t="s">
        <v>3839</v>
      </c>
      <c r="C508" s="4">
        <v>3.7</v>
      </c>
    </row>
    <row r="509" ht="15.75" customHeight="1">
      <c r="A509" s="4" t="s">
        <v>1996</v>
      </c>
      <c r="B509" s="4" t="s">
        <v>3839</v>
      </c>
      <c r="C509" s="4">
        <v>5.0</v>
      </c>
    </row>
    <row r="510" ht="15.75" customHeight="1">
      <c r="A510" s="4" t="s">
        <v>1999</v>
      </c>
      <c r="B510" s="4" t="s">
        <v>3858</v>
      </c>
      <c r="C510" s="4">
        <v>3.3</v>
      </c>
    </row>
    <row r="511" ht="15.75" customHeight="1">
      <c r="A511" s="4" t="s">
        <v>2008</v>
      </c>
      <c r="B511" s="4" t="s">
        <v>3857</v>
      </c>
      <c r="C511" s="4">
        <v>4.6</v>
      </c>
    </row>
    <row r="512" ht="15.75" customHeight="1">
      <c r="A512" s="4" t="s">
        <v>2013</v>
      </c>
      <c r="B512" s="4" t="s">
        <v>3837</v>
      </c>
      <c r="C512" s="4">
        <v>4.7</v>
      </c>
    </row>
    <row r="513" ht="15.75" customHeight="1">
      <c r="A513" s="4" t="s">
        <v>2015</v>
      </c>
      <c r="B513" s="4" t="s">
        <v>3839</v>
      </c>
      <c r="C513" s="4">
        <v>3.7</v>
      </c>
    </row>
    <row r="514" ht="15.75" customHeight="1">
      <c r="A514" s="4" t="s">
        <v>2024</v>
      </c>
      <c r="B514" s="4" t="s">
        <v>3859</v>
      </c>
      <c r="C514" s="4">
        <v>3.4</v>
      </c>
    </row>
    <row r="515" ht="15.75" customHeight="1">
      <c r="A515" s="4" t="s">
        <v>2027</v>
      </c>
      <c r="B515" s="4" t="s">
        <v>3858</v>
      </c>
      <c r="C515" s="4">
        <v>4.4</v>
      </c>
    </row>
    <row r="516" ht="15.75" customHeight="1">
      <c r="A516" s="4" t="s">
        <v>2033</v>
      </c>
      <c r="B516" s="4" t="s">
        <v>3839</v>
      </c>
      <c r="C516" s="4">
        <v>3.6</v>
      </c>
    </row>
    <row r="517" ht="15.75" customHeight="1">
      <c r="A517" s="4" t="s">
        <v>2036</v>
      </c>
      <c r="B517" s="4" t="s">
        <v>3857</v>
      </c>
      <c r="C517" s="4">
        <v>5.0</v>
      </c>
    </row>
    <row r="518" ht="15.75" customHeight="1">
      <c r="A518" s="4" t="s">
        <v>2041</v>
      </c>
      <c r="B518" s="4" t="s">
        <v>3862</v>
      </c>
      <c r="C518" s="4">
        <v>3.7</v>
      </c>
    </row>
    <row r="519" ht="15.75" customHeight="1">
      <c r="A519" s="4" t="s">
        <v>2047</v>
      </c>
      <c r="B519" s="4" t="s">
        <v>3839</v>
      </c>
      <c r="C519" s="4">
        <v>3.5</v>
      </c>
    </row>
    <row r="520" ht="15.75" customHeight="1">
      <c r="A520" s="4" t="s">
        <v>2052</v>
      </c>
      <c r="B520" s="4" t="s">
        <v>3857</v>
      </c>
      <c r="C520" s="4">
        <v>2.8</v>
      </c>
    </row>
    <row r="521" ht="15.75" customHeight="1">
      <c r="A521" s="4" t="s">
        <v>2064</v>
      </c>
      <c r="B521" s="4" t="s">
        <v>3839</v>
      </c>
      <c r="C521" s="4">
        <v>3.5</v>
      </c>
    </row>
    <row r="522" ht="15.75" customHeight="1">
      <c r="A522" s="4" t="s">
        <v>2066</v>
      </c>
      <c r="B522" s="4" t="s">
        <v>3839</v>
      </c>
      <c r="C522" s="4">
        <v>4.3</v>
      </c>
    </row>
    <row r="523" ht="15.75" customHeight="1">
      <c r="A523" s="4" t="s">
        <v>2067</v>
      </c>
      <c r="B523" s="4" t="s">
        <v>3838</v>
      </c>
      <c r="C523" s="4">
        <v>3.7</v>
      </c>
    </row>
    <row r="524" ht="15.75" customHeight="1">
      <c r="A524" s="4" t="s">
        <v>2070</v>
      </c>
      <c r="B524" s="4" t="s">
        <v>3839</v>
      </c>
      <c r="C524" s="4">
        <v>4.7</v>
      </c>
    </row>
    <row r="525" ht="15.75" customHeight="1">
      <c r="A525" s="4" t="s">
        <v>2073</v>
      </c>
      <c r="B525" s="4" t="s">
        <v>3855</v>
      </c>
      <c r="C525" s="4">
        <v>4.7</v>
      </c>
    </row>
    <row r="526" ht="15.75" customHeight="1">
      <c r="A526" s="4" t="s">
        <v>2080</v>
      </c>
      <c r="B526" s="4" t="s">
        <v>3840</v>
      </c>
      <c r="C526" s="4">
        <v>4.1</v>
      </c>
    </row>
    <row r="527" ht="15.75" customHeight="1">
      <c r="A527" s="4" t="s">
        <v>2084</v>
      </c>
      <c r="B527" s="4" t="s">
        <v>3858</v>
      </c>
      <c r="C527" s="4">
        <v>3.9</v>
      </c>
    </row>
    <row r="528" ht="15.75" customHeight="1">
      <c r="A528" s="4" t="s">
        <v>2093</v>
      </c>
      <c r="B528" s="4" t="s">
        <v>3863</v>
      </c>
      <c r="C528" s="4">
        <v>3.3</v>
      </c>
    </row>
    <row r="529" ht="15.75" customHeight="1">
      <c r="A529" s="4" t="s">
        <v>2096</v>
      </c>
      <c r="B529" s="4" t="s">
        <v>3839</v>
      </c>
      <c r="C529" s="4">
        <v>3.8</v>
      </c>
    </row>
    <row r="530" ht="15.75" customHeight="1">
      <c r="A530" s="4" t="s">
        <v>2104</v>
      </c>
      <c r="B530" s="4" t="s">
        <v>3859</v>
      </c>
      <c r="C530" s="4">
        <v>3.7</v>
      </c>
    </row>
    <row r="531" ht="15.75" customHeight="1">
      <c r="A531" s="4" t="s">
        <v>2108</v>
      </c>
      <c r="B531" s="4" t="s">
        <v>3857</v>
      </c>
      <c r="C531" s="4">
        <v>3.2</v>
      </c>
    </row>
    <row r="532" ht="15.75" customHeight="1">
      <c r="A532" s="4" t="s">
        <v>2111</v>
      </c>
      <c r="B532" s="4" t="s">
        <v>3841</v>
      </c>
      <c r="C532" s="4">
        <v>4.0</v>
      </c>
    </row>
    <row r="533" ht="15.75" customHeight="1">
      <c r="A533" s="4" t="s">
        <v>2115</v>
      </c>
      <c r="B533" s="4" t="s">
        <v>3858</v>
      </c>
      <c r="C533" s="4">
        <v>3.8</v>
      </c>
    </row>
    <row r="534" ht="15.75" customHeight="1">
      <c r="A534" s="4" t="s">
        <v>2121</v>
      </c>
      <c r="B534" s="4" t="s">
        <v>3838</v>
      </c>
      <c r="C534" s="4">
        <v>4.1</v>
      </c>
    </row>
    <row r="535" ht="15.75" customHeight="1">
      <c r="A535" s="4" t="s">
        <v>2123</v>
      </c>
      <c r="B535" s="4" t="s">
        <v>3839</v>
      </c>
      <c r="C535" s="4">
        <v>5.0</v>
      </c>
    </row>
    <row r="536" ht="15.75" customHeight="1">
      <c r="A536" s="4" t="s">
        <v>2125</v>
      </c>
      <c r="B536" s="4" t="s">
        <v>3838</v>
      </c>
      <c r="C536" s="4">
        <v>5.0</v>
      </c>
    </row>
    <row r="537" ht="15.75" customHeight="1">
      <c r="A537" s="4" t="s">
        <v>2128</v>
      </c>
      <c r="B537" s="4" t="s">
        <v>3857</v>
      </c>
      <c r="C537" s="4">
        <v>3.5</v>
      </c>
    </row>
    <row r="538" ht="15.75" customHeight="1">
      <c r="A538" s="4" t="s">
        <v>2131</v>
      </c>
      <c r="B538" s="4" t="s">
        <v>3839</v>
      </c>
      <c r="C538" s="4">
        <v>4.1</v>
      </c>
    </row>
    <row r="539" ht="15.75" customHeight="1">
      <c r="A539" s="4" t="s">
        <v>2134</v>
      </c>
      <c r="B539" s="4" t="s">
        <v>3839</v>
      </c>
      <c r="C539" s="4">
        <v>4.8</v>
      </c>
    </row>
    <row r="540" ht="15.75" customHeight="1">
      <c r="A540" s="4" t="s">
        <v>2137</v>
      </c>
      <c r="B540" s="4" t="s">
        <v>3861</v>
      </c>
      <c r="C540" s="4">
        <v>4.7</v>
      </c>
    </row>
    <row r="541" ht="15.75" customHeight="1">
      <c r="A541" s="4" t="s">
        <v>2142</v>
      </c>
      <c r="B541" s="4" t="s">
        <v>3857</v>
      </c>
      <c r="C541" s="4">
        <v>4.5</v>
      </c>
    </row>
    <row r="542" ht="15.75" customHeight="1">
      <c r="A542" s="4" t="s">
        <v>2145</v>
      </c>
      <c r="B542" s="4" t="s">
        <v>3839</v>
      </c>
      <c r="C542" s="4">
        <v>4.3</v>
      </c>
    </row>
    <row r="543" ht="15.75" customHeight="1">
      <c r="A543" s="4" t="s">
        <v>2148</v>
      </c>
      <c r="B543" s="4" t="s">
        <v>3837</v>
      </c>
      <c r="C543" s="4">
        <v>3.8</v>
      </c>
    </row>
    <row r="544" ht="15.75" customHeight="1">
      <c r="A544" s="4" t="s">
        <v>2159</v>
      </c>
      <c r="B544" s="4" t="s">
        <v>3870</v>
      </c>
      <c r="C544" s="4">
        <v>5.0</v>
      </c>
    </row>
    <row r="545" ht="15.75" customHeight="1">
      <c r="A545" s="4" t="s">
        <v>2162</v>
      </c>
      <c r="B545" s="4" t="s">
        <v>3857</v>
      </c>
      <c r="C545" s="4">
        <v>4.9</v>
      </c>
    </row>
    <row r="546" ht="15.75" customHeight="1">
      <c r="A546" s="4" t="s">
        <v>2165</v>
      </c>
      <c r="B546" s="4" t="s">
        <v>3862</v>
      </c>
      <c r="C546" s="4">
        <v>3.8</v>
      </c>
    </row>
    <row r="547" ht="15.75" customHeight="1">
      <c r="A547" s="4" t="s">
        <v>2168</v>
      </c>
      <c r="B547" s="4" t="s">
        <v>3840</v>
      </c>
      <c r="C547" s="4">
        <v>4.8</v>
      </c>
    </row>
    <row r="548" ht="15.75" customHeight="1">
      <c r="A548" s="4" t="s">
        <v>2175</v>
      </c>
      <c r="B548" s="4" t="s">
        <v>3857</v>
      </c>
      <c r="C548" s="4">
        <v>3.7</v>
      </c>
    </row>
    <row r="549" ht="15.75" customHeight="1">
      <c r="A549" s="4" t="s">
        <v>2182</v>
      </c>
      <c r="B549" s="4" t="s">
        <v>3857</v>
      </c>
      <c r="C549" s="4">
        <v>3.3</v>
      </c>
    </row>
    <row r="550" ht="15.75" customHeight="1">
      <c r="A550" s="4" t="s">
        <v>2186</v>
      </c>
      <c r="B550" s="4" t="s">
        <v>3868</v>
      </c>
      <c r="C550" s="4">
        <v>5.0</v>
      </c>
    </row>
    <row r="551" ht="15.75" customHeight="1">
      <c r="A551" s="4" t="s">
        <v>2189</v>
      </c>
      <c r="B551" s="4" t="s">
        <v>3839</v>
      </c>
      <c r="C551" s="4">
        <v>4.0</v>
      </c>
    </row>
    <row r="552" ht="15.75" customHeight="1">
      <c r="A552" s="4" t="s">
        <v>2194</v>
      </c>
      <c r="B552" s="4" t="s">
        <v>3839</v>
      </c>
      <c r="C552" s="4">
        <v>3.3</v>
      </c>
    </row>
    <row r="553" ht="15.75" customHeight="1">
      <c r="A553" s="4" t="s">
        <v>2197</v>
      </c>
      <c r="B553" s="4" t="s">
        <v>3839</v>
      </c>
      <c r="C553" s="4">
        <v>3.3</v>
      </c>
    </row>
    <row r="554" ht="15.75" customHeight="1">
      <c r="A554" s="4" t="s">
        <v>2202</v>
      </c>
      <c r="B554" s="4" t="s">
        <v>3837</v>
      </c>
      <c r="C554" s="4">
        <v>3.4</v>
      </c>
    </row>
    <row r="555" ht="15.75" customHeight="1">
      <c r="A555" s="4" t="s">
        <v>2205</v>
      </c>
      <c r="B555" s="4" t="s">
        <v>3869</v>
      </c>
      <c r="C555" s="4">
        <v>3.5</v>
      </c>
    </row>
    <row r="556" ht="15.75" customHeight="1">
      <c r="A556" s="4" t="s">
        <v>2208</v>
      </c>
      <c r="B556" s="4" t="s">
        <v>3857</v>
      </c>
      <c r="C556" s="4">
        <v>5.0</v>
      </c>
    </row>
    <row r="557" ht="15.75" customHeight="1">
      <c r="A557" s="4" t="s">
        <v>2213</v>
      </c>
      <c r="B557" s="4" t="s">
        <v>3839</v>
      </c>
      <c r="C557" s="4">
        <v>4.4</v>
      </c>
    </row>
    <row r="558" ht="15.75" customHeight="1">
      <c r="A558" s="4" t="s">
        <v>2217</v>
      </c>
      <c r="B558" s="4" t="s">
        <v>3839</v>
      </c>
      <c r="C558" s="4">
        <v>4.9</v>
      </c>
    </row>
    <row r="559" ht="15.75" customHeight="1">
      <c r="A559" s="4" t="s">
        <v>2220</v>
      </c>
      <c r="B559" s="4" t="s">
        <v>3855</v>
      </c>
      <c r="C559" s="4">
        <v>3.3</v>
      </c>
    </row>
    <row r="560" ht="15.75" customHeight="1">
      <c r="A560" s="4" t="s">
        <v>2226</v>
      </c>
      <c r="B560" s="4" t="s">
        <v>3862</v>
      </c>
      <c r="C560" s="4">
        <v>4.7</v>
      </c>
    </row>
    <row r="561" ht="15.75" customHeight="1">
      <c r="A561" s="4" t="s">
        <v>2229</v>
      </c>
      <c r="B561" s="4" t="s">
        <v>3857</v>
      </c>
      <c r="C561" s="4">
        <v>4.3</v>
      </c>
    </row>
    <row r="562" ht="15.75" customHeight="1">
      <c r="A562" s="4" t="s">
        <v>2232</v>
      </c>
      <c r="B562" s="4" t="s">
        <v>3857</v>
      </c>
      <c r="C562" s="4">
        <v>3.0</v>
      </c>
    </row>
    <row r="563" ht="15.75" customHeight="1">
      <c r="A563" s="4" t="s">
        <v>2238</v>
      </c>
      <c r="B563" s="4" t="s">
        <v>3837</v>
      </c>
      <c r="C563" s="4">
        <v>3.9</v>
      </c>
    </row>
    <row r="564" ht="15.75" customHeight="1">
      <c r="A564" s="4" t="s">
        <v>2241</v>
      </c>
      <c r="B564" s="4" t="s">
        <v>3840</v>
      </c>
    </row>
    <row r="565" ht="15.75" customHeight="1">
      <c r="A565" s="4" t="s">
        <v>2245</v>
      </c>
      <c r="B565" s="4" t="s">
        <v>3862</v>
      </c>
      <c r="C565" s="4">
        <v>3.8</v>
      </c>
    </row>
    <row r="566" ht="15.75" customHeight="1">
      <c r="A566" s="4" t="s">
        <v>2256</v>
      </c>
      <c r="B566" s="4" t="s">
        <v>3839</v>
      </c>
      <c r="C566" s="4">
        <v>1.3</v>
      </c>
    </row>
    <row r="567" ht="15.75" customHeight="1">
      <c r="A567" s="4" t="s">
        <v>2259</v>
      </c>
      <c r="B567" s="4" t="s">
        <v>3859</v>
      </c>
      <c r="C567" s="4">
        <v>5.0</v>
      </c>
    </row>
    <row r="568" ht="15.75" customHeight="1">
      <c r="A568" s="4" t="s">
        <v>2267</v>
      </c>
      <c r="B568" s="4" t="s">
        <v>3861</v>
      </c>
      <c r="C568" s="4">
        <v>3.4</v>
      </c>
    </row>
    <row r="569" ht="15.75" customHeight="1">
      <c r="A569" s="4" t="s">
        <v>2270</v>
      </c>
      <c r="B569" s="4" t="s">
        <v>3858</v>
      </c>
      <c r="C569" s="4">
        <v>4.0</v>
      </c>
    </row>
    <row r="570" ht="15.75" customHeight="1">
      <c r="A570" s="4" t="s">
        <v>2272</v>
      </c>
      <c r="B570" s="4" t="s">
        <v>3863</v>
      </c>
      <c r="C570" s="4">
        <v>4.0</v>
      </c>
    </row>
    <row r="571" ht="15.75" customHeight="1">
      <c r="A571" s="4" t="s">
        <v>2274</v>
      </c>
      <c r="B571" s="4" t="s">
        <v>3861</v>
      </c>
      <c r="C571" s="4">
        <v>3.9</v>
      </c>
    </row>
    <row r="572" ht="15.75" customHeight="1">
      <c r="A572" s="4" t="s">
        <v>2278</v>
      </c>
      <c r="B572" s="4" t="s">
        <v>3839</v>
      </c>
      <c r="C572" s="4">
        <v>3.6</v>
      </c>
    </row>
    <row r="573" ht="15.75" customHeight="1">
      <c r="A573" s="4" t="s">
        <v>2281</v>
      </c>
      <c r="B573" s="4" t="s">
        <v>3840</v>
      </c>
    </row>
    <row r="574" ht="15.75" customHeight="1">
      <c r="A574" s="4" t="s">
        <v>2287</v>
      </c>
      <c r="B574" s="4" t="s">
        <v>3860</v>
      </c>
      <c r="C574" s="4">
        <v>3.5</v>
      </c>
    </row>
    <row r="575" ht="15.75" customHeight="1">
      <c r="A575" s="4" t="s">
        <v>2294</v>
      </c>
      <c r="B575" s="4" t="s">
        <v>3839</v>
      </c>
      <c r="C575" s="4">
        <v>4.2</v>
      </c>
    </row>
    <row r="576" ht="15.75" customHeight="1">
      <c r="A576" s="4" t="s">
        <v>2296</v>
      </c>
      <c r="B576" s="4" t="s">
        <v>3864</v>
      </c>
      <c r="C576" s="4">
        <v>3.8</v>
      </c>
    </row>
    <row r="577" ht="15.75" customHeight="1">
      <c r="A577" s="4" t="s">
        <v>2303</v>
      </c>
      <c r="B577" s="4" t="s">
        <v>3840</v>
      </c>
      <c r="C577" s="4">
        <v>4.1</v>
      </c>
    </row>
    <row r="578" ht="15.75" customHeight="1">
      <c r="A578" s="4" t="s">
        <v>2310</v>
      </c>
      <c r="B578" s="4" t="s">
        <v>3857</v>
      </c>
      <c r="C578" s="4">
        <v>5.0</v>
      </c>
    </row>
    <row r="579" ht="15.75" customHeight="1">
      <c r="A579" s="4" t="s">
        <v>2321</v>
      </c>
      <c r="B579" s="4" t="s">
        <v>3839</v>
      </c>
      <c r="C579" s="4">
        <v>2.9</v>
      </c>
    </row>
    <row r="580" ht="15.75" customHeight="1">
      <c r="A580" s="4" t="s">
        <v>2324</v>
      </c>
      <c r="B580" s="4" t="s">
        <v>3837</v>
      </c>
      <c r="C580" s="4">
        <v>4.0</v>
      </c>
    </row>
    <row r="581" ht="15.75" customHeight="1">
      <c r="A581" s="4" t="s">
        <v>2333</v>
      </c>
      <c r="B581" s="4" t="s">
        <v>3839</v>
      </c>
      <c r="C581" s="4">
        <v>4.4</v>
      </c>
    </row>
    <row r="582" ht="15.75" customHeight="1">
      <c r="A582" s="4" t="s">
        <v>2335</v>
      </c>
      <c r="B582" s="4" t="s">
        <v>3839</v>
      </c>
      <c r="C582" s="4">
        <v>4.0</v>
      </c>
    </row>
    <row r="583" ht="15.75" customHeight="1">
      <c r="A583" s="4" t="s">
        <v>2338</v>
      </c>
      <c r="B583" s="4" t="s">
        <v>3858</v>
      </c>
      <c r="C583" s="4">
        <v>4.0</v>
      </c>
    </row>
    <row r="584" ht="15.75" customHeight="1">
      <c r="A584" s="4" t="s">
        <v>2341</v>
      </c>
      <c r="B584" s="4" t="s">
        <v>3857</v>
      </c>
      <c r="C584" s="4">
        <v>3.2</v>
      </c>
    </row>
    <row r="585" ht="15.75" customHeight="1">
      <c r="A585" s="4" t="s">
        <v>2342</v>
      </c>
      <c r="B585" s="4" t="s">
        <v>3840</v>
      </c>
      <c r="C585" s="4">
        <v>4.8</v>
      </c>
    </row>
    <row r="586" ht="15.75" customHeight="1">
      <c r="A586" s="4" t="s">
        <v>2351</v>
      </c>
      <c r="B586" s="4" t="s">
        <v>3839</v>
      </c>
      <c r="C586" s="4">
        <v>3.6</v>
      </c>
    </row>
    <row r="587" ht="15.75" customHeight="1">
      <c r="A587" s="4" t="s">
        <v>2354</v>
      </c>
      <c r="B587" s="4" t="s">
        <v>3855</v>
      </c>
      <c r="C587" s="4">
        <v>3.4</v>
      </c>
    </row>
    <row r="588" ht="15.75" customHeight="1">
      <c r="A588" s="4" t="s">
        <v>2359</v>
      </c>
      <c r="B588" s="4" t="s">
        <v>3862</v>
      </c>
      <c r="C588" s="4">
        <v>4.4</v>
      </c>
    </row>
    <row r="589" ht="15.75" customHeight="1">
      <c r="A589" s="4" t="s">
        <v>2366</v>
      </c>
      <c r="B589" s="4" t="s">
        <v>3839</v>
      </c>
      <c r="C589" s="4">
        <v>3.6</v>
      </c>
    </row>
    <row r="590" ht="15.75" customHeight="1">
      <c r="A590" s="4" t="s">
        <v>2368</v>
      </c>
      <c r="B590" s="4" t="s">
        <v>3838</v>
      </c>
      <c r="C590" s="4">
        <v>2.8</v>
      </c>
    </row>
    <row r="591" ht="15.75" customHeight="1">
      <c r="A591" s="4" t="s">
        <v>2370</v>
      </c>
      <c r="B591" s="4" t="s">
        <v>3837</v>
      </c>
      <c r="C591" s="4">
        <v>3.4</v>
      </c>
    </row>
    <row r="592" ht="15.75" customHeight="1">
      <c r="A592" s="4" t="s">
        <v>2374</v>
      </c>
      <c r="B592" s="4" t="s">
        <v>3838</v>
      </c>
    </row>
    <row r="593" ht="15.75" customHeight="1">
      <c r="A593" s="4" t="s">
        <v>2377</v>
      </c>
      <c r="B593" s="4" t="s">
        <v>3839</v>
      </c>
      <c r="C593" s="4">
        <v>4.0</v>
      </c>
    </row>
    <row r="594" ht="15.75" customHeight="1">
      <c r="A594" s="4" t="s">
        <v>2384</v>
      </c>
      <c r="B594" s="4" t="s">
        <v>3840</v>
      </c>
      <c r="C594" s="4">
        <v>3.9</v>
      </c>
    </row>
    <row r="595" ht="15.75" customHeight="1">
      <c r="A595" s="4" t="s">
        <v>2387</v>
      </c>
      <c r="B595" s="4" t="s">
        <v>3857</v>
      </c>
      <c r="C595" s="4">
        <v>5.0</v>
      </c>
    </row>
    <row r="596" ht="15.75" customHeight="1">
      <c r="A596" s="4" t="s">
        <v>2390</v>
      </c>
      <c r="B596" s="4" t="s">
        <v>3857</v>
      </c>
      <c r="C596" s="4">
        <v>3.1</v>
      </c>
    </row>
    <row r="597" ht="15.75" customHeight="1">
      <c r="A597" s="4" t="s">
        <v>2395</v>
      </c>
      <c r="B597" s="4" t="s">
        <v>3837</v>
      </c>
      <c r="C597" s="4">
        <v>3.6</v>
      </c>
    </row>
    <row r="598" ht="15.75" customHeight="1">
      <c r="A598" s="4" t="s">
        <v>2398</v>
      </c>
      <c r="B598" s="4" t="s">
        <v>3837</v>
      </c>
    </row>
    <row r="599" ht="15.75" customHeight="1">
      <c r="A599" s="4" t="s">
        <v>2401</v>
      </c>
      <c r="B599" s="4" t="s">
        <v>3855</v>
      </c>
      <c r="C599" s="4">
        <v>3.4</v>
      </c>
    </row>
    <row r="600" ht="15.75" customHeight="1">
      <c r="A600" s="4" t="s">
        <v>2404</v>
      </c>
      <c r="B600" s="4" t="s">
        <v>3837</v>
      </c>
      <c r="C600" s="4">
        <v>3.5</v>
      </c>
    </row>
    <row r="601" ht="15.75" customHeight="1">
      <c r="A601" s="4" t="s">
        <v>2407</v>
      </c>
      <c r="B601" s="4" t="s">
        <v>3861</v>
      </c>
      <c r="C601" s="4">
        <v>3.6</v>
      </c>
    </row>
    <row r="602" ht="15.75" customHeight="1">
      <c r="A602" s="4" t="s">
        <v>2412</v>
      </c>
      <c r="B602" s="4" t="s">
        <v>3857</v>
      </c>
      <c r="C602" s="4">
        <v>3.6</v>
      </c>
    </row>
    <row r="603" ht="15.75" customHeight="1">
      <c r="A603" s="4" t="s">
        <v>2414</v>
      </c>
      <c r="B603" s="4" t="s">
        <v>3859</v>
      </c>
      <c r="C603" s="4">
        <v>2.6</v>
      </c>
    </row>
    <row r="604" ht="15.75" customHeight="1">
      <c r="A604" s="4" t="s">
        <v>2416</v>
      </c>
      <c r="B604" s="4" t="s">
        <v>3861</v>
      </c>
      <c r="C604" s="4">
        <v>3.3</v>
      </c>
    </row>
    <row r="605" ht="15.75" customHeight="1">
      <c r="A605" s="4" t="s">
        <v>2418</v>
      </c>
      <c r="B605" s="4" t="s">
        <v>3860</v>
      </c>
      <c r="C605" s="4">
        <v>3.4</v>
      </c>
    </row>
    <row r="606" ht="15.75" customHeight="1">
      <c r="A606" s="4" t="s">
        <v>2422</v>
      </c>
      <c r="B606" s="4" t="s">
        <v>3840</v>
      </c>
    </row>
    <row r="607" ht="15.75" customHeight="1">
      <c r="A607" s="4" t="s">
        <v>2424</v>
      </c>
      <c r="B607" s="4" t="s">
        <v>3836</v>
      </c>
      <c r="C607" s="4">
        <v>2.9</v>
      </c>
    </row>
    <row r="608" ht="15.75" customHeight="1">
      <c r="A608" s="4" t="s">
        <v>2427</v>
      </c>
      <c r="B608" s="4" t="s">
        <v>3840</v>
      </c>
      <c r="C608" s="4">
        <v>5.0</v>
      </c>
    </row>
    <row r="609" ht="15.75" customHeight="1">
      <c r="A609" s="4" t="s">
        <v>2429</v>
      </c>
      <c r="B609" s="4" t="s">
        <v>3839</v>
      </c>
      <c r="C609" s="4">
        <v>3.6</v>
      </c>
    </row>
    <row r="610" ht="15.75" customHeight="1">
      <c r="A610" s="4" t="s">
        <v>2434</v>
      </c>
      <c r="B610" s="4" t="s">
        <v>3857</v>
      </c>
      <c r="C610" s="4">
        <v>5.0</v>
      </c>
    </row>
    <row r="611" ht="15.75" customHeight="1">
      <c r="A611" s="4" t="s">
        <v>2444</v>
      </c>
      <c r="B611" s="4" t="s">
        <v>3858</v>
      </c>
      <c r="C611" s="4">
        <v>3.9</v>
      </c>
    </row>
    <row r="612" ht="15.75" customHeight="1">
      <c r="A612" s="4" t="s">
        <v>2446</v>
      </c>
      <c r="B612" s="4" t="s">
        <v>3837</v>
      </c>
      <c r="C612" s="4">
        <v>3.7</v>
      </c>
    </row>
    <row r="613" ht="15.75" customHeight="1">
      <c r="A613" s="4" t="s">
        <v>2457</v>
      </c>
      <c r="B613" s="4" t="s">
        <v>3839</v>
      </c>
      <c r="C613" s="4">
        <v>3.4</v>
      </c>
    </row>
    <row r="614" ht="15.75" customHeight="1">
      <c r="A614" s="4" t="s">
        <v>2464</v>
      </c>
      <c r="B614" s="4" t="s">
        <v>3857</v>
      </c>
      <c r="C614" s="4">
        <v>3.8</v>
      </c>
    </row>
    <row r="615" ht="15.75" customHeight="1">
      <c r="A615" s="4" t="s">
        <v>2471</v>
      </c>
      <c r="B615" s="4" t="s">
        <v>3839</v>
      </c>
      <c r="C615" s="4">
        <v>3.7</v>
      </c>
    </row>
    <row r="616" ht="15.75" customHeight="1">
      <c r="A616" s="4" t="s">
        <v>2474</v>
      </c>
      <c r="B616" s="4" t="s">
        <v>3857</v>
      </c>
      <c r="C616" s="4">
        <v>4.4</v>
      </c>
    </row>
    <row r="617" ht="15.75" customHeight="1">
      <c r="A617" s="4" t="s">
        <v>2483</v>
      </c>
      <c r="B617" s="4" t="s">
        <v>3837</v>
      </c>
      <c r="C617" s="4">
        <v>4.7</v>
      </c>
    </row>
    <row r="618" ht="15.75" customHeight="1">
      <c r="A618" s="4" t="s">
        <v>2486</v>
      </c>
      <c r="B618" s="4" t="s">
        <v>3840</v>
      </c>
    </row>
    <row r="619" ht="15.75" customHeight="1">
      <c r="A619" s="4" t="s">
        <v>2489</v>
      </c>
      <c r="B619" s="4" t="s">
        <v>3857</v>
      </c>
      <c r="C619" s="4">
        <v>3.4</v>
      </c>
    </row>
    <row r="620" ht="15.75" customHeight="1">
      <c r="A620" s="4" t="s">
        <v>2493</v>
      </c>
      <c r="B620" s="4" t="s">
        <v>3839</v>
      </c>
      <c r="C620" s="4">
        <v>4.0</v>
      </c>
    </row>
    <row r="621" ht="15.75" customHeight="1">
      <c r="A621" s="4" t="s">
        <v>2498</v>
      </c>
      <c r="B621" s="4" t="s">
        <v>3855</v>
      </c>
      <c r="C621" s="4">
        <v>3.9</v>
      </c>
    </row>
    <row r="622" ht="15.75" customHeight="1">
      <c r="A622" s="4" t="s">
        <v>2501</v>
      </c>
      <c r="B622" s="4" t="s">
        <v>3837</v>
      </c>
      <c r="C622" s="4">
        <v>2.8</v>
      </c>
    </row>
    <row r="623" ht="15.75" customHeight="1">
      <c r="A623" s="4" t="s">
        <v>2504</v>
      </c>
      <c r="B623" s="4" t="s">
        <v>3837</v>
      </c>
      <c r="C623" s="4">
        <v>4.2</v>
      </c>
    </row>
    <row r="624" ht="15.75" customHeight="1">
      <c r="A624" s="4" t="s">
        <v>2507</v>
      </c>
      <c r="B624" s="4" t="s">
        <v>3839</v>
      </c>
      <c r="C624" s="4">
        <v>3.3</v>
      </c>
    </row>
    <row r="625" ht="15.75" customHeight="1">
      <c r="A625" s="4" t="s">
        <v>2511</v>
      </c>
      <c r="B625" s="4" t="s">
        <v>3858</v>
      </c>
      <c r="C625" s="4">
        <v>4.4</v>
      </c>
    </row>
    <row r="626" ht="15.75" customHeight="1">
      <c r="A626" s="4" t="s">
        <v>2516</v>
      </c>
      <c r="B626" s="4" t="s">
        <v>3839</v>
      </c>
      <c r="C626" s="4">
        <v>4.4</v>
      </c>
    </row>
    <row r="627" ht="15.75" customHeight="1">
      <c r="A627" s="4" t="s">
        <v>2520</v>
      </c>
      <c r="B627" s="4" t="s">
        <v>3839</v>
      </c>
      <c r="C627" s="4">
        <v>3.2</v>
      </c>
    </row>
    <row r="628" ht="15.75" customHeight="1">
      <c r="A628" s="4" t="s">
        <v>2525</v>
      </c>
      <c r="B628" s="4" t="s">
        <v>3840</v>
      </c>
      <c r="C628" s="4">
        <v>3.8</v>
      </c>
    </row>
    <row r="629" ht="15.75" customHeight="1">
      <c r="A629" s="4" t="s">
        <v>2528</v>
      </c>
      <c r="B629" s="4" t="s">
        <v>3840</v>
      </c>
      <c r="C629" s="4">
        <v>4.3</v>
      </c>
    </row>
    <row r="630" ht="15.75" customHeight="1">
      <c r="A630" s="4" t="s">
        <v>2533</v>
      </c>
      <c r="B630" s="4" t="s">
        <v>3839</v>
      </c>
      <c r="C630" s="4">
        <v>3.6</v>
      </c>
    </row>
    <row r="631" ht="15.75" customHeight="1">
      <c r="A631" s="4" t="s">
        <v>2536</v>
      </c>
      <c r="B631" s="4" t="s">
        <v>3862</v>
      </c>
      <c r="C631" s="4">
        <v>3.7</v>
      </c>
    </row>
    <row r="632" ht="15.75" customHeight="1">
      <c r="A632" s="4" t="s">
        <v>2542</v>
      </c>
      <c r="B632" s="4" t="s">
        <v>3857</v>
      </c>
      <c r="C632" s="4">
        <v>3.7</v>
      </c>
    </row>
    <row r="633" ht="15.75" customHeight="1">
      <c r="A633" s="4" t="s">
        <v>2544</v>
      </c>
      <c r="B633" s="4" t="s">
        <v>3859</v>
      </c>
      <c r="C633" s="4">
        <v>3.8</v>
      </c>
    </row>
    <row r="634" ht="15.75" customHeight="1">
      <c r="A634" s="4" t="s">
        <v>2547</v>
      </c>
      <c r="B634" s="4" t="s">
        <v>3857</v>
      </c>
      <c r="C634" s="4">
        <v>3.3</v>
      </c>
    </row>
    <row r="635" ht="15.75" customHeight="1">
      <c r="A635" s="4" t="s">
        <v>2551</v>
      </c>
      <c r="B635" s="4" t="s">
        <v>3857</v>
      </c>
      <c r="C635" s="4">
        <v>3.6</v>
      </c>
    </row>
    <row r="636" ht="15.75" customHeight="1">
      <c r="A636" s="4" t="s">
        <v>2555</v>
      </c>
      <c r="B636" s="4" t="s">
        <v>3838</v>
      </c>
      <c r="C636" s="4">
        <v>4.7</v>
      </c>
    </row>
    <row r="637" ht="15.75" customHeight="1">
      <c r="A637" s="4" t="s">
        <v>2558</v>
      </c>
      <c r="B637" s="4" t="s">
        <v>3857</v>
      </c>
      <c r="C637" s="4">
        <v>3.9</v>
      </c>
    </row>
    <row r="638" ht="15.75" customHeight="1">
      <c r="A638" s="4" t="s">
        <v>2565</v>
      </c>
      <c r="B638" s="4" t="s">
        <v>3840</v>
      </c>
      <c r="C638" s="4">
        <v>4.0</v>
      </c>
    </row>
    <row r="639" ht="15.75" customHeight="1">
      <c r="A639" s="4" t="s">
        <v>2568</v>
      </c>
      <c r="B639" s="4" t="s">
        <v>3838</v>
      </c>
      <c r="C639" s="4">
        <v>2.5</v>
      </c>
    </row>
    <row r="640" ht="15.75" customHeight="1">
      <c r="A640" s="4" t="s">
        <v>2571</v>
      </c>
      <c r="B640" s="4" t="s">
        <v>3838</v>
      </c>
      <c r="C640" s="4">
        <v>3.1</v>
      </c>
    </row>
    <row r="641" ht="15.75" customHeight="1">
      <c r="A641" s="4" t="s">
        <v>2576</v>
      </c>
      <c r="B641" s="4" t="s">
        <v>3839</v>
      </c>
      <c r="C641" s="4">
        <v>4.2</v>
      </c>
    </row>
    <row r="642" ht="15.75" customHeight="1">
      <c r="A642" s="4" t="s">
        <v>2579</v>
      </c>
      <c r="B642" s="4" t="s">
        <v>3857</v>
      </c>
      <c r="C642" s="4">
        <v>3.3</v>
      </c>
    </row>
    <row r="643" ht="15.75" customHeight="1">
      <c r="A643" s="4" t="s">
        <v>2588</v>
      </c>
      <c r="B643" s="4" t="s">
        <v>3855</v>
      </c>
      <c r="C643" s="4">
        <v>4.1</v>
      </c>
    </row>
    <row r="644" ht="15.75" customHeight="1">
      <c r="A644" s="4" t="s">
        <v>2592</v>
      </c>
      <c r="B644" s="4" t="s">
        <v>3855</v>
      </c>
      <c r="C644" s="4">
        <v>3.9</v>
      </c>
    </row>
    <row r="645" ht="15.75" customHeight="1">
      <c r="A645" s="4" t="s">
        <v>2594</v>
      </c>
      <c r="B645" s="4" t="s">
        <v>3857</v>
      </c>
      <c r="C645" s="4">
        <v>3.6</v>
      </c>
    </row>
    <row r="646" ht="15.75" customHeight="1">
      <c r="A646" s="4" t="s">
        <v>2597</v>
      </c>
      <c r="B646" s="4" t="s">
        <v>3853</v>
      </c>
      <c r="C646" s="4">
        <v>3.9</v>
      </c>
    </row>
    <row r="647" ht="15.75" customHeight="1">
      <c r="A647" s="4" t="s">
        <v>2601</v>
      </c>
      <c r="B647" s="4" t="s">
        <v>3862</v>
      </c>
      <c r="C647" s="4">
        <v>4.5</v>
      </c>
    </row>
    <row r="648" ht="15.75" customHeight="1">
      <c r="A648" s="4" t="s">
        <v>2604</v>
      </c>
      <c r="B648" s="4" t="s">
        <v>3857</v>
      </c>
      <c r="C648" s="4">
        <v>4.0</v>
      </c>
    </row>
    <row r="649" ht="15.75" customHeight="1">
      <c r="A649" s="4" t="s">
        <v>2610</v>
      </c>
      <c r="B649" s="4" t="s">
        <v>3857</v>
      </c>
      <c r="C649" s="4">
        <v>3.6</v>
      </c>
    </row>
    <row r="650" ht="15.75" customHeight="1">
      <c r="A650" s="4" t="s">
        <v>2613</v>
      </c>
      <c r="B650" s="4" t="s">
        <v>3857</v>
      </c>
      <c r="C650" s="4">
        <v>3.8</v>
      </c>
    </row>
    <row r="651" ht="15.75" customHeight="1">
      <c r="A651" s="4" t="s">
        <v>2625</v>
      </c>
      <c r="B651" s="4" t="s">
        <v>3839</v>
      </c>
      <c r="C651" s="4">
        <v>4.0</v>
      </c>
    </row>
    <row r="652" ht="15.75" customHeight="1">
      <c r="A652" s="4" t="s">
        <v>2630</v>
      </c>
      <c r="B652" s="4" t="s">
        <v>3857</v>
      </c>
      <c r="C652" s="4">
        <v>5.0</v>
      </c>
    </row>
    <row r="653" ht="15.75" customHeight="1">
      <c r="A653" s="4" t="s">
        <v>2632</v>
      </c>
      <c r="B653" s="4" t="s">
        <v>3855</v>
      </c>
      <c r="C653" s="4">
        <v>3.8</v>
      </c>
    </row>
    <row r="654" ht="15.75" customHeight="1">
      <c r="A654" s="4" t="s">
        <v>2637</v>
      </c>
      <c r="B654" s="4" t="s">
        <v>3858</v>
      </c>
      <c r="C654" s="4">
        <v>4.7</v>
      </c>
    </row>
    <row r="655" ht="15.75" customHeight="1">
      <c r="A655" s="4" t="s">
        <v>2650</v>
      </c>
      <c r="B655" s="4" t="s">
        <v>3857</v>
      </c>
      <c r="C655" s="4">
        <v>3.3</v>
      </c>
    </row>
    <row r="656" ht="15.75" customHeight="1">
      <c r="A656" s="4" t="s">
        <v>2653</v>
      </c>
      <c r="B656" s="4" t="s">
        <v>3839</v>
      </c>
      <c r="C656" s="4">
        <v>4.0</v>
      </c>
    </row>
    <row r="657" ht="15.75" customHeight="1">
      <c r="A657" s="4" t="s">
        <v>2656</v>
      </c>
      <c r="B657" s="4" t="s">
        <v>3840</v>
      </c>
      <c r="C657" s="4">
        <v>3.8</v>
      </c>
    </row>
    <row r="658" ht="15.75" customHeight="1">
      <c r="A658" s="4" t="s">
        <v>2660</v>
      </c>
      <c r="B658" s="4" t="s">
        <v>3857</v>
      </c>
      <c r="C658" s="4">
        <v>4.0</v>
      </c>
    </row>
    <row r="659" ht="15.75" customHeight="1">
      <c r="A659" s="4" t="s">
        <v>2663</v>
      </c>
      <c r="B659" s="4" t="s">
        <v>3857</v>
      </c>
      <c r="C659" s="4">
        <v>4.5</v>
      </c>
    </row>
    <row r="660" ht="15.75" customHeight="1">
      <c r="A660" s="4" t="s">
        <v>2669</v>
      </c>
      <c r="B660" s="4" t="s">
        <v>3859</v>
      </c>
      <c r="C660" s="4">
        <v>3.3</v>
      </c>
    </row>
    <row r="661" ht="15.75" customHeight="1">
      <c r="A661" s="4" t="s">
        <v>2678</v>
      </c>
      <c r="B661" s="4" t="s">
        <v>3840</v>
      </c>
    </row>
    <row r="662" ht="15.75" customHeight="1">
      <c r="A662" s="4" t="s">
        <v>2681</v>
      </c>
      <c r="B662" s="4" t="s">
        <v>3857</v>
      </c>
      <c r="C662" s="4">
        <v>3.9</v>
      </c>
    </row>
    <row r="663" ht="15.75" customHeight="1">
      <c r="A663" s="4" t="s">
        <v>2685</v>
      </c>
      <c r="B663" s="4" t="s">
        <v>3840</v>
      </c>
    </row>
    <row r="664" ht="15.75" customHeight="1">
      <c r="A664" s="4" t="s">
        <v>2707</v>
      </c>
      <c r="B664" s="4" t="s">
        <v>3857</v>
      </c>
      <c r="C664" s="4">
        <v>3.8</v>
      </c>
    </row>
    <row r="665" ht="15.75" customHeight="1">
      <c r="A665" s="4" t="s">
        <v>2711</v>
      </c>
      <c r="B665" s="4" t="s">
        <v>3855</v>
      </c>
      <c r="C665" s="4">
        <v>3.8</v>
      </c>
    </row>
    <row r="666" ht="15.75" customHeight="1">
      <c r="A666" s="4" t="s">
        <v>2714</v>
      </c>
      <c r="B666" s="4" t="s">
        <v>3838</v>
      </c>
      <c r="C666" s="4">
        <v>3.3</v>
      </c>
    </row>
    <row r="667" ht="15.75" customHeight="1">
      <c r="A667" s="4" t="s">
        <v>2717</v>
      </c>
      <c r="B667" s="4" t="s">
        <v>3857</v>
      </c>
      <c r="C667" s="4">
        <v>3.3</v>
      </c>
    </row>
    <row r="668" ht="15.75" customHeight="1">
      <c r="A668" s="4" t="s">
        <v>2721</v>
      </c>
      <c r="B668" s="4" t="s">
        <v>3855</v>
      </c>
      <c r="C668" s="4">
        <v>2.9</v>
      </c>
    </row>
    <row r="669" ht="15.75" customHeight="1">
      <c r="A669" s="4" t="s">
        <v>2728</v>
      </c>
      <c r="B669" s="4" t="s">
        <v>3840</v>
      </c>
      <c r="C669" s="4">
        <v>2.9</v>
      </c>
    </row>
    <row r="670" ht="15.75" customHeight="1">
      <c r="A670" s="4" t="s">
        <v>2732</v>
      </c>
      <c r="B670" s="4" t="s">
        <v>3840</v>
      </c>
      <c r="C670" s="4">
        <v>2.3</v>
      </c>
    </row>
    <row r="671" ht="15.75" customHeight="1">
      <c r="A671" s="4" t="s">
        <v>2735</v>
      </c>
      <c r="B671" s="4" t="s">
        <v>3857</v>
      </c>
      <c r="C671" s="4">
        <v>4.0</v>
      </c>
    </row>
    <row r="672" ht="15.75" customHeight="1">
      <c r="A672" s="4" t="s">
        <v>2745</v>
      </c>
      <c r="B672" s="4" t="s">
        <v>3839</v>
      </c>
      <c r="C672" s="4">
        <v>3.7</v>
      </c>
    </row>
    <row r="673" ht="15.75" customHeight="1">
      <c r="A673" s="4" t="s">
        <v>2763</v>
      </c>
      <c r="B673" s="4" t="s">
        <v>3857</v>
      </c>
      <c r="C673" s="4">
        <v>4.1</v>
      </c>
    </row>
    <row r="674" ht="15.75" customHeight="1">
      <c r="A674" s="4" t="s">
        <v>2766</v>
      </c>
      <c r="B674" s="4" t="s">
        <v>3855</v>
      </c>
      <c r="C674" s="4">
        <v>4.4</v>
      </c>
    </row>
    <row r="675" ht="15.75" customHeight="1">
      <c r="A675" s="4" t="s">
        <v>2769</v>
      </c>
      <c r="B675" s="4" t="s">
        <v>3857</v>
      </c>
      <c r="C675" s="4">
        <v>3.6</v>
      </c>
    </row>
    <row r="676" ht="15.75" customHeight="1">
      <c r="A676" s="4" t="s">
        <v>2780</v>
      </c>
      <c r="B676" s="4" t="s">
        <v>3859</v>
      </c>
      <c r="C676" s="4">
        <v>3.1</v>
      </c>
    </row>
    <row r="677" ht="15.75" customHeight="1">
      <c r="A677" s="4" t="s">
        <v>2788</v>
      </c>
      <c r="B677" s="4" t="s">
        <v>3863</v>
      </c>
      <c r="C677" s="4">
        <v>4.1</v>
      </c>
    </row>
    <row r="678" ht="15.75" customHeight="1">
      <c r="A678" s="4" t="s">
        <v>2791</v>
      </c>
      <c r="B678" s="4" t="s">
        <v>3858</v>
      </c>
      <c r="C678" s="4">
        <v>4.2</v>
      </c>
    </row>
    <row r="679" ht="15.75" customHeight="1">
      <c r="A679" s="4" t="s">
        <v>2794</v>
      </c>
      <c r="B679" s="4" t="s">
        <v>3840</v>
      </c>
      <c r="C679" s="4">
        <v>5.0</v>
      </c>
    </row>
    <row r="680" ht="15.75" customHeight="1">
      <c r="A680" s="4" t="s">
        <v>2797</v>
      </c>
      <c r="B680" s="4" t="s">
        <v>3840</v>
      </c>
    </row>
    <row r="681" ht="15.75" customHeight="1">
      <c r="A681" s="4" t="s">
        <v>2800</v>
      </c>
      <c r="B681" s="4" t="s">
        <v>3839</v>
      </c>
      <c r="C681" s="4">
        <v>4.2</v>
      </c>
    </row>
    <row r="682" ht="15.75" customHeight="1">
      <c r="A682" s="4" t="s">
        <v>2803</v>
      </c>
      <c r="B682" s="4" t="s">
        <v>3839</v>
      </c>
      <c r="C682" s="4">
        <v>3.3</v>
      </c>
    </row>
    <row r="683" ht="15.75" customHeight="1">
      <c r="A683" s="4" t="s">
        <v>2806</v>
      </c>
      <c r="B683" s="4" t="s">
        <v>3838</v>
      </c>
      <c r="C683" s="4">
        <v>4.0</v>
      </c>
    </row>
    <row r="684" ht="15.75" customHeight="1">
      <c r="A684" s="4" t="s">
        <v>2810</v>
      </c>
      <c r="B684" s="4" t="s">
        <v>3840</v>
      </c>
    </row>
    <row r="685" ht="15.75" customHeight="1">
      <c r="A685" s="4" t="s">
        <v>2813</v>
      </c>
      <c r="B685" s="4" t="s">
        <v>3855</v>
      </c>
      <c r="C685" s="4">
        <v>4.9</v>
      </c>
    </row>
    <row r="686" ht="15.75" customHeight="1">
      <c r="A686" s="4" t="s">
        <v>2816</v>
      </c>
      <c r="B686" s="4" t="s">
        <v>3840</v>
      </c>
    </row>
    <row r="687" ht="15.75" customHeight="1">
      <c r="A687" s="4" t="s">
        <v>2820</v>
      </c>
      <c r="B687" s="4" t="s">
        <v>3867</v>
      </c>
      <c r="C687" s="4">
        <v>3.8</v>
      </c>
    </row>
    <row r="688" ht="15.75" customHeight="1">
      <c r="A688" s="4" t="s">
        <v>2824</v>
      </c>
      <c r="B688" s="4" t="s">
        <v>3867</v>
      </c>
      <c r="C688" s="4">
        <v>3.5</v>
      </c>
    </row>
    <row r="689" ht="15.75" customHeight="1">
      <c r="A689" s="4" t="s">
        <v>2828</v>
      </c>
      <c r="B689" s="4" t="s">
        <v>3839</v>
      </c>
      <c r="C689" s="4">
        <v>3.4</v>
      </c>
    </row>
    <row r="690" ht="15.75" customHeight="1">
      <c r="A690" s="4" t="s">
        <v>2836</v>
      </c>
      <c r="B690" s="4" t="s">
        <v>3864</v>
      </c>
      <c r="C690" s="4">
        <v>4.1</v>
      </c>
    </row>
    <row r="691" ht="15.75" customHeight="1">
      <c r="A691" s="4" t="s">
        <v>2839</v>
      </c>
      <c r="B691" s="4" t="s">
        <v>3857</v>
      </c>
      <c r="C691" s="4">
        <v>2.5</v>
      </c>
    </row>
    <row r="692" ht="15.75" customHeight="1">
      <c r="A692" s="4" t="s">
        <v>2842</v>
      </c>
      <c r="B692" s="4" t="s">
        <v>3838</v>
      </c>
      <c r="C692" s="4">
        <v>3.6</v>
      </c>
    </row>
    <row r="693" ht="15.75" customHeight="1">
      <c r="A693" s="4" t="s">
        <v>2845</v>
      </c>
      <c r="B693" s="4" t="s">
        <v>3855</v>
      </c>
      <c r="C693" s="4">
        <v>3.2</v>
      </c>
    </row>
    <row r="694" ht="15.75" customHeight="1">
      <c r="A694" s="4" t="s">
        <v>2848</v>
      </c>
      <c r="B694" s="4" t="s">
        <v>3855</v>
      </c>
      <c r="C694" s="4">
        <v>4.5</v>
      </c>
    </row>
    <row r="695" ht="15.75" customHeight="1">
      <c r="A695" s="4" t="s">
        <v>2852</v>
      </c>
      <c r="B695" s="4" t="s">
        <v>3840</v>
      </c>
      <c r="C695" s="4">
        <v>3.0</v>
      </c>
    </row>
    <row r="696" ht="15.75" customHeight="1">
      <c r="A696" s="4" t="s">
        <v>2856</v>
      </c>
      <c r="B696" s="4" t="s">
        <v>3859</v>
      </c>
      <c r="C696" s="4">
        <v>3.9</v>
      </c>
    </row>
    <row r="697" ht="15.75" customHeight="1">
      <c r="A697" s="4" t="s">
        <v>2859</v>
      </c>
      <c r="B697" s="4" t="s">
        <v>3837</v>
      </c>
      <c r="C697" s="4">
        <v>3.4</v>
      </c>
    </row>
    <row r="698" ht="15.75" customHeight="1">
      <c r="A698" s="4" t="s">
        <v>2863</v>
      </c>
      <c r="B698" s="4" t="s">
        <v>3858</v>
      </c>
      <c r="C698" s="4">
        <v>3.8</v>
      </c>
    </row>
    <row r="699" ht="15.75" customHeight="1">
      <c r="A699" s="4" t="s">
        <v>2866</v>
      </c>
      <c r="B699" s="4" t="s">
        <v>3839</v>
      </c>
      <c r="C699" s="4">
        <v>4.1</v>
      </c>
    </row>
    <row r="700" ht="15.75" customHeight="1">
      <c r="A700" s="4" t="s">
        <v>2869</v>
      </c>
      <c r="B700" s="4" t="s">
        <v>3857</v>
      </c>
      <c r="C700" s="4">
        <v>2.2</v>
      </c>
    </row>
    <row r="701" ht="15.75" customHeight="1">
      <c r="A701" s="4" t="s">
        <v>2873</v>
      </c>
      <c r="B701" s="4" t="s">
        <v>3839</v>
      </c>
      <c r="C701" s="4">
        <v>4.1</v>
      </c>
    </row>
    <row r="702" ht="15.75" customHeight="1">
      <c r="A702" s="4" t="s">
        <v>2876</v>
      </c>
      <c r="B702" s="4" t="s">
        <v>3853</v>
      </c>
      <c r="C702" s="4">
        <v>4.1</v>
      </c>
    </row>
    <row r="703" ht="15.75" customHeight="1">
      <c r="A703" s="4" t="s">
        <v>2878</v>
      </c>
      <c r="B703" s="4" t="s">
        <v>3837</v>
      </c>
      <c r="C703" s="4">
        <v>3.4</v>
      </c>
    </row>
    <row r="704" ht="15.75" customHeight="1">
      <c r="A704" s="4" t="s">
        <v>2880</v>
      </c>
      <c r="B704" s="4" t="s">
        <v>3861</v>
      </c>
      <c r="C704" s="4">
        <v>4.0</v>
      </c>
    </row>
    <row r="705" ht="15.75" customHeight="1">
      <c r="A705" s="4" t="s">
        <v>2883</v>
      </c>
      <c r="B705" s="4" t="s">
        <v>3861</v>
      </c>
      <c r="C705" s="4">
        <v>3.1</v>
      </c>
    </row>
    <row r="706" ht="15.75" customHeight="1">
      <c r="A706" s="4" t="s">
        <v>2886</v>
      </c>
      <c r="B706" s="4" t="s">
        <v>3861</v>
      </c>
      <c r="C706" s="4">
        <v>4.0</v>
      </c>
    </row>
    <row r="707" ht="15.75" customHeight="1">
      <c r="A707" s="4" t="s">
        <v>2888</v>
      </c>
      <c r="B707" s="4" t="s">
        <v>3839</v>
      </c>
      <c r="C707" s="4">
        <v>3.9</v>
      </c>
    </row>
    <row r="708" ht="15.75" customHeight="1">
      <c r="A708" s="4" t="s">
        <v>2890</v>
      </c>
      <c r="B708" s="4" t="s">
        <v>3839</v>
      </c>
      <c r="C708" s="4">
        <v>4.3</v>
      </c>
    </row>
    <row r="709" ht="15.75" customHeight="1">
      <c r="A709" s="4" t="s">
        <v>2892</v>
      </c>
      <c r="B709" s="4" t="s">
        <v>3837</v>
      </c>
      <c r="C709" s="4">
        <v>4.7</v>
      </c>
    </row>
    <row r="710" ht="15.75" customHeight="1">
      <c r="A710" s="4" t="s">
        <v>2895</v>
      </c>
      <c r="B710" s="4" t="s">
        <v>3837</v>
      </c>
      <c r="C710" s="4">
        <v>3.9</v>
      </c>
    </row>
    <row r="711" ht="15.75" customHeight="1">
      <c r="A711" s="4" t="s">
        <v>2897</v>
      </c>
      <c r="B711" s="4" t="s">
        <v>3837</v>
      </c>
      <c r="C711" s="4">
        <v>4.3</v>
      </c>
    </row>
    <row r="712" ht="15.75" customHeight="1">
      <c r="A712" s="4" t="s">
        <v>2899</v>
      </c>
      <c r="B712" s="4" t="s">
        <v>3839</v>
      </c>
      <c r="C712" s="4">
        <v>4.0</v>
      </c>
    </row>
    <row r="713" ht="15.75" customHeight="1">
      <c r="A713" s="4" t="s">
        <v>2903</v>
      </c>
      <c r="B713" s="4" t="s">
        <v>3839</v>
      </c>
      <c r="C713" s="4">
        <v>4.4</v>
      </c>
    </row>
    <row r="714" ht="15.75" customHeight="1">
      <c r="A714" s="4" t="s">
        <v>2905</v>
      </c>
      <c r="B714" s="4" t="s">
        <v>3840</v>
      </c>
      <c r="C714" s="4">
        <v>3.6</v>
      </c>
    </row>
    <row r="715" ht="15.75" customHeight="1">
      <c r="A715" s="4" t="s">
        <v>2907</v>
      </c>
      <c r="B715" s="4" t="s">
        <v>3839</v>
      </c>
      <c r="C715" s="4">
        <v>4.1</v>
      </c>
    </row>
    <row r="716" ht="15.75" customHeight="1">
      <c r="A716" s="4" t="s">
        <v>2908</v>
      </c>
      <c r="B716" s="4" t="s">
        <v>3841</v>
      </c>
      <c r="C716" s="4">
        <v>2.1</v>
      </c>
    </row>
    <row r="717" ht="15.75" customHeight="1">
      <c r="A717" s="4" t="s">
        <v>2910</v>
      </c>
      <c r="B717" s="4" t="s">
        <v>3861</v>
      </c>
      <c r="C717" s="4">
        <v>3.2</v>
      </c>
    </row>
    <row r="718" ht="15.75" customHeight="1">
      <c r="A718" s="4" t="s">
        <v>2912</v>
      </c>
      <c r="B718" s="4" t="s">
        <v>3840</v>
      </c>
      <c r="C718" s="4">
        <v>3.6</v>
      </c>
    </row>
    <row r="719" ht="15.75" customHeight="1">
      <c r="A719" s="4" t="s">
        <v>2914</v>
      </c>
      <c r="B719" s="4" t="s">
        <v>3839</v>
      </c>
      <c r="C719" s="4">
        <v>4.8</v>
      </c>
    </row>
    <row r="720" ht="15.75" customHeight="1">
      <c r="A720" s="4" t="s">
        <v>2917</v>
      </c>
      <c r="B720" s="4" t="s">
        <v>3839</v>
      </c>
      <c r="C720" s="4">
        <v>4.3</v>
      </c>
    </row>
    <row r="721" ht="15.75" customHeight="1">
      <c r="A721" s="4" t="s">
        <v>2919</v>
      </c>
      <c r="B721" s="4" t="s">
        <v>3837</v>
      </c>
      <c r="C721" s="4">
        <v>3.2</v>
      </c>
    </row>
    <row r="722" ht="15.75" customHeight="1">
      <c r="A722" s="4" t="s">
        <v>2921</v>
      </c>
      <c r="B722" s="4" t="s">
        <v>3839</v>
      </c>
      <c r="C722" s="4">
        <v>3.1</v>
      </c>
    </row>
    <row r="723" ht="15.75" customHeight="1">
      <c r="A723" s="4" t="s">
        <v>2923</v>
      </c>
      <c r="B723" s="4" t="s">
        <v>3838</v>
      </c>
      <c r="C723" s="4">
        <v>3.9</v>
      </c>
    </row>
    <row r="724" ht="15.75" customHeight="1">
      <c r="A724" s="4" t="s">
        <v>2926</v>
      </c>
      <c r="B724" s="4" t="s">
        <v>3838</v>
      </c>
      <c r="C724" s="4">
        <v>3.2</v>
      </c>
    </row>
    <row r="725" ht="15.75" customHeight="1">
      <c r="A725" s="4" t="s">
        <v>2928</v>
      </c>
      <c r="B725" s="4" t="s">
        <v>3855</v>
      </c>
      <c r="C725" s="4">
        <v>3.5</v>
      </c>
    </row>
    <row r="726" ht="15.75" customHeight="1">
      <c r="A726" s="4" t="s">
        <v>2930</v>
      </c>
      <c r="B726" s="4" t="s">
        <v>3839</v>
      </c>
      <c r="C726" s="4">
        <v>3.7</v>
      </c>
    </row>
    <row r="727" ht="15.75" customHeight="1">
      <c r="A727" s="4" t="s">
        <v>2935</v>
      </c>
      <c r="B727" s="4" t="s">
        <v>3836</v>
      </c>
      <c r="C727" s="4">
        <v>3.2</v>
      </c>
    </row>
    <row r="728" ht="15.75" customHeight="1">
      <c r="A728" s="4" t="s">
        <v>2937</v>
      </c>
      <c r="B728" s="4" t="s">
        <v>3862</v>
      </c>
      <c r="C728" s="4">
        <v>3.7</v>
      </c>
    </row>
    <row r="729" ht="15.75" customHeight="1">
      <c r="A729" s="4" t="s">
        <v>2940</v>
      </c>
      <c r="B729" s="4" t="s">
        <v>3837</v>
      </c>
      <c r="C729" s="4">
        <v>3.2</v>
      </c>
    </row>
    <row r="730" ht="15.75" customHeight="1">
      <c r="A730" s="4" t="s">
        <v>2944</v>
      </c>
      <c r="B730" s="4" t="s">
        <v>3838</v>
      </c>
      <c r="C730" s="4">
        <v>2.6</v>
      </c>
    </row>
    <row r="731" ht="15.75" customHeight="1">
      <c r="A731" s="4" t="s">
        <v>2946</v>
      </c>
      <c r="B731" s="4" t="s">
        <v>3841</v>
      </c>
      <c r="C731" s="4">
        <v>3.6</v>
      </c>
    </row>
    <row r="732" ht="15.75" customHeight="1">
      <c r="A732" s="4" t="s">
        <v>2948</v>
      </c>
      <c r="B732" s="4" t="s">
        <v>3839</v>
      </c>
      <c r="C732" s="4">
        <v>3.6</v>
      </c>
    </row>
    <row r="733" ht="15.75" customHeight="1">
      <c r="A733" s="4" t="s">
        <v>2950</v>
      </c>
      <c r="B733" s="4" t="s">
        <v>3839</v>
      </c>
      <c r="C733" s="4">
        <v>3.6</v>
      </c>
    </row>
    <row r="734" ht="15.75" customHeight="1">
      <c r="A734" s="4" t="s">
        <v>2952</v>
      </c>
      <c r="B734" s="4" t="s">
        <v>3839</v>
      </c>
      <c r="C734" s="4">
        <v>3.4</v>
      </c>
    </row>
    <row r="735" ht="15.75" customHeight="1">
      <c r="A735" s="4" t="s">
        <v>2954</v>
      </c>
      <c r="B735" s="4" t="s">
        <v>3841</v>
      </c>
      <c r="C735" s="4">
        <v>3.4</v>
      </c>
    </row>
    <row r="736" ht="15.75" customHeight="1">
      <c r="A736" s="4" t="s">
        <v>2956</v>
      </c>
      <c r="B736" s="4" t="s">
        <v>3837</v>
      </c>
      <c r="C736" s="4">
        <v>3.2</v>
      </c>
    </row>
    <row r="737" ht="15.75" customHeight="1">
      <c r="A737" s="4" t="s">
        <v>2958</v>
      </c>
      <c r="B737" s="4" t="s">
        <v>3839</v>
      </c>
      <c r="C737" s="4">
        <v>3.8</v>
      </c>
    </row>
    <row r="738" ht="15.75" customHeight="1">
      <c r="A738" s="4" t="s">
        <v>2961</v>
      </c>
      <c r="B738" s="4" t="s">
        <v>3838</v>
      </c>
      <c r="C738" s="4">
        <v>3.9</v>
      </c>
    </row>
    <row r="739" ht="15.75" customHeight="1">
      <c r="A739" s="4" t="s">
        <v>2964</v>
      </c>
      <c r="B739" s="4" t="s">
        <v>3837</v>
      </c>
      <c r="C739" s="4">
        <v>3.4</v>
      </c>
    </row>
    <row r="740" ht="15.75" customHeight="1">
      <c r="A740" s="4" t="s">
        <v>2966</v>
      </c>
      <c r="B740" s="4" t="s">
        <v>3862</v>
      </c>
      <c r="C740" s="4">
        <v>3.3</v>
      </c>
    </row>
    <row r="741" ht="15.75" customHeight="1">
      <c r="A741" s="4" t="s">
        <v>2969</v>
      </c>
      <c r="B741" s="4" t="s">
        <v>3837</v>
      </c>
      <c r="C741" s="4">
        <v>4.0</v>
      </c>
    </row>
    <row r="742" ht="15.75" customHeight="1">
      <c r="A742" s="4" t="s">
        <v>2972</v>
      </c>
      <c r="B742" s="4" t="s">
        <v>3838</v>
      </c>
      <c r="C742" s="4">
        <v>3.9</v>
      </c>
    </row>
    <row r="743" ht="15.75" customHeight="1">
      <c r="A743" s="4" t="s">
        <v>2975</v>
      </c>
      <c r="B743" s="4" t="s">
        <v>3838</v>
      </c>
      <c r="C743" s="4">
        <v>3.6</v>
      </c>
    </row>
    <row r="744" ht="15.75" customHeight="1">
      <c r="A744" s="4" t="s">
        <v>2980</v>
      </c>
      <c r="B744" s="4" t="s">
        <v>3837</v>
      </c>
      <c r="C744" s="4">
        <v>3.1</v>
      </c>
    </row>
    <row r="745" ht="15.75" customHeight="1">
      <c r="A745" s="4" t="s">
        <v>2983</v>
      </c>
      <c r="B745" s="4" t="s">
        <v>3838</v>
      </c>
      <c r="C745" s="4">
        <v>3.9</v>
      </c>
    </row>
    <row r="746" ht="15.75" customHeight="1">
      <c r="A746" s="4" t="s">
        <v>2986</v>
      </c>
      <c r="B746" s="4" t="s">
        <v>3839</v>
      </c>
      <c r="C746" s="4">
        <v>3.6</v>
      </c>
    </row>
    <row r="747" ht="15.75" customHeight="1">
      <c r="A747" s="4" t="s">
        <v>2988</v>
      </c>
      <c r="B747" s="4" t="s">
        <v>3839</v>
      </c>
      <c r="C747" s="4">
        <v>3.3</v>
      </c>
    </row>
    <row r="748" ht="15.75" customHeight="1">
      <c r="A748" s="4" t="s">
        <v>2991</v>
      </c>
      <c r="B748" s="4" t="s">
        <v>3839</v>
      </c>
      <c r="C748" s="4">
        <v>4.3</v>
      </c>
    </row>
    <row r="749" ht="15.75" customHeight="1">
      <c r="A749" s="4" t="s">
        <v>2993</v>
      </c>
      <c r="B749" s="4" t="s">
        <v>3839</v>
      </c>
      <c r="C749" s="4">
        <v>4.2</v>
      </c>
    </row>
    <row r="750" ht="15.75" customHeight="1">
      <c r="A750" s="4" t="s">
        <v>2995</v>
      </c>
      <c r="B750" s="4" t="s">
        <v>3839</v>
      </c>
      <c r="C750" s="4">
        <v>4.1</v>
      </c>
    </row>
    <row r="751" ht="15.75" customHeight="1">
      <c r="A751" s="4" t="s">
        <v>2999</v>
      </c>
      <c r="B751" s="4" t="s">
        <v>3838</v>
      </c>
      <c r="C751" s="4">
        <v>4.8</v>
      </c>
    </row>
    <row r="752" ht="15.75" customHeight="1">
      <c r="A752" s="4" t="s">
        <v>3001</v>
      </c>
      <c r="B752" s="4" t="s">
        <v>3839</v>
      </c>
      <c r="C752" s="4">
        <v>4.1</v>
      </c>
    </row>
    <row r="753" ht="15.75" customHeight="1">
      <c r="A753" s="4" t="s">
        <v>3003</v>
      </c>
      <c r="B753" s="4" t="s">
        <v>3864</v>
      </c>
      <c r="C753" s="4">
        <v>2.4</v>
      </c>
    </row>
    <row r="754" ht="15.75" customHeight="1">
      <c r="A754" s="4" t="s">
        <v>3006</v>
      </c>
      <c r="B754" s="4" t="s">
        <v>3839</v>
      </c>
      <c r="C754" s="4">
        <v>4.6</v>
      </c>
    </row>
    <row r="755" ht="15.75" customHeight="1">
      <c r="A755" s="4" t="s">
        <v>3009</v>
      </c>
      <c r="B755" s="4" t="s">
        <v>3859</v>
      </c>
      <c r="C755" s="4">
        <v>3.6</v>
      </c>
    </row>
    <row r="756" ht="15.75" customHeight="1">
      <c r="A756" s="4" t="s">
        <v>3010</v>
      </c>
      <c r="B756" s="4" t="s">
        <v>3836</v>
      </c>
      <c r="C756" s="4">
        <v>3.9</v>
      </c>
    </row>
    <row r="757" ht="15.75" customHeight="1">
      <c r="A757" s="4" t="s">
        <v>3014</v>
      </c>
      <c r="B757" s="4" t="s">
        <v>3839</v>
      </c>
      <c r="C757" s="4">
        <v>4.3</v>
      </c>
    </row>
    <row r="758" ht="15.75" customHeight="1">
      <c r="A758" s="4" t="s">
        <v>3016</v>
      </c>
      <c r="B758" s="4" t="s">
        <v>3839</v>
      </c>
      <c r="C758" s="4">
        <v>3.1</v>
      </c>
    </row>
    <row r="759" ht="15.75" customHeight="1">
      <c r="A759" s="4" t="s">
        <v>3019</v>
      </c>
      <c r="B759" s="4" t="s">
        <v>3857</v>
      </c>
      <c r="C759" s="4">
        <v>3.5</v>
      </c>
    </row>
    <row r="760" ht="15.75" customHeight="1">
      <c r="A760" s="4" t="s">
        <v>3021</v>
      </c>
      <c r="B760" s="4" t="s">
        <v>3853</v>
      </c>
      <c r="C760" s="4">
        <v>3.5</v>
      </c>
    </row>
    <row r="761" ht="15.75" customHeight="1">
      <c r="A761" s="4" t="s">
        <v>3030</v>
      </c>
      <c r="B761" s="4" t="s">
        <v>3837</v>
      </c>
      <c r="C761" s="4">
        <v>5.0</v>
      </c>
    </row>
    <row r="762" ht="15.75" customHeight="1">
      <c r="A762" s="4" t="s">
        <v>3033</v>
      </c>
      <c r="B762" s="4" t="s">
        <v>3839</v>
      </c>
      <c r="C762" s="4">
        <v>3.2</v>
      </c>
    </row>
    <row r="763" ht="15.75" customHeight="1">
      <c r="A763" s="4" t="s">
        <v>3037</v>
      </c>
      <c r="B763" s="4" t="s">
        <v>3839</v>
      </c>
      <c r="C763" s="4">
        <v>2.7</v>
      </c>
    </row>
    <row r="764" ht="15.75" customHeight="1">
      <c r="A764" s="4" t="s">
        <v>3040</v>
      </c>
      <c r="B764" s="4" t="s">
        <v>3839</v>
      </c>
      <c r="C764" s="4">
        <v>3.4</v>
      </c>
    </row>
    <row r="765" ht="15.75" customHeight="1">
      <c r="A765" s="4" t="s">
        <v>3044</v>
      </c>
      <c r="B765" s="4" t="s">
        <v>3837</v>
      </c>
      <c r="C765" s="4">
        <v>3.7</v>
      </c>
    </row>
    <row r="766" ht="15.75" customHeight="1">
      <c r="A766" s="4" t="s">
        <v>3047</v>
      </c>
      <c r="B766" s="4" t="s">
        <v>3855</v>
      </c>
      <c r="C766" s="4">
        <v>3.6</v>
      </c>
    </row>
    <row r="767" ht="15.75" customHeight="1">
      <c r="A767" s="4" t="s">
        <v>3052</v>
      </c>
      <c r="B767" s="4" t="s">
        <v>3839</v>
      </c>
      <c r="C767" s="4">
        <v>3.9</v>
      </c>
    </row>
    <row r="768" ht="15.75" customHeight="1">
      <c r="A768" s="4" t="s">
        <v>3055</v>
      </c>
      <c r="B768" s="4" t="s">
        <v>3838</v>
      </c>
      <c r="C768" s="4">
        <v>3.6</v>
      </c>
    </row>
    <row r="769" ht="15.75" customHeight="1">
      <c r="A769" s="4" t="s">
        <v>3058</v>
      </c>
      <c r="B769" s="4" t="s">
        <v>3855</v>
      </c>
      <c r="C769" s="4">
        <v>3.5</v>
      </c>
    </row>
    <row r="770" ht="15.75" customHeight="1">
      <c r="A770" s="4" t="s">
        <v>3062</v>
      </c>
      <c r="B770" s="4" t="s">
        <v>3841</v>
      </c>
      <c r="C770" s="4">
        <v>3.4</v>
      </c>
    </row>
    <row r="771" ht="15.75" customHeight="1">
      <c r="A771" s="4" t="s">
        <v>3064</v>
      </c>
      <c r="B771" s="4" t="s">
        <v>3837</v>
      </c>
      <c r="C771" s="4">
        <v>4.5</v>
      </c>
    </row>
    <row r="772" ht="15.75" customHeight="1">
      <c r="A772" s="4" t="s">
        <v>3066</v>
      </c>
      <c r="B772" s="4" t="s">
        <v>3839</v>
      </c>
      <c r="C772" s="4">
        <v>3.8</v>
      </c>
    </row>
    <row r="773" ht="15.75" customHeight="1">
      <c r="A773" s="4" t="s">
        <v>3069</v>
      </c>
      <c r="B773" s="4" t="s">
        <v>3858</v>
      </c>
      <c r="C773" s="4">
        <v>4.1</v>
      </c>
    </row>
    <row r="774" ht="15.75" customHeight="1">
      <c r="A774" s="4" t="s">
        <v>3071</v>
      </c>
      <c r="B774" s="4" t="s">
        <v>3837</v>
      </c>
      <c r="C774" s="4">
        <v>3.0</v>
      </c>
    </row>
    <row r="775" ht="15.75" customHeight="1">
      <c r="A775" s="4" t="s">
        <v>3076</v>
      </c>
      <c r="B775" s="4" t="s">
        <v>3839</v>
      </c>
      <c r="C775" s="4">
        <v>3.5</v>
      </c>
    </row>
    <row r="776" ht="15.75" customHeight="1">
      <c r="A776" s="4" t="s">
        <v>3079</v>
      </c>
      <c r="B776" s="4" t="s">
        <v>3840</v>
      </c>
      <c r="C776" s="4">
        <v>5.0</v>
      </c>
    </row>
    <row r="777" ht="15.75" customHeight="1">
      <c r="A777" s="4" t="s">
        <v>3085</v>
      </c>
      <c r="B777" s="4" t="s">
        <v>3838</v>
      </c>
      <c r="C777" s="4">
        <v>3.6</v>
      </c>
    </row>
    <row r="778" ht="15.75" customHeight="1">
      <c r="A778" s="4" t="s">
        <v>3086</v>
      </c>
      <c r="B778" s="4" t="s">
        <v>3838</v>
      </c>
      <c r="C778" s="4">
        <v>3.7</v>
      </c>
    </row>
    <row r="779" ht="15.75" customHeight="1">
      <c r="A779" s="4" t="s">
        <v>3088</v>
      </c>
      <c r="B779" s="4" t="s">
        <v>3839</v>
      </c>
      <c r="C779" s="4">
        <v>3.9</v>
      </c>
    </row>
    <row r="780" ht="15.75" customHeight="1">
      <c r="A780" s="4" t="s">
        <v>3091</v>
      </c>
      <c r="B780" s="4" t="s">
        <v>3839</v>
      </c>
      <c r="C780" s="4">
        <v>3.7</v>
      </c>
    </row>
    <row r="781" ht="15.75" customHeight="1">
      <c r="A781" s="4" t="s">
        <v>3096</v>
      </c>
      <c r="B781" s="4" t="s">
        <v>3839</v>
      </c>
      <c r="C781" s="4">
        <v>3.0</v>
      </c>
    </row>
    <row r="782" ht="15.75" customHeight="1">
      <c r="A782" s="4" t="s">
        <v>3101</v>
      </c>
      <c r="B782" s="4" t="s">
        <v>3839</v>
      </c>
    </row>
    <row r="783" ht="15.75" customHeight="1">
      <c r="A783" s="4" t="s">
        <v>3103</v>
      </c>
      <c r="B783" s="4" t="s">
        <v>3853</v>
      </c>
      <c r="C783" s="4">
        <v>3.6</v>
      </c>
    </row>
    <row r="784" ht="15.75" customHeight="1">
      <c r="A784" s="4" t="s">
        <v>3104</v>
      </c>
      <c r="B784" s="4" t="s">
        <v>3841</v>
      </c>
      <c r="C784" s="4">
        <v>3.1</v>
      </c>
    </row>
    <row r="785" ht="15.75" customHeight="1">
      <c r="A785" s="4" t="s">
        <v>3109</v>
      </c>
      <c r="B785" s="4" t="s">
        <v>3837</v>
      </c>
      <c r="C785" s="4">
        <v>3.0</v>
      </c>
    </row>
    <row r="786" ht="15.75" customHeight="1">
      <c r="A786" s="4" t="s">
        <v>3112</v>
      </c>
      <c r="B786" s="4" t="s">
        <v>3839</v>
      </c>
      <c r="C786" s="4">
        <v>3.8</v>
      </c>
    </row>
    <row r="787" ht="15.75" customHeight="1">
      <c r="A787" s="4" t="s">
        <v>3116</v>
      </c>
      <c r="B787" s="4" t="s">
        <v>3859</v>
      </c>
      <c r="C787" s="4">
        <v>3.2</v>
      </c>
    </row>
    <row r="788" ht="15.75" customHeight="1">
      <c r="A788" s="4" t="s">
        <v>3120</v>
      </c>
      <c r="B788" s="4" t="s">
        <v>3839</v>
      </c>
      <c r="C788" s="4">
        <v>4.1</v>
      </c>
    </row>
    <row r="789" ht="15.75" customHeight="1">
      <c r="A789" s="4" t="s">
        <v>3123</v>
      </c>
      <c r="B789" s="4" t="s">
        <v>3837</v>
      </c>
      <c r="C789" s="4">
        <v>3.2</v>
      </c>
    </row>
    <row r="790" ht="15.75" customHeight="1">
      <c r="A790" s="4" t="s">
        <v>3126</v>
      </c>
      <c r="B790" s="4" t="s">
        <v>3857</v>
      </c>
      <c r="C790" s="4">
        <v>3.0</v>
      </c>
    </row>
    <row r="791" ht="15.75" customHeight="1">
      <c r="A791" s="4" t="s">
        <v>3129</v>
      </c>
      <c r="B791" s="4" t="s">
        <v>3866</v>
      </c>
      <c r="C791" s="4">
        <v>5.0</v>
      </c>
    </row>
    <row r="792" ht="15.75" customHeight="1">
      <c r="A792" s="4" t="s">
        <v>3131</v>
      </c>
      <c r="B792" s="4" t="s">
        <v>3838</v>
      </c>
      <c r="C792" s="4">
        <v>4.6</v>
      </c>
    </row>
    <row r="793" ht="15.75" customHeight="1">
      <c r="A793" s="4" t="s">
        <v>3136</v>
      </c>
      <c r="B793" s="4" t="s">
        <v>3858</v>
      </c>
      <c r="C793" s="4">
        <v>4.3</v>
      </c>
    </row>
    <row r="794" ht="15.75" customHeight="1">
      <c r="A794" s="4" t="s">
        <v>3141</v>
      </c>
      <c r="B794" s="4" t="s">
        <v>3837</v>
      </c>
      <c r="C794" s="4">
        <v>3.4</v>
      </c>
    </row>
    <row r="795" ht="15.75" customHeight="1">
      <c r="A795" s="4" t="s">
        <v>3143</v>
      </c>
      <c r="B795" s="4" t="s">
        <v>3839</v>
      </c>
      <c r="C795" s="4">
        <v>4.7</v>
      </c>
    </row>
    <row r="796" ht="15.75" customHeight="1">
      <c r="A796" s="4" t="s">
        <v>3146</v>
      </c>
      <c r="B796" s="4" t="s">
        <v>3839</v>
      </c>
      <c r="C796" s="4">
        <v>3.3</v>
      </c>
    </row>
    <row r="797" ht="15.75" customHeight="1">
      <c r="A797" s="4" t="s">
        <v>3150</v>
      </c>
      <c r="B797" s="4" t="s">
        <v>3836</v>
      </c>
      <c r="C797" s="4">
        <v>3.6</v>
      </c>
    </row>
    <row r="798" ht="15.75" customHeight="1">
      <c r="A798" s="4" t="s">
        <v>3152</v>
      </c>
      <c r="B798" s="4" t="s">
        <v>3839</v>
      </c>
      <c r="C798" s="4">
        <v>3.2</v>
      </c>
    </row>
    <row r="799" ht="15.75" customHeight="1">
      <c r="A799" s="4" t="s">
        <v>3156</v>
      </c>
      <c r="B799" s="4" t="s">
        <v>3838</v>
      </c>
      <c r="C799" s="4">
        <v>3.8</v>
      </c>
    </row>
    <row r="800" ht="15.75" customHeight="1">
      <c r="A800" s="4" t="s">
        <v>3160</v>
      </c>
      <c r="B800" s="4" t="s">
        <v>3855</v>
      </c>
      <c r="C800" s="4">
        <v>3.3</v>
      </c>
    </row>
    <row r="801" ht="15.75" customHeight="1">
      <c r="A801" s="4" t="s">
        <v>3168</v>
      </c>
      <c r="B801" s="4" t="s">
        <v>3839</v>
      </c>
      <c r="C801" s="4">
        <v>3.4</v>
      </c>
    </row>
    <row r="802" ht="15.75" customHeight="1">
      <c r="A802" s="4" t="s">
        <v>3171</v>
      </c>
      <c r="B802" s="4" t="s">
        <v>3839</v>
      </c>
      <c r="C802" s="4">
        <v>2.6</v>
      </c>
    </row>
    <row r="803" ht="15.75" customHeight="1">
      <c r="A803" s="4" t="s">
        <v>3173</v>
      </c>
      <c r="B803" s="4" t="s">
        <v>3856</v>
      </c>
      <c r="C803" s="4">
        <v>2.7</v>
      </c>
    </row>
    <row r="804" ht="15.75" customHeight="1">
      <c r="A804" s="4" t="s">
        <v>3180</v>
      </c>
      <c r="B804" s="4" t="s">
        <v>3839</v>
      </c>
      <c r="C804" s="4">
        <v>4.0</v>
      </c>
    </row>
    <row r="805" ht="15.75" customHeight="1">
      <c r="A805" s="4" t="s">
        <v>3184</v>
      </c>
      <c r="B805" s="4" t="s">
        <v>3836</v>
      </c>
      <c r="C805" s="4">
        <v>3.8</v>
      </c>
    </row>
    <row r="806" ht="15.75" customHeight="1">
      <c r="A806" s="4" t="s">
        <v>3187</v>
      </c>
      <c r="B806" s="4" t="s">
        <v>3839</v>
      </c>
      <c r="C806" s="4">
        <v>4.6</v>
      </c>
    </row>
    <row r="807" ht="15.75" customHeight="1">
      <c r="A807" s="4" t="s">
        <v>3189</v>
      </c>
      <c r="B807" s="4" t="s">
        <v>3839</v>
      </c>
      <c r="C807" s="4">
        <v>3.9</v>
      </c>
    </row>
    <row r="808" ht="15.75" customHeight="1">
      <c r="A808" s="4" t="s">
        <v>3192</v>
      </c>
      <c r="B808" s="4" t="s">
        <v>3865</v>
      </c>
      <c r="C808" s="4">
        <v>4.5</v>
      </c>
    </row>
    <row r="809" ht="15.75" customHeight="1">
      <c r="A809" s="4" t="s">
        <v>3196</v>
      </c>
      <c r="B809" s="4" t="s">
        <v>3865</v>
      </c>
      <c r="C809" s="4">
        <v>3.0</v>
      </c>
    </row>
    <row r="810" ht="15.75" customHeight="1">
      <c r="A810" s="4" t="s">
        <v>3199</v>
      </c>
      <c r="B810" s="4" t="s">
        <v>3858</v>
      </c>
      <c r="C810" s="4">
        <v>4.1</v>
      </c>
    </row>
    <row r="811" ht="15.75" customHeight="1">
      <c r="A811" s="4" t="s">
        <v>3202</v>
      </c>
      <c r="B811" s="4" t="s">
        <v>3837</v>
      </c>
      <c r="C811" s="4">
        <v>4.0</v>
      </c>
    </row>
    <row r="812" ht="15.75" customHeight="1">
      <c r="A812" s="4" t="s">
        <v>3204</v>
      </c>
      <c r="B812" s="4" t="s">
        <v>3841</v>
      </c>
      <c r="C812" s="4">
        <v>3.7</v>
      </c>
    </row>
    <row r="813" ht="15.75" customHeight="1">
      <c r="A813" s="4" t="s">
        <v>3206</v>
      </c>
      <c r="B813" s="4" t="s">
        <v>3839</v>
      </c>
    </row>
    <row r="814" ht="15.75" customHeight="1">
      <c r="A814" s="4" t="s">
        <v>3210</v>
      </c>
      <c r="B814" s="4" t="s">
        <v>3855</v>
      </c>
      <c r="C814" s="4">
        <v>3.3</v>
      </c>
    </row>
    <row r="815" ht="15.75" customHeight="1">
      <c r="A815" s="4" t="s">
        <v>3212</v>
      </c>
      <c r="B815" s="4" t="s">
        <v>3839</v>
      </c>
      <c r="C815" s="4">
        <v>3.3</v>
      </c>
    </row>
    <row r="816" ht="15.75" customHeight="1">
      <c r="A816" s="4" t="s">
        <v>3216</v>
      </c>
      <c r="B816" s="4" t="s">
        <v>3855</v>
      </c>
      <c r="C816" s="4">
        <v>3.6</v>
      </c>
    </row>
    <row r="817" ht="15.75" customHeight="1">
      <c r="A817" s="4" t="s">
        <v>3218</v>
      </c>
      <c r="B817" s="4" t="s">
        <v>3839</v>
      </c>
      <c r="C817" s="4">
        <v>4.4</v>
      </c>
    </row>
    <row r="818" ht="15.75" customHeight="1">
      <c r="A818" s="4" t="s">
        <v>3220</v>
      </c>
      <c r="B818" s="4" t="s">
        <v>3837</v>
      </c>
      <c r="C818" s="4">
        <v>2.9</v>
      </c>
    </row>
    <row r="819" ht="15.75" customHeight="1">
      <c r="A819" s="4" t="s">
        <v>3223</v>
      </c>
      <c r="B819" s="4" t="s">
        <v>3855</v>
      </c>
      <c r="C819" s="4">
        <v>3.9</v>
      </c>
    </row>
    <row r="820" ht="15.75" customHeight="1">
      <c r="A820" s="4" t="s">
        <v>3226</v>
      </c>
      <c r="B820" s="4" t="s">
        <v>3840</v>
      </c>
    </row>
    <row r="821" ht="15.75" customHeight="1">
      <c r="A821" s="4" t="s">
        <v>3228</v>
      </c>
      <c r="B821" s="4" t="s">
        <v>3839</v>
      </c>
    </row>
    <row r="822" ht="15.75" customHeight="1">
      <c r="A822" s="4" t="s">
        <v>3230</v>
      </c>
      <c r="B822" s="4" t="s">
        <v>3837</v>
      </c>
      <c r="C822" s="4">
        <v>3.4</v>
      </c>
    </row>
    <row r="823" ht="15.75" customHeight="1">
      <c r="A823" s="4" t="s">
        <v>3234</v>
      </c>
      <c r="B823" s="4" t="s">
        <v>3853</v>
      </c>
      <c r="C823" s="4">
        <v>3.2</v>
      </c>
    </row>
    <row r="824" ht="15.75" customHeight="1">
      <c r="A824" s="4" t="s">
        <v>3239</v>
      </c>
      <c r="B824" s="4" t="s">
        <v>3838</v>
      </c>
      <c r="C824" s="4">
        <v>3.1</v>
      </c>
    </row>
    <row r="825" ht="15.75" customHeight="1">
      <c r="A825" s="4" t="s">
        <v>3243</v>
      </c>
      <c r="B825" s="4" t="s">
        <v>3839</v>
      </c>
      <c r="C825" s="4">
        <v>3.5</v>
      </c>
    </row>
    <row r="826" ht="15.75" customHeight="1">
      <c r="A826" s="4" t="s">
        <v>3245</v>
      </c>
      <c r="B826" s="4" t="s">
        <v>3837</v>
      </c>
      <c r="C826" s="4">
        <v>4.1</v>
      </c>
    </row>
    <row r="827" ht="15.75" customHeight="1">
      <c r="A827" s="4" t="s">
        <v>3248</v>
      </c>
      <c r="B827" s="4" t="s">
        <v>3838</v>
      </c>
      <c r="C827" s="4">
        <v>3.5</v>
      </c>
    </row>
    <row r="828" ht="15.75" customHeight="1">
      <c r="A828" s="4" t="s">
        <v>3250</v>
      </c>
      <c r="B828" s="4" t="s">
        <v>3855</v>
      </c>
      <c r="C828" s="4">
        <v>3.6</v>
      </c>
    </row>
    <row r="829" ht="15.75" customHeight="1">
      <c r="A829" s="4" t="s">
        <v>3253</v>
      </c>
      <c r="B829" s="4" t="s">
        <v>3837</v>
      </c>
      <c r="C829" s="4">
        <v>3.7</v>
      </c>
    </row>
    <row r="830" ht="15.75" customHeight="1">
      <c r="A830" s="4" t="s">
        <v>3258</v>
      </c>
      <c r="B830" s="4" t="s">
        <v>3839</v>
      </c>
      <c r="C830" s="4">
        <v>3.1</v>
      </c>
    </row>
    <row r="831" ht="15.75" customHeight="1">
      <c r="A831" s="4" t="s">
        <v>3260</v>
      </c>
      <c r="B831" s="4" t="s">
        <v>3856</v>
      </c>
      <c r="C831" s="4">
        <v>2.7</v>
      </c>
    </row>
    <row r="832" ht="15.75" customHeight="1">
      <c r="A832" s="4" t="s">
        <v>3262</v>
      </c>
      <c r="B832" s="4" t="s">
        <v>3855</v>
      </c>
      <c r="C832" s="4">
        <v>3.0</v>
      </c>
    </row>
    <row r="833" ht="15.75" customHeight="1">
      <c r="A833" s="4" t="s">
        <v>3272</v>
      </c>
      <c r="B833" s="4" t="s">
        <v>3839</v>
      </c>
      <c r="C833" s="4">
        <v>1.0</v>
      </c>
    </row>
    <row r="834" ht="15.75" customHeight="1">
      <c r="A834" s="4" t="s">
        <v>3280</v>
      </c>
      <c r="B834" s="4" t="s">
        <v>3837</v>
      </c>
      <c r="C834" s="4">
        <v>5.0</v>
      </c>
    </row>
    <row r="835" ht="15.75" customHeight="1">
      <c r="A835" s="4" t="s">
        <v>3282</v>
      </c>
      <c r="B835" s="4" t="s">
        <v>3841</v>
      </c>
      <c r="C835" s="4">
        <v>3.6</v>
      </c>
    </row>
    <row r="836" ht="15.75" customHeight="1">
      <c r="A836" s="4" t="s">
        <v>3284</v>
      </c>
      <c r="B836" s="4" t="s">
        <v>3839</v>
      </c>
      <c r="C836" s="4">
        <v>3.0</v>
      </c>
    </row>
    <row r="837" ht="15.75" customHeight="1">
      <c r="A837" s="4" t="s">
        <v>3287</v>
      </c>
      <c r="B837" s="4" t="s">
        <v>3839</v>
      </c>
      <c r="C837" s="4">
        <v>3.0</v>
      </c>
    </row>
    <row r="838" ht="15.75" customHeight="1">
      <c r="A838" s="4" t="s">
        <v>3294</v>
      </c>
      <c r="B838" s="4" t="s">
        <v>3839</v>
      </c>
      <c r="C838" s="4">
        <v>3.7</v>
      </c>
    </row>
    <row r="839" ht="15.75" customHeight="1">
      <c r="A839" s="4" t="s">
        <v>3296</v>
      </c>
      <c r="B839" s="4" t="s">
        <v>3858</v>
      </c>
      <c r="C839" s="4">
        <v>4.0</v>
      </c>
    </row>
    <row r="840" ht="15.75" customHeight="1">
      <c r="A840" s="4" t="s">
        <v>3301</v>
      </c>
      <c r="B840" s="4" t="s">
        <v>3856</v>
      </c>
      <c r="C840" s="4">
        <v>3.9</v>
      </c>
    </row>
    <row r="841" ht="15.75" customHeight="1">
      <c r="A841" s="4" t="s">
        <v>3305</v>
      </c>
      <c r="B841" s="4" t="s">
        <v>3839</v>
      </c>
      <c r="C841" s="4">
        <v>4.4</v>
      </c>
    </row>
    <row r="842" ht="15.75" customHeight="1">
      <c r="A842" s="4" t="s">
        <v>3309</v>
      </c>
      <c r="B842" s="4" t="s">
        <v>3839</v>
      </c>
      <c r="C842" s="4">
        <v>3.1</v>
      </c>
    </row>
    <row r="843" ht="15.75" customHeight="1">
      <c r="A843" s="4" t="s">
        <v>3313</v>
      </c>
      <c r="B843" s="4" t="s">
        <v>3838</v>
      </c>
      <c r="C843" s="4">
        <v>3.9</v>
      </c>
    </row>
    <row r="844" ht="15.75" customHeight="1">
      <c r="A844" s="4" t="s">
        <v>3315</v>
      </c>
      <c r="B844" s="4" t="s">
        <v>3839</v>
      </c>
      <c r="C844" s="4">
        <v>3.3</v>
      </c>
    </row>
    <row r="845" ht="15.75" customHeight="1">
      <c r="A845" s="4" t="s">
        <v>3317</v>
      </c>
      <c r="B845" s="4" t="s">
        <v>3839</v>
      </c>
      <c r="C845" s="4">
        <v>4.5</v>
      </c>
    </row>
    <row r="846" ht="15.75" customHeight="1">
      <c r="A846" s="4" t="s">
        <v>3320</v>
      </c>
      <c r="B846" s="4" t="s">
        <v>3857</v>
      </c>
      <c r="C846" s="4">
        <v>4.0</v>
      </c>
    </row>
    <row r="847" ht="15.75" customHeight="1">
      <c r="A847" s="4" t="s">
        <v>3323</v>
      </c>
      <c r="B847" s="4" t="s">
        <v>3839</v>
      </c>
      <c r="C847" s="4">
        <v>3.7</v>
      </c>
    </row>
    <row r="848" ht="15.75" customHeight="1">
      <c r="A848" s="4" t="s">
        <v>3326</v>
      </c>
      <c r="B848" s="4" t="s">
        <v>3837</v>
      </c>
      <c r="C848" s="4">
        <v>3.6</v>
      </c>
    </row>
    <row r="849" ht="15.75" customHeight="1">
      <c r="A849" s="4" t="s">
        <v>3336</v>
      </c>
      <c r="B849" s="4" t="s">
        <v>3837</v>
      </c>
      <c r="C849" s="4">
        <v>4.5</v>
      </c>
    </row>
    <row r="850" ht="15.75" customHeight="1">
      <c r="A850" s="4" t="s">
        <v>3339</v>
      </c>
      <c r="B850" s="4" t="s">
        <v>3839</v>
      </c>
      <c r="C850" s="4">
        <v>3.1</v>
      </c>
    </row>
    <row r="851" ht="15.75" customHeight="1">
      <c r="A851" s="4" t="s">
        <v>3346</v>
      </c>
      <c r="B851" s="4" t="s">
        <v>3839</v>
      </c>
      <c r="C851" s="4">
        <v>3.8</v>
      </c>
    </row>
    <row r="852" ht="15.75" customHeight="1">
      <c r="A852" s="4" t="s">
        <v>3349</v>
      </c>
      <c r="B852" s="4" t="s">
        <v>3841</v>
      </c>
      <c r="C852" s="4">
        <v>3.2</v>
      </c>
    </row>
    <row r="853" ht="15.75" customHeight="1">
      <c r="A853" s="4" t="s">
        <v>3352</v>
      </c>
      <c r="B853" s="4" t="s">
        <v>3855</v>
      </c>
      <c r="C853" s="4">
        <v>4.0</v>
      </c>
    </row>
    <row r="854" ht="15.75" customHeight="1">
      <c r="A854" s="4" t="s">
        <v>3354</v>
      </c>
      <c r="B854" s="4" t="s">
        <v>3841</v>
      </c>
      <c r="C854" s="4">
        <v>3.6</v>
      </c>
    </row>
    <row r="855" ht="15.75" customHeight="1">
      <c r="A855" s="4" t="s">
        <v>3358</v>
      </c>
      <c r="B855" s="4" t="s">
        <v>3858</v>
      </c>
      <c r="C855" s="4">
        <v>4.2</v>
      </c>
    </row>
    <row r="856" ht="15.75" customHeight="1">
      <c r="A856" s="4" t="s">
        <v>3364</v>
      </c>
      <c r="B856" s="4" t="s">
        <v>3860</v>
      </c>
      <c r="C856" s="4">
        <v>3.6</v>
      </c>
    </row>
    <row r="857" ht="15.75" customHeight="1">
      <c r="A857" s="4" t="s">
        <v>3367</v>
      </c>
      <c r="B857" s="4" t="s">
        <v>3837</v>
      </c>
      <c r="C857" s="4">
        <v>3.9</v>
      </c>
    </row>
    <row r="858" ht="15.75" customHeight="1">
      <c r="A858" s="4" t="s">
        <v>3371</v>
      </c>
      <c r="B858" s="4" t="s">
        <v>3837</v>
      </c>
      <c r="C858" s="4">
        <v>4.3</v>
      </c>
    </row>
    <row r="859" ht="15.75" customHeight="1">
      <c r="A859" s="4" t="s">
        <v>3381</v>
      </c>
      <c r="B859" s="4" t="s">
        <v>3858</v>
      </c>
      <c r="C859" s="4">
        <v>4.3</v>
      </c>
    </row>
    <row r="860" ht="15.75" customHeight="1">
      <c r="A860" s="4" t="s">
        <v>3386</v>
      </c>
      <c r="B860" s="4" t="s">
        <v>3840</v>
      </c>
      <c r="C860" s="4">
        <v>3.5</v>
      </c>
    </row>
    <row r="861" ht="15.75" customHeight="1">
      <c r="A861" s="4" t="s">
        <v>3389</v>
      </c>
      <c r="B861" s="4" t="s">
        <v>3858</v>
      </c>
      <c r="C861" s="4">
        <v>4.4</v>
      </c>
    </row>
    <row r="862" ht="15.75" customHeight="1">
      <c r="A862" s="4" t="s">
        <v>3396</v>
      </c>
      <c r="B862" s="4" t="s">
        <v>3838</v>
      </c>
      <c r="C862" s="4">
        <v>3.6</v>
      </c>
    </row>
    <row r="863" ht="15.75" customHeight="1">
      <c r="A863" s="4" t="s">
        <v>3399</v>
      </c>
      <c r="B863" s="4" t="s">
        <v>3839</v>
      </c>
      <c r="C863" s="4">
        <v>3.3</v>
      </c>
    </row>
    <row r="864" ht="15.75" customHeight="1">
      <c r="A864" s="4" t="s">
        <v>3403</v>
      </c>
      <c r="B864" s="4" t="s">
        <v>3841</v>
      </c>
      <c r="C864" s="4">
        <v>3.7</v>
      </c>
    </row>
    <row r="865" ht="15.75" customHeight="1">
      <c r="A865" s="4" t="s">
        <v>3406</v>
      </c>
      <c r="B865" s="4" t="s">
        <v>3837</v>
      </c>
      <c r="C865" s="4">
        <v>3.5</v>
      </c>
    </row>
    <row r="866" ht="15.75" customHeight="1">
      <c r="A866" s="4" t="s">
        <v>3408</v>
      </c>
      <c r="B866" s="4" t="s">
        <v>3837</v>
      </c>
      <c r="C866" s="4">
        <v>3.9</v>
      </c>
    </row>
    <row r="867" ht="15.75" customHeight="1">
      <c r="A867" s="4" t="s">
        <v>3412</v>
      </c>
      <c r="B867" s="4" t="s">
        <v>3839</v>
      </c>
      <c r="C867" s="4">
        <v>3.5</v>
      </c>
    </row>
    <row r="868" ht="15.75" customHeight="1">
      <c r="A868" s="4" t="s">
        <v>3414</v>
      </c>
      <c r="B868" s="4" t="s">
        <v>3837</v>
      </c>
      <c r="C868" s="4">
        <v>3.2</v>
      </c>
    </row>
    <row r="869" ht="15.75" customHeight="1">
      <c r="A869" s="4" t="s">
        <v>3417</v>
      </c>
      <c r="B869" s="4" t="s">
        <v>3855</v>
      </c>
      <c r="C869" s="4">
        <v>3.5</v>
      </c>
    </row>
    <row r="870" ht="15.75" customHeight="1">
      <c r="A870" s="4" t="s">
        <v>3421</v>
      </c>
      <c r="B870" s="4" t="s">
        <v>3858</v>
      </c>
      <c r="C870" s="4">
        <v>5.0</v>
      </c>
    </row>
    <row r="871" ht="15.75" customHeight="1">
      <c r="A871" s="4" t="s">
        <v>3423</v>
      </c>
      <c r="B871" s="4" t="s">
        <v>3839</v>
      </c>
      <c r="C871" s="4">
        <v>3.3</v>
      </c>
    </row>
    <row r="872" ht="15.75" customHeight="1">
      <c r="A872" s="4" t="s">
        <v>3427</v>
      </c>
      <c r="B872" s="4" t="s">
        <v>3837</v>
      </c>
      <c r="C872" s="4">
        <v>4.2</v>
      </c>
    </row>
    <row r="873" ht="15.75" customHeight="1">
      <c r="A873" s="4" t="s">
        <v>3433</v>
      </c>
      <c r="B873" s="4" t="s">
        <v>3837</v>
      </c>
      <c r="C873" s="4">
        <v>4.3</v>
      </c>
    </row>
    <row r="874" ht="15.75" customHeight="1">
      <c r="A874" s="4" t="s">
        <v>3437</v>
      </c>
      <c r="B874" s="4" t="s">
        <v>3857</v>
      </c>
      <c r="C874" s="4">
        <v>3.5</v>
      </c>
    </row>
    <row r="875" ht="15.75" customHeight="1">
      <c r="A875" s="4" t="s">
        <v>3443</v>
      </c>
      <c r="B875" s="4" t="s">
        <v>3839</v>
      </c>
      <c r="C875" s="4">
        <v>3.9</v>
      </c>
    </row>
    <row r="876" ht="15.75" customHeight="1">
      <c r="A876" s="4" t="s">
        <v>3445</v>
      </c>
      <c r="B876" s="4" t="s">
        <v>3853</v>
      </c>
      <c r="C876" s="4">
        <v>3.1</v>
      </c>
    </row>
    <row r="877" ht="15.75" customHeight="1">
      <c r="A877" s="4" t="s">
        <v>3448</v>
      </c>
      <c r="B877" s="4" t="s">
        <v>3858</v>
      </c>
      <c r="C877" s="4">
        <v>3.5</v>
      </c>
    </row>
    <row r="878" ht="15.75" customHeight="1">
      <c r="A878" s="4" t="s">
        <v>3450</v>
      </c>
      <c r="B878" s="4" t="s">
        <v>3837</v>
      </c>
      <c r="C878" s="4">
        <v>3.4</v>
      </c>
    </row>
    <row r="879" ht="15.75" customHeight="1">
      <c r="A879" s="4" t="s">
        <v>3452</v>
      </c>
      <c r="B879" s="4" t="s">
        <v>3839</v>
      </c>
      <c r="C879" s="4">
        <v>4.7</v>
      </c>
    </row>
    <row r="880" ht="15.75" customHeight="1">
      <c r="A880" s="4" t="s">
        <v>3462</v>
      </c>
      <c r="B880" s="4" t="s">
        <v>3838</v>
      </c>
      <c r="C880" s="4">
        <v>3.9</v>
      </c>
    </row>
    <row r="881" ht="15.75" customHeight="1">
      <c r="A881" s="4" t="s">
        <v>3466</v>
      </c>
      <c r="B881" s="4" t="s">
        <v>3837</v>
      </c>
      <c r="C881" s="4">
        <v>4.0</v>
      </c>
    </row>
    <row r="882" ht="15.75" customHeight="1">
      <c r="A882" s="4" t="s">
        <v>3469</v>
      </c>
      <c r="B882" s="4" t="s">
        <v>3855</v>
      </c>
      <c r="C882" s="4">
        <v>3.2</v>
      </c>
    </row>
    <row r="883" ht="15.75" customHeight="1">
      <c r="A883" s="4" t="s">
        <v>3477</v>
      </c>
      <c r="B883" s="4" t="s">
        <v>3855</v>
      </c>
      <c r="C883" s="4">
        <v>3.0</v>
      </c>
    </row>
    <row r="884" ht="15.75" customHeight="1">
      <c r="A884" s="4" t="s">
        <v>3480</v>
      </c>
      <c r="B884" s="4" t="s">
        <v>3839</v>
      </c>
      <c r="C884" s="4">
        <v>3.9</v>
      </c>
    </row>
    <row r="885" ht="15.75" customHeight="1">
      <c r="A885" s="4" t="s">
        <v>3484</v>
      </c>
      <c r="B885" s="4" t="s">
        <v>3840</v>
      </c>
      <c r="C885" s="4">
        <v>4.9</v>
      </c>
    </row>
    <row r="886" ht="15.75" customHeight="1">
      <c r="A886" s="4" t="s">
        <v>3490</v>
      </c>
      <c r="B886" s="4" t="s">
        <v>3854</v>
      </c>
      <c r="C886" s="4">
        <v>4.5</v>
      </c>
    </row>
    <row r="887" ht="15.75" customHeight="1">
      <c r="A887" s="4" t="s">
        <v>3496</v>
      </c>
      <c r="B887" s="4" t="s">
        <v>3839</v>
      </c>
      <c r="C887" s="4">
        <v>3.6</v>
      </c>
    </row>
    <row r="888" ht="15.75" customHeight="1">
      <c r="A888" s="4" t="s">
        <v>3499</v>
      </c>
      <c r="B888" s="4" t="s">
        <v>3855</v>
      </c>
      <c r="C888" s="4">
        <v>3.2</v>
      </c>
    </row>
    <row r="889" ht="15.75" customHeight="1">
      <c r="A889" s="4" t="s">
        <v>3502</v>
      </c>
      <c r="B889" s="4" t="s">
        <v>3839</v>
      </c>
      <c r="C889" s="4">
        <v>3.0</v>
      </c>
    </row>
    <row r="890" ht="15.75" customHeight="1">
      <c r="A890" s="4" t="s">
        <v>3505</v>
      </c>
      <c r="B890" s="4" t="s">
        <v>3853</v>
      </c>
      <c r="C890" s="4">
        <v>3.9</v>
      </c>
    </row>
    <row r="891" ht="15.75" customHeight="1">
      <c r="A891" s="4" t="s">
        <v>3508</v>
      </c>
      <c r="B891" s="4" t="s">
        <v>3862</v>
      </c>
      <c r="C891" s="4">
        <v>4.2</v>
      </c>
    </row>
    <row r="892" ht="15.75" customHeight="1">
      <c r="A892" s="4" t="s">
        <v>3513</v>
      </c>
      <c r="B892" s="4" t="s">
        <v>3839</v>
      </c>
      <c r="C892" s="4">
        <v>4.2</v>
      </c>
    </row>
    <row r="893" ht="15.75" customHeight="1">
      <c r="A893" s="4" t="s">
        <v>3521</v>
      </c>
      <c r="B893" s="4" t="s">
        <v>3838</v>
      </c>
      <c r="C893" s="4">
        <v>3.9</v>
      </c>
    </row>
    <row r="894" ht="15.75" customHeight="1">
      <c r="A894" s="4" t="s">
        <v>3524</v>
      </c>
      <c r="B894" s="4" t="s">
        <v>3839</v>
      </c>
      <c r="C894" s="4">
        <v>4.6</v>
      </c>
    </row>
    <row r="895" ht="15.75" customHeight="1">
      <c r="A895" s="4" t="s">
        <v>3527</v>
      </c>
      <c r="B895" s="4" t="s">
        <v>3856</v>
      </c>
      <c r="C895" s="4">
        <v>3.8</v>
      </c>
    </row>
    <row r="896" ht="15.75" customHeight="1">
      <c r="A896" s="4" t="s">
        <v>3532</v>
      </c>
      <c r="B896" s="4" t="s">
        <v>3855</v>
      </c>
      <c r="C896" s="4">
        <v>3.7</v>
      </c>
    </row>
    <row r="897" ht="15.75" customHeight="1">
      <c r="A897" s="4" t="s">
        <v>3536</v>
      </c>
      <c r="B897" s="4" t="s">
        <v>3856</v>
      </c>
      <c r="C897" s="4">
        <v>3.9</v>
      </c>
    </row>
    <row r="898" ht="15.75" customHeight="1">
      <c r="A898" s="4" t="s">
        <v>3540</v>
      </c>
      <c r="B898" s="4" t="s">
        <v>3856</v>
      </c>
      <c r="C898" s="4">
        <v>3.8</v>
      </c>
    </row>
    <row r="899" ht="15.75" customHeight="1">
      <c r="A899" s="4" t="s">
        <v>3543</v>
      </c>
      <c r="B899" s="4" t="s">
        <v>3836</v>
      </c>
      <c r="C899" s="4">
        <v>3.8</v>
      </c>
    </row>
    <row r="900" ht="15.75" customHeight="1">
      <c r="A900" s="4" t="s">
        <v>3550</v>
      </c>
      <c r="B900" s="4" t="s">
        <v>3853</v>
      </c>
      <c r="C900" s="4">
        <v>3.2</v>
      </c>
    </row>
    <row r="901" ht="15.75" customHeight="1">
      <c r="A901" s="4" t="s">
        <v>3553</v>
      </c>
      <c r="B901" s="4" t="s">
        <v>3839</v>
      </c>
      <c r="C901" s="4">
        <v>4.4</v>
      </c>
    </row>
    <row r="902" ht="15.75" customHeight="1">
      <c r="A902" s="4" t="s">
        <v>3559</v>
      </c>
      <c r="B902" s="4" t="s">
        <v>3858</v>
      </c>
      <c r="C902" s="4">
        <v>3.8</v>
      </c>
    </row>
    <row r="903" ht="15.75" customHeight="1">
      <c r="A903" s="4" t="s">
        <v>3568</v>
      </c>
      <c r="B903" s="4" t="s">
        <v>3862</v>
      </c>
      <c r="C903" s="4">
        <v>3.6</v>
      </c>
    </row>
    <row r="904" ht="15.75" customHeight="1">
      <c r="A904" s="4" t="s">
        <v>3570</v>
      </c>
      <c r="B904" s="4" t="s">
        <v>3867</v>
      </c>
      <c r="C904" s="4">
        <v>3.7</v>
      </c>
    </row>
    <row r="905" ht="15.75" customHeight="1">
      <c r="A905" s="4" t="s">
        <v>3579</v>
      </c>
      <c r="B905" s="4" t="s">
        <v>3839</v>
      </c>
      <c r="C905" s="4">
        <v>3.8</v>
      </c>
    </row>
    <row r="906" ht="15.75" customHeight="1">
      <c r="A906" s="4" t="s">
        <v>3583</v>
      </c>
      <c r="B906" s="4" t="s">
        <v>3840</v>
      </c>
    </row>
    <row r="907" ht="15.75" customHeight="1">
      <c r="A907" s="4" t="s">
        <v>3586</v>
      </c>
      <c r="B907" s="4" t="s">
        <v>3864</v>
      </c>
      <c r="C907" s="4">
        <v>4.1</v>
      </c>
    </row>
    <row r="908" ht="15.75" customHeight="1">
      <c r="A908" s="4" t="s">
        <v>3591</v>
      </c>
      <c r="B908" s="4" t="s">
        <v>3837</v>
      </c>
      <c r="C908" s="4">
        <v>4.6</v>
      </c>
    </row>
    <row r="909" ht="15.75" customHeight="1">
      <c r="A909" s="4" t="s">
        <v>3594</v>
      </c>
      <c r="B909" s="4" t="s">
        <v>3839</v>
      </c>
      <c r="C909" s="4">
        <v>5.0</v>
      </c>
    </row>
    <row r="910" ht="15.75" customHeight="1">
      <c r="A910" s="4" t="s">
        <v>3597</v>
      </c>
      <c r="B910" s="4" t="s">
        <v>3839</v>
      </c>
      <c r="C910" s="4">
        <v>3.5</v>
      </c>
    </row>
    <row r="911" ht="15.75" customHeight="1">
      <c r="A911" s="4" t="s">
        <v>3600</v>
      </c>
      <c r="B911" s="4" t="s">
        <v>3837</v>
      </c>
      <c r="C911" s="4">
        <v>3.5</v>
      </c>
    </row>
    <row r="912" ht="15.75" customHeight="1">
      <c r="A912" s="4" t="s">
        <v>3610</v>
      </c>
      <c r="B912" s="4" t="s">
        <v>3857</v>
      </c>
      <c r="C912" s="4">
        <v>3.5</v>
      </c>
    </row>
    <row r="913" ht="15.75" customHeight="1">
      <c r="A913" s="4" t="s">
        <v>3613</v>
      </c>
      <c r="B913" s="4" t="s">
        <v>3858</v>
      </c>
      <c r="C913" s="4">
        <v>4.0</v>
      </c>
    </row>
    <row r="914" ht="15.75" customHeight="1">
      <c r="A914" s="4" t="s">
        <v>3619</v>
      </c>
      <c r="B914" s="4" t="s">
        <v>3839</v>
      </c>
      <c r="C914" s="4">
        <v>4.2</v>
      </c>
    </row>
    <row r="915" ht="15.75" customHeight="1">
      <c r="A915" s="4" t="s">
        <v>3621</v>
      </c>
      <c r="B915" s="4" t="s">
        <v>3853</v>
      </c>
      <c r="C915" s="4">
        <v>3.2</v>
      </c>
    </row>
    <row r="916" ht="15.75" customHeight="1">
      <c r="A916" s="4" t="s">
        <v>3624</v>
      </c>
      <c r="B916" s="4" t="s">
        <v>3862</v>
      </c>
      <c r="C916" s="4">
        <v>3.8</v>
      </c>
    </row>
    <row r="917" ht="15.75" customHeight="1">
      <c r="A917" s="4" t="s">
        <v>3628</v>
      </c>
      <c r="B917" s="4" t="s">
        <v>3838</v>
      </c>
      <c r="C917" s="4">
        <v>3.9</v>
      </c>
    </row>
    <row r="918" ht="15.75" customHeight="1">
      <c r="A918" s="4" t="s">
        <v>3638</v>
      </c>
      <c r="B918" s="4" t="s">
        <v>3839</v>
      </c>
      <c r="C918" s="4">
        <v>5.0</v>
      </c>
    </row>
    <row r="919" ht="15.75" customHeight="1">
      <c r="A919" s="4" t="s">
        <v>3640</v>
      </c>
      <c r="B919" s="4" t="s">
        <v>3838</v>
      </c>
      <c r="C919" s="4">
        <v>3.2</v>
      </c>
    </row>
    <row r="920" ht="15.75" customHeight="1">
      <c r="A920" s="4" t="s">
        <v>3644</v>
      </c>
      <c r="B920" s="4" t="s">
        <v>3837</v>
      </c>
      <c r="C920" s="4">
        <v>3.5</v>
      </c>
    </row>
    <row r="921" ht="15.75" customHeight="1">
      <c r="A921" s="4" t="s">
        <v>3652</v>
      </c>
      <c r="B921" s="4" t="s">
        <v>3839</v>
      </c>
      <c r="C921" s="4">
        <v>3.9</v>
      </c>
    </row>
    <row r="922" ht="15.75" customHeight="1">
      <c r="A922" s="4" t="s">
        <v>3658</v>
      </c>
      <c r="B922" s="4" t="s">
        <v>3838</v>
      </c>
      <c r="C922" s="4">
        <v>2.8</v>
      </c>
    </row>
    <row r="923" ht="15.75" customHeight="1">
      <c r="A923" s="4" t="s">
        <v>3661</v>
      </c>
      <c r="B923" s="4" t="s">
        <v>3839</v>
      </c>
      <c r="C923" s="4">
        <v>3.3</v>
      </c>
    </row>
    <row r="924" ht="15.75" customHeight="1">
      <c r="A924" s="4" t="s">
        <v>3664</v>
      </c>
      <c r="B924" s="4" t="s">
        <v>3839</v>
      </c>
      <c r="C924" s="4">
        <v>2.9</v>
      </c>
    </row>
    <row r="925" ht="15.75" customHeight="1">
      <c r="A925" s="4" t="s">
        <v>3669</v>
      </c>
      <c r="B925" s="4" t="s">
        <v>3838</v>
      </c>
      <c r="C925" s="4">
        <v>3.3</v>
      </c>
    </row>
    <row r="926" ht="15.75" customHeight="1">
      <c r="A926" s="4" t="s">
        <v>3674</v>
      </c>
      <c r="B926" s="4" t="s">
        <v>3868</v>
      </c>
      <c r="C926" s="4">
        <v>3.8</v>
      </c>
    </row>
    <row r="927" ht="15.75" customHeight="1">
      <c r="A927" s="4" t="s">
        <v>3677</v>
      </c>
      <c r="B927" s="4" t="s">
        <v>3861</v>
      </c>
      <c r="C927" s="4">
        <v>3.8</v>
      </c>
    </row>
    <row r="928" ht="15.75" customHeight="1">
      <c r="A928" s="4" t="s">
        <v>3681</v>
      </c>
      <c r="B928" s="4" t="s">
        <v>3838</v>
      </c>
      <c r="C928" s="4">
        <v>4.2</v>
      </c>
    </row>
    <row r="929" ht="15.75" customHeight="1">
      <c r="A929" s="4" t="s">
        <v>3683</v>
      </c>
      <c r="B929" s="4" t="s">
        <v>3839</v>
      </c>
      <c r="C929" s="4">
        <v>4.1</v>
      </c>
    </row>
    <row r="930" ht="15.75" customHeight="1">
      <c r="A930" s="4" t="s">
        <v>3687</v>
      </c>
      <c r="B930" s="4" t="s">
        <v>3855</v>
      </c>
      <c r="C930" s="4">
        <v>3.4</v>
      </c>
    </row>
    <row r="931" ht="15.75" customHeight="1">
      <c r="A931" s="4" t="s">
        <v>3703</v>
      </c>
      <c r="B931" s="4" t="s">
        <v>3856</v>
      </c>
      <c r="C931" s="4">
        <v>3.7</v>
      </c>
    </row>
    <row r="932" ht="15.75" customHeight="1">
      <c r="A932" s="4" t="s">
        <v>3710</v>
      </c>
      <c r="B932" s="4" t="s">
        <v>3861</v>
      </c>
      <c r="C932" s="4">
        <v>3.6</v>
      </c>
    </row>
    <row r="933" ht="15.75" customHeight="1">
      <c r="A933" s="4" t="s">
        <v>3713</v>
      </c>
      <c r="B933" s="4" t="s">
        <v>3839</v>
      </c>
      <c r="C933" s="4">
        <v>2.9</v>
      </c>
    </row>
    <row r="934" ht="15.75" customHeight="1">
      <c r="A934" s="4" t="s">
        <v>3719</v>
      </c>
      <c r="B934" s="4" t="s">
        <v>3856</v>
      </c>
      <c r="C934" s="4">
        <v>3.7</v>
      </c>
    </row>
    <row r="935" ht="15.75" customHeight="1">
      <c r="A935" s="4" t="s">
        <v>3724</v>
      </c>
      <c r="B935" s="4" t="s">
        <v>3840</v>
      </c>
      <c r="C935" s="4">
        <v>3.5</v>
      </c>
    </row>
    <row r="936" ht="15.75" customHeight="1">
      <c r="A936" s="4" t="s">
        <v>3727</v>
      </c>
      <c r="B936" s="4" t="s">
        <v>3854</v>
      </c>
      <c r="C936" s="4">
        <v>3.6</v>
      </c>
    </row>
    <row r="937" ht="15.75" customHeight="1">
      <c r="A937" s="4" t="s">
        <v>3732</v>
      </c>
      <c r="B937" s="4" t="s">
        <v>3855</v>
      </c>
      <c r="C937" s="4">
        <v>3.3</v>
      </c>
    </row>
    <row r="938" ht="15.75" customHeight="1">
      <c r="A938" s="4" t="s">
        <v>3737</v>
      </c>
      <c r="B938" s="4" t="s">
        <v>3862</v>
      </c>
      <c r="C938" s="4">
        <v>2.5</v>
      </c>
    </row>
    <row r="939" ht="15.75" customHeight="1">
      <c r="A939" s="4" t="s">
        <v>3740</v>
      </c>
      <c r="B939" s="4" t="s">
        <v>3856</v>
      </c>
      <c r="C939" s="4">
        <v>2.6</v>
      </c>
    </row>
    <row r="940" ht="15.75" customHeight="1">
      <c r="A940" s="4" t="s">
        <v>3742</v>
      </c>
      <c r="B940" s="4" t="s">
        <v>3839</v>
      </c>
      <c r="C940" s="4">
        <v>3.1</v>
      </c>
    </row>
    <row r="941" ht="15.75" customHeight="1">
      <c r="A941" s="4" t="s">
        <v>3753</v>
      </c>
      <c r="B941" s="4" t="s">
        <v>3840</v>
      </c>
      <c r="C941" s="4">
        <v>3.3</v>
      </c>
    </row>
    <row r="942" ht="15.75" customHeight="1">
      <c r="A942" s="4" t="s">
        <v>3756</v>
      </c>
      <c r="B942" s="4" t="s">
        <v>3837</v>
      </c>
      <c r="C942" s="4">
        <v>4.0</v>
      </c>
    </row>
    <row r="943" ht="15.75" customHeight="1">
      <c r="A943" s="4" t="s">
        <v>3759</v>
      </c>
      <c r="B943" s="4" t="s">
        <v>3857</v>
      </c>
    </row>
    <row r="944" ht="15.75" customHeight="1">
      <c r="A944" s="4" t="s">
        <v>3762</v>
      </c>
      <c r="B944" s="4" t="s">
        <v>3839</v>
      </c>
      <c r="C944" s="4">
        <v>4.5</v>
      </c>
    </row>
    <row r="945" ht="15.75" customHeight="1">
      <c r="A945" s="4" t="s">
        <v>3764</v>
      </c>
      <c r="B945" s="4" t="s">
        <v>3856</v>
      </c>
      <c r="C945" s="4">
        <v>3.2</v>
      </c>
    </row>
    <row r="946" ht="15.75" customHeight="1">
      <c r="A946" s="4" t="s">
        <v>3765</v>
      </c>
      <c r="B946" s="4" t="s">
        <v>3841</v>
      </c>
      <c r="C946" s="4">
        <v>3.5</v>
      </c>
    </row>
    <row r="947" ht="15.75" customHeight="1">
      <c r="A947" s="4" t="s">
        <v>3768</v>
      </c>
      <c r="B947" s="4" t="s">
        <v>3839</v>
      </c>
      <c r="C947" s="4">
        <v>3.8</v>
      </c>
    </row>
    <row r="948" ht="15.75" customHeight="1">
      <c r="A948" s="4" t="s">
        <v>3774</v>
      </c>
      <c r="B948" s="4" t="s">
        <v>3857</v>
      </c>
      <c r="C948" s="4">
        <v>3.2</v>
      </c>
    </row>
    <row r="949" ht="15.75" customHeight="1">
      <c r="A949" s="4" t="s">
        <v>3777</v>
      </c>
      <c r="B949" s="4" t="s">
        <v>3839</v>
      </c>
      <c r="C949" s="4">
        <v>3.8</v>
      </c>
    </row>
    <row r="950" ht="15.75" customHeight="1">
      <c r="A950" s="4" t="s">
        <v>3780</v>
      </c>
      <c r="B950" s="4" t="s">
        <v>3840</v>
      </c>
      <c r="C950" s="4">
        <v>3.0</v>
      </c>
    </row>
    <row r="951" ht="15.75" customHeight="1">
      <c r="A951" s="4" t="s">
        <v>3784</v>
      </c>
      <c r="B951" s="4" t="s">
        <v>3855</v>
      </c>
      <c r="C951" s="4">
        <v>2.8</v>
      </c>
    </row>
    <row r="952" ht="15.75" customHeight="1">
      <c r="A952" s="4" t="s">
        <v>3787</v>
      </c>
      <c r="B952" s="4" t="s">
        <v>3867</v>
      </c>
      <c r="C952" s="4">
        <v>4.2</v>
      </c>
    </row>
    <row r="953" ht="15.75" customHeight="1">
      <c r="A953" s="4" t="s">
        <v>3801</v>
      </c>
      <c r="B953" s="4" t="s">
        <v>3868</v>
      </c>
      <c r="C953" s="4">
        <v>2.8</v>
      </c>
    </row>
    <row r="954" ht="15.75" customHeight="1">
      <c r="A954" s="4" t="s">
        <v>3804</v>
      </c>
      <c r="B954" s="4" t="s">
        <v>3857</v>
      </c>
      <c r="C954" s="4">
        <v>3.5</v>
      </c>
    </row>
    <row r="955" ht="15.75" customHeight="1">
      <c r="A955" s="4" t="s">
        <v>3807</v>
      </c>
      <c r="B955" s="4" t="s">
        <v>3858</v>
      </c>
      <c r="C955" s="4">
        <v>2.8</v>
      </c>
    </row>
    <row r="956" ht="15.75" customHeight="1">
      <c r="A956" s="4" t="s">
        <v>3813</v>
      </c>
      <c r="B956" s="4" t="s">
        <v>3839</v>
      </c>
      <c r="C956" s="4">
        <v>3.4</v>
      </c>
    </row>
    <row r="957" ht="15.75" customHeight="1">
      <c r="A957" s="4" t="s">
        <v>3815</v>
      </c>
      <c r="B957" s="4" t="s">
        <v>3862</v>
      </c>
      <c r="C957" s="4">
        <v>4.0</v>
      </c>
    </row>
    <row r="958" ht="15.75" customHeight="1">
      <c r="A958" s="4" t="s">
        <v>3821</v>
      </c>
      <c r="B958" s="4" t="s">
        <v>3841</v>
      </c>
      <c r="C958" s="4">
        <v>3.9</v>
      </c>
    </row>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3" width="16.75"/>
  </cols>
  <sheetData>
    <row r="1">
      <c r="A1" s="6" t="s">
        <v>2</v>
      </c>
      <c r="B1" s="6" t="s">
        <v>3835</v>
      </c>
      <c r="C1" s="6" t="s">
        <v>3827</v>
      </c>
    </row>
    <row r="2">
      <c r="A2" s="6" t="s">
        <v>3857</v>
      </c>
      <c r="B2" s="6">
        <v>131698.0</v>
      </c>
      <c r="C2" s="6">
        <v>154609.5</v>
      </c>
    </row>
    <row r="3">
      <c r="A3" s="6" t="s">
        <v>3859</v>
      </c>
      <c r="B3" s="6">
        <v>125639.0</v>
      </c>
      <c r="C3" s="6">
        <v>161654.5</v>
      </c>
    </row>
    <row r="4">
      <c r="A4" s="6" t="s">
        <v>3861</v>
      </c>
      <c r="B4" s="6">
        <v>123596.0</v>
      </c>
      <c r="C4" s="6">
        <v>169044.0</v>
      </c>
    </row>
    <row r="5">
      <c r="A5" s="6" t="s">
        <v>3865</v>
      </c>
      <c r="B5" s="6">
        <v>117551.0</v>
      </c>
      <c r="C5" s="6">
        <v>142421.0</v>
      </c>
    </row>
    <row r="6">
      <c r="A6" s="6" t="s">
        <v>3840</v>
      </c>
      <c r="B6" s="6">
        <v>110254.0</v>
      </c>
      <c r="C6" s="6">
        <v>141241.0</v>
      </c>
    </row>
    <row r="7">
      <c r="A7" s="6" t="s">
        <v>3866</v>
      </c>
      <c r="B7" s="6">
        <v>107496.0</v>
      </c>
      <c r="C7" s="6">
        <v>172644.0</v>
      </c>
    </row>
    <row r="8">
      <c r="A8" s="6" t="s">
        <v>3867</v>
      </c>
      <c r="B8" s="6">
        <v>106294.0</v>
      </c>
      <c r="C8" s="6">
        <v>146553.0</v>
      </c>
    </row>
    <row r="9">
      <c r="A9" s="6" t="s">
        <v>3853</v>
      </c>
      <c r="B9" s="6">
        <v>104627.0</v>
      </c>
      <c r="C9" s="6">
        <v>143256.0</v>
      </c>
    </row>
    <row r="10">
      <c r="A10" s="6" t="s">
        <v>3838</v>
      </c>
      <c r="B10" s="6">
        <v>102316.0</v>
      </c>
      <c r="C10" s="6">
        <v>142640.0</v>
      </c>
    </row>
    <row r="11">
      <c r="A11" s="6" t="s">
        <v>3839</v>
      </c>
      <c r="B11" s="6">
        <v>100717.0</v>
      </c>
      <c r="C11" s="6">
        <v>140195.0</v>
      </c>
    </row>
    <row r="12">
      <c r="A12" s="6" t="s">
        <v>3862</v>
      </c>
      <c r="B12" s="6">
        <v>98237.0</v>
      </c>
      <c r="C12" s="6">
        <v>144178.0</v>
      </c>
    </row>
    <row r="13">
      <c r="A13" s="6" t="s">
        <v>3864</v>
      </c>
      <c r="B13" s="6">
        <v>97880.0</v>
      </c>
      <c r="C13" s="6">
        <v>123465.0</v>
      </c>
    </row>
    <row r="14">
      <c r="A14" s="6" t="s">
        <v>3841</v>
      </c>
      <c r="B14" s="6">
        <v>95925.0</v>
      </c>
      <c r="C14" s="6">
        <v>137111.0</v>
      </c>
    </row>
    <row r="15">
      <c r="A15" s="6" t="s">
        <v>3854</v>
      </c>
      <c r="B15" s="6">
        <v>85079.0</v>
      </c>
      <c r="C15" s="6">
        <v>126215.0</v>
      </c>
    </row>
    <row r="16">
      <c r="A16" s="6" t="s">
        <v>3856</v>
      </c>
      <c r="B16" s="6">
        <v>81188.0</v>
      </c>
      <c r="C16" s="6">
        <v>129671.0</v>
      </c>
    </row>
    <row r="17">
      <c r="A17" s="6" t="s">
        <v>3836</v>
      </c>
      <c r="B17" s="6">
        <v>80760.5</v>
      </c>
      <c r="C17" s="6">
        <v>121427.5</v>
      </c>
    </row>
    <row r="18">
      <c r="A18" s="6" t="s">
        <v>3837</v>
      </c>
      <c r="B18" s="6">
        <v>79437.5</v>
      </c>
      <c r="C18" s="6">
        <v>121660.0</v>
      </c>
    </row>
    <row r="19">
      <c r="A19" s="6" t="s">
        <v>3858</v>
      </c>
      <c r="B19" s="6">
        <v>76265.0</v>
      </c>
      <c r="C19" s="6">
        <v>106179.0</v>
      </c>
    </row>
    <row r="20">
      <c r="A20" s="6" t="s">
        <v>3855</v>
      </c>
      <c r="B20" s="6">
        <v>74089.0</v>
      </c>
      <c r="C20" s="6">
        <v>122635.0</v>
      </c>
    </row>
    <row r="21">
      <c r="A21" s="6" t="s">
        <v>3860</v>
      </c>
      <c r="B21" s="6">
        <v>73458.0</v>
      </c>
      <c r="C21" s="6">
        <v>123438.5</v>
      </c>
    </row>
    <row r="22">
      <c r="A22" s="6" t="s">
        <v>3863</v>
      </c>
      <c r="B22" s="6">
        <v>62445.0</v>
      </c>
      <c r="C22" s="6">
        <v>102321.0</v>
      </c>
    </row>
    <row r="23">
      <c r="A23" s="6" t="s">
        <v>3828</v>
      </c>
      <c r="B23" s="6">
        <v>95011.0</v>
      </c>
      <c r="C23" s="6">
        <v>135250.0</v>
      </c>
      <c r="D23" s="6">
        <f>average(B23:C23)</f>
        <v>115130.5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2021-02-21T07:03:00Z</dcterms:created>
  <dc:creator>admin</dc:creator>
</cp:coreProperties>
</file>